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Martin Gorosito\Documents\Facultad\Bionics M. Sc\03. Final Semester\Applied Research Project (ARP)\ARP Code\Data\"/>
    </mc:Choice>
  </mc:AlternateContent>
  <xr:revisionPtr revIDLastSave="0" documentId="13_ncr:1_{FDCD6C36-D6D7-4189-8281-4081C808D87D}" xr6:coauthVersionLast="47" xr6:coauthVersionMax="47" xr10:uidLastSave="{00000000-0000-0000-0000-000000000000}"/>
  <bookViews>
    <workbookView xWindow="18498" yWindow="2448" windowWidth="8742" windowHeight="3102" tabRatio="633" xr2:uid="{00000000-000D-0000-FFFF-FFFF00000000}"/>
  </bookViews>
  <sheets>
    <sheet name="TAP_SONAR" sheetId="3" r:id="rId1"/>
    <sheet name="TAP_IONO" sheetId="1" r:id="rId2"/>
    <sheet name="TAP_IRIS" sheetId="2" r:id="rId3"/>
    <sheet name="TAP_WINE" sheetId="4" r:id="rId4"/>
    <sheet name="TAP_BREAST" sheetId="5" r:id="rId5"/>
    <sheet name="TAP_DIABET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6" l="1"/>
  <c r="P17" i="6"/>
  <c r="P18" i="6"/>
  <c r="P19" i="6"/>
  <c r="P20" i="6"/>
  <c r="P21" i="6"/>
  <c r="P22" i="6"/>
  <c r="P23" i="6"/>
  <c r="P24" i="6"/>
  <c r="P15" i="6"/>
  <c r="P16" i="5"/>
  <c r="P17" i="5"/>
  <c r="P18" i="5"/>
  <c r="P19" i="5"/>
  <c r="S19" i="5" s="1"/>
  <c r="P20" i="5"/>
  <c r="P21" i="5"/>
  <c r="P22" i="5"/>
  <c r="P23" i="5"/>
  <c r="P24" i="5"/>
  <c r="S24" i="5" s="1"/>
  <c r="P15" i="5"/>
  <c r="P16" i="2"/>
  <c r="P17" i="2"/>
  <c r="P18" i="2"/>
  <c r="P19" i="2"/>
  <c r="S19" i="2" s="1"/>
  <c r="P20" i="2"/>
  <c r="P21" i="2"/>
  <c r="P22" i="2"/>
  <c r="S22" i="2" s="1"/>
  <c r="P23" i="2"/>
  <c r="S23" i="2" s="1"/>
  <c r="P24" i="2"/>
  <c r="S24" i="2" s="1"/>
  <c r="P15" i="2"/>
  <c r="R24" i="2"/>
  <c r="Q24" i="2"/>
  <c r="O24" i="2"/>
  <c r="N24" i="2"/>
  <c r="M24" i="2"/>
  <c r="L24" i="2"/>
  <c r="K24" i="2"/>
  <c r="R23" i="2"/>
  <c r="Q23" i="2"/>
  <c r="O23" i="2"/>
  <c r="N23" i="2"/>
  <c r="M23" i="2"/>
  <c r="L23" i="2"/>
  <c r="K23" i="2"/>
  <c r="R22" i="2"/>
  <c r="Q22" i="2"/>
  <c r="O22" i="2"/>
  <c r="N22" i="2"/>
  <c r="M22" i="2"/>
  <c r="L22" i="2"/>
  <c r="K22" i="2"/>
  <c r="R21" i="2"/>
  <c r="Q21" i="2"/>
  <c r="T21" i="2" s="1"/>
  <c r="O21" i="2"/>
  <c r="N21" i="2"/>
  <c r="M21" i="2"/>
  <c r="L21" i="2"/>
  <c r="K21" i="2"/>
  <c r="R20" i="2"/>
  <c r="Q20" i="2"/>
  <c r="O20" i="2"/>
  <c r="N20" i="2"/>
  <c r="M20" i="2"/>
  <c r="L20" i="2"/>
  <c r="K20" i="2"/>
  <c r="S20" i="2" s="1"/>
  <c r="R19" i="2"/>
  <c r="Q19" i="2"/>
  <c r="O19" i="2"/>
  <c r="N19" i="2"/>
  <c r="M19" i="2"/>
  <c r="L19" i="2"/>
  <c r="K19" i="2"/>
  <c r="R18" i="2"/>
  <c r="Q18" i="2"/>
  <c r="T18" i="2" s="1"/>
  <c r="O18" i="2"/>
  <c r="N18" i="2"/>
  <c r="M18" i="2"/>
  <c r="L18" i="2"/>
  <c r="K18" i="2"/>
  <c r="S18" i="2" s="1"/>
  <c r="R17" i="2"/>
  <c r="Q17" i="2"/>
  <c r="O17" i="2"/>
  <c r="N17" i="2"/>
  <c r="M17" i="2"/>
  <c r="L17" i="2"/>
  <c r="K17" i="2"/>
  <c r="R16" i="2"/>
  <c r="Q16" i="2"/>
  <c r="O16" i="2"/>
  <c r="N16" i="2"/>
  <c r="N25" i="2" s="1"/>
  <c r="M16" i="2"/>
  <c r="L16" i="2"/>
  <c r="K16" i="2"/>
  <c r="R15" i="2"/>
  <c r="Q15" i="2"/>
  <c r="O15" i="2"/>
  <c r="N15" i="2"/>
  <c r="M15" i="2"/>
  <c r="L15" i="2"/>
  <c r="L26" i="2" s="1"/>
  <c r="K15" i="2"/>
  <c r="K26" i="2" s="1"/>
  <c r="R24" i="1"/>
  <c r="Q24" i="1"/>
  <c r="O24" i="1"/>
  <c r="N24" i="1"/>
  <c r="M24" i="1"/>
  <c r="L24" i="1"/>
  <c r="K24" i="1"/>
  <c r="R23" i="1"/>
  <c r="T23" i="1" s="1"/>
  <c r="Q23" i="1"/>
  <c r="O23" i="1"/>
  <c r="N23" i="1"/>
  <c r="M23" i="1"/>
  <c r="L23" i="1"/>
  <c r="K23" i="1"/>
  <c r="R22" i="1"/>
  <c r="Q22" i="1"/>
  <c r="T22" i="1" s="1"/>
  <c r="O22" i="1"/>
  <c r="N22" i="1"/>
  <c r="M22" i="1"/>
  <c r="L22" i="1"/>
  <c r="K22" i="1"/>
  <c r="R21" i="1"/>
  <c r="Q21" i="1"/>
  <c r="O21" i="1"/>
  <c r="S21" i="1" s="1"/>
  <c r="N21" i="1"/>
  <c r="M21" i="1"/>
  <c r="L21" i="1"/>
  <c r="K21" i="1"/>
  <c r="R20" i="1"/>
  <c r="Q20" i="1"/>
  <c r="O20" i="1"/>
  <c r="N20" i="1"/>
  <c r="N25" i="1" s="1"/>
  <c r="M20" i="1"/>
  <c r="L20" i="1"/>
  <c r="K20" i="1"/>
  <c r="R19" i="1"/>
  <c r="Q19" i="1"/>
  <c r="O19" i="1"/>
  <c r="N19" i="1"/>
  <c r="M19" i="1"/>
  <c r="T19" i="1" s="1"/>
  <c r="L19" i="1"/>
  <c r="K19" i="1"/>
  <c r="R18" i="1"/>
  <c r="Q18" i="1"/>
  <c r="O18" i="1"/>
  <c r="N18" i="1"/>
  <c r="M18" i="1"/>
  <c r="L18" i="1"/>
  <c r="L26" i="1" s="1"/>
  <c r="K18" i="1"/>
  <c r="R17" i="1"/>
  <c r="Q17" i="1"/>
  <c r="O17" i="1"/>
  <c r="N17" i="1"/>
  <c r="M17" i="1"/>
  <c r="L17" i="1"/>
  <c r="K17" i="1"/>
  <c r="K26" i="1" s="1"/>
  <c r="R16" i="1"/>
  <c r="T16" i="1" s="1"/>
  <c r="Q16" i="1"/>
  <c r="O16" i="1"/>
  <c r="S16" i="1" s="1"/>
  <c r="N16" i="1"/>
  <c r="M16" i="1"/>
  <c r="L16" i="1"/>
  <c r="K16" i="1"/>
  <c r="R15" i="1"/>
  <c r="T15" i="1" s="1"/>
  <c r="Q15" i="1"/>
  <c r="Q26" i="1" s="1"/>
  <c r="O15" i="1"/>
  <c r="N15" i="1"/>
  <c r="M15" i="1"/>
  <c r="L15" i="1"/>
  <c r="K15" i="1"/>
  <c r="P24" i="1"/>
  <c r="P23" i="1"/>
  <c r="P22" i="1"/>
  <c r="P21" i="1"/>
  <c r="P20" i="1"/>
  <c r="P19" i="1"/>
  <c r="P18" i="1"/>
  <c r="P17" i="1"/>
  <c r="P16" i="1"/>
  <c r="P15" i="1"/>
  <c r="P16" i="3"/>
  <c r="P17" i="3"/>
  <c r="P18" i="3"/>
  <c r="P19" i="3"/>
  <c r="P20" i="3"/>
  <c r="P21" i="3"/>
  <c r="P22" i="3"/>
  <c r="P23" i="3"/>
  <c r="P24" i="3"/>
  <c r="P15" i="3"/>
  <c r="P16" i="4"/>
  <c r="P17" i="4"/>
  <c r="P18" i="4"/>
  <c r="P19" i="4"/>
  <c r="P20" i="4"/>
  <c r="P21" i="4"/>
  <c r="P22" i="4"/>
  <c r="S22" i="4" s="1"/>
  <c r="P23" i="4"/>
  <c r="P24" i="4"/>
  <c r="S24" i="4" s="1"/>
  <c r="P15" i="4"/>
  <c r="R24" i="4"/>
  <c r="Q24" i="4"/>
  <c r="O24" i="4"/>
  <c r="N24" i="4"/>
  <c r="M24" i="4"/>
  <c r="L24" i="4"/>
  <c r="K24" i="4"/>
  <c r="R23" i="4"/>
  <c r="Q23" i="4"/>
  <c r="O23" i="4"/>
  <c r="N23" i="4"/>
  <c r="M23" i="4"/>
  <c r="T23" i="4" s="1"/>
  <c r="L23" i="4"/>
  <c r="K23" i="4"/>
  <c r="R22" i="4"/>
  <c r="Q22" i="4"/>
  <c r="O22" i="4"/>
  <c r="N22" i="4"/>
  <c r="M22" i="4"/>
  <c r="T22" i="4" s="1"/>
  <c r="L22" i="4"/>
  <c r="K22" i="4"/>
  <c r="R21" i="4"/>
  <c r="Q21" i="4"/>
  <c r="O21" i="4"/>
  <c r="N21" i="4"/>
  <c r="M21" i="4"/>
  <c r="T21" i="4" s="1"/>
  <c r="L21" i="4"/>
  <c r="K21" i="4"/>
  <c r="R20" i="4"/>
  <c r="Q20" i="4"/>
  <c r="O20" i="4"/>
  <c r="N20" i="4"/>
  <c r="M20" i="4"/>
  <c r="T20" i="4" s="1"/>
  <c r="L20" i="4"/>
  <c r="K20" i="4"/>
  <c r="R19" i="4"/>
  <c r="Q19" i="4"/>
  <c r="S19" i="4"/>
  <c r="O19" i="4"/>
  <c r="N19" i="4"/>
  <c r="M19" i="4"/>
  <c r="T19" i="4" s="1"/>
  <c r="L19" i="4"/>
  <c r="K19" i="4"/>
  <c r="R18" i="4"/>
  <c r="T18" i="4" s="1"/>
  <c r="Q18" i="4"/>
  <c r="O18" i="4"/>
  <c r="N18" i="4"/>
  <c r="M18" i="4"/>
  <c r="L18" i="4"/>
  <c r="K18" i="4"/>
  <c r="R17" i="4"/>
  <c r="Q17" i="4"/>
  <c r="O17" i="4"/>
  <c r="N17" i="4"/>
  <c r="M17" i="4"/>
  <c r="T17" i="4" s="1"/>
  <c r="L17" i="4"/>
  <c r="K17" i="4"/>
  <c r="S17" i="4" s="1"/>
  <c r="R16" i="4"/>
  <c r="Q16" i="4"/>
  <c r="O16" i="4"/>
  <c r="N16" i="4"/>
  <c r="M16" i="4"/>
  <c r="T16" i="4" s="1"/>
  <c r="L16" i="4"/>
  <c r="K16" i="4"/>
  <c r="S16" i="4" s="1"/>
  <c r="R15" i="4"/>
  <c r="Q15" i="4"/>
  <c r="O15" i="4"/>
  <c r="N15" i="4"/>
  <c r="N25" i="4" s="1"/>
  <c r="M15" i="4"/>
  <c r="M25" i="4" s="1"/>
  <c r="L15" i="4"/>
  <c r="K15" i="4"/>
  <c r="K26" i="4" s="1"/>
  <c r="R24" i="5"/>
  <c r="Q24" i="5"/>
  <c r="O24" i="5"/>
  <c r="N24" i="5"/>
  <c r="M24" i="5"/>
  <c r="L24" i="5"/>
  <c r="K24" i="5"/>
  <c r="R23" i="5"/>
  <c r="Q23" i="5"/>
  <c r="O23" i="5"/>
  <c r="N23" i="5"/>
  <c r="M23" i="5"/>
  <c r="L23" i="5"/>
  <c r="K23" i="5"/>
  <c r="R22" i="5"/>
  <c r="Q22" i="5"/>
  <c r="O22" i="5"/>
  <c r="N22" i="5"/>
  <c r="M22" i="5"/>
  <c r="T22" i="5" s="1"/>
  <c r="L22" i="5"/>
  <c r="K22" i="5"/>
  <c r="R21" i="5"/>
  <c r="Q21" i="5"/>
  <c r="O21" i="5"/>
  <c r="N21" i="5"/>
  <c r="M21" i="5"/>
  <c r="T21" i="5" s="1"/>
  <c r="L21" i="5"/>
  <c r="K21" i="5"/>
  <c r="S21" i="5" s="1"/>
  <c r="R20" i="5"/>
  <c r="Q20" i="5"/>
  <c r="O20" i="5"/>
  <c r="N20" i="5"/>
  <c r="M20" i="5"/>
  <c r="S20" i="5" s="1"/>
  <c r="L20" i="5"/>
  <c r="K20" i="5"/>
  <c r="R19" i="5"/>
  <c r="Q19" i="5"/>
  <c r="T19" i="5" s="1"/>
  <c r="O19" i="5"/>
  <c r="N19" i="5"/>
  <c r="M19" i="5"/>
  <c r="L19" i="5"/>
  <c r="K19" i="5"/>
  <c r="R18" i="5"/>
  <c r="Q18" i="5"/>
  <c r="O18" i="5"/>
  <c r="N18" i="5"/>
  <c r="M18" i="5"/>
  <c r="T18" i="5" s="1"/>
  <c r="L18" i="5"/>
  <c r="K18" i="5"/>
  <c r="S18" i="5" s="1"/>
  <c r="R17" i="5"/>
  <c r="Q17" i="5"/>
  <c r="O17" i="5"/>
  <c r="N17" i="5"/>
  <c r="M17" i="5"/>
  <c r="T17" i="5" s="1"/>
  <c r="L17" i="5"/>
  <c r="K17" i="5"/>
  <c r="R16" i="5"/>
  <c r="Q16" i="5"/>
  <c r="T16" i="5" s="1"/>
  <c r="O16" i="5"/>
  <c r="N16" i="5"/>
  <c r="M16" i="5"/>
  <c r="L16" i="5"/>
  <c r="K16" i="5"/>
  <c r="S16" i="5" s="1"/>
  <c r="R15" i="5"/>
  <c r="R26" i="5" s="1"/>
  <c r="Q15" i="5"/>
  <c r="O15" i="5"/>
  <c r="O26" i="5" s="1"/>
  <c r="N15" i="5"/>
  <c r="M15" i="5"/>
  <c r="M25" i="5" s="1"/>
  <c r="L15" i="5"/>
  <c r="K15" i="5"/>
  <c r="K26" i="5" s="1"/>
  <c r="R24" i="6"/>
  <c r="Q24" i="6"/>
  <c r="O24" i="6"/>
  <c r="N24" i="6"/>
  <c r="M24" i="6"/>
  <c r="L24" i="6"/>
  <c r="K24" i="6"/>
  <c r="R23" i="6"/>
  <c r="Q23" i="6"/>
  <c r="T23" i="6" s="1"/>
  <c r="O23" i="6"/>
  <c r="N23" i="6"/>
  <c r="M23" i="6"/>
  <c r="L23" i="6"/>
  <c r="K23" i="6"/>
  <c r="R22" i="6"/>
  <c r="Q22" i="6"/>
  <c r="T22" i="6" s="1"/>
  <c r="O22" i="6"/>
  <c r="N22" i="6"/>
  <c r="M22" i="6"/>
  <c r="L22" i="6"/>
  <c r="K22" i="6"/>
  <c r="R21" i="6"/>
  <c r="Q21" i="6"/>
  <c r="T21" i="6" s="1"/>
  <c r="O21" i="6"/>
  <c r="N21" i="6"/>
  <c r="M21" i="6"/>
  <c r="L21" i="6"/>
  <c r="K21" i="6"/>
  <c r="R20" i="6"/>
  <c r="Q20" i="6"/>
  <c r="T20" i="6" s="1"/>
  <c r="O20" i="6"/>
  <c r="N20" i="6"/>
  <c r="M20" i="6"/>
  <c r="L20" i="6"/>
  <c r="K20" i="6"/>
  <c r="R19" i="6"/>
  <c r="Q19" i="6"/>
  <c r="T19" i="6" s="1"/>
  <c r="O19" i="6"/>
  <c r="N19" i="6"/>
  <c r="M19" i="6"/>
  <c r="L19" i="6"/>
  <c r="K19" i="6"/>
  <c r="S19" i="6" s="1"/>
  <c r="R18" i="6"/>
  <c r="Q18" i="6"/>
  <c r="T18" i="6" s="1"/>
  <c r="O18" i="6"/>
  <c r="N18" i="6"/>
  <c r="M18" i="6"/>
  <c r="L18" i="6"/>
  <c r="K18" i="6"/>
  <c r="S18" i="6" s="1"/>
  <c r="R17" i="6"/>
  <c r="Q17" i="6"/>
  <c r="O17" i="6"/>
  <c r="N17" i="6"/>
  <c r="M17" i="6"/>
  <c r="L17" i="6"/>
  <c r="K17" i="6"/>
  <c r="R16" i="6"/>
  <c r="Q16" i="6"/>
  <c r="O16" i="6"/>
  <c r="N16" i="6"/>
  <c r="M16" i="6"/>
  <c r="L16" i="6"/>
  <c r="K16" i="6"/>
  <c r="S16" i="6" s="1"/>
  <c r="R15" i="6"/>
  <c r="Q15" i="6"/>
  <c r="T15" i="6" s="1"/>
  <c r="T26" i="6" s="1"/>
  <c r="O15" i="6"/>
  <c r="O26" i="6" s="1"/>
  <c r="N15" i="6"/>
  <c r="M15" i="6"/>
  <c r="M25" i="6" s="1"/>
  <c r="L15" i="6"/>
  <c r="K15" i="6"/>
  <c r="K26" i="6" s="1"/>
  <c r="T24" i="6"/>
  <c r="S24" i="6"/>
  <c r="S21" i="6"/>
  <c r="S20" i="6"/>
  <c r="N26" i="6"/>
  <c r="T17" i="6"/>
  <c r="T16" i="6"/>
  <c r="R26" i="6"/>
  <c r="N25" i="6"/>
  <c r="L26" i="6"/>
  <c r="T24" i="5"/>
  <c r="Q26" i="5"/>
  <c r="N25" i="5"/>
  <c r="L26" i="5"/>
  <c r="T24" i="4"/>
  <c r="S18" i="4"/>
  <c r="R26" i="4"/>
  <c r="Q26" i="4"/>
  <c r="O26" i="4"/>
  <c r="L26" i="4"/>
  <c r="T24" i="2"/>
  <c r="T23" i="2"/>
  <c r="T22" i="2"/>
  <c r="S21" i="2"/>
  <c r="T20" i="2"/>
  <c r="T19" i="2"/>
  <c r="T17" i="2"/>
  <c r="S17" i="2"/>
  <c r="T16" i="2"/>
  <c r="R26" i="2"/>
  <c r="O26" i="2"/>
  <c r="M25" i="2"/>
  <c r="T24" i="1"/>
  <c r="S24" i="1"/>
  <c r="T21" i="1"/>
  <c r="T20" i="1"/>
  <c r="S20" i="1"/>
  <c r="T18" i="1"/>
  <c r="S18" i="1"/>
  <c r="T17" i="1"/>
  <c r="R24" i="3"/>
  <c r="Q24" i="3"/>
  <c r="O24" i="3"/>
  <c r="N24" i="3"/>
  <c r="M24" i="3"/>
  <c r="L24" i="3"/>
  <c r="K24" i="3"/>
  <c r="S24" i="3" s="1"/>
  <c r="R23" i="3"/>
  <c r="Q23" i="3"/>
  <c r="O23" i="3"/>
  <c r="N23" i="3"/>
  <c r="M23" i="3"/>
  <c r="L23" i="3"/>
  <c r="K23" i="3"/>
  <c r="R22" i="3"/>
  <c r="Q22" i="3"/>
  <c r="O22" i="3"/>
  <c r="N22" i="3"/>
  <c r="M22" i="3"/>
  <c r="L22" i="3"/>
  <c r="K22" i="3"/>
  <c r="S22" i="3" s="1"/>
  <c r="R21" i="3"/>
  <c r="Q21" i="3"/>
  <c r="O21" i="3"/>
  <c r="N21" i="3"/>
  <c r="M21" i="3"/>
  <c r="T21" i="3" s="1"/>
  <c r="L21" i="3"/>
  <c r="K21" i="3"/>
  <c r="S21" i="3" s="1"/>
  <c r="R20" i="3"/>
  <c r="Q20" i="3"/>
  <c r="O20" i="3"/>
  <c r="N20" i="3"/>
  <c r="M20" i="3"/>
  <c r="T20" i="3" s="1"/>
  <c r="L20" i="3"/>
  <c r="K20" i="3"/>
  <c r="R19" i="3"/>
  <c r="T19" i="3" s="1"/>
  <c r="Q19" i="3"/>
  <c r="O19" i="3"/>
  <c r="N19" i="3"/>
  <c r="M19" i="3"/>
  <c r="L19" i="3"/>
  <c r="K19" i="3"/>
  <c r="S19" i="3" s="1"/>
  <c r="R18" i="3"/>
  <c r="Q18" i="3"/>
  <c r="O18" i="3"/>
  <c r="N18" i="3"/>
  <c r="M18" i="3"/>
  <c r="T18" i="3" s="1"/>
  <c r="L18" i="3"/>
  <c r="K18" i="3"/>
  <c r="S18" i="3" s="1"/>
  <c r="R17" i="3"/>
  <c r="Q17" i="3"/>
  <c r="O17" i="3"/>
  <c r="N17" i="3"/>
  <c r="M17" i="3"/>
  <c r="L17" i="3"/>
  <c r="K17" i="3"/>
  <c r="S17" i="3" s="1"/>
  <c r="R16" i="3"/>
  <c r="T16" i="3" s="1"/>
  <c r="Q16" i="3"/>
  <c r="O16" i="3"/>
  <c r="N16" i="3"/>
  <c r="M16" i="3"/>
  <c r="L16" i="3"/>
  <c r="K16" i="3"/>
  <c r="S16" i="3" s="1"/>
  <c r="R15" i="3"/>
  <c r="Q15" i="3"/>
  <c r="Q26" i="3" s="1"/>
  <c r="O15" i="3"/>
  <c r="O25" i="3" s="1"/>
  <c r="N15" i="3"/>
  <c r="N25" i="3" s="1"/>
  <c r="M15" i="3"/>
  <c r="M26" i="3" s="1"/>
  <c r="L15" i="3"/>
  <c r="K15" i="3"/>
  <c r="T24" i="3"/>
  <c r="T23" i="3"/>
  <c r="T22" i="3"/>
  <c r="T17" i="3"/>
  <c r="R26" i="3"/>
  <c r="L26" i="3"/>
  <c r="P26" i="6" l="1"/>
  <c r="S22" i="6"/>
  <c r="S23" i="6"/>
  <c r="S17" i="6"/>
  <c r="P25" i="6"/>
  <c r="S17" i="5"/>
  <c r="P26" i="5"/>
  <c r="S23" i="5"/>
  <c r="S16" i="2"/>
  <c r="P26" i="2"/>
  <c r="Q26" i="2"/>
  <c r="O26" i="1"/>
  <c r="R26" i="1"/>
  <c r="S17" i="1"/>
  <c r="S19" i="1"/>
  <c r="S23" i="1"/>
  <c r="S22" i="1"/>
  <c r="P26" i="1"/>
  <c r="S23" i="3"/>
  <c r="S20" i="3"/>
  <c r="P26" i="3"/>
  <c r="S15" i="3"/>
  <c r="S20" i="4"/>
  <c r="S21" i="4"/>
  <c r="P26" i="4"/>
  <c r="S23" i="4"/>
  <c r="T23" i="5"/>
  <c r="T20" i="5"/>
  <c r="S22" i="5"/>
  <c r="Q26" i="6"/>
  <c r="O25" i="6"/>
  <c r="M26" i="6"/>
  <c r="Q25" i="6"/>
  <c r="R25" i="6"/>
  <c r="K25" i="6"/>
  <c r="S15" i="6"/>
  <c r="L25" i="6"/>
  <c r="T25" i="6"/>
  <c r="O25" i="5"/>
  <c r="M26" i="5"/>
  <c r="T15" i="5"/>
  <c r="P25" i="5"/>
  <c r="N26" i="5"/>
  <c r="Q25" i="5"/>
  <c r="R25" i="5"/>
  <c r="S15" i="5"/>
  <c r="K25" i="5"/>
  <c r="L25" i="5"/>
  <c r="O25" i="4"/>
  <c r="M26" i="4"/>
  <c r="T15" i="4"/>
  <c r="P25" i="4"/>
  <c r="N26" i="4"/>
  <c r="Q25" i="4"/>
  <c r="R25" i="4"/>
  <c r="K25" i="4"/>
  <c r="L25" i="4"/>
  <c r="S15" i="4"/>
  <c r="S15" i="2"/>
  <c r="O25" i="2"/>
  <c r="M26" i="2"/>
  <c r="T15" i="2"/>
  <c r="P25" i="2"/>
  <c r="N26" i="2"/>
  <c r="Q25" i="2"/>
  <c r="R25" i="2"/>
  <c r="K25" i="2"/>
  <c r="L25" i="2"/>
  <c r="T26" i="1"/>
  <c r="T25" i="1"/>
  <c r="O25" i="1"/>
  <c r="P25" i="1"/>
  <c r="N26" i="1"/>
  <c r="Q25" i="1"/>
  <c r="R25" i="1"/>
  <c r="S15" i="1"/>
  <c r="K25" i="1"/>
  <c r="L25" i="1"/>
  <c r="M26" i="1"/>
  <c r="M25" i="1"/>
  <c r="T15" i="3"/>
  <c r="T25" i="3" s="1"/>
  <c r="M25" i="3"/>
  <c r="O26" i="3"/>
  <c r="S26" i="3"/>
  <c r="S25" i="3"/>
  <c r="P25" i="3"/>
  <c r="N26" i="3"/>
  <c r="Q25" i="3"/>
  <c r="R25" i="3"/>
  <c r="K25" i="3"/>
  <c r="L25" i="3"/>
  <c r="K26" i="3"/>
  <c r="S26" i="6" l="1"/>
  <c r="S25" i="6"/>
  <c r="T26" i="5"/>
  <c r="T25" i="5"/>
  <c r="S26" i="5"/>
  <c r="S25" i="5"/>
  <c r="S26" i="4"/>
  <c r="S25" i="4"/>
  <c r="T26" i="4"/>
  <c r="T25" i="4"/>
  <c r="S26" i="2"/>
  <c r="S25" i="2"/>
  <c r="T26" i="2"/>
  <c r="T25" i="2"/>
  <c r="S26" i="1"/>
  <c r="S25" i="1"/>
  <c r="T26" i="3"/>
  <c r="K13" i="1" l="1"/>
  <c r="K13" i="2"/>
  <c r="K13" i="4"/>
  <c r="K13" i="5"/>
  <c r="K13" i="6"/>
  <c r="K13" i="3"/>
  <c r="K11" i="5"/>
  <c r="K11" i="4"/>
  <c r="K11" i="2"/>
  <c r="K11" i="1"/>
  <c r="K11" i="3"/>
  <c r="K11" i="6"/>
  <c r="K2" i="6"/>
  <c r="H20" i="6"/>
  <c r="H32" i="6"/>
  <c r="H21" i="6"/>
  <c r="H42" i="6"/>
  <c r="H15" i="6"/>
  <c r="H37" i="6"/>
  <c r="H10" i="6"/>
  <c r="H12" i="6"/>
  <c r="H9" i="6"/>
  <c r="H29" i="6"/>
  <c r="H40" i="6"/>
  <c r="H13" i="6"/>
  <c r="H36" i="6"/>
  <c r="H45" i="6"/>
  <c r="H14" i="6"/>
  <c r="H41" i="6"/>
  <c r="H31" i="6"/>
  <c r="H25" i="6"/>
  <c r="H6" i="6"/>
  <c r="H8" i="6"/>
  <c r="H16" i="6"/>
  <c r="H18" i="6"/>
  <c r="H24" i="6"/>
  <c r="H30" i="6"/>
  <c r="H11" i="6"/>
  <c r="H44" i="6"/>
  <c r="H28" i="6"/>
  <c r="H38" i="6"/>
  <c r="H33" i="6"/>
  <c r="H34" i="6"/>
  <c r="H43" i="6"/>
  <c r="H17" i="6"/>
  <c r="H4" i="6"/>
  <c r="H22" i="6"/>
  <c r="H2" i="6"/>
  <c r="H19" i="6"/>
  <c r="H5" i="6"/>
  <c r="H3" i="6"/>
  <c r="H7" i="6"/>
  <c r="H26" i="6"/>
  <c r="H23" i="6"/>
  <c r="H35" i="6"/>
  <c r="H39" i="6"/>
  <c r="H27" i="6"/>
  <c r="G20" i="6"/>
  <c r="G32" i="6"/>
  <c r="G21" i="6"/>
  <c r="G42" i="6"/>
  <c r="G15" i="6"/>
  <c r="G37" i="6"/>
  <c r="G10" i="6"/>
  <c r="G12" i="6"/>
  <c r="G9" i="6"/>
  <c r="G29" i="6"/>
  <c r="G40" i="6"/>
  <c r="G13" i="6"/>
  <c r="G36" i="6"/>
  <c r="G45" i="6"/>
  <c r="G14" i="6"/>
  <c r="G41" i="6"/>
  <c r="G31" i="6"/>
  <c r="G25" i="6"/>
  <c r="G6" i="6"/>
  <c r="G8" i="6"/>
  <c r="G16" i="6"/>
  <c r="G18" i="6"/>
  <c r="G24" i="6"/>
  <c r="G30" i="6"/>
  <c r="G11" i="6"/>
  <c r="G44" i="6"/>
  <c r="G28" i="6"/>
  <c r="G38" i="6"/>
  <c r="G33" i="6"/>
  <c r="G34" i="6"/>
  <c r="G43" i="6"/>
  <c r="G17" i="6"/>
  <c r="G4" i="6"/>
  <c r="G22" i="6"/>
  <c r="G2" i="6"/>
  <c r="G19" i="6"/>
  <c r="G5" i="6"/>
  <c r="G3" i="6"/>
  <c r="G7" i="6"/>
  <c r="G26" i="6"/>
  <c r="G23" i="6"/>
  <c r="G35" i="6"/>
  <c r="G39" i="6"/>
  <c r="G27" i="6"/>
  <c r="K2" i="5"/>
  <c r="H1177" i="5"/>
  <c r="H2213" i="5"/>
  <c r="H1892" i="5"/>
  <c r="H554" i="5"/>
  <c r="H1863" i="5"/>
  <c r="H2015" i="5"/>
  <c r="H1683" i="5"/>
  <c r="H2234" i="5"/>
  <c r="H2200" i="5"/>
  <c r="H1900" i="5"/>
  <c r="H1783" i="5"/>
  <c r="H1227" i="5"/>
  <c r="H1244" i="5"/>
  <c r="H468" i="5"/>
  <c r="H2037" i="5"/>
  <c r="H2014" i="5"/>
  <c r="H1386" i="5"/>
  <c r="H2023" i="5"/>
  <c r="H1345" i="5"/>
  <c r="H1609" i="5"/>
  <c r="H2067" i="5"/>
  <c r="H1622" i="5"/>
  <c r="H1418" i="5"/>
  <c r="H2056" i="5"/>
  <c r="H1766" i="5"/>
  <c r="H1417" i="5"/>
  <c r="H1564" i="5"/>
  <c r="H940" i="5"/>
  <c r="H715" i="5"/>
  <c r="H727" i="5"/>
  <c r="H297" i="5"/>
  <c r="H1635" i="5"/>
  <c r="H479" i="5"/>
  <c r="H730" i="5"/>
  <c r="H2182" i="5"/>
  <c r="H1304" i="5"/>
  <c r="H844" i="5"/>
  <c r="H1675" i="5"/>
  <c r="H1775" i="5"/>
  <c r="H1370" i="5"/>
  <c r="H1995" i="5"/>
  <c r="H1442" i="5"/>
  <c r="H1655" i="5"/>
  <c r="H2051" i="5"/>
  <c r="H2124" i="5"/>
  <c r="H1716" i="5"/>
  <c r="H1034" i="5"/>
  <c r="H573" i="5"/>
  <c r="H697" i="5"/>
  <c r="H276" i="5"/>
  <c r="H2189" i="5"/>
  <c r="H1148" i="5"/>
  <c r="H888" i="5"/>
  <c r="H1803" i="5"/>
  <c r="H967" i="5"/>
  <c r="H2199" i="5"/>
  <c r="H1852" i="5"/>
  <c r="H1481" i="5"/>
  <c r="H1642" i="5"/>
  <c r="H2229" i="5"/>
  <c r="H1770" i="5"/>
  <c r="H2118" i="5"/>
  <c r="H2163" i="5"/>
  <c r="H1597" i="5"/>
  <c r="H1357" i="5"/>
  <c r="H1412" i="5"/>
  <c r="H2221" i="5"/>
  <c r="H1845" i="5"/>
  <c r="H556" i="5"/>
  <c r="H1701" i="5"/>
  <c r="H793" i="5"/>
  <c r="H1038" i="5"/>
  <c r="H1883" i="5"/>
  <c r="H2103" i="5"/>
  <c r="H1717" i="5"/>
  <c r="H1472" i="5"/>
  <c r="H2093" i="5"/>
  <c r="H2226" i="5"/>
  <c r="H1647" i="5"/>
  <c r="H2218" i="5"/>
  <c r="H2101" i="5"/>
  <c r="H1175" i="5"/>
  <c r="H1916" i="5"/>
  <c r="H1639" i="5"/>
  <c r="H574" i="5"/>
  <c r="H2144" i="5"/>
  <c r="H1238" i="5"/>
  <c r="H2045" i="5"/>
  <c r="H1044" i="5"/>
  <c r="H1508" i="5"/>
  <c r="H594" i="5"/>
  <c r="H1593" i="5"/>
  <c r="H843" i="5"/>
  <c r="H1658" i="5"/>
  <c r="H1452" i="5"/>
  <c r="H1157" i="5"/>
  <c r="H199" i="5"/>
  <c r="H2142" i="5"/>
  <c r="H1102" i="5"/>
  <c r="H1463" i="5"/>
  <c r="H1233" i="5"/>
  <c r="H1340" i="5"/>
  <c r="H325" i="5"/>
  <c r="H1525" i="5"/>
  <c r="H1296" i="5"/>
  <c r="H813" i="5"/>
  <c r="H534" i="5"/>
  <c r="H1843" i="5"/>
  <c r="H2174" i="5"/>
  <c r="H428" i="5"/>
  <c r="H1078" i="5"/>
  <c r="H2175" i="5"/>
  <c r="H897" i="5"/>
  <c r="H462" i="5"/>
  <c r="H973" i="5"/>
  <c r="H985" i="5"/>
  <c r="H1353" i="5"/>
  <c r="H1507" i="5"/>
  <c r="H1167" i="5"/>
  <c r="H1794" i="5"/>
  <c r="H1056" i="5"/>
  <c r="H1572" i="5"/>
  <c r="H1367" i="5"/>
  <c r="H1311" i="5"/>
  <c r="H1661" i="5"/>
  <c r="H817" i="5"/>
  <c r="H386" i="5"/>
  <c r="H1299" i="5"/>
  <c r="H1621" i="5"/>
  <c r="H1706" i="5"/>
  <c r="H1974" i="5"/>
  <c r="H2073" i="5"/>
  <c r="H2021" i="5"/>
  <c r="H1580" i="5"/>
  <c r="H1193" i="5"/>
  <c r="H1940" i="5"/>
  <c r="H2138" i="5"/>
  <c r="H2069" i="5"/>
  <c r="H1308" i="5"/>
  <c r="H1060" i="5"/>
  <c r="H1213" i="5"/>
  <c r="H1241" i="5"/>
  <c r="H900" i="5"/>
  <c r="H314" i="5"/>
  <c r="H2147" i="5"/>
  <c r="H865" i="5"/>
  <c r="H1260" i="5"/>
  <c r="H1134" i="5"/>
  <c r="H2005" i="5"/>
  <c r="H891" i="5"/>
  <c r="H1191" i="5"/>
  <c r="H623" i="5"/>
  <c r="H782" i="5"/>
  <c r="H474" i="5"/>
  <c r="H1489" i="5"/>
  <c r="H1871" i="5"/>
  <c r="H342" i="5"/>
  <c r="H336" i="5"/>
  <c r="H1219" i="5"/>
  <c r="H1295" i="5"/>
  <c r="H717" i="5"/>
  <c r="H1524" i="5"/>
  <c r="H1242" i="5"/>
  <c r="H1200" i="5"/>
  <c r="H168" i="5"/>
  <c r="H1544" i="5"/>
  <c r="H1366" i="5"/>
  <c r="H340" i="5"/>
  <c r="H1641" i="5"/>
  <c r="H1568" i="5"/>
  <c r="H1217" i="5"/>
  <c r="H1723" i="5"/>
  <c r="H1996" i="5"/>
  <c r="H1882" i="5"/>
  <c r="H824" i="5"/>
  <c r="H615" i="5"/>
  <c r="H2166" i="5"/>
  <c r="H612" i="5"/>
  <c r="H1294" i="5"/>
  <c r="H1570" i="5"/>
  <c r="H1576" i="5"/>
  <c r="H2252" i="5"/>
  <c r="H1757" i="5"/>
  <c r="H289" i="5"/>
  <c r="H1923" i="5"/>
  <c r="H92" i="5"/>
  <c r="H1250" i="5"/>
  <c r="H668" i="5"/>
  <c r="H1128" i="5"/>
  <c r="H1613" i="5"/>
  <c r="H1704" i="5"/>
  <c r="H1674" i="5"/>
  <c r="H367" i="5"/>
  <c r="H1608" i="5"/>
  <c r="H1476" i="5"/>
  <c r="H1933" i="5"/>
  <c r="H522" i="5"/>
  <c r="H549" i="5"/>
  <c r="H1192" i="5"/>
  <c r="H1103" i="5"/>
  <c r="H510" i="5"/>
  <c r="H1624" i="5"/>
  <c r="H2054" i="5"/>
  <c r="H529" i="5"/>
  <c r="H139" i="5"/>
  <c r="H1171" i="5"/>
  <c r="H523" i="5"/>
  <c r="H698" i="5"/>
  <c r="H134" i="5"/>
  <c r="H670" i="5"/>
  <c r="H1008" i="5"/>
  <c r="H1991" i="5"/>
  <c r="H815" i="5"/>
  <c r="H827" i="5"/>
  <c r="H36" i="5"/>
  <c r="H1987" i="5"/>
  <c r="H676" i="5"/>
  <c r="H1777" i="5"/>
  <c r="H1799" i="5"/>
  <c r="H516" i="5"/>
  <c r="H986" i="5"/>
  <c r="H1050" i="5"/>
  <c r="H566" i="5"/>
  <c r="H1043" i="5"/>
  <c r="H1312" i="5"/>
  <c r="H684" i="5"/>
  <c r="H1960" i="5"/>
  <c r="H1663" i="5"/>
  <c r="H705" i="5"/>
  <c r="H1369" i="5"/>
  <c r="H2202" i="5"/>
  <c r="H2080" i="5"/>
  <c r="H418" i="5"/>
  <c r="H1278" i="5"/>
  <c r="H1150" i="5"/>
  <c r="H348" i="5"/>
  <c r="H601" i="5"/>
  <c r="H1443" i="5"/>
  <c r="H1116" i="5"/>
  <c r="H1401" i="5"/>
  <c r="H1149" i="5"/>
  <c r="H223" i="5"/>
  <c r="H2031" i="5"/>
  <c r="H1066" i="5"/>
  <c r="H323" i="5"/>
  <c r="H1439" i="5"/>
  <c r="H707" i="5"/>
  <c r="H784" i="5"/>
  <c r="H1692" i="5"/>
  <c r="H1203" i="5"/>
  <c r="H321" i="5"/>
  <c r="H1096" i="5"/>
  <c r="H625" i="5"/>
  <c r="H181" i="5"/>
  <c r="H1377" i="5"/>
  <c r="H1276" i="5"/>
  <c r="H1877" i="5"/>
  <c r="H1733" i="5"/>
  <c r="H1006" i="5"/>
  <c r="H62" i="5"/>
  <c r="H917" i="5"/>
  <c r="H18" i="5"/>
  <c r="H322" i="5"/>
  <c r="H673" i="5"/>
  <c r="H825" i="5"/>
  <c r="H1151" i="5"/>
  <c r="H823" i="5"/>
  <c r="H337" i="5"/>
  <c r="H1538" i="5"/>
  <c r="H1975" i="5"/>
  <c r="H1135" i="5"/>
  <c r="H1901" i="5"/>
  <c r="H593" i="5"/>
  <c r="H991" i="5"/>
  <c r="H1406" i="5"/>
  <c r="H1805" i="5"/>
  <c r="H725" i="5"/>
  <c r="H1762" i="5"/>
  <c r="H1186" i="5"/>
  <c r="H1372" i="5"/>
  <c r="H80" i="5"/>
  <c r="H308" i="5"/>
  <c r="H361" i="5"/>
  <c r="H1735" i="5"/>
  <c r="H502" i="5"/>
  <c r="H1664" i="5"/>
  <c r="H518" i="5"/>
  <c r="H1972" i="5"/>
  <c r="H853" i="5"/>
  <c r="H742" i="5"/>
  <c r="H215" i="5"/>
  <c r="H877" i="5"/>
  <c r="H741" i="5"/>
  <c r="H1152" i="5"/>
  <c r="H1971" i="5"/>
  <c r="H1646" i="5"/>
  <c r="H430" i="5"/>
  <c r="H893" i="5"/>
  <c r="H1300" i="5"/>
  <c r="H1428" i="5"/>
  <c r="H1713" i="5"/>
  <c r="H1714" i="5"/>
  <c r="H618" i="5"/>
  <c r="H445" i="5"/>
  <c r="H1619" i="5"/>
  <c r="H90" i="5"/>
  <c r="H814" i="5"/>
  <c r="H1342" i="5"/>
  <c r="H1195" i="5"/>
  <c r="H797" i="5"/>
  <c r="H700" i="5"/>
  <c r="H500" i="5"/>
  <c r="H514" i="5"/>
  <c r="H952" i="5"/>
  <c r="H122" i="5"/>
  <c r="H1697" i="5"/>
  <c r="H1672" i="5"/>
  <c r="H357" i="5"/>
  <c r="H809" i="5"/>
  <c r="H1147" i="5"/>
  <c r="H1335" i="5"/>
  <c r="H1333" i="5"/>
  <c r="H1205" i="5"/>
  <c r="H819" i="5"/>
  <c r="H141" i="5"/>
  <c r="H187" i="5"/>
  <c r="H1388" i="5"/>
  <c r="H1520" i="5"/>
  <c r="H1500" i="5"/>
  <c r="H117" i="5"/>
  <c r="H69" i="5"/>
  <c r="H1503" i="5"/>
  <c r="H1290" i="5"/>
  <c r="H1585" i="5"/>
  <c r="H1058" i="5"/>
  <c r="H1785" i="5"/>
  <c r="H729" i="5"/>
  <c r="H1556" i="5"/>
  <c r="H610" i="5"/>
  <c r="H571" i="5"/>
  <c r="H840" i="5"/>
  <c r="H496" i="5"/>
  <c r="H350" i="5"/>
  <c r="H735" i="5"/>
  <c r="H497" i="5"/>
  <c r="H1562" i="5"/>
  <c r="H1725" i="5"/>
  <c r="H604" i="5"/>
  <c r="H116" i="5"/>
  <c r="H1155" i="5"/>
  <c r="H193" i="5"/>
  <c r="H286" i="5"/>
  <c r="H777" i="5"/>
  <c r="H425" i="5"/>
  <c r="H1789" i="5"/>
  <c r="H521" i="5"/>
  <c r="H881" i="5"/>
  <c r="H433" i="5"/>
  <c r="H661" i="5"/>
  <c r="H1225" i="5"/>
  <c r="H801" i="5"/>
  <c r="H752" i="5"/>
  <c r="H1303" i="5"/>
  <c r="H687" i="5"/>
  <c r="H719" i="5"/>
  <c r="H224" i="5"/>
  <c r="H821" i="5"/>
  <c r="H2084" i="5"/>
  <c r="H305" i="5"/>
  <c r="H436" i="5"/>
  <c r="H393" i="5"/>
  <c r="H1405" i="5"/>
  <c r="H951" i="5"/>
  <c r="H108" i="5"/>
  <c r="H1259" i="5"/>
  <c r="H848" i="5"/>
  <c r="H311" i="5"/>
  <c r="H626" i="5"/>
  <c r="H332" i="5"/>
  <c r="H55" i="5"/>
  <c r="H2" i="5"/>
  <c r="H470" i="5"/>
  <c r="H178" i="5"/>
  <c r="H555" i="5"/>
  <c r="H446" i="5"/>
  <c r="H101" i="5"/>
  <c r="H59" i="5"/>
  <c r="H86" i="5"/>
  <c r="H778" i="5"/>
  <c r="H185" i="5"/>
  <c r="H250" i="5"/>
  <c r="H536" i="5"/>
  <c r="H788" i="5"/>
  <c r="H373" i="5"/>
  <c r="H732" i="5"/>
  <c r="H1172" i="5"/>
  <c r="H1809" i="5"/>
  <c r="H1895" i="5"/>
  <c r="H1048" i="5"/>
  <c r="H733" i="5"/>
  <c r="H369" i="5"/>
  <c r="H647" i="5"/>
  <c r="H214" i="5"/>
  <c r="H307" i="5"/>
  <c r="H629" i="5"/>
  <c r="H559" i="5"/>
  <c r="H1567" i="5"/>
  <c r="H157" i="5"/>
  <c r="H1298" i="5"/>
  <c r="H1215" i="5"/>
  <c r="H1583" i="5"/>
  <c r="H1023" i="5"/>
  <c r="H1912" i="5"/>
  <c r="H1108" i="5"/>
  <c r="H632" i="5"/>
  <c r="H331" i="5"/>
  <c r="H755" i="5"/>
  <c r="H1774" i="5"/>
  <c r="H839" i="5"/>
  <c r="H1429" i="5"/>
  <c r="H1021" i="5"/>
  <c r="H2003" i="5"/>
  <c r="H1180" i="5"/>
  <c r="H91" i="5"/>
  <c r="H645" i="5"/>
  <c r="H1351" i="5"/>
  <c r="H1007" i="5"/>
  <c r="H786" i="5"/>
  <c r="H620" i="5"/>
  <c r="H943" i="5"/>
  <c r="H1441" i="5"/>
  <c r="H1728" i="5"/>
  <c r="H148" i="5"/>
  <c r="H463" i="5"/>
  <c r="H1316" i="5"/>
  <c r="H874" i="5"/>
  <c r="H406" i="5"/>
  <c r="H889" i="5"/>
  <c r="H1040" i="5"/>
  <c r="H1327" i="5"/>
  <c r="H394" i="5"/>
  <c r="H691" i="5"/>
  <c r="H87" i="5"/>
  <c r="H1230" i="5"/>
  <c r="H709" i="5"/>
  <c r="H562" i="5"/>
  <c r="H818" i="5"/>
  <c r="H1362" i="5"/>
  <c r="H565" i="5"/>
  <c r="H354" i="5"/>
  <c r="H688" i="5"/>
  <c r="H1718" i="5"/>
  <c r="H494" i="5"/>
  <c r="H1247" i="5"/>
  <c r="H255" i="5"/>
  <c r="H731" i="5"/>
  <c r="H852" i="5"/>
  <c r="H1738" i="5"/>
  <c r="H2250" i="5"/>
  <c r="H487" i="5"/>
  <c r="H639" i="5"/>
  <c r="H61" i="5"/>
  <c r="H300" i="5"/>
  <c r="H838" i="5"/>
  <c r="H723" i="5"/>
  <c r="H316" i="5"/>
  <c r="H779" i="5"/>
  <c r="H892" i="5"/>
  <c r="H654" i="5"/>
  <c r="H810" i="5"/>
  <c r="H40" i="5"/>
  <c r="H260" i="5"/>
  <c r="H1020" i="5"/>
  <c r="H130" i="5"/>
  <c r="H1069" i="5"/>
  <c r="H360" i="5"/>
  <c r="H602" i="5"/>
  <c r="H167" i="5"/>
  <c r="H1550" i="5"/>
  <c r="H1014" i="5"/>
  <c r="H831" i="5"/>
  <c r="H864" i="5"/>
  <c r="H780" i="5"/>
  <c r="H443" i="5"/>
  <c r="H638" i="5"/>
  <c r="H651" i="5"/>
  <c r="H1768" i="5"/>
  <c r="H1077" i="5"/>
  <c r="H451" i="5"/>
  <c r="H1644" i="5"/>
  <c r="H744" i="5"/>
  <c r="H412" i="5"/>
  <c r="H1092" i="5"/>
  <c r="H977" i="5"/>
  <c r="H1099" i="5"/>
  <c r="H525" i="5"/>
  <c r="H836" i="5"/>
  <c r="H49" i="5"/>
  <c r="H1908" i="5"/>
  <c r="H295" i="5"/>
  <c r="H627" i="5"/>
  <c r="H1141" i="5"/>
  <c r="H464" i="5"/>
  <c r="H1132" i="5"/>
  <c r="H279" i="5"/>
  <c r="H409" i="5"/>
  <c r="H1196" i="5"/>
  <c r="H175" i="5"/>
  <c r="H718" i="5"/>
  <c r="H1682" i="5"/>
  <c r="H233" i="5"/>
  <c r="H919" i="5"/>
  <c r="H972" i="5"/>
  <c r="H392" i="5"/>
  <c r="H1548" i="5"/>
  <c r="H871" i="5"/>
  <c r="H241" i="5"/>
  <c r="H271" i="5"/>
  <c r="H391" i="5"/>
  <c r="H911" i="5"/>
  <c r="H200" i="5"/>
  <c r="H616" i="5"/>
  <c r="H976" i="5"/>
  <c r="H71" i="5"/>
  <c r="H1468" i="5"/>
  <c r="H1561" i="5"/>
  <c r="H811" i="5"/>
  <c r="H475" i="5"/>
  <c r="H1153" i="5"/>
  <c r="H1139" i="5"/>
  <c r="H966" i="5"/>
  <c r="H706" i="5"/>
  <c r="H532" i="5"/>
  <c r="H211" i="5"/>
  <c r="H2017" i="5"/>
  <c r="H1307" i="5"/>
  <c r="H1392" i="5"/>
  <c r="H94" i="5"/>
  <c r="H1861" i="5"/>
  <c r="H74" i="5"/>
  <c r="H1004" i="5"/>
  <c r="H416" i="5"/>
  <c r="H179" i="5"/>
  <c r="H159" i="5"/>
  <c r="H120" i="5"/>
  <c r="H692" i="5"/>
  <c r="H161" i="5"/>
  <c r="H220" i="5"/>
  <c r="H1061" i="5"/>
  <c r="H1393" i="5"/>
  <c r="H926" i="5"/>
  <c r="H53" i="5"/>
  <c r="H766" i="5"/>
  <c r="H1729" i="5"/>
  <c r="H194" i="5"/>
  <c r="H294" i="5"/>
  <c r="H1187" i="5"/>
  <c r="H1282" i="5"/>
  <c r="H57" i="5"/>
  <c r="H1421" i="5"/>
  <c r="H136" i="5"/>
  <c r="H1293" i="5"/>
  <c r="H722" i="5"/>
  <c r="H1690" i="5"/>
  <c r="H1176" i="5"/>
  <c r="H834" i="5"/>
  <c r="H1826" i="5"/>
  <c r="H642" i="5"/>
  <c r="H206" i="5"/>
  <c r="H506" i="5"/>
  <c r="H992" i="5"/>
  <c r="H1519" i="5"/>
  <c r="H246" i="5"/>
  <c r="H1117" i="5"/>
  <c r="H1710" i="5"/>
  <c r="H1129" i="5"/>
  <c r="H293" i="5"/>
  <c r="H1851" i="5"/>
  <c r="H996" i="5"/>
  <c r="H1235" i="5"/>
  <c r="H1022" i="5"/>
  <c r="H520" i="5"/>
  <c r="H1305" i="5"/>
  <c r="H1124" i="5"/>
  <c r="H396" i="5"/>
  <c r="H375" i="5"/>
  <c r="H413" i="5"/>
  <c r="H1368" i="5"/>
  <c r="H68" i="5"/>
  <c r="H1143" i="5"/>
  <c r="H330" i="5"/>
  <c r="H1279" i="5"/>
  <c r="H869" i="5"/>
  <c r="H1600" i="5"/>
  <c r="H551" i="5"/>
  <c r="H186" i="5"/>
  <c r="H787" i="5"/>
  <c r="H277" i="5"/>
  <c r="H41" i="5"/>
  <c r="H477" i="5"/>
  <c r="H176" i="5"/>
  <c r="H959" i="5"/>
  <c r="H95" i="5"/>
  <c r="H1140" i="5"/>
  <c r="H326" i="5"/>
  <c r="H1458" i="5"/>
  <c r="H1343" i="5"/>
  <c r="H794" i="5"/>
  <c r="H34" i="5"/>
  <c r="H347" i="5"/>
  <c r="H816" i="5"/>
  <c r="H1430" i="5"/>
  <c r="H905" i="5"/>
  <c r="H205" i="5"/>
  <c r="H1726" i="5"/>
  <c r="H628" i="5"/>
  <c r="H1054" i="5"/>
  <c r="H504" i="5"/>
  <c r="H290" i="5"/>
  <c r="H1275" i="5"/>
  <c r="H1088" i="5"/>
  <c r="H455" i="5"/>
  <c r="H578" i="5"/>
  <c r="H1931" i="5"/>
  <c r="H1194" i="5"/>
  <c r="H453" i="5"/>
  <c r="H1082" i="5"/>
  <c r="H994" i="5"/>
  <c r="H454" i="5"/>
  <c r="H539" i="5"/>
  <c r="H2026" i="5"/>
  <c r="H537" i="5"/>
  <c r="H1709" i="5"/>
  <c r="H1174" i="5"/>
  <c r="H1950" i="5"/>
  <c r="H695" i="5"/>
  <c r="H1513" i="5"/>
  <c r="H621" i="5"/>
  <c r="H247" i="5"/>
  <c r="H774" i="5"/>
  <c r="H146" i="5"/>
  <c r="H686" i="5"/>
  <c r="H1801" i="5"/>
  <c r="H1694" i="5"/>
  <c r="H1425" i="5"/>
  <c r="H1767" i="5"/>
  <c r="H264" i="5"/>
  <c r="H666" i="5"/>
  <c r="H1314" i="5"/>
  <c r="H1136" i="5"/>
  <c r="H1498" i="5"/>
  <c r="H1122" i="5"/>
  <c r="H1101" i="5"/>
  <c r="H1118" i="5"/>
  <c r="H2059" i="5"/>
  <c r="H1711" i="5"/>
  <c r="H503" i="5"/>
  <c r="H1601" i="5"/>
  <c r="H1885" i="5"/>
  <c r="H315" i="5"/>
  <c r="H1091" i="5"/>
  <c r="H2169" i="5"/>
  <c r="H2236" i="5"/>
  <c r="H1398" i="5"/>
  <c r="H1864" i="5"/>
  <c r="H1625" i="5"/>
  <c r="H1444" i="5"/>
  <c r="H2009" i="5"/>
  <c r="H1626" i="5"/>
  <c r="H2011" i="5"/>
  <c r="H1973" i="5"/>
  <c r="H1884" i="5"/>
  <c r="H1551" i="5"/>
  <c r="H859" i="5"/>
  <c r="H694" i="5"/>
  <c r="H1256" i="5"/>
  <c r="H2132" i="5"/>
  <c r="H1090" i="5"/>
  <c r="H866" i="5"/>
  <c r="H1684" i="5"/>
  <c r="H334" i="5"/>
  <c r="H2171" i="5"/>
  <c r="H1821" i="5"/>
  <c r="H1937" i="5"/>
  <c r="H704" i="5"/>
  <c r="H1041" i="5"/>
  <c r="H1604" i="5"/>
  <c r="H1086" i="5"/>
  <c r="H1161" i="5"/>
  <c r="H918" i="5"/>
  <c r="H776" i="5"/>
  <c r="H1154" i="5"/>
  <c r="H45" i="5"/>
  <c r="H790" i="5"/>
  <c r="H1970" i="5"/>
  <c r="H683" i="5"/>
  <c r="H764" i="5"/>
  <c r="H1907" i="5"/>
  <c r="H1602" i="5"/>
  <c r="H2135" i="5"/>
  <c r="H2187" i="5"/>
  <c r="H2220" i="5"/>
  <c r="H2241" i="5"/>
  <c r="H1830" i="5"/>
  <c r="H2139" i="5"/>
  <c r="H1630" i="5"/>
  <c r="H2223" i="5"/>
  <c r="H2228" i="5"/>
  <c r="H2246" i="5"/>
  <c r="H2078" i="5"/>
  <c r="H2149" i="5"/>
  <c r="H2120" i="5"/>
  <c r="H2201" i="5"/>
  <c r="H2081" i="5"/>
  <c r="H2115" i="5"/>
  <c r="H2224" i="5"/>
  <c r="H2230" i="5"/>
  <c r="H2210" i="5"/>
  <c r="H2106" i="5"/>
  <c r="H1989" i="5"/>
  <c r="H1464" i="5"/>
  <c r="H2197" i="5"/>
  <c r="H2233" i="5"/>
  <c r="H2222" i="5"/>
  <c r="H2219" i="5"/>
  <c r="H2247" i="5"/>
  <c r="H1512" i="5"/>
  <c r="H2212" i="5"/>
  <c r="H1961" i="5"/>
  <c r="H2050" i="5"/>
  <c r="H2157" i="5"/>
  <c r="H2238" i="5"/>
  <c r="H2137" i="5"/>
  <c r="H2245" i="5"/>
  <c r="H2188" i="5"/>
  <c r="H2232" i="5"/>
  <c r="H2186" i="5"/>
  <c r="H2086" i="5"/>
  <c r="H1581" i="5"/>
  <c r="H2231" i="5"/>
  <c r="H2237" i="5"/>
  <c r="H1959" i="5"/>
  <c r="H1927" i="5"/>
  <c r="H2185" i="5"/>
  <c r="H2087" i="5"/>
  <c r="H2206" i="5"/>
  <c r="H2143" i="5"/>
  <c r="H2164" i="5"/>
  <c r="H2158" i="5"/>
  <c r="H2070" i="5"/>
  <c r="H2071" i="5"/>
  <c r="H2205" i="5"/>
  <c r="H2239" i="5"/>
  <c r="H1932" i="5"/>
  <c r="H1948" i="5"/>
  <c r="H2240" i="5"/>
  <c r="H2173" i="5"/>
  <c r="H2156" i="5"/>
  <c r="H2243" i="5"/>
  <c r="H73" i="5"/>
  <c r="H31" i="5"/>
  <c r="H261" i="5"/>
  <c r="H158" i="5"/>
  <c r="H299" i="5"/>
  <c r="H678" i="5"/>
  <c r="H135" i="5"/>
  <c r="H374" i="5"/>
  <c r="H442" i="5"/>
  <c r="H216" i="5"/>
  <c r="H113" i="5"/>
  <c r="H189" i="5"/>
  <c r="H79" i="5"/>
  <c r="H240" i="5"/>
  <c r="H1028" i="5"/>
  <c r="H631" i="5"/>
  <c r="H356" i="5"/>
  <c r="H508" i="5"/>
  <c r="H701" i="5"/>
  <c r="H12" i="5"/>
  <c r="H25" i="5"/>
  <c r="H471" i="5"/>
  <c r="H1074" i="5"/>
  <c r="H421" i="5"/>
  <c r="H867" i="5"/>
  <c r="H1046" i="5"/>
  <c r="H251" i="5"/>
  <c r="H60" i="5"/>
  <c r="H149" i="5"/>
  <c r="H242" i="5"/>
  <c r="H833" i="5"/>
  <c r="H273" i="5"/>
  <c r="H118" i="5"/>
  <c r="H795" i="5"/>
  <c r="H253" i="5"/>
  <c r="H355" i="5"/>
  <c r="H192" i="5"/>
  <c r="H1615" i="5"/>
  <c r="H546" i="5"/>
  <c r="H912" i="5"/>
  <c r="H177" i="5"/>
  <c r="H127" i="5"/>
  <c r="H226" i="5"/>
  <c r="H228" i="5"/>
  <c r="H225" i="5"/>
  <c r="H482" i="5"/>
  <c r="H931" i="5"/>
  <c r="H333" i="5"/>
  <c r="H879" i="5"/>
  <c r="H298" i="5"/>
  <c r="H23" i="5"/>
  <c r="H63" i="5"/>
  <c r="H708" i="5"/>
  <c r="H1159" i="5"/>
  <c r="H2062" i="5"/>
  <c r="H1689" i="5"/>
  <c r="H2244" i="5"/>
  <c r="H460" i="5"/>
  <c r="H366" i="5"/>
  <c r="H201" i="5"/>
  <c r="H437" i="5"/>
  <c r="H359" i="5"/>
  <c r="H426" i="5"/>
  <c r="H153" i="5"/>
  <c r="H908" i="5"/>
  <c r="H28" i="5"/>
  <c r="H285" i="5"/>
  <c r="H22" i="5"/>
  <c r="H5" i="5"/>
  <c r="H254" i="5"/>
  <c r="H456" i="5"/>
  <c r="H121" i="5"/>
  <c r="H950" i="5"/>
  <c r="H291" i="5"/>
  <c r="H1486" i="5"/>
  <c r="H160" i="5"/>
  <c r="H495" i="5"/>
  <c r="H265" i="5"/>
  <c r="H133" i="5"/>
  <c r="H82" i="5"/>
  <c r="H553" i="5"/>
  <c r="H171" i="5"/>
  <c r="H1113" i="5"/>
  <c r="H221" i="5"/>
  <c r="H490" i="5"/>
  <c r="H760" i="5"/>
  <c r="H267" i="5"/>
  <c r="H249" i="5"/>
  <c r="H828" i="5"/>
  <c r="H515" i="5"/>
  <c r="H239" i="5"/>
  <c r="H587" i="5"/>
  <c r="H802" i="5"/>
  <c r="H498" i="5"/>
  <c r="H485" i="5"/>
  <c r="H466" i="5"/>
  <c r="H1243" i="5"/>
  <c r="H806" i="5"/>
  <c r="H302" i="5"/>
  <c r="H335" i="5"/>
  <c r="H541" i="5"/>
  <c r="H1399" i="5"/>
  <c r="H259" i="5"/>
  <c r="H1776" i="5"/>
  <c r="H236" i="5"/>
  <c r="H144" i="5"/>
  <c r="H156" i="5"/>
  <c r="H783" i="5"/>
  <c r="H197" i="5"/>
  <c r="H195" i="5"/>
  <c r="H990" i="5"/>
  <c r="H690" i="5"/>
  <c r="H310" i="5"/>
  <c r="H395" i="5"/>
  <c r="H682" i="5"/>
  <c r="H771" i="5"/>
  <c r="H258" i="5"/>
  <c r="H1424" i="5"/>
  <c r="H550" i="5"/>
  <c r="H119" i="5"/>
  <c r="H958" i="5"/>
  <c r="H19" i="5"/>
  <c r="H39" i="5"/>
  <c r="H281" i="5"/>
  <c r="H756" i="5"/>
  <c r="H1070" i="5"/>
  <c r="H665" i="5"/>
  <c r="H54" i="5"/>
  <c r="H129" i="5"/>
  <c r="H234" i="5"/>
  <c r="H955" i="5"/>
  <c r="H724" i="5"/>
  <c r="H596" i="5"/>
  <c r="H370" i="5"/>
  <c r="H88" i="5"/>
  <c r="H1751" i="5"/>
  <c r="H32" i="5"/>
  <c r="H278" i="5"/>
  <c r="H170" i="5"/>
  <c r="H1197" i="5"/>
  <c r="H364" i="5"/>
  <c r="H804" i="5"/>
  <c r="H856" i="5"/>
  <c r="H128" i="5"/>
  <c r="H807" i="5"/>
  <c r="H481" i="5"/>
  <c r="H569" i="5"/>
  <c r="H105" i="5"/>
  <c r="H403" i="5"/>
  <c r="H1317" i="5"/>
  <c r="H1416" i="5"/>
  <c r="H2203" i="5"/>
  <c r="H564" i="5"/>
  <c r="H1334" i="5"/>
  <c r="H198" i="5"/>
  <c r="H473" i="5"/>
  <c r="H1027" i="5"/>
  <c r="H384" i="5"/>
  <c r="H591" i="5"/>
  <c r="H2133" i="5"/>
  <c r="H1302" i="5"/>
  <c r="H775" i="5"/>
  <c r="H319" i="5"/>
  <c r="H353" i="5"/>
  <c r="H410" i="5"/>
  <c r="H643" i="5"/>
  <c r="H898" i="5"/>
  <c r="H499" i="5"/>
  <c r="H137" i="5"/>
  <c r="H785" i="5"/>
  <c r="H372" i="5"/>
  <c r="H542" i="5"/>
  <c r="H400" i="5"/>
  <c r="H677" i="5"/>
  <c r="H1365" i="5"/>
  <c r="H89" i="5"/>
  <c r="H42" i="5"/>
  <c r="H252" i="5"/>
  <c r="H1746" i="5"/>
  <c r="H448" i="5"/>
  <c r="H606" i="5"/>
  <c r="H110" i="5"/>
  <c r="H102" i="5"/>
  <c r="H552" i="5"/>
  <c r="H248" i="5"/>
  <c r="H1289" i="5"/>
  <c r="H652" i="5"/>
  <c r="H103" i="5"/>
  <c r="H423" i="5"/>
  <c r="H288" i="5"/>
  <c r="H2207" i="5"/>
  <c r="H37" i="5"/>
  <c r="H6" i="5"/>
  <c r="H544" i="5"/>
  <c r="H155" i="5"/>
  <c r="H15" i="5"/>
  <c r="H123" i="5"/>
  <c r="H77" i="5"/>
  <c r="H444" i="5"/>
  <c r="H235" i="5"/>
  <c r="H563" i="5"/>
  <c r="H142" i="5"/>
  <c r="H450" i="5"/>
  <c r="H47" i="5"/>
  <c r="H4" i="5"/>
  <c r="H14" i="5"/>
  <c r="H440" i="5"/>
  <c r="H799" i="5"/>
  <c r="H1198" i="5"/>
  <c r="H33" i="5"/>
  <c r="H870" i="5"/>
  <c r="H883" i="5"/>
  <c r="H1532" i="5"/>
  <c r="H203" i="5"/>
  <c r="H245" i="5"/>
  <c r="H292" i="5"/>
  <c r="H112" i="5"/>
  <c r="H202" i="5"/>
  <c r="H16" i="5"/>
  <c r="H114" i="5"/>
  <c r="H56" i="5"/>
  <c r="H312" i="5"/>
  <c r="H894" i="5"/>
  <c r="H365" i="5"/>
  <c r="H543" i="5"/>
  <c r="H711" i="5"/>
  <c r="H29" i="5"/>
  <c r="H85" i="5"/>
  <c r="H10" i="5"/>
  <c r="H1846" i="5"/>
  <c r="H21" i="5"/>
  <c r="H38" i="5"/>
  <c r="H765" i="5"/>
  <c r="H166" i="5"/>
  <c r="H640" i="5"/>
  <c r="H427" i="5"/>
  <c r="H1005" i="5"/>
  <c r="H212" i="5"/>
  <c r="H67" i="5"/>
  <c r="H280" i="5"/>
  <c r="H696" i="5"/>
  <c r="H284" i="5"/>
  <c r="H1610" i="5"/>
  <c r="H1380" i="5"/>
  <c r="H98" i="5"/>
  <c r="H230" i="5"/>
  <c r="H27" i="5"/>
  <c r="H1715" i="5"/>
  <c r="H65" i="5"/>
  <c r="H64" i="5"/>
  <c r="H408" i="5"/>
  <c r="H449" i="5"/>
  <c r="H390" i="5"/>
  <c r="H151" i="5"/>
  <c r="H126" i="5"/>
  <c r="H303" i="5"/>
  <c r="H35" i="5"/>
  <c r="H44" i="5"/>
  <c r="H1223" i="5"/>
  <c r="H527" i="5"/>
  <c r="H190" i="5"/>
  <c r="H352" i="5"/>
  <c r="H669" i="5"/>
  <c r="H150" i="5"/>
  <c r="H107" i="5"/>
  <c r="H861" i="5"/>
  <c r="H1427" i="5"/>
  <c r="H174" i="5"/>
  <c r="H1310" i="5"/>
  <c r="H283" i="5"/>
  <c r="H227" i="5"/>
  <c r="H447" i="5"/>
  <c r="H743" i="5"/>
  <c r="H30" i="5"/>
  <c r="H180" i="5"/>
  <c r="H1526" i="5"/>
  <c r="H262" i="5"/>
  <c r="H1771" i="5"/>
  <c r="H66" i="5"/>
  <c r="H457" i="5"/>
  <c r="H914" i="5"/>
  <c r="H2152" i="5"/>
  <c r="H402" i="5"/>
  <c r="H662" i="5"/>
  <c r="H164" i="5"/>
  <c r="H748" i="5"/>
  <c r="H907" i="5"/>
  <c r="H1291" i="5"/>
  <c r="H306" i="5"/>
  <c r="H7" i="5"/>
  <c r="H915" i="5"/>
  <c r="H270" i="5"/>
  <c r="H1958" i="5"/>
  <c r="H953" i="5"/>
  <c r="H1607" i="5"/>
  <c r="H1390" i="5"/>
  <c r="H480" i="5"/>
  <c r="H313" i="5"/>
  <c r="H1246" i="5"/>
  <c r="H1049" i="5"/>
  <c r="H1346" i="5"/>
  <c r="H603" i="5"/>
  <c r="H1158" i="5"/>
  <c r="H208" i="5"/>
  <c r="H24" i="5"/>
  <c r="H978" i="5"/>
  <c r="H1015" i="5"/>
  <c r="H622" i="5"/>
  <c r="H509" i="5"/>
  <c r="H52" i="5"/>
  <c r="H746" i="5"/>
  <c r="H100" i="5"/>
  <c r="H2251" i="5"/>
  <c r="H304" i="5"/>
  <c r="H385" i="5"/>
  <c r="H812" i="5"/>
  <c r="H902" i="5"/>
  <c r="H934" i="5"/>
  <c r="H1898" i="5"/>
  <c r="H579" i="5"/>
  <c r="H11" i="5"/>
  <c r="H526" i="5"/>
  <c r="H664" i="5"/>
  <c r="H650" i="5"/>
  <c r="H1708" i="5"/>
  <c r="H256" i="5"/>
  <c r="H1204" i="5"/>
  <c r="H435" i="5"/>
  <c r="H84" i="5"/>
  <c r="H758" i="5"/>
  <c r="H1083" i="5"/>
  <c r="H1231" i="5"/>
  <c r="H1111" i="5"/>
  <c r="H649" i="5"/>
  <c r="H558" i="5"/>
  <c r="H679" i="5"/>
  <c r="H1121" i="5"/>
  <c r="H658" i="5"/>
  <c r="H637" i="5"/>
  <c r="H633" i="5"/>
  <c r="H904" i="5"/>
  <c r="H1747" i="5"/>
  <c r="H1905" i="5"/>
  <c r="H389" i="5"/>
  <c r="H1201" i="5"/>
  <c r="H1138" i="5"/>
  <c r="H383" i="5"/>
  <c r="H820" i="5"/>
  <c r="H588" i="5"/>
  <c r="H577" i="5"/>
  <c r="H213" i="5"/>
  <c r="H570" i="5"/>
  <c r="H1628" i="5"/>
  <c r="H1285" i="5"/>
  <c r="H1272" i="5"/>
  <c r="H1891" i="5"/>
  <c r="H371" i="5"/>
  <c r="H1966" i="5"/>
  <c r="H624" i="5"/>
  <c r="H2013" i="5"/>
  <c r="H1438" i="5"/>
  <c r="H431" i="5"/>
  <c r="H1637" i="5"/>
  <c r="H1810" i="5"/>
  <c r="H1431" i="5"/>
  <c r="H1623" i="5"/>
  <c r="H703" i="5"/>
  <c r="H948" i="5"/>
  <c r="H962" i="5"/>
  <c r="H173" i="5"/>
  <c r="H441" i="5"/>
  <c r="H51" i="5"/>
  <c r="H414" i="5"/>
  <c r="H873" i="5"/>
  <c r="H269" i="5"/>
  <c r="H798" i="5"/>
  <c r="H1806" i="5"/>
  <c r="H597" i="5"/>
  <c r="H1319" i="5"/>
  <c r="H104" i="5"/>
  <c r="H439" i="5"/>
  <c r="H524" i="5"/>
  <c r="H484" i="5"/>
  <c r="H1144" i="5"/>
  <c r="H191" i="5"/>
  <c r="H1035" i="5"/>
  <c r="H590" i="5"/>
  <c r="H43" i="5"/>
  <c r="H93" i="5"/>
  <c r="H404" i="5"/>
  <c r="H343" i="5"/>
  <c r="H2000" i="5"/>
  <c r="H885" i="5"/>
  <c r="H1093" i="5"/>
  <c r="H362" i="5"/>
  <c r="H1389" i="5"/>
  <c r="H124" i="5"/>
  <c r="H1012" i="5"/>
  <c r="H9" i="5"/>
  <c r="H712" i="5"/>
  <c r="H1145" i="5"/>
  <c r="H184" i="5"/>
  <c r="H1896" i="5"/>
  <c r="H747" i="5"/>
  <c r="H17" i="5"/>
  <c r="H1730" i="5"/>
  <c r="H46" i="5"/>
  <c r="H609" i="5"/>
  <c r="H415" i="5"/>
  <c r="H209" i="5"/>
  <c r="H1125" i="5"/>
  <c r="H726" i="5"/>
  <c r="H580" i="5"/>
  <c r="H530" i="5"/>
  <c r="H886" i="5"/>
  <c r="H961" i="5"/>
  <c r="H272" i="5"/>
  <c r="H572" i="5"/>
  <c r="H483" i="5"/>
  <c r="H533" i="5"/>
  <c r="H1643" i="5"/>
  <c r="H368" i="5"/>
  <c r="H76" i="5"/>
  <c r="H207" i="5"/>
  <c r="H3" i="5"/>
  <c r="H1179" i="5"/>
  <c r="H476" i="5"/>
  <c r="H1817" i="5"/>
  <c r="H1019" i="5"/>
  <c r="H429" i="5"/>
  <c r="H152" i="5"/>
  <c r="H680" i="5"/>
  <c r="H346" i="5"/>
  <c r="H145" i="5"/>
  <c r="H1330" i="5"/>
  <c r="H204" i="5"/>
  <c r="H143" i="5"/>
  <c r="H183" i="5"/>
  <c r="H401" i="5"/>
  <c r="H491" i="5"/>
  <c r="H1994" i="5"/>
  <c r="H910" i="5"/>
  <c r="H301" i="5"/>
  <c r="H634" i="5"/>
  <c r="H111" i="5"/>
  <c r="H648" i="5"/>
  <c r="H1080" i="5"/>
  <c r="H1858" i="5"/>
  <c r="H644" i="5"/>
  <c r="H327" i="5"/>
  <c r="H845" i="5"/>
  <c r="H884" i="5"/>
  <c r="H1146" i="5"/>
  <c r="H266" i="5"/>
  <c r="H535" i="5"/>
  <c r="H2130" i="5"/>
  <c r="H1286" i="5"/>
  <c r="H1423" i="5"/>
  <c r="H575" i="5"/>
  <c r="H2109" i="5"/>
  <c r="H1013" i="5"/>
  <c r="H172" i="5"/>
  <c r="H1385" i="5"/>
  <c r="H846" i="5"/>
  <c r="H458" i="5"/>
  <c r="H317" i="5"/>
  <c r="H1497" i="5"/>
  <c r="H1371" i="5"/>
  <c r="H1109" i="5"/>
  <c r="H1812" i="5"/>
  <c r="H1886" i="5"/>
  <c r="H1042" i="5"/>
  <c r="H1142" i="5"/>
  <c r="H351" i="5"/>
  <c r="H960" i="5"/>
  <c r="H925" i="5"/>
  <c r="H1764" i="5"/>
  <c r="H1914" i="5"/>
  <c r="H1557" i="5"/>
  <c r="H1164" i="5"/>
  <c r="H2043" i="5"/>
  <c r="H2192" i="5"/>
  <c r="H599" i="5"/>
  <c r="H1218" i="5"/>
  <c r="H1461" i="5"/>
  <c r="H1693" i="5"/>
  <c r="H1617" i="5"/>
  <c r="H567" i="5"/>
  <c r="H1220" i="5"/>
  <c r="H1650" i="5"/>
  <c r="H1862" i="5"/>
  <c r="H855" i="5"/>
  <c r="H928" i="5"/>
  <c r="H576" i="5"/>
  <c r="H519" i="5"/>
  <c r="H388" i="5"/>
  <c r="H1978" i="5"/>
  <c r="H424" i="5"/>
  <c r="H681" i="5"/>
  <c r="H1411" i="5"/>
  <c r="H1531" i="5"/>
  <c r="H109" i="5"/>
  <c r="H1528" i="5"/>
  <c r="H1322" i="5"/>
  <c r="H568" i="5"/>
  <c r="H1670" i="5"/>
  <c r="H218" i="5"/>
  <c r="H1954" i="5"/>
  <c r="H268" i="5"/>
  <c r="H710" i="5"/>
  <c r="H1094" i="5"/>
  <c r="H1737" i="5"/>
  <c r="H1281" i="5"/>
  <c r="H1691" i="5"/>
  <c r="H1721" i="5"/>
  <c r="H1265" i="5"/>
  <c r="H1744" i="5"/>
  <c r="H438" i="5"/>
  <c r="H1422" i="5"/>
  <c r="H557" i="5"/>
  <c r="H1780" i="5"/>
  <c r="H162" i="5"/>
  <c r="H501" i="5"/>
  <c r="H1062" i="5"/>
  <c r="H232" i="5"/>
  <c r="H222" i="5"/>
  <c r="H219" i="5"/>
  <c r="H1847" i="5"/>
  <c r="H832" i="5"/>
  <c r="H381" i="5"/>
  <c r="H841" i="5"/>
  <c r="H1199" i="5"/>
  <c r="H1381" i="5"/>
  <c r="H58" i="5"/>
  <c r="H182" i="5"/>
  <c r="H1420" i="5"/>
  <c r="H583" i="5"/>
  <c r="H1495" i="5"/>
  <c r="H1331" i="5"/>
  <c r="H432" i="5"/>
  <c r="H2198" i="5"/>
  <c r="H1699" i="5"/>
  <c r="H1037" i="5"/>
  <c r="H1460" i="5"/>
  <c r="H693" i="5"/>
  <c r="H1705" i="5"/>
  <c r="H1640" i="5"/>
  <c r="H50" i="5"/>
  <c r="H125" i="5"/>
  <c r="H1979" i="5"/>
  <c r="H1935" i="5"/>
  <c r="H1453" i="5"/>
  <c r="H154" i="5"/>
  <c r="H407" i="5"/>
  <c r="H1240" i="5"/>
  <c r="H1057" i="5"/>
  <c r="H1131" i="5"/>
  <c r="H1565" i="5"/>
  <c r="H83" i="5"/>
  <c r="H48" i="5"/>
  <c r="H1168" i="5"/>
  <c r="H1252" i="5"/>
  <c r="H674" i="5"/>
  <c r="H1349" i="5"/>
  <c r="H2065" i="5"/>
  <c r="H862" i="5"/>
  <c r="H1437" i="5"/>
  <c r="H1280" i="5"/>
  <c r="H1936" i="5"/>
  <c r="H808" i="5"/>
  <c r="H2148" i="5"/>
  <c r="H1315" i="5"/>
  <c r="H614" i="5"/>
  <c r="H1666" i="5"/>
  <c r="H685" i="5"/>
  <c r="H387" i="5"/>
  <c r="H210" i="5"/>
  <c r="H641" i="5"/>
  <c r="H847" i="5"/>
  <c r="H757" i="5"/>
  <c r="H1957" i="5"/>
  <c r="H1321" i="5"/>
  <c r="H531" i="5"/>
  <c r="H1547" i="5"/>
  <c r="H882" i="5"/>
  <c r="H545" i="5"/>
  <c r="H465" i="5"/>
  <c r="H956" i="5"/>
  <c r="H1881" i="5"/>
  <c r="H858" i="5"/>
  <c r="H1271" i="5"/>
  <c r="H1156" i="5"/>
  <c r="H822" i="5"/>
  <c r="H561" i="5"/>
  <c r="H1942" i="5"/>
  <c r="H1400" i="5"/>
  <c r="H999" i="5"/>
  <c r="H924" i="5"/>
  <c r="H1110" i="5"/>
  <c r="H70" i="5"/>
  <c r="H1786" i="5"/>
  <c r="H939" i="5"/>
  <c r="H1359" i="5"/>
  <c r="H607" i="5"/>
  <c r="H411" i="5"/>
  <c r="H789" i="5"/>
  <c r="H1257" i="5"/>
  <c r="H1849" i="5"/>
  <c r="H927" i="5"/>
  <c r="H663" i="5"/>
  <c r="H745" i="5"/>
  <c r="H932" i="5"/>
  <c r="H1491" i="5"/>
  <c r="H1185" i="5"/>
  <c r="H739" i="5"/>
  <c r="H592" i="5"/>
  <c r="H1126" i="5"/>
  <c r="H890" i="5"/>
  <c r="H1255" i="5"/>
  <c r="H420" i="5"/>
  <c r="H767" i="5"/>
  <c r="H1753" i="5"/>
  <c r="H296" i="5"/>
  <c r="H740" i="5"/>
  <c r="H2170" i="5"/>
  <c r="H1133" i="5"/>
  <c r="H106" i="5"/>
  <c r="H1232" i="5"/>
  <c r="H320" i="5"/>
  <c r="H72" i="5"/>
  <c r="H488" i="5"/>
  <c r="H97" i="5"/>
  <c r="H842" i="5"/>
  <c r="H969" i="5"/>
  <c r="H1029" i="5"/>
  <c r="H13" i="5"/>
  <c r="H1347" i="5"/>
  <c r="H887" i="5"/>
  <c r="H1208" i="5"/>
  <c r="H1638" i="5"/>
  <c r="H328" i="5"/>
  <c r="H876" i="5"/>
  <c r="H131" i="5"/>
  <c r="H2058" i="5"/>
  <c r="H781" i="5"/>
  <c r="H163" i="5"/>
  <c r="H472" i="5"/>
  <c r="H378" i="5"/>
  <c r="H309" i="5"/>
  <c r="H800" i="5"/>
  <c r="H916" i="5"/>
  <c r="H75" i="5"/>
  <c r="H1466" i="5"/>
  <c r="H1344" i="5"/>
  <c r="H851" i="5"/>
  <c r="H608" i="5"/>
  <c r="H636" i="5"/>
  <c r="H1379" i="5"/>
  <c r="H702" i="5"/>
  <c r="H1115" i="5"/>
  <c r="H936" i="5"/>
  <c r="H1686" i="5"/>
  <c r="H1030" i="5"/>
  <c r="H1119" i="5"/>
  <c r="H548" i="5"/>
  <c r="H96" i="5"/>
  <c r="H244" i="5"/>
  <c r="H243" i="5"/>
  <c r="H363" i="5"/>
  <c r="H1977" i="5"/>
  <c r="H1448" i="5"/>
  <c r="H1887" i="5"/>
  <c r="H318" i="5"/>
  <c r="H1511" i="5"/>
  <c r="H140" i="5"/>
  <c r="H656" i="5"/>
  <c r="H467" i="5"/>
  <c r="H1337" i="5"/>
  <c r="H81" i="5"/>
  <c r="H975" i="5"/>
  <c r="H1681" i="5"/>
  <c r="H675" i="5"/>
  <c r="H329" i="5"/>
  <c r="H188" i="5"/>
  <c r="H132" i="5"/>
  <c r="H257" i="5"/>
  <c r="H737" i="5"/>
  <c r="H1516" i="5"/>
  <c r="H635" i="5"/>
  <c r="H26" i="5"/>
  <c r="H1880" i="5"/>
  <c r="H274" i="5"/>
  <c r="H720" i="5"/>
  <c r="H1173" i="5"/>
  <c r="H8" i="5"/>
  <c r="H2116" i="5"/>
  <c r="H1287" i="5"/>
  <c r="H2022" i="5"/>
  <c r="H1375" i="5"/>
  <c r="H2225" i="5"/>
  <c r="H1743" i="5"/>
  <c r="H2248" i="5"/>
  <c r="H1586" i="5"/>
  <c r="H586" i="5"/>
  <c r="H1594" i="5"/>
  <c r="H147" i="5"/>
  <c r="H1079" i="5"/>
  <c r="H1856" i="5"/>
  <c r="H165" i="5"/>
  <c r="H734" i="5"/>
  <c r="H1266" i="5"/>
  <c r="H512" i="5"/>
  <c r="H714" i="5"/>
  <c r="H2034" i="5"/>
  <c r="H2153" i="5"/>
  <c r="H968" i="5"/>
  <c r="H1732" i="5"/>
  <c r="H2029" i="5"/>
  <c r="H913" i="5"/>
  <c r="H489" i="5"/>
  <c r="H1553" i="5"/>
  <c r="H78" i="5"/>
  <c r="H1202" i="5"/>
  <c r="H738" i="5"/>
  <c r="H2150" i="5"/>
  <c r="H1475" i="5"/>
  <c r="H772" i="5"/>
  <c r="H1236" i="5"/>
  <c r="H1584" i="5"/>
  <c r="H1053" i="5"/>
  <c r="H1754" i="5"/>
  <c r="H1209" i="5"/>
  <c r="H1533" i="5"/>
  <c r="H138" i="5"/>
  <c r="H2038" i="5"/>
  <c r="H611" i="5"/>
  <c r="H1945" i="5"/>
  <c r="H1355" i="5"/>
  <c r="H2242" i="5"/>
  <c r="H803" i="5"/>
  <c r="H1426" i="5"/>
  <c r="H2094" i="5"/>
  <c r="H517" i="5"/>
  <c r="H1929" i="5"/>
  <c r="H2012" i="5"/>
  <c r="H1467" i="5"/>
  <c r="H2141" i="5"/>
  <c r="H1800" i="5"/>
  <c r="H1796" i="5"/>
  <c r="H1842" i="5"/>
  <c r="H1938" i="5"/>
  <c r="H2075" i="5"/>
  <c r="H2055" i="5"/>
  <c r="H1899" i="5"/>
  <c r="H1350" i="5"/>
  <c r="H1387" i="5"/>
  <c r="H1471" i="5"/>
  <c r="H2104" i="5"/>
  <c r="H1739" i="5"/>
  <c r="H1853" i="5"/>
  <c r="H1815" i="5"/>
  <c r="H1595" i="5"/>
  <c r="H1798" i="5"/>
  <c r="H1267" i="5"/>
  <c r="H1518" i="5"/>
  <c r="H1376" i="5"/>
  <c r="H1939" i="5"/>
  <c r="H868" i="5"/>
  <c r="H2211" i="5"/>
  <c r="H344" i="5"/>
  <c r="H1494" i="5"/>
  <c r="H1459" i="5"/>
  <c r="H1098" i="5"/>
  <c r="H1731" i="5"/>
  <c r="H2126" i="5"/>
  <c r="H1566" i="5"/>
  <c r="H1450" i="5"/>
  <c r="H1993" i="5"/>
  <c r="H2064" i="5"/>
  <c r="H1549" i="5"/>
  <c r="H1750" i="5"/>
  <c r="H2033" i="5"/>
  <c r="H2079" i="5"/>
  <c r="H2123" i="5"/>
  <c r="H1848" i="5"/>
  <c r="H2046" i="5"/>
  <c r="H1264" i="5"/>
  <c r="H2097" i="5"/>
  <c r="H2099" i="5"/>
  <c r="H1749" i="5"/>
  <c r="H837" i="5"/>
  <c r="H796" i="5"/>
  <c r="H1836" i="5"/>
  <c r="H2112" i="5"/>
  <c r="H1408" i="5"/>
  <c r="H2190" i="5"/>
  <c r="H2176" i="5"/>
  <c r="H2044" i="5"/>
  <c r="H736" i="5"/>
  <c r="H1228" i="5"/>
  <c r="H2178" i="5"/>
  <c r="H2077" i="5"/>
  <c r="H2217" i="5"/>
  <c r="H398" i="5"/>
  <c r="H1482" i="5"/>
  <c r="H1982" i="5"/>
  <c r="H1534" i="5"/>
  <c r="H1992" i="5"/>
  <c r="H1748" i="5"/>
  <c r="H1493" i="5"/>
  <c r="H2194" i="5"/>
  <c r="H1981" i="5"/>
  <c r="H1741" i="5"/>
  <c r="H970" i="5"/>
  <c r="H1165" i="5"/>
  <c r="H1409" i="5"/>
  <c r="H1575" i="5"/>
  <c r="H1081" i="5"/>
  <c r="H1620" i="5"/>
  <c r="H2008" i="5"/>
  <c r="H1356" i="5"/>
  <c r="H1297" i="5"/>
  <c r="H2083" i="5"/>
  <c r="H1629" i="5"/>
  <c r="H1990" i="5"/>
  <c r="H1554" i="5"/>
  <c r="H1941" i="5"/>
  <c r="H1985" i="5"/>
  <c r="H1383" i="5"/>
  <c r="H2214" i="5"/>
  <c r="H2127" i="5"/>
  <c r="H377" i="5"/>
  <c r="H671" i="5"/>
  <c r="H1756" i="5"/>
  <c r="H1740" i="5"/>
  <c r="H2167" i="5"/>
  <c r="H1795" i="5"/>
  <c r="H1229" i="5"/>
  <c r="H115" i="5"/>
  <c r="H1574" i="5"/>
  <c r="H349" i="5"/>
  <c r="H1667" i="5"/>
  <c r="H2117" i="5"/>
  <c r="H1010" i="5"/>
  <c r="H1631" i="5"/>
  <c r="H1838" i="5"/>
  <c r="H1432" i="5"/>
  <c r="H1075" i="5"/>
  <c r="H1182" i="5"/>
  <c r="H1339" i="5"/>
  <c r="H2177" i="5"/>
  <c r="H1651" i="5"/>
  <c r="H1860" i="5"/>
  <c r="H728" i="5"/>
  <c r="H2032" i="5"/>
  <c r="H880" i="5"/>
  <c r="H231" i="5"/>
  <c r="H1876" i="5"/>
  <c r="H1685" i="5"/>
  <c r="H1963" i="5"/>
  <c r="H1854" i="5"/>
  <c r="H1926" i="5"/>
  <c r="H835" i="5"/>
  <c r="H1967" i="5"/>
  <c r="H2068" i="5"/>
  <c r="H1702" i="5"/>
  <c r="H2049" i="5"/>
  <c r="H2184" i="5"/>
  <c r="H1301" i="5"/>
  <c r="H1190" i="5"/>
  <c r="H617" i="5"/>
  <c r="H2098" i="5"/>
  <c r="H1095" i="5"/>
  <c r="H2208" i="5"/>
  <c r="H379" i="5"/>
  <c r="H1953" i="5"/>
  <c r="H2122" i="5"/>
  <c r="H1263" i="5"/>
  <c r="H1036" i="5"/>
  <c r="H478" i="5"/>
  <c r="H1904" i="5"/>
  <c r="H1320" i="5"/>
  <c r="H899" i="5"/>
  <c r="H1440" i="5"/>
  <c r="H528" i="5"/>
  <c r="H1765" i="5"/>
  <c r="H1772" i="5"/>
  <c r="H1636" i="5"/>
  <c r="H2159" i="5"/>
  <c r="H1328" i="5"/>
  <c r="H1827" i="5"/>
  <c r="H2096" i="5"/>
  <c r="H2162" i="5"/>
  <c r="H1759" i="5"/>
  <c r="H1671" i="5"/>
  <c r="H1951" i="5"/>
  <c r="H849" i="5"/>
  <c r="H434" i="5"/>
  <c r="H1866" i="5"/>
  <c r="H2249" i="5"/>
  <c r="H901" i="5"/>
  <c r="H1943" i="5"/>
  <c r="H1859" i="5"/>
  <c r="H1237" i="5"/>
  <c r="H1760" i="5"/>
  <c r="H1779" i="5"/>
  <c r="H1076" i="5"/>
  <c r="H613" i="5"/>
  <c r="H1211" i="5"/>
  <c r="H1226" i="5"/>
  <c r="H1964" i="5"/>
  <c r="H2131" i="5"/>
  <c r="H2042" i="5"/>
  <c r="H2041" i="5"/>
  <c r="H1865" i="5"/>
  <c r="H1577" i="5"/>
  <c r="H1496" i="5"/>
  <c r="H1445" i="5"/>
  <c r="H1107" i="5"/>
  <c r="H1752" i="5"/>
  <c r="H2089" i="5"/>
  <c r="H2092" i="5"/>
  <c r="H1501" i="5"/>
  <c r="H964" i="5"/>
  <c r="H1348" i="5"/>
  <c r="H1558" i="5"/>
  <c r="H1983" i="5"/>
  <c r="H1245" i="5"/>
  <c r="H1451" i="5"/>
  <c r="H2019" i="5"/>
  <c r="H1084" i="5"/>
  <c r="H2007" i="5"/>
  <c r="H2095" i="5"/>
  <c r="H1059" i="5"/>
  <c r="H1656" i="5"/>
  <c r="H1592" i="5"/>
  <c r="H2154" i="5"/>
  <c r="H1888" i="5"/>
  <c r="H1000" i="5"/>
  <c r="H1221" i="5"/>
  <c r="H1063" i="5"/>
  <c r="H1695" i="5"/>
  <c r="H1504" i="5"/>
  <c r="H461" i="5"/>
  <c r="H1920" i="5"/>
  <c r="H1490" i="5"/>
  <c r="H1248" i="5"/>
  <c r="H1415" i="5"/>
  <c r="H358" i="5"/>
  <c r="H2168" i="5"/>
  <c r="H1374" i="5"/>
  <c r="H2035" i="5"/>
  <c r="H1462" i="5"/>
  <c r="H857" i="5"/>
  <c r="H1915" i="5"/>
  <c r="H689" i="5"/>
  <c r="H1829" i="5"/>
  <c r="H2076" i="5"/>
  <c r="H2025" i="5"/>
  <c r="H2215" i="5"/>
  <c r="H1997" i="5"/>
  <c r="H2160" i="5"/>
  <c r="H2146" i="5"/>
  <c r="H875" i="5"/>
  <c r="H965" i="5"/>
  <c r="H1782" i="5"/>
  <c r="H1703" i="5"/>
  <c r="H2002" i="5"/>
  <c r="H1529" i="5"/>
  <c r="H1962" i="5"/>
  <c r="H1614" i="5"/>
  <c r="H2136" i="5"/>
  <c r="H1918" i="5"/>
  <c r="H2179" i="5"/>
  <c r="H1183" i="5"/>
  <c r="H1949" i="5"/>
  <c r="H2039" i="5"/>
  <c r="H1064" i="5"/>
  <c r="H1470" i="5"/>
  <c r="H2085" i="5"/>
  <c r="H1612" i="5"/>
  <c r="H1249" i="5"/>
  <c r="H1680" i="5"/>
  <c r="H589" i="5"/>
  <c r="H2119" i="5"/>
  <c r="H1599" i="5"/>
  <c r="H1835" i="5"/>
  <c r="H1930" i="5"/>
  <c r="H1802" i="5"/>
  <c r="H2125" i="5"/>
  <c r="H1781" i="5"/>
  <c r="H2183" i="5"/>
  <c r="H2161" i="5"/>
  <c r="H2134" i="5"/>
  <c r="H1662" i="5"/>
  <c r="H2191" i="5"/>
  <c r="H1089" i="5"/>
  <c r="H1814" i="5"/>
  <c r="H1632" i="5"/>
  <c r="H1329" i="5"/>
  <c r="H1627" i="5"/>
  <c r="H229" i="5"/>
  <c r="H983" i="5"/>
  <c r="H1698" i="5"/>
  <c r="H1206" i="5"/>
  <c r="H341" i="5"/>
  <c r="H923" i="5"/>
  <c r="H944" i="5"/>
  <c r="H1902" i="5"/>
  <c r="H1517" i="5"/>
  <c r="H1474" i="5"/>
  <c r="H1669" i="5"/>
  <c r="H1878" i="5"/>
  <c r="H1569" i="5"/>
  <c r="H2100" i="5"/>
  <c r="H2128" i="5"/>
  <c r="H1969" i="5"/>
  <c r="H2105" i="5"/>
  <c r="H2082" i="5"/>
  <c r="H2020" i="5"/>
  <c r="H1274" i="5"/>
  <c r="H1510" i="5"/>
  <c r="H1653" i="5"/>
  <c r="H2216" i="5"/>
  <c r="H770" i="5"/>
  <c r="H1924" i="5"/>
  <c r="H1166" i="5"/>
  <c r="H1917" i="5"/>
  <c r="H1268" i="5"/>
  <c r="H1212" i="5"/>
  <c r="H1787" i="5"/>
  <c r="H906" i="5"/>
  <c r="H1318" i="5"/>
  <c r="H1807" i="5"/>
  <c r="H1922" i="5"/>
  <c r="H1589" i="5"/>
  <c r="H2227" i="5"/>
  <c r="H2209" i="5"/>
  <c r="H1414" i="5"/>
  <c r="H2204" i="5"/>
  <c r="H2113" i="5"/>
  <c r="H2088" i="5"/>
  <c r="H1085" i="5"/>
  <c r="H1105" i="5"/>
  <c r="H1919" i="5"/>
  <c r="H1384" i="5"/>
  <c r="H1605" i="5"/>
  <c r="H1559" i="5"/>
  <c r="H2090" i="5"/>
  <c r="H2235" i="5"/>
  <c r="H1545" i="5"/>
  <c r="H1784" i="5"/>
  <c r="H1045" i="5"/>
  <c r="H2140" i="5"/>
  <c r="H2129" i="5"/>
  <c r="H1234" i="5"/>
  <c r="H1828" i="5"/>
  <c r="H1160" i="5"/>
  <c r="H2052" i="5"/>
  <c r="H1813" i="5"/>
  <c r="H493" i="5"/>
  <c r="H2047" i="5"/>
  <c r="H1358" i="5"/>
  <c r="H1659" i="5"/>
  <c r="H2195" i="5"/>
  <c r="H1998" i="5"/>
  <c r="H984" i="5"/>
  <c r="H1527" i="5"/>
  <c r="H1660" i="5"/>
  <c r="H1944" i="5"/>
  <c r="H1894" i="5"/>
  <c r="H1521" i="5"/>
  <c r="H1889" i="5"/>
  <c r="H1026" i="5"/>
  <c r="H1868" i="5"/>
  <c r="H982" i="5"/>
  <c r="H1306" i="5"/>
  <c r="H1825" i="5"/>
  <c r="H397" i="5"/>
  <c r="H598" i="5"/>
  <c r="H749" i="5"/>
  <c r="H2072" i="5"/>
  <c r="H773" i="5"/>
  <c r="H1352" i="5"/>
  <c r="H2004" i="5"/>
  <c r="H1722" i="5"/>
  <c r="H2193" i="5"/>
  <c r="H1087" i="5"/>
  <c r="H2010" i="5"/>
  <c r="H1903" i="5"/>
  <c r="H2121" i="5"/>
  <c r="H1258" i="5"/>
  <c r="H1893" i="5"/>
  <c r="H909" i="5"/>
  <c r="H469" i="5"/>
  <c r="H1673" i="5"/>
  <c r="H997" i="5"/>
  <c r="H1210" i="5"/>
  <c r="H1873" i="5"/>
  <c r="H1633" i="5"/>
  <c r="H2091" i="5"/>
  <c r="H1677" i="5"/>
  <c r="H1867" i="5"/>
  <c r="H1984" i="5"/>
  <c r="H1791" i="5"/>
  <c r="H1033" i="5"/>
  <c r="H581" i="5"/>
  <c r="H1839" i="5"/>
  <c r="H1338" i="5"/>
  <c r="H1793" i="5"/>
  <c r="H1214" i="5"/>
  <c r="H2114" i="5"/>
  <c r="H1587" i="5"/>
  <c r="H452" i="5"/>
  <c r="H1555" i="5"/>
  <c r="H1009" i="5"/>
  <c r="H1734" i="5"/>
  <c r="H582" i="5"/>
  <c r="H1700" i="5"/>
  <c r="H1018" i="5"/>
  <c r="H1676" i="5"/>
  <c r="H2102" i="5"/>
  <c r="H2172" i="5"/>
  <c r="H768" i="5"/>
  <c r="H1833" i="5"/>
  <c r="H646" i="5"/>
  <c r="H1446" i="5"/>
  <c r="H860" i="5"/>
  <c r="H1678" i="5"/>
  <c r="H2108" i="5"/>
  <c r="H1071" i="5"/>
  <c r="H971" i="5"/>
  <c r="H1039" i="5"/>
  <c r="H1189" i="5"/>
  <c r="H1840" i="5"/>
  <c r="H1394" i="5"/>
  <c r="H1591" i="5"/>
  <c r="H1535" i="5"/>
  <c r="H2110" i="5"/>
  <c r="H513" i="5"/>
  <c r="H1480" i="5"/>
  <c r="H1100" i="5"/>
  <c r="H2180" i="5"/>
  <c r="H1736" i="5"/>
  <c r="H1120" i="5"/>
  <c r="H1505" i="5"/>
  <c r="H2107" i="5"/>
  <c r="H935" i="5"/>
  <c r="H1724" i="5"/>
  <c r="H805" i="5"/>
  <c r="H1413" i="5"/>
  <c r="H1719" i="5"/>
  <c r="H1454" i="5"/>
  <c r="H1773" i="5"/>
  <c r="H511" i="5"/>
  <c r="H2145" i="5"/>
  <c r="H1473" i="5"/>
  <c r="H1261" i="5"/>
  <c r="H1855" i="5"/>
  <c r="H1611" i="5"/>
  <c r="H1976" i="5"/>
  <c r="H2030" i="5"/>
  <c r="H1563" i="5"/>
  <c r="H1911" i="5"/>
  <c r="H1831" i="5"/>
  <c r="H1404" i="5"/>
  <c r="H1051" i="5"/>
  <c r="H1606" i="5"/>
  <c r="H929" i="5"/>
  <c r="H1808" i="5"/>
  <c r="H1769" i="5"/>
  <c r="H1952" i="5"/>
  <c r="H1573" i="5"/>
  <c r="H1946" i="5"/>
  <c r="H1515" i="5"/>
  <c r="H376" i="5"/>
  <c r="H761" i="5"/>
  <c r="H1325" i="5"/>
  <c r="H1654" i="5"/>
  <c r="H1679" i="5"/>
  <c r="H1530" i="5"/>
  <c r="H850" i="5"/>
  <c r="H1253" i="5"/>
  <c r="H1652" i="5"/>
  <c r="H1582" i="5"/>
  <c r="H1790" i="5"/>
  <c r="H945" i="5"/>
  <c r="H263" i="5"/>
  <c r="H1745" i="5"/>
  <c r="H380" i="5"/>
  <c r="H1755" i="5"/>
  <c r="H1988" i="5"/>
  <c r="H699" i="5"/>
  <c r="H2066" i="5"/>
  <c r="H1309" i="5"/>
  <c r="H1578" i="5"/>
  <c r="H1934" i="5"/>
  <c r="H1485" i="5"/>
  <c r="H1396" i="5"/>
  <c r="H1277" i="5"/>
  <c r="H605" i="5"/>
  <c r="H721" i="5"/>
  <c r="H1541" i="5"/>
  <c r="H1284" i="5"/>
  <c r="H1649" i="5"/>
  <c r="H1634" i="5"/>
  <c r="H791" i="5"/>
  <c r="H1665" i="5"/>
  <c r="H1874" i="5"/>
  <c r="H1968" i="5"/>
  <c r="H1469" i="5"/>
  <c r="H1419" i="5"/>
  <c r="H1170" i="5"/>
  <c r="H584" i="5"/>
  <c r="H1818" i="5"/>
  <c r="H339" i="5"/>
  <c r="H1560" i="5"/>
  <c r="H751" i="5"/>
  <c r="H2111" i="5"/>
  <c r="H1648" i="5"/>
  <c r="H1879" i="5"/>
  <c r="H667" i="5"/>
  <c r="H382" i="5"/>
  <c r="H1363" i="5"/>
  <c r="H505" i="5"/>
  <c r="H585" i="5"/>
  <c r="H980" i="5"/>
  <c r="H947" i="5"/>
  <c r="H1792" i="5"/>
  <c r="H2151" i="5"/>
  <c r="H1928" i="5"/>
  <c r="H829" i="5"/>
  <c r="H1588" i="5"/>
  <c r="H1073" i="5"/>
  <c r="H1872" i="5"/>
  <c r="H1857" i="5"/>
  <c r="H1844" i="5"/>
  <c r="H1354" i="5"/>
  <c r="H1910" i="5"/>
  <c r="H600" i="5"/>
  <c r="H1435" i="5"/>
  <c r="H1402" i="5"/>
  <c r="H979" i="5"/>
  <c r="H540" i="5"/>
  <c r="H1378" i="5"/>
  <c r="H1403" i="5"/>
  <c r="H903" i="5"/>
  <c r="H2028" i="5"/>
  <c r="H672" i="5"/>
  <c r="H933" i="5"/>
  <c r="H1869" i="5"/>
  <c r="H1788" i="5"/>
  <c r="H1373" i="5"/>
  <c r="H1925" i="5"/>
  <c r="H1522" i="5"/>
  <c r="H1364" i="5"/>
  <c r="H2024" i="5"/>
  <c r="H1552" i="5"/>
  <c r="H492" i="5"/>
  <c r="H217" i="5"/>
  <c r="H2027" i="5"/>
  <c r="H1011" i="5"/>
  <c r="H1543" i="5"/>
  <c r="H1502" i="5"/>
  <c r="H949" i="5"/>
  <c r="H660" i="5"/>
  <c r="H1273" i="5"/>
  <c r="H2016" i="5"/>
  <c r="H1127" i="5"/>
  <c r="H169" i="5"/>
  <c r="H1324" i="5"/>
  <c r="H826" i="5"/>
  <c r="H1484" i="5"/>
  <c r="H1067" i="5"/>
  <c r="H941" i="5"/>
  <c r="H1811" i="5"/>
  <c r="H1804" i="5"/>
  <c r="H1841" i="5"/>
  <c r="H1477" i="5"/>
  <c r="H1947" i="5"/>
  <c r="H1114" i="5"/>
  <c r="H938" i="5"/>
  <c r="H1499" i="5"/>
  <c r="H1178" i="5"/>
  <c r="H1016" i="5"/>
  <c r="H1323" i="5"/>
  <c r="H957" i="5"/>
  <c r="H993" i="5"/>
  <c r="H1123" i="5"/>
  <c r="H942" i="5"/>
  <c r="H1003" i="5"/>
  <c r="H974" i="5"/>
  <c r="H922" i="5"/>
  <c r="H1571" i="5"/>
  <c r="H1313" i="5"/>
  <c r="H1332" i="5"/>
  <c r="H1360" i="5"/>
  <c r="H1822" i="5"/>
  <c r="H1224" i="5"/>
  <c r="H1449" i="5"/>
  <c r="H1025" i="5"/>
  <c r="H1763" i="5"/>
  <c r="H1395" i="5"/>
  <c r="H1546" i="5"/>
  <c r="H1523" i="5"/>
  <c r="H1397" i="5"/>
  <c r="H1980" i="5"/>
  <c r="H1645" i="5"/>
  <c r="H1955" i="5"/>
  <c r="H1832" i="5"/>
  <c r="H2018" i="5"/>
  <c r="H1433" i="5"/>
  <c r="H750" i="5"/>
  <c r="H1288" i="5"/>
  <c r="H1326" i="5"/>
  <c r="H399" i="5"/>
  <c r="H1712" i="5"/>
  <c r="H653" i="5"/>
  <c r="H1216" i="5"/>
  <c r="H1382" i="5"/>
  <c r="H2048" i="5"/>
  <c r="H1819" i="5"/>
  <c r="H1509" i="5"/>
  <c r="H1906" i="5"/>
  <c r="H1537" i="5"/>
  <c r="H2063" i="5"/>
  <c r="H1292" i="5"/>
  <c r="H1163" i="5"/>
  <c r="H1052" i="5"/>
  <c r="H2006" i="5"/>
  <c r="H338" i="5"/>
  <c r="H1616" i="5"/>
  <c r="H1483" i="5"/>
  <c r="H1065" i="5"/>
  <c r="H547" i="5"/>
  <c r="H1999" i="5"/>
  <c r="H1465" i="5"/>
  <c r="H792" i="5"/>
  <c r="H1239" i="5"/>
  <c r="H1456" i="5"/>
  <c r="H1720" i="5"/>
  <c r="H2040" i="5"/>
  <c r="H1850" i="5"/>
  <c r="H988" i="5"/>
  <c r="H659" i="5"/>
  <c r="H630" i="5"/>
  <c r="H1921" i="5"/>
  <c r="H1742" i="5"/>
  <c r="H1181" i="5"/>
  <c r="H1479" i="5"/>
  <c r="H1097" i="5"/>
  <c r="H1820" i="5"/>
  <c r="H753" i="5"/>
  <c r="H1137" i="5"/>
  <c r="H1169" i="5"/>
  <c r="H2181" i="5"/>
  <c r="H946" i="5"/>
  <c r="H759" i="5"/>
  <c r="H1956" i="5"/>
  <c r="H2165" i="5"/>
  <c r="H1184" i="5"/>
  <c r="H1457" i="5"/>
  <c r="H20" i="5"/>
  <c r="H930" i="5"/>
  <c r="H1254" i="5"/>
  <c r="H1603" i="5"/>
  <c r="H1986" i="5"/>
  <c r="H1361" i="5"/>
  <c r="H1870" i="5"/>
  <c r="H863" i="5"/>
  <c r="H1834" i="5"/>
  <c r="H282" i="5"/>
  <c r="H1055" i="5"/>
  <c r="H1816" i="5"/>
  <c r="H2061" i="5"/>
  <c r="H1657" i="5"/>
  <c r="H854" i="5"/>
  <c r="H954" i="5"/>
  <c r="H995" i="5"/>
  <c r="H895" i="5"/>
  <c r="H1668" i="5"/>
  <c r="H1875" i="5"/>
  <c r="H920" i="5"/>
  <c r="H1188" i="5"/>
  <c r="H595" i="5"/>
  <c r="H1590" i="5"/>
  <c r="H830" i="5"/>
  <c r="H237" i="5"/>
  <c r="H1823" i="5"/>
  <c r="H713" i="5"/>
  <c r="H2001" i="5"/>
  <c r="H989" i="5"/>
  <c r="H1487" i="5"/>
  <c r="H99" i="5"/>
  <c r="H405" i="5"/>
  <c r="H1761" i="5"/>
  <c r="H981" i="5"/>
  <c r="H1797" i="5"/>
  <c r="H1687" i="5"/>
  <c r="H1336" i="5"/>
  <c r="H1436" i="5"/>
  <c r="H275" i="5"/>
  <c r="H1913" i="5"/>
  <c r="H1270" i="5"/>
  <c r="H1112" i="5"/>
  <c r="H1618" i="5"/>
  <c r="H963" i="5"/>
  <c r="H1579" i="5"/>
  <c r="H2196" i="5"/>
  <c r="H1068" i="5"/>
  <c r="H769" i="5"/>
  <c r="H921" i="5"/>
  <c r="H238" i="5"/>
  <c r="H998" i="5"/>
  <c r="H459" i="5"/>
  <c r="H2060" i="5"/>
  <c r="H560" i="5"/>
  <c r="H1032" i="5"/>
  <c r="H287" i="5"/>
  <c r="H507" i="5"/>
  <c r="H1837" i="5"/>
  <c r="H1407" i="5"/>
  <c r="H419" i="5"/>
  <c r="H1492" i="5"/>
  <c r="H1106" i="5"/>
  <c r="H1001" i="5"/>
  <c r="H1162" i="5"/>
  <c r="H1269" i="5"/>
  <c r="H878" i="5"/>
  <c r="H1539" i="5"/>
  <c r="H1391" i="5"/>
  <c r="H1017" i="5"/>
  <c r="H1897" i="5"/>
  <c r="H2155" i="5"/>
  <c r="H417" i="5"/>
  <c r="H324" i="5"/>
  <c r="H1072" i="5"/>
  <c r="H422" i="5"/>
  <c r="H2074" i="5"/>
  <c r="H1707" i="5"/>
  <c r="H1542" i="5"/>
  <c r="H1758" i="5"/>
  <c r="H1909" i="5"/>
  <c r="H716" i="5"/>
  <c r="H1506" i="5"/>
  <c r="H987" i="5"/>
  <c r="H1778" i="5"/>
  <c r="H937" i="5"/>
  <c r="H1434" i="5"/>
  <c r="H1341" i="5"/>
  <c r="H2036" i="5"/>
  <c r="H538" i="5"/>
  <c r="H1207" i="5"/>
  <c r="H1540" i="5"/>
  <c r="H1596" i="5"/>
  <c r="H2057" i="5"/>
  <c r="H754" i="5"/>
  <c r="H486" i="5"/>
  <c r="H1410" i="5"/>
  <c r="H1514" i="5"/>
  <c r="H1130" i="5"/>
  <c r="H1727" i="5"/>
  <c r="H1447" i="5"/>
  <c r="H196" i="5"/>
  <c r="H762" i="5"/>
  <c r="H1488" i="5"/>
  <c r="H1824" i="5"/>
  <c r="H1536" i="5"/>
  <c r="H1688" i="5"/>
  <c r="H1047" i="5"/>
  <c r="H1251" i="5"/>
  <c r="H1104" i="5"/>
  <c r="H1024" i="5"/>
  <c r="H1598" i="5"/>
  <c r="H657" i="5"/>
  <c r="H1283" i="5"/>
  <c r="H1002" i="5"/>
  <c r="H1965" i="5"/>
  <c r="H655" i="5"/>
  <c r="H1455" i="5"/>
  <c r="H1696" i="5"/>
  <c r="H896" i="5"/>
  <c r="H1262" i="5"/>
  <c r="H2053" i="5"/>
  <c r="H763" i="5"/>
  <c r="H1890" i="5"/>
  <c r="H345" i="5"/>
  <c r="H872" i="5"/>
  <c r="H619" i="5"/>
  <c r="H1222" i="5"/>
  <c r="H1478" i="5"/>
  <c r="H1031" i="5"/>
  <c r="G1177" i="5"/>
  <c r="G2213" i="5"/>
  <c r="G1892" i="5"/>
  <c r="G554" i="5"/>
  <c r="G1863" i="5"/>
  <c r="G2015" i="5"/>
  <c r="G1683" i="5"/>
  <c r="G2234" i="5"/>
  <c r="G2200" i="5"/>
  <c r="G1900" i="5"/>
  <c r="G1783" i="5"/>
  <c r="G1227" i="5"/>
  <c r="G1244" i="5"/>
  <c r="G468" i="5"/>
  <c r="G2037" i="5"/>
  <c r="G2014" i="5"/>
  <c r="G1386" i="5"/>
  <c r="G2023" i="5"/>
  <c r="G1345" i="5"/>
  <c r="G1609" i="5"/>
  <c r="G2067" i="5"/>
  <c r="G1622" i="5"/>
  <c r="G1418" i="5"/>
  <c r="G2056" i="5"/>
  <c r="G1766" i="5"/>
  <c r="G1417" i="5"/>
  <c r="G1564" i="5"/>
  <c r="G940" i="5"/>
  <c r="G715" i="5"/>
  <c r="G727" i="5"/>
  <c r="G297" i="5"/>
  <c r="G1635" i="5"/>
  <c r="G479" i="5"/>
  <c r="G730" i="5"/>
  <c r="G2182" i="5"/>
  <c r="G1304" i="5"/>
  <c r="G844" i="5"/>
  <c r="G1675" i="5"/>
  <c r="G1775" i="5"/>
  <c r="G1370" i="5"/>
  <c r="G1995" i="5"/>
  <c r="G1442" i="5"/>
  <c r="G1655" i="5"/>
  <c r="G2051" i="5"/>
  <c r="G2124" i="5"/>
  <c r="G1716" i="5"/>
  <c r="G1034" i="5"/>
  <c r="G573" i="5"/>
  <c r="G697" i="5"/>
  <c r="G276" i="5"/>
  <c r="G2189" i="5"/>
  <c r="G1148" i="5"/>
  <c r="G888" i="5"/>
  <c r="G1803" i="5"/>
  <c r="G967" i="5"/>
  <c r="G2199" i="5"/>
  <c r="G1852" i="5"/>
  <c r="G1481" i="5"/>
  <c r="G1642" i="5"/>
  <c r="G2229" i="5"/>
  <c r="G1770" i="5"/>
  <c r="G2118" i="5"/>
  <c r="G2163" i="5"/>
  <c r="G1597" i="5"/>
  <c r="G1357" i="5"/>
  <c r="G1412" i="5"/>
  <c r="G2221" i="5"/>
  <c r="G1845" i="5"/>
  <c r="G556" i="5"/>
  <c r="G1701" i="5"/>
  <c r="G793" i="5"/>
  <c r="G1038" i="5"/>
  <c r="G1883" i="5"/>
  <c r="G2103" i="5"/>
  <c r="G1717" i="5"/>
  <c r="G1472" i="5"/>
  <c r="G2093" i="5"/>
  <c r="G2226" i="5"/>
  <c r="G1647" i="5"/>
  <c r="G2218" i="5"/>
  <c r="G2101" i="5"/>
  <c r="G1175" i="5"/>
  <c r="G1916" i="5"/>
  <c r="G1639" i="5"/>
  <c r="G574" i="5"/>
  <c r="G2144" i="5"/>
  <c r="G1238" i="5"/>
  <c r="G2045" i="5"/>
  <c r="G1044" i="5"/>
  <c r="G1508" i="5"/>
  <c r="G594" i="5"/>
  <c r="G1593" i="5"/>
  <c r="G843" i="5"/>
  <c r="G1658" i="5"/>
  <c r="G1452" i="5"/>
  <c r="G1157" i="5"/>
  <c r="G199" i="5"/>
  <c r="G2142" i="5"/>
  <c r="G1102" i="5"/>
  <c r="G1463" i="5"/>
  <c r="G1233" i="5"/>
  <c r="G1340" i="5"/>
  <c r="G325" i="5"/>
  <c r="G1525" i="5"/>
  <c r="G1296" i="5"/>
  <c r="G813" i="5"/>
  <c r="G534" i="5"/>
  <c r="G1843" i="5"/>
  <c r="G2174" i="5"/>
  <c r="G428" i="5"/>
  <c r="G1078" i="5"/>
  <c r="G2175" i="5"/>
  <c r="G897" i="5"/>
  <c r="G462" i="5"/>
  <c r="G973" i="5"/>
  <c r="G985" i="5"/>
  <c r="G1353" i="5"/>
  <c r="G1507" i="5"/>
  <c r="G1167" i="5"/>
  <c r="G1794" i="5"/>
  <c r="G1056" i="5"/>
  <c r="G1572" i="5"/>
  <c r="G1367" i="5"/>
  <c r="G1311" i="5"/>
  <c r="G1661" i="5"/>
  <c r="G817" i="5"/>
  <c r="G386" i="5"/>
  <c r="G1299" i="5"/>
  <c r="G1621" i="5"/>
  <c r="G1706" i="5"/>
  <c r="G1974" i="5"/>
  <c r="G2073" i="5"/>
  <c r="G2021" i="5"/>
  <c r="G1580" i="5"/>
  <c r="G1193" i="5"/>
  <c r="G1940" i="5"/>
  <c r="G2138" i="5"/>
  <c r="G2069" i="5"/>
  <c r="G1308" i="5"/>
  <c r="G1060" i="5"/>
  <c r="G1213" i="5"/>
  <c r="G1241" i="5"/>
  <c r="G900" i="5"/>
  <c r="G314" i="5"/>
  <c r="G2147" i="5"/>
  <c r="G865" i="5"/>
  <c r="G1260" i="5"/>
  <c r="G1134" i="5"/>
  <c r="G2005" i="5"/>
  <c r="G891" i="5"/>
  <c r="G1191" i="5"/>
  <c r="G623" i="5"/>
  <c r="G782" i="5"/>
  <c r="G474" i="5"/>
  <c r="G1489" i="5"/>
  <c r="G1871" i="5"/>
  <c r="G342" i="5"/>
  <c r="G336" i="5"/>
  <c r="G1219" i="5"/>
  <c r="G1295" i="5"/>
  <c r="G717" i="5"/>
  <c r="G1524" i="5"/>
  <c r="G1242" i="5"/>
  <c r="G1200" i="5"/>
  <c r="G168" i="5"/>
  <c r="G1544" i="5"/>
  <c r="G1366" i="5"/>
  <c r="G340" i="5"/>
  <c r="G1641" i="5"/>
  <c r="G1568" i="5"/>
  <c r="G1217" i="5"/>
  <c r="G1723" i="5"/>
  <c r="G1996" i="5"/>
  <c r="G1882" i="5"/>
  <c r="G824" i="5"/>
  <c r="G615" i="5"/>
  <c r="G2166" i="5"/>
  <c r="G612" i="5"/>
  <c r="G1294" i="5"/>
  <c r="G1570" i="5"/>
  <c r="G1576" i="5"/>
  <c r="G2252" i="5"/>
  <c r="G1757" i="5"/>
  <c r="G289" i="5"/>
  <c r="G1923" i="5"/>
  <c r="G92" i="5"/>
  <c r="G1250" i="5"/>
  <c r="G668" i="5"/>
  <c r="G1128" i="5"/>
  <c r="G1613" i="5"/>
  <c r="G1704" i="5"/>
  <c r="G1674" i="5"/>
  <c r="G367" i="5"/>
  <c r="G1608" i="5"/>
  <c r="G1476" i="5"/>
  <c r="G1933" i="5"/>
  <c r="G522" i="5"/>
  <c r="G549" i="5"/>
  <c r="G1192" i="5"/>
  <c r="G1103" i="5"/>
  <c r="G510" i="5"/>
  <c r="G1624" i="5"/>
  <c r="G2054" i="5"/>
  <c r="G529" i="5"/>
  <c r="G139" i="5"/>
  <c r="G1171" i="5"/>
  <c r="G523" i="5"/>
  <c r="G698" i="5"/>
  <c r="G134" i="5"/>
  <c r="G670" i="5"/>
  <c r="G1008" i="5"/>
  <c r="G1991" i="5"/>
  <c r="G815" i="5"/>
  <c r="G827" i="5"/>
  <c r="G36" i="5"/>
  <c r="G1987" i="5"/>
  <c r="G676" i="5"/>
  <c r="G1777" i="5"/>
  <c r="G1799" i="5"/>
  <c r="G516" i="5"/>
  <c r="G986" i="5"/>
  <c r="G1050" i="5"/>
  <c r="G566" i="5"/>
  <c r="G1043" i="5"/>
  <c r="G1312" i="5"/>
  <c r="G684" i="5"/>
  <c r="G1960" i="5"/>
  <c r="G1663" i="5"/>
  <c r="G705" i="5"/>
  <c r="G1369" i="5"/>
  <c r="G2202" i="5"/>
  <c r="G2080" i="5"/>
  <c r="G418" i="5"/>
  <c r="G1278" i="5"/>
  <c r="G1150" i="5"/>
  <c r="G348" i="5"/>
  <c r="G601" i="5"/>
  <c r="G1443" i="5"/>
  <c r="G1116" i="5"/>
  <c r="G1401" i="5"/>
  <c r="G1149" i="5"/>
  <c r="G223" i="5"/>
  <c r="G2031" i="5"/>
  <c r="G1066" i="5"/>
  <c r="G323" i="5"/>
  <c r="G1439" i="5"/>
  <c r="G707" i="5"/>
  <c r="G784" i="5"/>
  <c r="G1692" i="5"/>
  <c r="G1203" i="5"/>
  <c r="G321" i="5"/>
  <c r="G1096" i="5"/>
  <c r="G625" i="5"/>
  <c r="G181" i="5"/>
  <c r="G1377" i="5"/>
  <c r="G1276" i="5"/>
  <c r="G1877" i="5"/>
  <c r="G1733" i="5"/>
  <c r="G1006" i="5"/>
  <c r="G62" i="5"/>
  <c r="G917" i="5"/>
  <c r="G18" i="5"/>
  <c r="G322" i="5"/>
  <c r="G673" i="5"/>
  <c r="G825" i="5"/>
  <c r="G1151" i="5"/>
  <c r="G823" i="5"/>
  <c r="G337" i="5"/>
  <c r="G1538" i="5"/>
  <c r="G1975" i="5"/>
  <c r="G1135" i="5"/>
  <c r="G1901" i="5"/>
  <c r="G593" i="5"/>
  <c r="G991" i="5"/>
  <c r="G1406" i="5"/>
  <c r="G1805" i="5"/>
  <c r="G725" i="5"/>
  <c r="G1762" i="5"/>
  <c r="G1186" i="5"/>
  <c r="G1372" i="5"/>
  <c r="G80" i="5"/>
  <c r="G308" i="5"/>
  <c r="G361" i="5"/>
  <c r="G1735" i="5"/>
  <c r="G502" i="5"/>
  <c r="G1664" i="5"/>
  <c r="G518" i="5"/>
  <c r="G1972" i="5"/>
  <c r="G853" i="5"/>
  <c r="G742" i="5"/>
  <c r="G215" i="5"/>
  <c r="G877" i="5"/>
  <c r="G741" i="5"/>
  <c r="G1152" i="5"/>
  <c r="G1971" i="5"/>
  <c r="G1646" i="5"/>
  <c r="G430" i="5"/>
  <c r="G893" i="5"/>
  <c r="G1300" i="5"/>
  <c r="G1428" i="5"/>
  <c r="G1713" i="5"/>
  <c r="G1714" i="5"/>
  <c r="G618" i="5"/>
  <c r="G445" i="5"/>
  <c r="G1619" i="5"/>
  <c r="G90" i="5"/>
  <c r="G814" i="5"/>
  <c r="G1342" i="5"/>
  <c r="G1195" i="5"/>
  <c r="G797" i="5"/>
  <c r="G700" i="5"/>
  <c r="G500" i="5"/>
  <c r="G514" i="5"/>
  <c r="G952" i="5"/>
  <c r="G122" i="5"/>
  <c r="G1697" i="5"/>
  <c r="G1672" i="5"/>
  <c r="G357" i="5"/>
  <c r="G809" i="5"/>
  <c r="G1147" i="5"/>
  <c r="G1335" i="5"/>
  <c r="G1333" i="5"/>
  <c r="G1205" i="5"/>
  <c r="G819" i="5"/>
  <c r="G141" i="5"/>
  <c r="G187" i="5"/>
  <c r="G1388" i="5"/>
  <c r="G1520" i="5"/>
  <c r="G1500" i="5"/>
  <c r="G117" i="5"/>
  <c r="G69" i="5"/>
  <c r="G1503" i="5"/>
  <c r="G1290" i="5"/>
  <c r="G1585" i="5"/>
  <c r="G1058" i="5"/>
  <c r="G1785" i="5"/>
  <c r="G729" i="5"/>
  <c r="G1556" i="5"/>
  <c r="G610" i="5"/>
  <c r="G571" i="5"/>
  <c r="G840" i="5"/>
  <c r="G496" i="5"/>
  <c r="G350" i="5"/>
  <c r="G735" i="5"/>
  <c r="G497" i="5"/>
  <c r="G1562" i="5"/>
  <c r="G1725" i="5"/>
  <c r="G604" i="5"/>
  <c r="G116" i="5"/>
  <c r="G1155" i="5"/>
  <c r="G193" i="5"/>
  <c r="G286" i="5"/>
  <c r="G777" i="5"/>
  <c r="G425" i="5"/>
  <c r="G1789" i="5"/>
  <c r="G521" i="5"/>
  <c r="G881" i="5"/>
  <c r="G433" i="5"/>
  <c r="G661" i="5"/>
  <c r="G1225" i="5"/>
  <c r="G801" i="5"/>
  <c r="G752" i="5"/>
  <c r="G1303" i="5"/>
  <c r="G687" i="5"/>
  <c r="G719" i="5"/>
  <c r="G224" i="5"/>
  <c r="G821" i="5"/>
  <c r="G2084" i="5"/>
  <c r="G305" i="5"/>
  <c r="G436" i="5"/>
  <c r="G393" i="5"/>
  <c r="G1405" i="5"/>
  <c r="G951" i="5"/>
  <c r="G108" i="5"/>
  <c r="G1259" i="5"/>
  <c r="G848" i="5"/>
  <c r="G311" i="5"/>
  <c r="G626" i="5"/>
  <c r="G332" i="5"/>
  <c r="G55" i="5"/>
  <c r="G2" i="5"/>
  <c r="G470" i="5"/>
  <c r="G178" i="5"/>
  <c r="G555" i="5"/>
  <c r="G446" i="5"/>
  <c r="G101" i="5"/>
  <c r="G59" i="5"/>
  <c r="G86" i="5"/>
  <c r="G778" i="5"/>
  <c r="G185" i="5"/>
  <c r="G250" i="5"/>
  <c r="G536" i="5"/>
  <c r="G788" i="5"/>
  <c r="G373" i="5"/>
  <c r="G732" i="5"/>
  <c r="G1172" i="5"/>
  <c r="G1809" i="5"/>
  <c r="G1895" i="5"/>
  <c r="G1048" i="5"/>
  <c r="G733" i="5"/>
  <c r="G369" i="5"/>
  <c r="G647" i="5"/>
  <c r="G214" i="5"/>
  <c r="G307" i="5"/>
  <c r="G629" i="5"/>
  <c r="G559" i="5"/>
  <c r="G1567" i="5"/>
  <c r="G157" i="5"/>
  <c r="G1298" i="5"/>
  <c r="G1215" i="5"/>
  <c r="G1583" i="5"/>
  <c r="G1023" i="5"/>
  <c r="G1912" i="5"/>
  <c r="G1108" i="5"/>
  <c r="G632" i="5"/>
  <c r="G331" i="5"/>
  <c r="G755" i="5"/>
  <c r="G1774" i="5"/>
  <c r="G839" i="5"/>
  <c r="G1429" i="5"/>
  <c r="G1021" i="5"/>
  <c r="G2003" i="5"/>
  <c r="G1180" i="5"/>
  <c r="G91" i="5"/>
  <c r="G645" i="5"/>
  <c r="G1351" i="5"/>
  <c r="G1007" i="5"/>
  <c r="G786" i="5"/>
  <c r="G620" i="5"/>
  <c r="G943" i="5"/>
  <c r="G1441" i="5"/>
  <c r="G1728" i="5"/>
  <c r="G148" i="5"/>
  <c r="G463" i="5"/>
  <c r="G1316" i="5"/>
  <c r="G874" i="5"/>
  <c r="G406" i="5"/>
  <c r="G889" i="5"/>
  <c r="G1040" i="5"/>
  <c r="G1327" i="5"/>
  <c r="G394" i="5"/>
  <c r="G691" i="5"/>
  <c r="G87" i="5"/>
  <c r="G1230" i="5"/>
  <c r="G709" i="5"/>
  <c r="G562" i="5"/>
  <c r="G818" i="5"/>
  <c r="G1362" i="5"/>
  <c r="G565" i="5"/>
  <c r="G354" i="5"/>
  <c r="G688" i="5"/>
  <c r="G1718" i="5"/>
  <c r="G494" i="5"/>
  <c r="G1247" i="5"/>
  <c r="G255" i="5"/>
  <c r="G731" i="5"/>
  <c r="G852" i="5"/>
  <c r="G1738" i="5"/>
  <c r="G2250" i="5"/>
  <c r="G487" i="5"/>
  <c r="G639" i="5"/>
  <c r="G61" i="5"/>
  <c r="G300" i="5"/>
  <c r="G838" i="5"/>
  <c r="G723" i="5"/>
  <c r="G316" i="5"/>
  <c r="G779" i="5"/>
  <c r="G892" i="5"/>
  <c r="G654" i="5"/>
  <c r="G810" i="5"/>
  <c r="G40" i="5"/>
  <c r="G260" i="5"/>
  <c r="G1020" i="5"/>
  <c r="G130" i="5"/>
  <c r="G1069" i="5"/>
  <c r="G360" i="5"/>
  <c r="G602" i="5"/>
  <c r="G167" i="5"/>
  <c r="G1550" i="5"/>
  <c r="G1014" i="5"/>
  <c r="G831" i="5"/>
  <c r="G864" i="5"/>
  <c r="G780" i="5"/>
  <c r="G443" i="5"/>
  <c r="G638" i="5"/>
  <c r="G651" i="5"/>
  <c r="G1768" i="5"/>
  <c r="G1077" i="5"/>
  <c r="G451" i="5"/>
  <c r="G1644" i="5"/>
  <c r="G744" i="5"/>
  <c r="G412" i="5"/>
  <c r="G1092" i="5"/>
  <c r="G977" i="5"/>
  <c r="G1099" i="5"/>
  <c r="G525" i="5"/>
  <c r="G836" i="5"/>
  <c r="G49" i="5"/>
  <c r="G1908" i="5"/>
  <c r="G295" i="5"/>
  <c r="G627" i="5"/>
  <c r="G1141" i="5"/>
  <c r="G464" i="5"/>
  <c r="G1132" i="5"/>
  <c r="G279" i="5"/>
  <c r="G409" i="5"/>
  <c r="G1196" i="5"/>
  <c r="G175" i="5"/>
  <c r="G718" i="5"/>
  <c r="G1682" i="5"/>
  <c r="G233" i="5"/>
  <c r="G919" i="5"/>
  <c r="G972" i="5"/>
  <c r="G392" i="5"/>
  <c r="G1548" i="5"/>
  <c r="G871" i="5"/>
  <c r="G241" i="5"/>
  <c r="G271" i="5"/>
  <c r="G391" i="5"/>
  <c r="G911" i="5"/>
  <c r="G200" i="5"/>
  <c r="G616" i="5"/>
  <c r="G976" i="5"/>
  <c r="G71" i="5"/>
  <c r="G1468" i="5"/>
  <c r="G1561" i="5"/>
  <c r="G811" i="5"/>
  <c r="G475" i="5"/>
  <c r="G1153" i="5"/>
  <c r="G1139" i="5"/>
  <c r="G966" i="5"/>
  <c r="G706" i="5"/>
  <c r="G532" i="5"/>
  <c r="G211" i="5"/>
  <c r="G2017" i="5"/>
  <c r="G1307" i="5"/>
  <c r="G1392" i="5"/>
  <c r="G94" i="5"/>
  <c r="G1861" i="5"/>
  <c r="G74" i="5"/>
  <c r="G1004" i="5"/>
  <c r="G416" i="5"/>
  <c r="G179" i="5"/>
  <c r="G159" i="5"/>
  <c r="G120" i="5"/>
  <c r="G692" i="5"/>
  <c r="G161" i="5"/>
  <c r="G220" i="5"/>
  <c r="G1061" i="5"/>
  <c r="G1393" i="5"/>
  <c r="G926" i="5"/>
  <c r="G53" i="5"/>
  <c r="G766" i="5"/>
  <c r="G1729" i="5"/>
  <c r="G194" i="5"/>
  <c r="G294" i="5"/>
  <c r="G1187" i="5"/>
  <c r="G1282" i="5"/>
  <c r="G57" i="5"/>
  <c r="G1421" i="5"/>
  <c r="G136" i="5"/>
  <c r="G1293" i="5"/>
  <c r="G722" i="5"/>
  <c r="G1690" i="5"/>
  <c r="G1176" i="5"/>
  <c r="G834" i="5"/>
  <c r="G1826" i="5"/>
  <c r="G642" i="5"/>
  <c r="G206" i="5"/>
  <c r="G506" i="5"/>
  <c r="G992" i="5"/>
  <c r="G1519" i="5"/>
  <c r="G246" i="5"/>
  <c r="G1117" i="5"/>
  <c r="G1710" i="5"/>
  <c r="G1129" i="5"/>
  <c r="G293" i="5"/>
  <c r="G1851" i="5"/>
  <c r="G996" i="5"/>
  <c r="G1235" i="5"/>
  <c r="G1022" i="5"/>
  <c r="G520" i="5"/>
  <c r="G1305" i="5"/>
  <c r="G1124" i="5"/>
  <c r="G396" i="5"/>
  <c r="G375" i="5"/>
  <c r="G413" i="5"/>
  <c r="G1368" i="5"/>
  <c r="G68" i="5"/>
  <c r="G1143" i="5"/>
  <c r="G330" i="5"/>
  <c r="G1279" i="5"/>
  <c r="G869" i="5"/>
  <c r="G1600" i="5"/>
  <c r="G551" i="5"/>
  <c r="G186" i="5"/>
  <c r="G787" i="5"/>
  <c r="G277" i="5"/>
  <c r="G41" i="5"/>
  <c r="G477" i="5"/>
  <c r="G176" i="5"/>
  <c r="G959" i="5"/>
  <c r="G95" i="5"/>
  <c r="G1140" i="5"/>
  <c r="G326" i="5"/>
  <c r="G1458" i="5"/>
  <c r="G1343" i="5"/>
  <c r="G794" i="5"/>
  <c r="G34" i="5"/>
  <c r="G347" i="5"/>
  <c r="G816" i="5"/>
  <c r="G1430" i="5"/>
  <c r="G905" i="5"/>
  <c r="G205" i="5"/>
  <c r="G1726" i="5"/>
  <c r="G628" i="5"/>
  <c r="G1054" i="5"/>
  <c r="G504" i="5"/>
  <c r="G290" i="5"/>
  <c r="G1275" i="5"/>
  <c r="G1088" i="5"/>
  <c r="G455" i="5"/>
  <c r="G578" i="5"/>
  <c r="G1931" i="5"/>
  <c r="G1194" i="5"/>
  <c r="G453" i="5"/>
  <c r="G1082" i="5"/>
  <c r="G994" i="5"/>
  <c r="G454" i="5"/>
  <c r="G539" i="5"/>
  <c r="G2026" i="5"/>
  <c r="G537" i="5"/>
  <c r="G1709" i="5"/>
  <c r="G1174" i="5"/>
  <c r="G1950" i="5"/>
  <c r="G695" i="5"/>
  <c r="G1513" i="5"/>
  <c r="G621" i="5"/>
  <c r="G247" i="5"/>
  <c r="G774" i="5"/>
  <c r="G146" i="5"/>
  <c r="G686" i="5"/>
  <c r="G1801" i="5"/>
  <c r="G1694" i="5"/>
  <c r="G1425" i="5"/>
  <c r="G1767" i="5"/>
  <c r="G264" i="5"/>
  <c r="G666" i="5"/>
  <c r="G1314" i="5"/>
  <c r="G1136" i="5"/>
  <c r="G1498" i="5"/>
  <c r="G1122" i="5"/>
  <c r="G1101" i="5"/>
  <c r="G1118" i="5"/>
  <c r="G2059" i="5"/>
  <c r="G1711" i="5"/>
  <c r="G503" i="5"/>
  <c r="G1601" i="5"/>
  <c r="G1885" i="5"/>
  <c r="G315" i="5"/>
  <c r="G1091" i="5"/>
  <c r="G2169" i="5"/>
  <c r="G2236" i="5"/>
  <c r="G1398" i="5"/>
  <c r="G1864" i="5"/>
  <c r="G1625" i="5"/>
  <c r="G1444" i="5"/>
  <c r="G2009" i="5"/>
  <c r="G1626" i="5"/>
  <c r="G2011" i="5"/>
  <c r="G1973" i="5"/>
  <c r="G1884" i="5"/>
  <c r="G1551" i="5"/>
  <c r="G859" i="5"/>
  <c r="G694" i="5"/>
  <c r="G1256" i="5"/>
  <c r="G2132" i="5"/>
  <c r="G1090" i="5"/>
  <c r="G866" i="5"/>
  <c r="G1684" i="5"/>
  <c r="G334" i="5"/>
  <c r="G2171" i="5"/>
  <c r="G1821" i="5"/>
  <c r="G1937" i="5"/>
  <c r="G704" i="5"/>
  <c r="G1041" i="5"/>
  <c r="G1604" i="5"/>
  <c r="G1086" i="5"/>
  <c r="G1161" i="5"/>
  <c r="G918" i="5"/>
  <c r="G776" i="5"/>
  <c r="G1154" i="5"/>
  <c r="G45" i="5"/>
  <c r="G790" i="5"/>
  <c r="G1970" i="5"/>
  <c r="G683" i="5"/>
  <c r="G764" i="5"/>
  <c r="G1907" i="5"/>
  <c r="G1602" i="5"/>
  <c r="G2135" i="5"/>
  <c r="G2187" i="5"/>
  <c r="G2220" i="5"/>
  <c r="G2241" i="5"/>
  <c r="G1830" i="5"/>
  <c r="G2139" i="5"/>
  <c r="G1630" i="5"/>
  <c r="G2223" i="5"/>
  <c r="G2228" i="5"/>
  <c r="G2246" i="5"/>
  <c r="G2078" i="5"/>
  <c r="G2149" i="5"/>
  <c r="G2120" i="5"/>
  <c r="G2201" i="5"/>
  <c r="G2081" i="5"/>
  <c r="G2115" i="5"/>
  <c r="G2224" i="5"/>
  <c r="G2230" i="5"/>
  <c r="G2210" i="5"/>
  <c r="G2106" i="5"/>
  <c r="G1989" i="5"/>
  <c r="G1464" i="5"/>
  <c r="G2197" i="5"/>
  <c r="G2233" i="5"/>
  <c r="G2222" i="5"/>
  <c r="G2219" i="5"/>
  <c r="G2247" i="5"/>
  <c r="G1512" i="5"/>
  <c r="G2212" i="5"/>
  <c r="G1961" i="5"/>
  <c r="G2050" i="5"/>
  <c r="G2157" i="5"/>
  <c r="G2238" i="5"/>
  <c r="G2137" i="5"/>
  <c r="G2245" i="5"/>
  <c r="G2188" i="5"/>
  <c r="G2232" i="5"/>
  <c r="G2186" i="5"/>
  <c r="G2086" i="5"/>
  <c r="G1581" i="5"/>
  <c r="G2231" i="5"/>
  <c r="G2237" i="5"/>
  <c r="G1959" i="5"/>
  <c r="G1927" i="5"/>
  <c r="G2185" i="5"/>
  <c r="G2087" i="5"/>
  <c r="G2206" i="5"/>
  <c r="G2143" i="5"/>
  <c r="G2164" i="5"/>
  <c r="G2158" i="5"/>
  <c r="G2070" i="5"/>
  <c r="G2071" i="5"/>
  <c r="G2205" i="5"/>
  <c r="G2239" i="5"/>
  <c r="G1932" i="5"/>
  <c r="G1948" i="5"/>
  <c r="G2240" i="5"/>
  <c r="G2173" i="5"/>
  <c r="G2156" i="5"/>
  <c r="G2243" i="5"/>
  <c r="G73" i="5"/>
  <c r="G31" i="5"/>
  <c r="G261" i="5"/>
  <c r="G158" i="5"/>
  <c r="G299" i="5"/>
  <c r="G678" i="5"/>
  <c r="G135" i="5"/>
  <c r="G374" i="5"/>
  <c r="G442" i="5"/>
  <c r="G216" i="5"/>
  <c r="G113" i="5"/>
  <c r="G189" i="5"/>
  <c r="G79" i="5"/>
  <c r="G240" i="5"/>
  <c r="G1028" i="5"/>
  <c r="G631" i="5"/>
  <c r="G356" i="5"/>
  <c r="G508" i="5"/>
  <c r="G701" i="5"/>
  <c r="G12" i="5"/>
  <c r="G25" i="5"/>
  <c r="G471" i="5"/>
  <c r="G1074" i="5"/>
  <c r="G421" i="5"/>
  <c r="G867" i="5"/>
  <c r="G1046" i="5"/>
  <c r="G251" i="5"/>
  <c r="G60" i="5"/>
  <c r="G149" i="5"/>
  <c r="G242" i="5"/>
  <c r="G833" i="5"/>
  <c r="G273" i="5"/>
  <c r="G118" i="5"/>
  <c r="G795" i="5"/>
  <c r="G253" i="5"/>
  <c r="G355" i="5"/>
  <c r="G192" i="5"/>
  <c r="G1615" i="5"/>
  <c r="G546" i="5"/>
  <c r="G912" i="5"/>
  <c r="G177" i="5"/>
  <c r="G127" i="5"/>
  <c r="G226" i="5"/>
  <c r="G228" i="5"/>
  <c r="G225" i="5"/>
  <c r="G482" i="5"/>
  <c r="G931" i="5"/>
  <c r="G333" i="5"/>
  <c r="G879" i="5"/>
  <c r="G298" i="5"/>
  <c r="G23" i="5"/>
  <c r="G63" i="5"/>
  <c r="G708" i="5"/>
  <c r="G1159" i="5"/>
  <c r="G2062" i="5"/>
  <c r="G1689" i="5"/>
  <c r="G2244" i="5"/>
  <c r="G460" i="5"/>
  <c r="G366" i="5"/>
  <c r="G201" i="5"/>
  <c r="G437" i="5"/>
  <c r="G359" i="5"/>
  <c r="G426" i="5"/>
  <c r="G153" i="5"/>
  <c r="G908" i="5"/>
  <c r="G28" i="5"/>
  <c r="G285" i="5"/>
  <c r="G22" i="5"/>
  <c r="G5" i="5"/>
  <c r="G254" i="5"/>
  <c r="G456" i="5"/>
  <c r="G121" i="5"/>
  <c r="G950" i="5"/>
  <c r="G291" i="5"/>
  <c r="G1486" i="5"/>
  <c r="G160" i="5"/>
  <c r="G495" i="5"/>
  <c r="G265" i="5"/>
  <c r="G133" i="5"/>
  <c r="G82" i="5"/>
  <c r="G553" i="5"/>
  <c r="G171" i="5"/>
  <c r="G1113" i="5"/>
  <c r="G221" i="5"/>
  <c r="G490" i="5"/>
  <c r="G760" i="5"/>
  <c r="G267" i="5"/>
  <c r="G249" i="5"/>
  <c r="G828" i="5"/>
  <c r="G515" i="5"/>
  <c r="G239" i="5"/>
  <c r="G587" i="5"/>
  <c r="G802" i="5"/>
  <c r="G498" i="5"/>
  <c r="G485" i="5"/>
  <c r="G466" i="5"/>
  <c r="G1243" i="5"/>
  <c r="G806" i="5"/>
  <c r="G302" i="5"/>
  <c r="G335" i="5"/>
  <c r="G541" i="5"/>
  <c r="G1399" i="5"/>
  <c r="G259" i="5"/>
  <c r="G1776" i="5"/>
  <c r="G236" i="5"/>
  <c r="G144" i="5"/>
  <c r="G156" i="5"/>
  <c r="G783" i="5"/>
  <c r="G197" i="5"/>
  <c r="G195" i="5"/>
  <c r="G990" i="5"/>
  <c r="G690" i="5"/>
  <c r="G310" i="5"/>
  <c r="G395" i="5"/>
  <c r="G682" i="5"/>
  <c r="G771" i="5"/>
  <c r="G258" i="5"/>
  <c r="G1424" i="5"/>
  <c r="G550" i="5"/>
  <c r="G119" i="5"/>
  <c r="G958" i="5"/>
  <c r="G19" i="5"/>
  <c r="G39" i="5"/>
  <c r="G281" i="5"/>
  <c r="G756" i="5"/>
  <c r="G1070" i="5"/>
  <c r="G665" i="5"/>
  <c r="G54" i="5"/>
  <c r="G129" i="5"/>
  <c r="G234" i="5"/>
  <c r="G955" i="5"/>
  <c r="G724" i="5"/>
  <c r="G596" i="5"/>
  <c r="G370" i="5"/>
  <c r="G88" i="5"/>
  <c r="G1751" i="5"/>
  <c r="G32" i="5"/>
  <c r="G278" i="5"/>
  <c r="G170" i="5"/>
  <c r="G1197" i="5"/>
  <c r="G364" i="5"/>
  <c r="G804" i="5"/>
  <c r="G856" i="5"/>
  <c r="G128" i="5"/>
  <c r="G807" i="5"/>
  <c r="G481" i="5"/>
  <c r="G569" i="5"/>
  <c r="G105" i="5"/>
  <c r="G403" i="5"/>
  <c r="G1317" i="5"/>
  <c r="G1416" i="5"/>
  <c r="G2203" i="5"/>
  <c r="G564" i="5"/>
  <c r="G1334" i="5"/>
  <c r="G198" i="5"/>
  <c r="G473" i="5"/>
  <c r="G1027" i="5"/>
  <c r="G384" i="5"/>
  <c r="G591" i="5"/>
  <c r="G2133" i="5"/>
  <c r="G1302" i="5"/>
  <c r="G775" i="5"/>
  <c r="G319" i="5"/>
  <c r="G353" i="5"/>
  <c r="G410" i="5"/>
  <c r="G643" i="5"/>
  <c r="G898" i="5"/>
  <c r="G499" i="5"/>
  <c r="G137" i="5"/>
  <c r="G785" i="5"/>
  <c r="G372" i="5"/>
  <c r="G542" i="5"/>
  <c r="G400" i="5"/>
  <c r="G677" i="5"/>
  <c r="G1365" i="5"/>
  <c r="G89" i="5"/>
  <c r="G42" i="5"/>
  <c r="G252" i="5"/>
  <c r="G1746" i="5"/>
  <c r="G448" i="5"/>
  <c r="G606" i="5"/>
  <c r="G110" i="5"/>
  <c r="G102" i="5"/>
  <c r="G552" i="5"/>
  <c r="G248" i="5"/>
  <c r="G1289" i="5"/>
  <c r="G652" i="5"/>
  <c r="G103" i="5"/>
  <c r="G423" i="5"/>
  <c r="G288" i="5"/>
  <c r="G2207" i="5"/>
  <c r="G37" i="5"/>
  <c r="G6" i="5"/>
  <c r="G544" i="5"/>
  <c r="G155" i="5"/>
  <c r="G15" i="5"/>
  <c r="G123" i="5"/>
  <c r="G77" i="5"/>
  <c r="G444" i="5"/>
  <c r="G235" i="5"/>
  <c r="G563" i="5"/>
  <c r="G142" i="5"/>
  <c r="G450" i="5"/>
  <c r="G47" i="5"/>
  <c r="G4" i="5"/>
  <c r="G14" i="5"/>
  <c r="G440" i="5"/>
  <c r="G799" i="5"/>
  <c r="G1198" i="5"/>
  <c r="G33" i="5"/>
  <c r="G870" i="5"/>
  <c r="G883" i="5"/>
  <c r="G1532" i="5"/>
  <c r="G203" i="5"/>
  <c r="G245" i="5"/>
  <c r="G292" i="5"/>
  <c r="G112" i="5"/>
  <c r="G202" i="5"/>
  <c r="G16" i="5"/>
  <c r="G114" i="5"/>
  <c r="G56" i="5"/>
  <c r="G312" i="5"/>
  <c r="G894" i="5"/>
  <c r="G365" i="5"/>
  <c r="G543" i="5"/>
  <c r="G711" i="5"/>
  <c r="G29" i="5"/>
  <c r="G85" i="5"/>
  <c r="G10" i="5"/>
  <c r="G1846" i="5"/>
  <c r="G21" i="5"/>
  <c r="G38" i="5"/>
  <c r="G765" i="5"/>
  <c r="G166" i="5"/>
  <c r="G640" i="5"/>
  <c r="G427" i="5"/>
  <c r="G1005" i="5"/>
  <c r="G212" i="5"/>
  <c r="G67" i="5"/>
  <c r="G280" i="5"/>
  <c r="G696" i="5"/>
  <c r="G284" i="5"/>
  <c r="G1610" i="5"/>
  <c r="G1380" i="5"/>
  <c r="G98" i="5"/>
  <c r="G230" i="5"/>
  <c r="G27" i="5"/>
  <c r="G1715" i="5"/>
  <c r="G65" i="5"/>
  <c r="G64" i="5"/>
  <c r="G408" i="5"/>
  <c r="G449" i="5"/>
  <c r="G390" i="5"/>
  <c r="G151" i="5"/>
  <c r="G126" i="5"/>
  <c r="G303" i="5"/>
  <c r="G35" i="5"/>
  <c r="G44" i="5"/>
  <c r="G1223" i="5"/>
  <c r="G527" i="5"/>
  <c r="G190" i="5"/>
  <c r="G352" i="5"/>
  <c r="G669" i="5"/>
  <c r="G150" i="5"/>
  <c r="G107" i="5"/>
  <c r="G861" i="5"/>
  <c r="G1427" i="5"/>
  <c r="G174" i="5"/>
  <c r="G1310" i="5"/>
  <c r="G283" i="5"/>
  <c r="G227" i="5"/>
  <c r="G447" i="5"/>
  <c r="G743" i="5"/>
  <c r="G30" i="5"/>
  <c r="G180" i="5"/>
  <c r="G1526" i="5"/>
  <c r="G262" i="5"/>
  <c r="G1771" i="5"/>
  <c r="G66" i="5"/>
  <c r="G457" i="5"/>
  <c r="G914" i="5"/>
  <c r="G2152" i="5"/>
  <c r="G402" i="5"/>
  <c r="G662" i="5"/>
  <c r="G164" i="5"/>
  <c r="G748" i="5"/>
  <c r="G907" i="5"/>
  <c r="G1291" i="5"/>
  <c r="G306" i="5"/>
  <c r="G7" i="5"/>
  <c r="G915" i="5"/>
  <c r="G270" i="5"/>
  <c r="G1958" i="5"/>
  <c r="G953" i="5"/>
  <c r="G1607" i="5"/>
  <c r="G1390" i="5"/>
  <c r="G480" i="5"/>
  <c r="G313" i="5"/>
  <c r="G1246" i="5"/>
  <c r="G1049" i="5"/>
  <c r="G1346" i="5"/>
  <c r="G603" i="5"/>
  <c r="G1158" i="5"/>
  <c r="G208" i="5"/>
  <c r="G24" i="5"/>
  <c r="G978" i="5"/>
  <c r="G1015" i="5"/>
  <c r="G622" i="5"/>
  <c r="G509" i="5"/>
  <c r="G52" i="5"/>
  <c r="G746" i="5"/>
  <c r="G100" i="5"/>
  <c r="G2251" i="5"/>
  <c r="G304" i="5"/>
  <c r="G385" i="5"/>
  <c r="G812" i="5"/>
  <c r="G902" i="5"/>
  <c r="G934" i="5"/>
  <c r="G1898" i="5"/>
  <c r="G579" i="5"/>
  <c r="G11" i="5"/>
  <c r="G526" i="5"/>
  <c r="G664" i="5"/>
  <c r="G650" i="5"/>
  <c r="G1708" i="5"/>
  <c r="G256" i="5"/>
  <c r="G1204" i="5"/>
  <c r="G435" i="5"/>
  <c r="G84" i="5"/>
  <c r="G758" i="5"/>
  <c r="G1083" i="5"/>
  <c r="G1231" i="5"/>
  <c r="G1111" i="5"/>
  <c r="G649" i="5"/>
  <c r="G558" i="5"/>
  <c r="G679" i="5"/>
  <c r="G1121" i="5"/>
  <c r="G658" i="5"/>
  <c r="G637" i="5"/>
  <c r="G633" i="5"/>
  <c r="G904" i="5"/>
  <c r="G1747" i="5"/>
  <c r="G1905" i="5"/>
  <c r="G389" i="5"/>
  <c r="G1201" i="5"/>
  <c r="G1138" i="5"/>
  <c r="G383" i="5"/>
  <c r="G820" i="5"/>
  <c r="G588" i="5"/>
  <c r="G577" i="5"/>
  <c r="G213" i="5"/>
  <c r="G570" i="5"/>
  <c r="G1628" i="5"/>
  <c r="G1285" i="5"/>
  <c r="G1272" i="5"/>
  <c r="G1891" i="5"/>
  <c r="G371" i="5"/>
  <c r="G1966" i="5"/>
  <c r="G624" i="5"/>
  <c r="G2013" i="5"/>
  <c r="G1438" i="5"/>
  <c r="G431" i="5"/>
  <c r="G1637" i="5"/>
  <c r="G1810" i="5"/>
  <c r="G1431" i="5"/>
  <c r="G1623" i="5"/>
  <c r="G703" i="5"/>
  <c r="G948" i="5"/>
  <c r="G962" i="5"/>
  <c r="G173" i="5"/>
  <c r="G441" i="5"/>
  <c r="G51" i="5"/>
  <c r="G414" i="5"/>
  <c r="G873" i="5"/>
  <c r="G269" i="5"/>
  <c r="G798" i="5"/>
  <c r="G1806" i="5"/>
  <c r="G597" i="5"/>
  <c r="G1319" i="5"/>
  <c r="G104" i="5"/>
  <c r="G439" i="5"/>
  <c r="G524" i="5"/>
  <c r="G484" i="5"/>
  <c r="G1144" i="5"/>
  <c r="G191" i="5"/>
  <c r="G1035" i="5"/>
  <c r="G590" i="5"/>
  <c r="G43" i="5"/>
  <c r="G93" i="5"/>
  <c r="G404" i="5"/>
  <c r="G343" i="5"/>
  <c r="G2000" i="5"/>
  <c r="G885" i="5"/>
  <c r="G1093" i="5"/>
  <c r="G362" i="5"/>
  <c r="G1389" i="5"/>
  <c r="G124" i="5"/>
  <c r="G1012" i="5"/>
  <c r="G9" i="5"/>
  <c r="G712" i="5"/>
  <c r="G1145" i="5"/>
  <c r="G184" i="5"/>
  <c r="G1896" i="5"/>
  <c r="G747" i="5"/>
  <c r="G17" i="5"/>
  <c r="G1730" i="5"/>
  <c r="G46" i="5"/>
  <c r="G609" i="5"/>
  <c r="G415" i="5"/>
  <c r="G209" i="5"/>
  <c r="G1125" i="5"/>
  <c r="G726" i="5"/>
  <c r="G580" i="5"/>
  <c r="G530" i="5"/>
  <c r="G886" i="5"/>
  <c r="G961" i="5"/>
  <c r="G272" i="5"/>
  <c r="G572" i="5"/>
  <c r="G483" i="5"/>
  <c r="G533" i="5"/>
  <c r="G1643" i="5"/>
  <c r="G368" i="5"/>
  <c r="G76" i="5"/>
  <c r="G207" i="5"/>
  <c r="G3" i="5"/>
  <c r="G1179" i="5"/>
  <c r="G476" i="5"/>
  <c r="G1817" i="5"/>
  <c r="G1019" i="5"/>
  <c r="G429" i="5"/>
  <c r="G152" i="5"/>
  <c r="G680" i="5"/>
  <c r="G346" i="5"/>
  <c r="G145" i="5"/>
  <c r="G1330" i="5"/>
  <c r="G204" i="5"/>
  <c r="G143" i="5"/>
  <c r="G183" i="5"/>
  <c r="G401" i="5"/>
  <c r="G491" i="5"/>
  <c r="G1994" i="5"/>
  <c r="G910" i="5"/>
  <c r="G301" i="5"/>
  <c r="G634" i="5"/>
  <c r="G111" i="5"/>
  <c r="G648" i="5"/>
  <c r="G1080" i="5"/>
  <c r="G1858" i="5"/>
  <c r="G644" i="5"/>
  <c r="G327" i="5"/>
  <c r="G845" i="5"/>
  <c r="G884" i="5"/>
  <c r="G1146" i="5"/>
  <c r="G266" i="5"/>
  <c r="G535" i="5"/>
  <c r="G2130" i="5"/>
  <c r="G1286" i="5"/>
  <c r="G1423" i="5"/>
  <c r="G575" i="5"/>
  <c r="G2109" i="5"/>
  <c r="G1013" i="5"/>
  <c r="G172" i="5"/>
  <c r="G1385" i="5"/>
  <c r="G846" i="5"/>
  <c r="G458" i="5"/>
  <c r="G317" i="5"/>
  <c r="G1497" i="5"/>
  <c r="G1371" i="5"/>
  <c r="G1109" i="5"/>
  <c r="G1812" i="5"/>
  <c r="G1886" i="5"/>
  <c r="G1042" i="5"/>
  <c r="G1142" i="5"/>
  <c r="G351" i="5"/>
  <c r="G960" i="5"/>
  <c r="G925" i="5"/>
  <c r="G1764" i="5"/>
  <c r="G1914" i="5"/>
  <c r="G1557" i="5"/>
  <c r="G1164" i="5"/>
  <c r="G2043" i="5"/>
  <c r="G2192" i="5"/>
  <c r="G599" i="5"/>
  <c r="G1218" i="5"/>
  <c r="G1461" i="5"/>
  <c r="G1693" i="5"/>
  <c r="G1617" i="5"/>
  <c r="G567" i="5"/>
  <c r="G1220" i="5"/>
  <c r="G1650" i="5"/>
  <c r="G1862" i="5"/>
  <c r="G855" i="5"/>
  <c r="G928" i="5"/>
  <c r="G576" i="5"/>
  <c r="G519" i="5"/>
  <c r="G388" i="5"/>
  <c r="G1978" i="5"/>
  <c r="G424" i="5"/>
  <c r="G681" i="5"/>
  <c r="G1411" i="5"/>
  <c r="G1531" i="5"/>
  <c r="G109" i="5"/>
  <c r="G1528" i="5"/>
  <c r="G1322" i="5"/>
  <c r="G568" i="5"/>
  <c r="G1670" i="5"/>
  <c r="G218" i="5"/>
  <c r="G1954" i="5"/>
  <c r="G268" i="5"/>
  <c r="G710" i="5"/>
  <c r="G1094" i="5"/>
  <c r="G1737" i="5"/>
  <c r="G1281" i="5"/>
  <c r="G1691" i="5"/>
  <c r="G1721" i="5"/>
  <c r="G1265" i="5"/>
  <c r="G1744" i="5"/>
  <c r="G438" i="5"/>
  <c r="G1422" i="5"/>
  <c r="G557" i="5"/>
  <c r="G1780" i="5"/>
  <c r="G162" i="5"/>
  <c r="G501" i="5"/>
  <c r="G1062" i="5"/>
  <c r="G232" i="5"/>
  <c r="G222" i="5"/>
  <c r="G219" i="5"/>
  <c r="G1847" i="5"/>
  <c r="G832" i="5"/>
  <c r="G381" i="5"/>
  <c r="G841" i="5"/>
  <c r="G1199" i="5"/>
  <c r="G1381" i="5"/>
  <c r="G58" i="5"/>
  <c r="G182" i="5"/>
  <c r="G1420" i="5"/>
  <c r="G583" i="5"/>
  <c r="G1495" i="5"/>
  <c r="G1331" i="5"/>
  <c r="G432" i="5"/>
  <c r="G2198" i="5"/>
  <c r="G1699" i="5"/>
  <c r="G1037" i="5"/>
  <c r="G1460" i="5"/>
  <c r="G693" i="5"/>
  <c r="G1705" i="5"/>
  <c r="G1640" i="5"/>
  <c r="G50" i="5"/>
  <c r="G125" i="5"/>
  <c r="G1979" i="5"/>
  <c r="G1935" i="5"/>
  <c r="G1453" i="5"/>
  <c r="G154" i="5"/>
  <c r="G407" i="5"/>
  <c r="G1240" i="5"/>
  <c r="G1057" i="5"/>
  <c r="G1131" i="5"/>
  <c r="G1565" i="5"/>
  <c r="G83" i="5"/>
  <c r="G48" i="5"/>
  <c r="G1168" i="5"/>
  <c r="G1252" i="5"/>
  <c r="G674" i="5"/>
  <c r="G1349" i="5"/>
  <c r="G2065" i="5"/>
  <c r="G862" i="5"/>
  <c r="G1437" i="5"/>
  <c r="G1280" i="5"/>
  <c r="G1936" i="5"/>
  <c r="G808" i="5"/>
  <c r="G2148" i="5"/>
  <c r="G1315" i="5"/>
  <c r="G614" i="5"/>
  <c r="G1666" i="5"/>
  <c r="G685" i="5"/>
  <c r="G387" i="5"/>
  <c r="G210" i="5"/>
  <c r="G641" i="5"/>
  <c r="G847" i="5"/>
  <c r="G757" i="5"/>
  <c r="G1957" i="5"/>
  <c r="G1321" i="5"/>
  <c r="G531" i="5"/>
  <c r="G1547" i="5"/>
  <c r="G882" i="5"/>
  <c r="G545" i="5"/>
  <c r="G465" i="5"/>
  <c r="G956" i="5"/>
  <c r="G1881" i="5"/>
  <c r="G858" i="5"/>
  <c r="G1271" i="5"/>
  <c r="G1156" i="5"/>
  <c r="G822" i="5"/>
  <c r="G561" i="5"/>
  <c r="G1942" i="5"/>
  <c r="G1400" i="5"/>
  <c r="G999" i="5"/>
  <c r="G924" i="5"/>
  <c r="G1110" i="5"/>
  <c r="G70" i="5"/>
  <c r="G1786" i="5"/>
  <c r="G939" i="5"/>
  <c r="G1359" i="5"/>
  <c r="G607" i="5"/>
  <c r="G411" i="5"/>
  <c r="G789" i="5"/>
  <c r="G1257" i="5"/>
  <c r="G1849" i="5"/>
  <c r="G927" i="5"/>
  <c r="G663" i="5"/>
  <c r="G745" i="5"/>
  <c r="G932" i="5"/>
  <c r="G1491" i="5"/>
  <c r="G1185" i="5"/>
  <c r="G739" i="5"/>
  <c r="G592" i="5"/>
  <c r="G1126" i="5"/>
  <c r="G890" i="5"/>
  <c r="G1255" i="5"/>
  <c r="G420" i="5"/>
  <c r="G767" i="5"/>
  <c r="G1753" i="5"/>
  <c r="G296" i="5"/>
  <c r="G740" i="5"/>
  <c r="G2170" i="5"/>
  <c r="G1133" i="5"/>
  <c r="G106" i="5"/>
  <c r="G1232" i="5"/>
  <c r="G320" i="5"/>
  <c r="G72" i="5"/>
  <c r="G488" i="5"/>
  <c r="G97" i="5"/>
  <c r="G842" i="5"/>
  <c r="G969" i="5"/>
  <c r="G1029" i="5"/>
  <c r="G13" i="5"/>
  <c r="G1347" i="5"/>
  <c r="G887" i="5"/>
  <c r="G1208" i="5"/>
  <c r="G1638" i="5"/>
  <c r="G328" i="5"/>
  <c r="G876" i="5"/>
  <c r="G131" i="5"/>
  <c r="G2058" i="5"/>
  <c r="G781" i="5"/>
  <c r="G163" i="5"/>
  <c r="G472" i="5"/>
  <c r="G378" i="5"/>
  <c r="G309" i="5"/>
  <c r="G800" i="5"/>
  <c r="G916" i="5"/>
  <c r="G75" i="5"/>
  <c r="G1466" i="5"/>
  <c r="G1344" i="5"/>
  <c r="G851" i="5"/>
  <c r="G608" i="5"/>
  <c r="G636" i="5"/>
  <c r="G1379" i="5"/>
  <c r="G702" i="5"/>
  <c r="G1115" i="5"/>
  <c r="G936" i="5"/>
  <c r="G1686" i="5"/>
  <c r="G1030" i="5"/>
  <c r="G1119" i="5"/>
  <c r="G548" i="5"/>
  <c r="G96" i="5"/>
  <c r="G244" i="5"/>
  <c r="G243" i="5"/>
  <c r="G363" i="5"/>
  <c r="G1977" i="5"/>
  <c r="G1448" i="5"/>
  <c r="G1887" i="5"/>
  <c r="G318" i="5"/>
  <c r="G1511" i="5"/>
  <c r="G140" i="5"/>
  <c r="G656" i="5"/>
  <c r="G467" i="5"/>
  <c r="G1337" i="5"/>
  <c r="G81" i="5"/>
  <c r="G975" i="5"/>
  <c r="G1681" i="5"/>
  <c r="G675" i="5"/>
  <c r="G329" i="5"/>
  <c r="G188" i="5"/>
  <c r="G132" i="5"/>
  <c r="G257" i="5"/>
  <c r="G737" i="5"/>
  <c r="G1516" i="5"/>
  <c r="G635" i="5"/>
  <c r="G26" i="5"/>
  <c r="G1880" i="5"/>
  <c r="G274" i="5"/>
  <c r="G720" i="5"/>
  <c r="G1173" i="5"/>
  <c r="G8" i="5"/>
  <c r="G2116" i="5"/>
  <c r="G1287" i="5"/>
  <c r="G2022" i="5"/>
  <c r="G1375" i="5"/>
  <c r="G2225" i="5"/>
  <c r="G1743" i="5"/>
  <c r="G2248" i="5"/>
  <c r="G1586" i="5"/>
  <c r="G586" i="5"/>
  <c r="G1594" i="5"/>
  <c r="G147" i="5"/>
  <c r="G1079" i="5"/>
  <c r="G1856" i="5"/>
  <c r="G165" i="5"/>
  <c r="G734" i="5"/>
  <c r="G1266" i="5"/>
  <c r="G512" i="5"/>
  <c r="G714" i="5"/>
  <c r="G2034" i="5"/>
  <c r="G2153" i="5"/>
  <c r="G968" i="5"/>
  <c r="G1732" i="5"/>
  <c r="G2029" i="5"/>
  <c r="G913" i="5"/>
  <c r="G489" i="5"/>
  <c r="G1553" i="5"/>
  <c r="G78" i="5"/>
  <c r="G1202" i="5"/>
  <c r="G738" i="5"/>
  <c r="G2150" i="5"/>
  <c r="G1475" i="5"/>
  <c r="G772" i="5"/>
  <c r="G1236" i="5"/>
  <c r="G1584" i="5"/>
  <c r="G1053" i="5"/>
  <c r="G1754" i="5"/>
  <c r="G1209" i="5"/>
  <c r="G1533" i="5"/>
  <c r="G138" i="5"/>
  <c r="G2038" i="5"/>
  <c r="G611" i="5"/>
  <c r="G1945" i="5"/>
  <c r="G1355" i="5"/>
  <c r="G2242" i="5"/>
  <c r="G803" i="5"/>
  <c r="G1426" i="5"/>
  <c r="G2094" i="5"/>
  <c r="G517" i="5"/>
  <c r="G1929" i="5"/>
  <c r="G2012" i="5"/>
  <c r="G1467" i="5"/>
  <c r="G2141" i="5"/>
  <c r="G1800" i="5"/>
  <c r="G1796" i="5"/>
  <c r="G1842" i="5"/>
  <c r="G1938" i="5"/>
  <c r="G2075" i="5"/>
  <c r="G2055" i="5"/>
  <c r="G1899" i="5"/>
  <c r="G1350" i="5"/>
  <c r="G1387" i="5"/>
  <c r="G1471" i="5"/>
  <c r="G2104" i="5"/>
  <c r="G1739" i="5"/>
  <c r="G1853" i="5"/>
  <c r="G1815" i="5"/>
  <c r="G1595" i="5"/>
  <c r="G1798" i="5"/>
  <c r="G1267" i="5"/>
  <c r="G1518" i="5"/>
  <c r="G1376" i="5"/>
  <c r="G1939" i="5"/>
  <c r="G868" i="5"/>
  <c r="G2211" i="5"/>
  <c r="G344" i="5"/>
  <c r="G1494" i="5"/>
  <c r="G1459" i="5"/>
  <c r="G1098" i="5"/>
  <c r="G1731" i="5"/>
  <c r="G2126" i="5"/>
  <c r="G1566" i="5"/>
  <c r="G1450" i="5"/>
  <c r="G1993" i="5"/>
  <c r="G2064" i="5"/>
  <c r="G1549" i="5"/>
  <c r="G1750" i="5"/>
  <c r="G2033" i="5"/>
  <c r="G2079" i="5"/>
  <c r="G2123" i="5"/>
  <c r="G1848" i="5"/>
  <c r="G2046" i="5"/>
  <c r="G1264" i="5"/>
  <c r="G2097" i="5"/>
  <c r="G2099" i="5"/>
  <c r="G1749" i="5"/>
  <c r="G837" i="5"/>
  <c r="G796" i="5"/>
  <c r="G1836" i="5"/>
  <c r="G2112" i="5"/>
  <c r="G1408" i="5"/>
  <c r="G2190" i="5"/>
  <c r="G2176" i="5"/>
  <c r="G2044" i="5"/>
  <c r="G736" i="5"/>
  <c r="G1228" i="5"/>
  <c r="G2178" i="5"/>
  <c r="G2077" i="5"/>
  <c r="G2217" i="5"/>
  <c r="G398" i="5"/>
  <c r="G1482" i="5"/>
  <c r="G1982" i="5"/>
  <c r="G1534" i="5"/>
  <c r="G1992" i="5"/>
  <c r="G1748" i="5"/>
  <c r="G1493" i="5"/>
  <c r="G2194" i="5"/>
  <c r="G1981" i="5"/>
  <c r="G1741" i="5"/>
  <c r="G970" i="5"/>
  <c r="G1165" i="5"/>
  <c r="G1409" i="5"/>
  <c r="G1575" i="5"/>
  <c r="G1081" i="5"/>
  <c r="G1620" i="5"/>
  <c r="G2008" i="5"/>
  <c r="G1356" i="5"/>
  <c r="G1297" i="5"/>
  <c r="G2083" i="5"/>
  <c r="G1629" i="5"/>
  <c r="G1990" i="5"/>
  <c r="G1554" i="5"/>
  <c r="G1941" i="5"/>
  <c r="G1985" i="5"/>
  <c r="G1383" i="5"/>
  <c r="G2214" i="5"/>
  <c r="G2127" i="5"/>
  <c r="G377" i="5"/>
  <c r="G671" i="5"/>
  <c r="G1756" i="5"/>
  <c r="G1740" i="5"/>
  <c r="G2167" i="5"/>
  <c r="G1795" i="5"/>
  <c r="G1229" i="5"/>
  <c r="G115" i="5"/>
  <c r="G1574" i="5"/>
  <c r="G349" i="5"/>
  <c r="G1667" i="5"/>
  <c r="G2117" i="5"/>
  <c r="G1010" i="5"/>
  <c r="G1631" i="5"/>
  <c r="G1838" i="5"/>
  <c r="G1432" i="5"/>
  <c r="G1075" i="5"/>
  <c r="G1182" i="5"/>
  <c r="G1339" i="5"/>
  <c r="G2177" i="5"/>
  <c r="G1651" i="5"/>
  <c r="G1860" i="5"/>
  <c r="G728" i="5"/>
  <c r="G2032" i="5"/>
  <c r="G880" i="5"/>
  <c r="G231" i="5"/>
  <c r="G1876" i="5"/>
  <c r="G1685" i="5"/>
  <c r="G1963" i="5"/>
  <c r="G1854" i="5"/>
  <c r="G1926" i="5"/>
  <c r="G835" i="5"/>
  <c r="G1967" i="5"/>
  <c r="G2068" i="5"/>
  <c r="G1702" i="5"/>
  <c r="G2049" i="5"/>
  <c r="G2184" i="5"/>
  <c r="G1301" i="5"/>
  <c r="G1190" i="5"/>
  <c r="G617" i="5"/>
  <c r="G2098" i="5"/>
  <c r="G1095" i="5"/>
  <c r="G2208" i="5"/>
  <c r="G379" i="5"/>
  <c r="G1953" i="5"/>
  <c r="G2122" i="5"/>
  <c r="G1263" i="5"/>
  <c r="G1036" i="5"/>
  <c r="G478" i="5"/>
  <c r="G1904" i="5"/>
  <c r="G1320" i="5"/>
  <c r="G899" i="5"/>
  <c r="G1440" i="5"/>
  <c r="G528" i="5"/>
  <c r="G1765" i="5"/>
  <c r="G1772" i="5"/>
  <c r="G1636" i="5"/>
  <c r="G2159" i="5"/>
  <c r="G1328" i="5"/>
  <c r="G1827" i="5"/>
  <c r="G2096" i="5"/>
  <c r="G2162" i="5"/>
  <c r="G1759" i="5"/>
  <c r="G1671" i="5"/>
  <c r="G1951" i="5"/>
  <c r="G849" i="5"/>
  <c r="G434" i="5"/>
  <c r="G1866" i="5"/>
  <c r="G2249" i="5"/>
  <c r="G901" i="5"/>
  <c r="G1943" i="5"/>
  <c r="G1859" i="5"/>
  <c r="G1237" i="5"/>
  <c r="G1760" i="5"/>
  <c r="G1779" i="5"/>
  <c r="G1076" i="5"/>
  <c r="G613" i="5"/>
  <c r="G1211" i="5"/>
  <c r="G1226" i="5"/>
  <c r="G1964" i="5"/>
  <c r="G2131" i="5"/>
  <c r="G2042" i="5"/>
  <c r="G2041" i="5"/>
  <c r="G1865" i="5"/>
  <c r="G1577" i="5"/>
  <c r="G1496" i="5"/>
  <c r="G1445" i="5"/>
  <c r="G1107" i="5"/>
  <c r="G1752" i="5"/>
  <c r="G2089" i="5"/>
  <c r="G2092" i="5"/>
  <c r="G1501" i="5"/>
  <c r="G964" i="5"/>
  <c r="G1348" i="5"/>
  <c r="G1558" i="5"/>
  <c r="G1983" i="5"/>
  <c r="G1245" i="5"/>
  <c r="G1451" i="5"/>
  <c r="G2019" i="5"/>
  <c r="G1084" i="5"/>
  <c r="G2007" i="5"/>
  <c r="G2095" i="5"/>
  <c r="G1059" i="5"/>
  <c r="G1656" i="5"/>
  <c r="G1592" i="5"/>
  <c r="G2154" i="5"/>
  <c r="G1888" i="5"/>
  <c r="G1000" i="5"/>
  <c r="G1221" i="5"/>
  <c r="G1063" i="5"/>
  <c r="G1695" i="5"/>
  <c r="G1504" i="5"/>
  <c r="G461" i="5"/>
  <c r="G1920" i="5"/>
  <c r="G1490" i="5"/>
  <c r="G1248" i="5"/>
  <c r="G1415" i="5"/>
  <c r="G358" i="5"/>
  <c r="G2168" i="5"/>
  <c r="G1374" i="5"/>
  <c r="G2035" i="5"/>
  <c r="G1462" i="5"/>
  <c r="G857" i="5"/>
  <c r="G1915" i="5"/>
  <c r="G689" i="5"/>
  <c r="G1829" i="5"/>
  <c r="G2076" i="5"/>
  <c r="G2025" i="5"/>
  <c r="G2215" i="5"/>
  <c r="G1997" i="5"/>
  <c r="G2160" i="5"/>
  <c r="G2146" i="5"/>
  <c r="G875" i="5"/>
  <c r="G965" i="5"/>
  <c r="G1782" i="5"/>
  <c r="G1703" i="5"/>
  <c r="G2002" i="5"/>
  <c r="G1529" i="5"/>
  <c r="G1962" i="5"/>
  <c r="G1614" i="5"/>
  <c r="G2136" i="5"/>
  <c r="G1918" i="5"/>
  <c r="G2179" i="5"/>
  <c r="G1183" i="5"/>
  <c r="G1949" i="5"/>
  <c r="G2039" i="5"/>
  <c r="G1064" i="5"/>
  <c r="G1470" i="5"/>
  <c r="G2085" i="5"/>
  <c r="G1612" i="5"/>
  <c r="G1249" i="5"/>
  <c r="G1680" i="5"/>
  <c r="G589" i="5"/>
  <c r="G2119" i="5"/>
  <c r="G1599" i="5"/>
  <c r="G1835" i="5"/>
  <c r="G1930" i="5"/>
  <c r="G1802" i="5"/>
  <c r="G2125" i="5"/>
  <c r="G1781" i="5"/>
  <c r="G2183" i="5"/>
  <c r="G2161" i="5"/>
  <c r="G2134" i="5"/>
  <c r="G1662" i="5"/>
  <c r="G2191" i="5"/>
  <c r="G1089" i="5"/>
  <c r="G1814" i="5"/>
  <c r="G1632" i="5"/>
  <c r="G1329" i="5"/>
  <c r="G1627" i="5"/>
  <c r="G229" i="5"/>
  <c r="G983" i="5"/>
  <c r="G1698" i="5"/>
  <c r="G1206" i="5"/>
  <c r="G341" i="5"/>
  <c r="G923" i="5"/>
  <c r="G944" i="5"/>
  <c r="G1902" i="5"/>
  <c r="G1517" i="5"/>
  <c r="G1474" i="5"/>
  <c r="G1669" i="5"/>
  <c r="G1878" i="5"/>
  <c r="G1569" i="5"/>
  <c r="G2100" i="5"/>
  <c r="G2128" i="5"/>
  <c r="G1969" i="5"/>
  <c r="G2105" i="5"/>
  <c r="G2082" i="5"/>
  <c r="G2020" i="5"/>
  <c r="G1274" i="5"/>
  <c r="G1510" i="5"/>
  <c r="G1653" i="5"/>
  <c r="G2216" i="5"/>
  <c r="G770" i="5"/>
  <c r="G1924" i="5"/>
  <c r="G1166" i="5"/>
  <c r="G1917" i="5"/>
  <c r="G1268" i="5"/>
  <c r="G1212" i="5"/>
  <c r="G1787" i="5"/>
  <c r="G906" i="5"/>
  <c r="G1318" i="5"/>
  <c r="G1807" i="5"/>
  <c r="G1922" i="5"/>
  <c r="G1589" i="5"/>
  <c r="G2227" i="5"/>
  <c r="G2209" i="5"/>
  <c r="G1414" i="5"/>
  <c r="G2204" i="5"/>
  <c r="G2113" i="5"/>
  <c r="G2088" i="5"/>
  <c r="G1085" i="5"/>
  <c r="G1105" i="5"/>
  <c r="G1919" i="5"/>
  <c r="G1384" i="5"/>
  <c r="G1605" i="5"/>
  <c r="G1559" i="5"/>
  <c r="G2090" i="5"/>
  <c r="G2235" i="5"/>
  <c r="G1545" i="5"/>
  <c r="G1784" i="5"/>
  <c r="G1045" i="5"/>
  <c r="G2140" i="5"/>
  <c r="G2129" i="5"/>
  <c r="G1234" i="5"/>
  <c r="G1828" i="5"/>
  <c r="G1160" i="5"/>
  <c r="G2052" i="5"/>
  <c r="G1813" i="5"/>
  <c r="G493" i="5"/>
  <c r="G2047" i="5"/>
  <c r="G1358" i="5"/>
  <c r="G1659" i="5"/>
  <c r="G2195" i="5"/>
  <c r="G1998" i="5"/>
  <c r="G984" i="5"/>
  <c r="G1527" i="5"/>
  <c r="G1660" i="5"/>
  <c r="G1944" i="5"/>
  <c r="G1894" i="5"/>
  <c r="G1521" i="5"/>
  <c r="G1889" i="5"/>
  <c r="G1026" i="5"/>
  <c r="G1868" i="5"/>
  <c r="G982" i="5"/>
  <c r="G1306" i="5"/>
  <c r="G1825" i="5"/>
  <c r="G397" i="5"/>
  <c r="G598" i="5"/>
  <c r="G749" i="5"/>
  <c r="G2072" i="5"/>
  <c r="G773" i="5"/>
  <c r="G1352" i="5"/>
  <c r="G2004" i="5"/>
  <c r="G1722" i="5"/>
  <c r="G2193" i="5"/>
  <c r="G1087" i="5"/>
  <c r="G2010" i="5"/>
  <c r="G1903" i="5"/>
  <c r="G2121" i="5"/>
  <c r="G1258" i="5"/>
  <c r="G1893" i="5"/>
  <c r="G909" i="5"/>
  <c r="G469" i="5"/>
  <c r="G1673" i="5"/>
  <c r="G997" i="5"/>
  <c r="G1210" i="5"/>
  <c r="G1873" i="5"/>
  <c r="G1633" i="5"/>
  <c r="G2091" i="5"/>
  <c r="G1677" i="5"/>
  <c r="G1867" i="5"/>
  <c r="G1984" i="5"/>
  <c r="G1791" i="5"/>
  <c r="G1033" i="5"/>
  <c r="G581" i="5"/>
  <c r="G1839" i="5"/>
  <c r="G1338" i="5"/>
  <c r="G1793" i="5"/>
  <c r="G1214" i="5"/>
  <c r="G2114" i="5"/>
  <c r="G1587" i="5"/>
  <c r="G452" i="5"/>
  <c r="G1555" i="5"/>
  <c r="G1009" i="5"/>
  <c r="G1734" i="5"/>
  <c r="G582" i="5"/>
  <c r="G1700" i="5"/>
  <c r="G1018" i="5"/>
  <c r="G1676" i="5"/>
  <c r="G2102" i="5"/>
  <c r="G2172" i="5"/>
  <c r="G768" i="5"/>
  <c r="G1833" i="5"/>
  <c r="G646" i="5"/>
  <c r="G1446" i="5"/>
  <c r="G860" i="5"/>
  <c r="G1678" i="5"/>
  <c r="G2108" i="5"/>
  <c r="G1071" i="5"/>
  <c r="G971" i="5"/>
  <c r="G1039" i="5"/>
  <c r="G1189" i="5"/>
  <c r="G1840" i="5"/>
  <c r="G1394" i="5"/>
  <c r="G1591" i="5"/>
  <c r="G1535" i="5"/>
  <c r="G2110" i="5"/>
  <c r="G513" i="5"/>
  <c r="G1480" i="5"/>
  <c r="G1100" i="5"/>
  <c r="G2180" i="5"/>
  <c r="G1736" i="5"/>
  <c r="G1120" i="5"/>
  <c r="G1505" i="5"/>
  <c r="G2107" i="5"/>
  <c r="G935" i="5"/>
  <c r="G1724" i="5"/>
  <c r="G805" i="5"/>
  <c r="G1413" i="5"/>
  <c r="G1719" i="5"/>
  <c r="G1454" i="5"/>
  <c r="G1773" i="5"/>
  <c r="G511" i="5"/>
  <c r="G2145" i="5"/>
  <c r="G1473" i="5"/>
  <c r="G1261" i="5"/>
  <c r="G1855" i="5"/>
  <c r="G1611" i="5"/>
  <c r="G1976" i="5"/>
  <c r="G2030" i="5"/>
  <c r="G1563" i="5"/>
  <c r="G1911" i="5"/>
  <c r="G1831" i="5"/>
  <c r="G1404" i="5"/>
  <c r="G1051" i="5"/>
  <c r="G1606" i="5"/>
  <c r="G929" i="5"/>
  <c r="G1808" i="5"/>
  <c r="G1769" i="5"/>
  <c r="G1952" i="5"/>
  <c r="G1573" i="5"/>
  <c r="G1946" i="5"/>
  <c r="G1515" i="5"/>
  <c r="G376" i="5"/>
  <c r="G761" i="5"/>
  <c r="G1325" i="5"/>
  <c r="G1654" i="5"/>
  <c r="G1679" i="5"/>
  <c r="G1530" i="5"/>
  <c r="G850" i="5"/>
  <c r="G1253" i="5"/>
  <c r="G1652" i="5"/>
  <c r="G1582" i="5"/>
  <c r="G1790" i="5"/>
  <c r="G945" i="5"/>
  <c r="G263" i="5"/>
  <c r="G1745" i="5"/>
  <c r="G380" i="5"/>
  <c r="G1755" i="5"/>
  <c r="G1988" i="5"/>
  <c r="G699" i="5"/>
  <c r="G2066" i="5"/>
  <c r="G1309" i="5"/>
  <c r="G1578" i="5"/>
  <c r="G1934" i="5"/>
  <c r="G1485" i="5"/>
  <c r="G1396" i="5"/>
  <c r="G1277" i="5"/>
  <c r="G605" i="5"/>
  <c r="G721" i="5"/>
  <c r="G1541" i="5"/>
  <c r="G1284" i="5"/>
  <c r="G1649" i="5"/>
  <c r="G1634" i="5"/>
  <c r="G791" i="5"/>
  <c r="G1665" i="5"/>
  <c r="G1874" i="5"/>
  <c r="G1968" i="5"/>
  <c r="G1469" i="5"/>
  <c r="G1419" i="5"/>
  <c r="G1170" i="5"/>
  <c r="G584" i="5"/>
  <c r="G1818" i="5"/>
  <c r="G339" i="5"/>
  <c r="G1560" i="5"/>
  <c r="G751" i="5"/>
  <c r="G2111" i="5"/>
  <c r="G1648" i="5"/>
  <c r="G1879" i="5"/>
  <c r="G667" i="5"/>
  <c r="G382" i="5"/>
  <c r="G1363" i="5"/>
  <c r="G505" i="5"/>
  <c r="G585" i="5"/>
  <c r="G980" i="5"/>
  <c r="G947" i="5"/>
  <c r="G1792" i="5"/>
  <c r="G2151" i="5"/>
  <c r="G1928" i="5"/>
  <c r="G829" i="5"/>
  <c r="G1588" i="5"/>
  <c r="G1073" i="5"/>
  <c r="G1872" i="5"/>
  <c r="G1857" i="5"/>
  <c r="G1844" i="5"/>
  <c r="G1354" i="5"/>
  <c r="G1910" i="5"/>
  <c r="G600" i="5"/>
  <c r="G1435" i="5"/>
  <c r="G1402" i="5"/>
  <c r="G979" i="5"/>
  <c r="G540" i="5"/>
  <c r="G1378" i="5"/>
  <c r="G1403" i="5"/>
  <c r="G903" i="5"/>
  <c r="G2028" i="5"/>
  <c r="G672" i="5"/>
  <c r="G933" i="5"/>
  <c r="G1869" i="5"/>
  <c r="G1788" i="5"/>
  <c r="G1373" i="5"/>
  <c r="G1925" i="5"/>
  <c r="G1522" i="5"/>
  <c r="G1364" i="5"/>
  <c r="G2024" i="5"/>
  <c r="G1552" i="5"/>
  <c r="G492" i="5"/>
  <c r="G217" i="5"/>
  <c r="G2027" i="5"/>
  <c r="G1011" i="5"/>
  <c r="G1543" i="5"/>
  <c r="G1502" i="5"/>
  <c r="G949" i="5"/>
  <c r="G660" i="5"/>
  <c r="G1273" i="5"/>
  <c r="G2016" i="5"/>
  <c r="G1127" i="5"/>
  <c r="G169" i="5"/>
  <c r="G1324" i="5"/>
  <c r="G826" i="5"/>
  <c r="G1484" i="5"/>
  <c r="G1067" i="5"/>
  <c r="G941" i="5"/>
  <c r="G1811" i="5"/>
  <c r="G1804" i="5"/>
  <c r="G1841" i="5"/>
  <c r="G1477" i="5"/>
  <c r="G1947" i="5"/>
  <c r="G1114" i="5"/>
  <c r="G938" i="5"/>
  <c r="G1499" i="5"/>
  <c r="G1178" i="5"/>
  <c r="G1016" i="5"/>
  <c r="G1323" i="5"/>
  <c r="G957" i="5"/>
  <c r="G993" i="5"/>
  <c r="G1123" i="5"/>
  <c r="G942" i="5"/>
  <c r="G1003" i="5"/>
  <c r="G974" i="5"/>
  <c r="G922" i="5"/>
  <c r="G1571" i="5"/>
  <c r="G1313" i="5"/>
  <c r="G1332" i="5"/>
  <c r="G1360" i="5"/>
  <c r="G1822" i="5"/>
  <c r="G1224" i="5"/>
  <c r="G1449" i="5"/>
  <c r="G1025" i="5"/>
  <c r="G1763" i="5"/>
  <c r="G1395" i="5"/>
  <c r="G1546" i="5"/>
  <c r="G1523" i="5"/>
  <c r="G1397" i="5"/>
  <c r="G1980" i="5"/>
  <c r="G1645" i="5"/>
  <c r="G1955" i="5"/>
  <c r="G1832" i="5"/>
  <c r="G2018" i="5"/>
  <c r="G1433" i="5"/>
  <c r="G750" i="5"/>
  <c r="G1288" i="5"/>
  <c r="G1326" i="5"/>
  <c r="G399" i="5"/>
  <c r="G1712" i="5"/>
  <c r="G653" i="5"/>
  <c r="G1216" i="5"/>
  <c r="G1382" i="5"/>
  <c r="G2048" i="5"/>
  <c r="G1819" i="5"/>
  <c r="G1509" i="5"/>
  <c r="G1906" i="5"/>
  <c r="G1537" i="5"/>
  <c r="G2063" i="5"/>
  <c r="G1292" i="5"/>
  <c r="G1163" i="5"/>
  <c r="G1052" i="5"/>
  <c r="G2006" i="5"/>
  <c r="G338" i="5"/>
  <c r="G1616" i="5"/>
  <c r="G1483" i="5"/>
  <c r="G1065" i="5"/>
  <c r="G547" i="5"/>
  <c r="G1999" i="5"/>
  <c r="G1465" i="5"/>
  <c r="G792" i="5"/>
  <c r="G1239" i="5"/>
  <c r="G1456" i="5"/>
  <c r="G1720" i="5"/>
  <c r="G2040" i="5"/>
  <c r="G1850" i="5"/>
  <c r="G988" i="5"/>
  <c r="G659" i="5"/>
  <c r="G630" i="5"/>
  <c r="G1921" i="5"/>
  <c r="G1742" i="5"/>
  <c r="G1181" i="5"/>
  <c r="G1479" i="5"/>
  <c r="G1097" i="5"/>
  <c r="G1820" i="5"/>
  <c r="G753" i="5"/>
  <c r="G1137" i="5"/>
  <c r="G1169" i="5"/>
  <c r="G2181" i="5"/>
  <c r="G946" i="5"/>
  <c r="G759" i="5"/>
  <c r="G1956" i="5"/>
  <c r="G2165" i="5"/>
  <c r="G1184" i="5"/>
  <c r="G1457" i="5"/>
  <c r="G20" i="5"/>
  <c r="G930" i="5"/>
  <c r="G1254" i="5"/>
  <c r="G1603" i="5"/>
  <c r="G1986" i="5"/>
  <c r="G1361" i="5"/>
  <c r="G1870" i="5"/>
  <c r="G863" i="5"/>
  <c r="G1834" i="5"/>
  <c r="G282" i="5"/>
  <c r="G1055" i="5"/>
  <c r="G1816" i="5"/>
  <c r="G2061" i="5"/>
  <c r="G1657" i="5"/>
  <c r="G854" i="5"/>
  <c r="G954" i="5"/>
  <c r="G995" i="5"/>
  <c r="G895" i="5"/>
  <c r="G1668" i="5"/>
  <c r="G1875" i="5"/>
  <c r="G920" i="5"/>
  <c r="G1188" i="5"/>
  <c r="G595" i="5"/>
  <c r="G1590" i="5"/>
  <c r="G830" i="5"/>
  <c r="G237" i="5"/>
  <c r="G1823" i="5"/>
  <c r="G713" i="5"/>
  <c r="G2001" i="5"/>
  <c r="G989" i="5"/>
  <c r="G1487" i="5"/>
  <c r="G99" i="5"/>
  <c r="G405" i="5"/>
  <c r="G1761" i="5"/>
  <c r="G981" i="5"/>
  <c r="G1797" i="5"/>
  <c r="G1687" i="5"/>
  <c r="G1336" i="5"/>
  <c r="G1436" i="5"/>
  <c r="G275" i="5"/>
  <c r="G1913" i="5"/>
  <c r="G1270" i="5"/>
  <c r="G1112" i="5"/>
  <c r="G1618" i="5"/>
  <c r="G963" i="5"/>
  <c r="G1579" i="5"/>
  <c r="G2196" i="5"/>
  <c r="G1068" i="5"/>
  <c r="G769" i="5"/>
  <c r="G921" i="5"/>
  <c r="G238" i="5"/>
  <c r="G998" i="5"/>
  <c r="G459" i="5"/>
  <c r="G2060" i="5"/>
  <c r="G560" i="5"/>
  <c r="G1032" i="5"/>
  <c r="G287" i="5"/>
  <c r="G507" i="5"/>
  <c r="G1837" i="5"/>
  <c r="G1407" i="5"/>
  <c r="G419" i="5"/>
  <c r="G1492" i="5"/>
  <c r="G1106" i="5"/>
  <c r="G1001" i="5"/>
  <c r="G1162" i="5"/>
  <c r="G1269" i="5"/>
  <c r="G878" i="5"/>
  <c r="G1539" i="5"/>
  <c r="G1391" i="5"/>
  <c r="G1017" i="5"/>
  <c r="G1897" i="5"/>
  <c r="G2155" i="5"/>
  <c r="G417" i="5"/>
  <c r="G324" i="5"/>
  <c r="G1072" i="5"/>
  <c r="G422" i="5"/>
  <c r="G2074" i="5"/>
  <c r="G1707" i="5"/>
  <c r="G1542" i="5"/>
  <c r="G1758" i="5"/>
  <c r="G1909" i="5"/>
  <c r="G716" i="5"/>
  <c r="G1506" i="5"/>
  <c r="G987" i="5"/>
  <c r="G1778" i="5"/>
  <c r="G937" i="5"/>
  <c r="G1434" i="5"/>
  <c r="G1341" i="5"/>
  <c r="G2036" i="5"/>
  <c r="G538" i="5"/>
  <c r="G1207" i="5"/>
  <c r="G1540" i="5"/>
  <c r="G1596" i="5"/>
  <c r="G2057" i="5"/>
  <c r="G754" i="5"/>
  <c r="G486" i="5"/>
  <c r="G1410" i="5"/>
  <c r="G1514" i="5"/>
  <c r="G1130" i="5"/>
  <c r="G1727" i="5"/>
  <c r="G1447" i="5"/>
  <c r="G196" i="5"/>
  <c r="G762" i="5"/>
  <c r="G1488" i="5"/>
  <c r="G1824" i="5"/>
  <c r="G1536" i="5"/>
  <c r="G1688" i="5"/>
  <c r="G1047" i="5"/>
  <c r="G1251" i="5"/>
  <c r="G1104" i="5"/>
  <c r="G1024" i="5"/>
  <c r="G1598" i="5"/>
  <c r="G657" i="5"/>
  <c r="G1283" i="5"/>
  <c r="G1002" i="5"/>
  <c r="G1965" i="5"/>
  <c r="G655" i="5"/>
  <c r="G1455" i="5"/>
  <c r="G1696" i="5"/>
  <c r="G896" i="5"/>
  <c r="G1262" i="5"/>
  <c r="G2053" i="5"/>
  <c r="G763" i="5"/>
  <c r="G1890" i="5"/>
  <c r="G345" i="5"/>
  <c r="G872" i="5"/>
  <c r="G619" i="5"/>
  <c r="G1222" i="5"/>
  <c r="G1478" i="5"/>
  <c r="G1031" i="5"/>
  <c r="K2" i="4"/>
  <c r="H1589" i="4"/>
  <c r="H1202" i="4"/>
  <c r="H1372" i="4"/>
  <c r="H1017" i="4"/>
  <c r="H758" i="4"/>
  <c r="H1061" i="4"/>
  <c r="H1141" i="4"/>
  <c r="H1096" i="4"/>
  <c r="H1000" i="4"/>
  <c r="H1004" i="4"/>
  <c r="H1097" i="4"/>
  <c r="H944" i="4"/>
  <c r="H1168" i="4"/>
  <c r="H948" i="4"/>
  <c r="H1226" i="4"/>
  <c r="H896" i="4"/>
  <c r="H1076" i="4"/>
  <c r="H1006" i="4"/>
  <c r="H983" i="4"/>
  <c r="H734" i="4"/>
  <c r="H1238" i="4"/>
  <c r="H969" i="4"/>
  <c r="H1346" i="4"/>
  <c r="H688" i="4"/>
  <c r="H861" i="4"/>
  <c r="H1325" i="4"/>
  <c r="H1304" i="4"/>
  <c r="H817" i="4"/>
  <c r="H585" i="4"/>
  <c r="H599" i="4"/>
  <c r="H754" i="4"/>
  <c r="H826" i="4"/>
  <c r="H1197" i="4"/>
  <c r="H600" i="4"/>
  <c r="H1558" i="4"/>
  <c r="H1739" i="4"/>
  <c r="H2006" i="4"/>
  <c r="H1963" i="4"/>
  <c r="H2021" i="4"/>
  <c r="H2022" i="4"/>
  <c r="H2026" i="4"/>
  <c r="H1925" i="4"/>
  <c r="H2015" i="4"/>
  <c r="H1938" i="4"/>
  <c r="H2000" i="4"/>
  <c r="H1992" i="4"/>
  <c r="H2028" i="4"/>
  <c r="H2003" i="4"/>
  <c r="H1956" i="4"/>
  <c r="H1974" i="4"/>
  <c r="H2012" i="4"/>
  <c r="H1989" i="4"/>
  <c r="H1952" i="4"/>
  <c r="H1993" i="4"/>
  <c r="H2030" i="4"/>
  <c r="H1972" i="4"/>
  <c r="H1962" i="4"/>
  <c r="H1987" i="4"/>
  <c r="H1971" i="4"/>
  <c r="H2031" i="4"/>
  <c r="H1924" i="4"/>
  <c r="H2013" i="4"/>
  <c r="H1975" i="4"/>
  <c r="H2001" i="4"/>
  <c r="H1959" i="4"/>
  <c r="H1856" i="4"/>
  <c r="H2033" i="4"/>
  <c r="H2029" i="4"/>
  <c r="H1590" i="4"/>
  <c r="H2017" i="4"/>
  <c r="H2009" i="4"/>
  <c r="H2019" i="4"/>
  <c r="H1976" i="4"/>
  <c r="H2027" i="4"/>
  <c r="H2007" i="4"/>
  <c r="H2008" i="4"/>
  <c r="H2032" i="4"/>
  <c r="H1984" i="4"/>
  <c r="H2023" i="4"/>
  <c r="H1970" i="4"/>
  <c r="H1751" i="4"/>
  <c r="H2025" i="4"/>
  <c r="H1868" i="4"/>
  <c r="H2018" i="4"/>
  <c r="H2005" i="4"/>
  <c r="H1898" i="4"/>
  <c r="H1660" i="4"/>
  <c r="H2004" i="4"/>
  <c r="H1381" i="4"/>
  <c r="H2016" i="4"/>
  <c r="H1900" i="4"/>
  <c r="H2024" i="4"/>
  <c r="H2020" i="4"/>
  <c r="H1800" i="4"/>
  <c r="H1837" i="4"/>
  <c r="H1964" i="4"/>
  <c r="H1561" i="4"/>
  <c r="H1808" i="4"/>
  <c r="H1673" i="4"/>
  <c r="H1915" i="4"/>
  <c r="H1893" i="4"/>
  <c r="H1771" i="4"/>
  <c r="H1805" i="4"/>
  <c r="H1632" i="4"/>
  <c r="H1616" i="4"/>
  <c r="H1875" i="4"/>
  <c r="H1850" i="4"/>
  <c r="H1848" i="4"/>
  <c r="H1965" i="4"/>
  <c r="H1782" i="4"/>
  <c r="H1941" i="4"/>
  <c r="H1887" i="4"/>
  <c r="H1932" i="4"/>
  <c r="H1876" i="4"/>
  <c r="H1922" i="4"/>
  <c r="H1947" i="4"/>
  <c r="H1844" i="4"/>
  <c r="H1550" i="4"/>
  <c r="H1709" i="4"/>
  <c r="H1755" i="4"/>
  <c r="H1482" i="4"/>
  <c r="H1920" i="4"/>
  <c r="H1977" i="4"/>
  <c r="H1907" i="4"/>
  <c r="H1744" i="4"/>
  <c r="H1904" i="4"/>
  <c r="H1883" i="4"/>
  <c r="H1902" i="4"/>
  <c r="H1914" i="4"/>
  <c r="H1982" i="4"/>
  <c r="H2002" i="4"/>
  <c r="H1559" i="4"/>
  <c r="H1826" i="4"/>
  <c r="H1940" i="4"/>
  <c r="H1999" i="4"/>
  <c r="H1953" i="4"/>
  <c r="H1809" i="4"/>
  <c r="H2011" i="4"/>
  <c r="H1817" i="4"/>
  <c r="H1955" i="4"/>
  <c r="H1885" i="4"/>
  <c r="H1728" i="4"/>
  <c r="H1562" i="4"/>
  <c r="H1436" i="4"/>
  <c r="H1864" i="4"/>
  <c r="H1860" i="4"/>
  <c r="H1500" i="4"/>
  <c r="H1484" i="4"/>
  <c r="H1357" i="4"/>
  <c r="H1881" i="4"/>
  <c r="H1526" i="4"/>
  <c r="H1746" i="4"/>
  <c r="H1824" i="4"/>
  <c r="H1960" i="4"/>
  <c r="H1580" i="4"/>
  <c r="H1515" i="4"/>
  <c r="H1648" i="4"/>
  <c r="H2010" i="4"/>
  <c r="H1838" i="4"/>
  <c r="H1921" i="4"/>
  <c r="H1877" i="4"/>
  <c r="H1421" i="4"/>
  <c r="H1606" i="4"/>
  <c r="H1433" i="4"/>
  <c r="H1798" i="4"/>
  <c r="H1996" i="4"/>
  <c r="H1611" i="4"/>
  <c r="H1869" i="4"/>
  <c r="H1944" i="4"/>
  <c r="H1707" i="4"/>
  <c r="H1620" i="4"/>
  <c r="H1301" i="4"/>
  <c r="H1546" i="4"/>
  <c r="H1846" i="4"/>
  <c r="H1621" i="4"/>
  <c r="H1878" i="4"/>
  <c r="H1827" i="4"/>
  <c r="H1981" i="4"/>
  <c r="H1684" i="4"/>
  <c r="H1530" i="4"/>
  <c r="H1872" i="4"/>
  <c r="H1954" i="4"/>
  <c r="H1716" i="4"/>
  <c r="H1768" i="4"/>
  <c r="H1858" i="4"/>
  <c r="H1653" i="4"/>
  <c r="H1784" i="4"/>
  <c r="H1498" i="4"/>
  <c r="H1803" i="4"/>
  <c r="H1912" i="4"/>
  <c r="H1591" i="4"/>
  <c r="H1375" i="4"/>
  <c r="H1665" i="4"/>
  <c r="H1715" i="4"/>
  <c r="H1777" i="4"/>
  <c r="H1608" i="4"/>
  <c r="H1645" i="4"/>
  <c r="H1879" i="4"/>
  <c r="H1788" i="4"/>
  <c r="H1892" i="4"/>
  <c r="H1613" i="4"/>
  <c r="H1560" i="4"/>
  <c r="H1831" i="4"/>
  <c r="H1470" i="4"/>
  <c r="H1487" i="4"/>
  <c r="H1639" i="4"/>
  <c r="H1829" i="4"/>
  <c r="H1933" i="4"/>
  <c r="H1774" i="4"/>
  <c r="H1839" i="4"/>
  <c r="H1810" i="4"/>
  <c r="H1910" i="4"/>
  <c r="H1832" i="4"/>
  <c r="H1928" i="4"/>
  <c r="H1537" i="4"/>
  <c r="H1361" i="4"/>
  <c r="H1672" i="4"/>
  <c r="H1654" i="4"/>
  <c r="H1669" i="4"/>
  <c r="H1699" i="4"/>
  <c r="H1951" i="4"/>
  <c r="H1710" i="4"/>
  <c r="H1679" i="4"/>
  <c r="H1659" i="4"/>
  <c r="H1889" i="4"/>
  <c r="H1376" i="4"/>
  <c r="H1531" i="4"/>
  <c r="H1714" i="4"/>
  <c r="H1656" i="4"/>
  <c r="H1807" i="4"/>
  <c r="H1398" i="4"/>
  <c r="H1766" i="4"/>
  <c r="H1935" i="4"/>
  <c r="H1396" i="4"/>
  <c r="H1985" i="4"/>
  <c r="H1791" i="4"/>
  <c r="H1983" i="4"/>
  <c r="H1917" i="4"/>
  <c r="H1719" i="4"/>
  <c r="H1720" i="4"/>
  <c r="H1718" i="4"/>
  <c r="H1696" i="4"/>
  <c r="H1636" i="4"/>
  <c r="H1988" i="4"/>
  <c r="H1519" i="4"/>
  <c r="H1542" i="4"/>
  <c r="H1930" i="4"/>
  <c r="H1683" i="4"/>
  <c r="H1305" i="4"/>
  <c r="H1395" i="4"/>
  <c r="H1871" i="4"/>
  <c r="H1635" i="4"/>
  <c r="H1532" i="4"/>
  <c r="H1505" i="4"/>
  <c r="H1605" i="4"/>
  <c r="H1062" i="4"/>
  <c r="H1896" i="4"/>
  <c r="H1427" i="4"/>
  <c r="H1721" i="4"/>
  <c r="H1979" i="4"/>
  <c r="H1685" i="4"/>
  <c r="H1939" i="4"/>
  <c r="H1926" i="4"/>
  <c r="H1417" i="4"/>
  <c r="H1476" i="4"/>
  <c r="H1763" i="4"/>
  <c r="H1425" i="4"/>
  <c r="H1732" i="4"/>
  <c r="H1830" i="4"/>
  <c r="H1854" i="4"/>
  <c r="H1990" i="4"/>
  <c r="H1701" i="4"/>
  <c r="H1459" i="4"/>
  <c r="H1806" i="4"/>
  <c r="H1969" i="4"/>
  <c r="H1948" i="4"/>
  <c r="H1760" i="4"/>
  <c r="H1092" i="4"/>
  <c r="H1773" i="4"/>
  <c r="H1756" i="4"/>
  <c r="H1929" i="4"/>
  <c r="H1894" i="4"/>
  <c r="H1849" i="4"/>
  <c r="H1255" i="4"/>
  <c r="H1437" i="4"/>
  <c r="H1918" i="4"/>
  <c r="H1480" i="4"/>
  <c r="H1584" i="4"/>
  <c r="H1415" i="4"/>
  <c r="H1543" i="4"/>
  <c r="H1736" i="4"/>
  <c r="H1813" i="4"/>
  <c r="H1765" i="4"/>
  <c r="H1835" i="4"/>
  <c r="H1740" i="4"/>
  <c r="H1905" i="4"/>
  <c r="H1607" i="4"/>
  <c r="H1362" i="4"/>
  <c r="H1890" i="4"/>
  <c r="H1909" i="4"/>
  <c r="H1601" i="4"/>
  <c r="H1675" i="4"/>
  <c r="H1541" i="4"/>
  <c r="H1886" i="4"/>
  <c r="H1906" i="4"/>
  <c r="H1853" i="4"/>
  <c r="H1946" i="4"/>
  <c r="H1646" i="4"/>
  <c r="H1329" i="4"/>
  <c r="H1757" i="4"/>
  <c r="H1934" i="4"/>
  <c r="H1566" i="4"/>
  <c r="H1338" i="4"/>
  <c r="H1587" i="4"/>
  <c r="H1548" i="4"/>
  <c r="H1997" i="4"/>
  <c r="H1496" i="4"/>
  <c r="H1903" i="4"/>
  <c r="H1676" i="4"/>
  <c r="H1873" i="4"/>
  <c r="H1386" i="4"/>
  <c r="H1966" i="4"/>
  <c r="H1452" i="4"/>
  <c r="H1467" i="4"/>
  <c r="H1722" i="4"/>
  <c r="H1581" i="4"/>
  <c r="H1554" i="4"/>
  <c r="H1471" i="4"/>
  <c r="H1937" i="4"/>
  <c r="H1609" i="4"/>
  <c r="H1703" i="4"/>
  <c r="H1994" i="4"/>
  <c r="H1913" i="4"/>
  <c r="H1512" i="4"/>
  <c r="H1377" i="4"/>
  <c r="H1488" i="4"/>
  <c r="H1483" i="4"/>
  <c r="H1317" i="4"/>
  <c r="H1568" i="4"/>
  <c r="H1882" i="4"/>
  <c r="H1724" i="4"/>
  <c r="H1464" i="4"/>
  <c r="H1473" i="4"/>
  <c r="H1658" i="4"/>
  <c r="H1442" i="4"/>
  <c r="H1770" i="4"/>
  <c r="H1628" i="4"/>
  <c r="H1706" i="4"/>
  <c r="H1643" i="4"/>
  <c r="H1825" i="4"/>
  <c r="H1455" i="4"/>
  <c r="H1315" i="4"/>
  <c r="H744" i="4"/>
  <c r="H1371" i="4"/>
  <c r="H778" i="4"/>
  <c r="H1353" i="4"/>
  <c r="H1743" i="4"/>
  <c r="H1485" i="4"/>
  <c r="H1752" i="4"/>
  <c r="H1349" i="4"/>
  <c r="H1623" i="4"/>
  <c r="H1171" i="4"/>
  <c r="H1804" i="4"/>
  <c r="H1449" i="4"/>
  <c r="H1211" i="4"/>
  <c r="H1365" i="4"/>
  <c r="H1359" i="4"/>
  <c r="H1401" i="4"/>
  <c r="H1275" i="4"/>
  <c r="H1183" i="4"/>
  <c r="H1237" i="4"/>
  <c r="H1284" i="4"/>
  <c r="H1717" i="4"/>
  <c r="H1389" i="4"/>
  <c r="H1031" i="4"/>
  <c r="H1414" i="4"/>
  <c r="H1030" i="4"/>
  <c r="H1258" i="4"/>
  <c r="H1440" i="4"/>
  <c r="H1195" i="4"/>
  <c r="H1280" i="4"/>
  <c r="H1489" i="4"/>
  <c r="H1299" i="4"/>
  <c r="H1446" i="4"/>
  <c r="H1303" i="4"/>
  <c r="H1465" i="4"/>
  <c r="H1378" i="4"/>
  <c r="H1176" i="4"/>
  <c r="H1333" i="4"/>
  <c r="H1438" i="4"/>
  <c r="H1367" i="4"/>
  <c r="H1151" i="4"/>
  <c r="H1339" i="4"/>
  <c r="H1273" i="4"/>
  <c r="H1251" i="4"/>
  <c r="H1340" i="4"/>
  <c r="H1239" i="4"/>
  <c r="H1193" i="4"/>
  <c r="H1647" i="4"/>
  <c r="H1330" i="4"/>
  <c r="H1571" i="4"/>
  <c r="H1661" i="4"/>
  <c r="H1191" i="4"/>
  <c r="H1217" i="4"/>
  <c r="H1265" i="4"/>
  <c r="H1327" i="4"/>
  <c r="H1223" i="4"/>
  <c r="H1313" i="4"/>
  <c r="H1508" i="4"/>
  <c r="H1132" i="4"/>
  <c r="H1423" i="4"/>
  <c r="H1520" i="4"/>
  <c r="H1555" i="4"/>
  <c r="H1179" i="4"/>
  <c r="H1373" i="4"/>
  <c r="H1318" i="4"/>
  <c r="H1428" i="4"/>
  <c r="H1278" i="4"/>
  <c r="H1491" i="4"/>
  <c r="H1057" i="4"/>
  <c r="H1649" i="4"/>
  <c r="H1289" i="4"/>
  <c r="H1403" i="4"/>
  <c r="H1432" i="4"/>
  <c r="H1450" i="4"/>
  <c r="H1413" i="4"/>
  <c r="H1253" i="4"/>
  <c r="H1460" i="4"/>
  <c r="H1418" i="4"/>
  <c r="H1492" i="4"/>
  <c r="H1426" i="4"/>
  <c r="H1379" i="4"/>
  <c r="H1354" i="4"/>
  <c r="H1098" i="4"/>
  <c r="H1399" i="4"/>
  <c r="H1517" i="4"/>
  <c r="H1204" i="4"/>
  <c r="H1101" i="4"/>
  <c r="H1842" i="4"/>
  <c r="H1461" i="4"/>
  <c r="H1285" i="4"/>
  <c r="H1444" i="4"/>
  <c r="H1640" i="4"/>
  <c r="H1851" i="4"/>
  <c r="H1594" i="4"/>
  <c r="H1300" i="4"/>
  <c r="H1319" i="4"/>
  <c r="H1689" i="4"/>
  <c r="H1368" i="4"/>
  <c r="H1576" i="4"/>
  <c r="H1189" i="4"/>
  <c r="H1343" i="4"/>
  <c r="H862" i="4"/>
  <c r="H1274" i="4"/>
  <c r="H1247" i="4"/>
  <c r="H1210" i="4"/>
  <c r="H1453" i="4"/>
  <c r="H1360" i="4"/>
  <c r="H1494" i="4"/>
  <c r="H1326" i="4"/>
  <c r="H1429" i="4"/>
  <c r="H1686" i="4"/>
  <c r="H1337" i="4"/>
  <c r="H1551" i="4"/>
  <c r="H1203" i="4"/>
  <c r="H1322" i="4"/>
  <c r="H1420" i="4"/>
  <c r="H1385" i="4"/>
  <c r="H1306" i="4"/>
  <c r="H1268" i="4"/>
  <c r="H1513" i="4"/>
  <c r="H1445" i="4"/>
  <c r="H1363" i="4"/>
  <c r="H974" i="4"/>
  <c r="H1277" i="4"/>
  <c r="H1447" i="4"/>
  <c r="H1474" i="4"/>
  <c r="H1497" i="4"/>
  <c r="H1041" i="4"/>
  <c r="H1153" i="4"/>
  <c r="H1370" i="4"/>
  <c r="H1297" i="4"/>
  <c r="H1111" i="4"/>
  <c r="H1259" i="4"/>
  <c r="H1136" i="4"/>
  <c r="H1091" i="4"/>
  <c r="H1320" i="4"/>
  <c r="H1159" i="4"/>
  <c r="H1614" i="4"/>
  <c r="H1393" i="4"/>
  <c r="H1290" i="4"/>
  <c r="H1180" i="4"/>
  <c r="H1434" i="4"/>
  <c r="H1627" i="4"/>
  <c r="H1348" i="4"/>
  <c r="H1208" i="4"/>
  <c r="H1478" i="4"/>
  <c r="H1336" i="4"/>
  <c r="H1356" i="4"/>
  <c r="H1156" i="4"/>
  <c r="H888" i="4"/>
  <c r="H1422" i="4"/>
  <c r="H1310" i="4"/>
  <c r="H604" i="4"/>
  <c r="H857" i="4"/>
  <c r="H738" i="4"/>
  <c r="H1086" i="4"/>
  <c r="H644" i="4"/>
  <c r="H1143" i="4"/>
  <c r="H766" i="4"/>
  <c r="H1260" i="4"/>
  <c r="H1015" i="4"/>
  <c r="H706" i="4"/>
  <c r="H929" i="4"/>
  <c r="H1079" i="4"/>
  <c r="H430" i="4"/>
  <c r="H839" i="4"/>
  <c r="H809" i="4"/>
  <c r="H1005" i="4"/>
  <c r="H505" i="4"/>
  <c r="H927" i="4"/>
  <c r="H237" i="4"/>
  <c r="H1102" i="4"/>
  <c r="H921" i="4"/>
  <c r="H1011" i="4"/>
  <c r="H814" i="4"/>
  <c r="H893" i="4"/>
  <c r="H607" i="4"/>
  <c r="H1463" i="4"/>
  <c r="H409" i="4"/>
  <c r="H1302" i="4"/>
  <c r="H543" i="4"/>
  <c r="H872" i="4"/>
  <c r="H1230" i="4"/>
  <c r="H1012" i="4"/>
  <c r="H752" i="4"/>
  <c r="H1127" i="4"/>
  <c r="H1190" i="4"/>
  <c r="H725" i="4"/>
  <c r="H819" i="4"/>
  <c r="H1369" i="4"/>
  <c r="H798" i="4"/>
  <c r="H986" i="4"/>
  <c r="H938" i="4"/>
  <c r="H1287" i="4"/>
  <c r="H952" i="4"/>
  <c r="H1335" i="4"/>
  <c r="H1121" i="4"/>
  <c r="H1192" i="4"/>
  <c r="H1374" i="4"/>
  <c r="H1144" i="4"/>
  <c r="H1099" i="4"/>
  <c r="H1261" i="4"/>
  <c r="H831" i="4"/>
  <c r="H719" i="4"/>
  <c r="H1117" i="4"/>
  <c r="H487" i="4"/>
  <c r="H977" i="4"/>
  <c r="H608" i="4"/>
  <c r="H866" i="4"/>
  <c r="H410" i="4"/>
  <c r="H740" i="4"/>
  <c r="H495" i="4"/>
  <c r="H467" i="4"/>
  <c r="H816" i="4"/>
  <c r="H653" i="4"/>
  <c r="H1231" i="4"/>
  <c r="H935" i="4"/>
  <c r="H631" i="4"/>
  <c r="H859" i="4"/>
  <c r="H903" i="4"/>
  <c r="H822" i="4"/>
  <c r="H267" i="4"/>
  <c r="H720" i="4"/>
  <c r="H714" i="4"/>
  <c r="H763" i="4"/>
  <c r="H829" i="4"/>
  <c r="H748" i="4"/>
  <c r="H698" i="4"/>
  <c r="H124" i="4"/>
  <c r="H858" i="4"/>
  <c r="H1032" i="4"/>
  <c r="H517" i="4"/>
  <c r="H1270" i="4"/>
  <c r="H717" i="4"/>
  <c r="H791" i="4"/>
  <c r="H721" i="4"/>
  <c r="H1034" i="4"/>
  <c r="H932" i="4"/>
  <c r="H792" i="4"/>
  <c r="H586" i="4"/>
  <c r="H458" i="4"/>
  <c r="H1058" i="4"/>
  <c r="H827" i="4"/>
  <c r="H958" i="4"/>
  <c r="H842" i="4"/>
  <c r="H715" i="4"/>
  <c r="H949" i="4"/>
  <c r="H1069" i="4"/>
  <c r="H356" i="4"/>
  <c r="H785" i="4"/>
  <c r="H1018" i="4"/>
  <c r="H527" i="4"/>
  <c r="H1347" i="4"/>
  <c r="H1163" i="4"/>
  <c r="H1148" i="4"/>
  <c r="H954" i="4"/>
  <c r="H953" i="4"/>
  <c r="H1334" i="4"/>
  <c r="H1164" i="4"/>
  <c r="H991" i="4"/>
  <c r="H1114" i="4"/>
  <c r="H867" i="4"/>
  <c r="H697" i="4"/>
  <c r="H1128" i="4"/>
  <c r="H1080" i="4"/>
  <c r="H1186" i="4"/>
  <c r="H1137" i="4"/>
  <c r="H834" i="4"/>
  <c r="H598" i="4"/>
  <c r="H1351" i="4"/>
  <c r="H1142" i="4"/>
  <c r="H916" i="4"/>
  <c r="H1406" i="4"/>
  <c r="H699" i="4"/>
  <c r="H1049" i="4"/>
  <c r="H312" i="4"/>
  <c r="H1213" i="4"/>
  <c r="H709" i="4"/>
  <c r="H912" i="4"/>
  <c r="H924" i="4"/>
  <c r="H716" i="4"/>
  <c r="H1216" i="4"/>
  <c r="H868" i="4"/>
  <c r="H850" i="4"/>
  <c r="H1232" i="4"/>
  <c r="H950" i="4"/>
  <c r="H913" i="4"/>
  <c r="H445" i="4"/>
  <c r="H856" i="4"/>
  <c r="H876" i="4"/>
  <c r="H1075" i="4"/>
  <c r="H870" i="4"/>
  <c r="H926" i="4"/>
  <c r="H1108" i="4"/>
  <c r="H1072" i="4"/>
  <c r="H1013" i="4"/>
  <c r="H1124" i="4"/>
  <c r="H891" i="4"/>
  <c r="H1311" i="4"/>
  <c r="H886" i="4"/>
  <c r="H830" i="4"/>
  <c r="H1045" i="4"/>
  <c r="H960" i="4"/>
  <c r="H1008" i="4"/>
  <c r="H1100" i="4"/>
  <c r="H1220" i="4"/>
  <c r="H1115" i="4"/>
  <c r="H1106" i="4"/>
  <c r="H1194" i="4"/>
  <c r="H1107" i="4"/>
  <c r="H1246" i="4"/>
  <c r="H779" i="4"/>
  <c r="H796" i="4"/>
  <c r="H889" i="4"/>
  <c r="H990" i="4"/>
  <c r="H710" i="4"/>
  <c r="H1078" i="4"/>
  <c r="H1166" i="4"/>
  <c r="H871" i="4"/>
  <c r="H1118" i="4"/>
  <c r="H1059" i="4"/>
  <c r="H676" i="4"/>
  <c r="H1002" i="4"/>
  <c r="H933" i="4"/>
  <c r="H365" i="4"/>
  <c r="H999" i="4"/>
  <c r="H1218" i="4"/>
  <c r="H730" i="4"/>
  <c r="H1081" i="4"/>
  <c r="H887" i="4"/>
  <c r="H189" i="4"/>
  <c r="H591" i="4"/>
  <c r="H1267" i="4"/>
  <c r="H1035" i="4"/>
  <c r="H1103" i="4"/>
  <c r="H806" i="4"/>
  <c r="H802" i="4"/>
  <c r="H462" i="4"/>
  <c r="H1387" i="4"/>
  <c r="H788" i="4"/>
  <c r="H1633" i="4"/>
  <c r="H1043" i="4"/>
  <c r="H941" i="4"/>
  <c r="H1044" i="4"/>
  <c r="H1307" i="4"/>
  <c r="H1539" i="4"/>
  <c r="H901" i="4"/>
  <c r="H1454" i="4"/>
  <c r="H1506" i="4"/>
  <c r="H1149" i="4"/>
  <c r="H1309" i="4"/>
  <c r="H1281" i="4"/>
  <c r="H1397" i="4"/>
  <c r="H1134" i="4"/>
  <c r="H1366" i="4"/>
  <c r="H1001" i="4"/>
  <c r="H1070" i="4"/>
  <c r="H1154" i="4"/>
  <c r="H1404" i="4"/>
  <c r="H1540" i="4"/>
  <c r="H1523" i="4"/>
  <c r="H1575" i="4"/>
  <c r="H1188" i="4"/>
  <c r="H1173" i="4"/>
  <c r="H1227" i="4"/>
  <c r="H1801" i="4"/>
  <c r="H874" i="4"/>
  <c r="H1451" i="4"/>
  <c r="H1104" i="4"/>
  <c r="H1206" i="4"/>
  <c r="H1602" i="4"/>
  <c r="H1866" i="4"/>
  <c r="H1133" i="4"/>
  <c r="H1181" i="4"/>
  <c r="H1120" i="4"/>
  <c r="H1704" i="4"/>
  <c r="H1435" i="4"/>
  <c r="H1021" i="4"/>
  <c r="H1271" i="4"/>
  <c r="H1254" i="4"/>
  <c r="H1249" i="4"/>
  <c r="H1499" i="4"/>
  <c r="H920" i="4"/>
  <c r="H1352" i="4"/>
  <c r="H832" i="4"/>
  <c r="H1240" i="4"/>
  <c r="H1029" i="4"/>
  <c r="H739" i="4"/>
  <c r="H1968" i="4"/>
  <c r="H1131" i="4"/>
  <c r="H1063" i="4"/>
  <c r="H845" i="4"/>
  <c r="H1095" i="4"/>
  <c r="H1105" i="4"/>
  <c r="H1028" i="4"/>
  <c r="H1068" i="4"/>
  <c r="H1161" i="4"/>
  <c r="H1456" i="4"/>
  <c r="H1126" i="4"/>
  <c r="H1150" i="4"/>
  <c r="H1214" i="4"/>
  <c r="H1023" i="4"/>
  <c r="H1187" i="4"/>
  <c r="H1175" i="4"/>
  <c r="H1116" i="4"/>
  <c r="H1380" i="4"/>
  <c r="H899" i="4"/>
  <c r="H955" i="4"/>
  <c r="H1053" i="4"/>
  <c r="H1331" i="4"/>
  <c r="H1009" i="4"/>
  <c r="H994" i="4"/>
  <c r="H1242" i="4"/>
  <c r="H970" i="4"/>
  <c r="H1224" i="4"/>
  <c r="H1207" i="4"/>
  <c r="H942" i="4"/>
  <c r="H1503" i="4"/>
  <c r="H1400" i="4"/>
  <c r="H917" i="4"/>
  <c r="H1169" i="4"/>
  <c r="H1157" i="4"/>
  <c r="H1122" i="4"/>
  <c r="H1392" i="4"/>
  <c r="H1082" i="4"/>
  <c r="H767" i="4"/>
  <c r="H1256" i="4"/>
  <c r="H980" i="4"/>
  <c r="H1172" i="4"/>
  <c r="H996" i="4"/>
  <c r="H1112" i="4"/>
  <c r="H945" i="4"/>
  <c r="H1262" i="4"/>
  <c r="H1350" i="4"/>
  <c r="H1085" i="4"/>
  <c r="H1087" i="4"/>
  <c r="H1308" i="4"/>
  <c r="H807" i="4"/>
  <c r="H1145" i="4"/>
  <c r="H1266" i="4"/>
  <c r="H1200" i="4"/>
  <c r="H964" i="4"/>
  <c r="H1037" i="4"/>
  <c r="H1135" i="4"/>
  <c r="H943" i="4"/>
  <c r="H1074" i="4"/>
  <c r="H1264" i="4"/>
  <c r="H1060" i="4"/>
  <c r="H1215" i="4"/>
  <c r="H776" i="4"/>
  <c r="H799" i="4"/>
  <c r="H1383" i="4"/>
  <c r="H1196" i="4"/>
  <c r="H1123" i="4"/>
  <c r="H592" i="4"/>
  <c r="H1026" i="4"/>
  <c r="H873" i="4"/>
  <c r="H797" i="4"/>
  <c r="H389" i="4"/>
  <c r="H860" i="4"/>
  <c r="H946" i="4"/>
  <c r="H294" i="4"/>
  <c r="H761" i="4"/>
  <c r="H906" i="4"/>
  <c r="H808" i="4"/>
  <c r="H654" i="4"/>
  <c r="H570" i="4"/>
  <c r="H693" i="4"/>
  <c r="H772" i="4"/>
  <c r="H840" i="4"/>
  <c r="H801" i="4"/>
  <c r="H1038" i="4"/>
  <c r="H940" i="4"/>
  <c r="H975" i="4"/>
  <c r="H1055" i="4"/>
  <c r="H605" i="4"/>
  <c r="H1130" i="4"/>
  <c r="H1090" i="4"/>
  <c r="H1046" i="4"/>
  <c r="H475" i="4"/>
  <c r="H848" i="4"/>
  <c r="H1065" i="4"/>
  <c r="H1162" i="4"/>
  <c r="H463" i="4"/>
  <c r="H1066" i="4"/>
  <c r="H12" i="4"/>
  <c r="H1138" i="4"/>
  <c r="H849" i="4"/>
  <c r="H668" i="4"/>
  <c r="H651" i="4"/>
  <c r="H780" i="4"/>
  <c r="H632" i="4"/>
  <c r="H910" i="4"/>
  <c r="H956" i="4"/>
  <c r="H643" i="4"/>
  <c r="H724" i="4"/>
  <c r="H677" i="4"/>
  <c r="H1020" i="4"/>
  <c r="H951" i="4"/>
  <c r="H902" i="4"/>
  <c r="H775" i="4"/>
  <c r="H1199" i="4"/>
  <c r="H882" i="4"/>
  <c r="H259" i="4"/>
  <c r="H726" i="4"/>
  <c r="H1139" i="4"/>
  <c r="H851" i="4"/>
  <c r="H230" i="4"/>
  <c r="H615" i="4"/>
  <c r="H894" i="4"/>
  <c r="H1089" i="4"/>
  <c r="H1233" i="4"/>
  <c r="H875" i="4"/>
  <c r="H984" i="4"/>
  <c r="H966" i="4"/>
  <c r="H1014" i="4"/>
  <c r="H658" i="4"/>
  <c r="H987" i="4"/>
  <c r="H1219" i="4"/>
  <c r="H1174" i="4"/>
  <c r="H737" i="4"/>
  <c r="H1212" i="4"/>
  <c r="H824" i="4"/>
  <c r="H440" i="4"/>
  <c r="H998" i="4"/>
  <c r="H549" i="4"/>
  <c r="H930" i="4"/>
  <c r="H438" i="4"/>
  <c r="H756" i="4"/>
  <c r="H803" i="4"/>
  <c r="H609" i="4"/>
  <c r="H472" i="4"/>
  <c r="H914" i="4"/>
  <c r="H424" i="4"/>
  <c r="H571" i="4"/>
  <c r="H322" i="4"/>
  <c r="H892" i="4"/>
  <c r="H936" i="4"/>
  <c r="H764" i="4"/>
  <c r="H818" i="4"/>
  <c r="H622" i="4"/>
  <c r="H825" i="4"/>
  <c r="H413" i="4"/>
  <c r="H464" i="4"/>
  <c r="H835" i="4"/>
  <c r="H145" i="4"/>
  <c r="H528" i="4"/>
  <c r="H426" i="4"/>
  <c r="H459" i="4"/>
  <c r="H863" i="4"/>
  <c r="H248" i="4"/>
  <c r="H94" i="4"/>
  <c r="H544" i="4"/>
  <c r="H1177" i="4"/>
  <c r="H379" i="4"/>
  <c r="H694" i="4"/>
  <c r="H177" i="4"/>
  <c r="H922" i="4"/>
  <c r="H745" i="4"/>
  <c r="H602" i="4"/>
  <c r="H380" i="4"/>
  <c r="H671" i="4"/>
  <c r="H295" i="4"/>
  <c r="H997" i="4"/>
  <c r="H700" i="4"/>
  <c r="H1003" i="4"/>
  <c r="H786" i="4"/>
  <c r="H439" i="4"/>
  <c r="H98" i="4"/>
  <c r="H1010" i="4"/>
  <c r="H238" i="4"/>
  <c r="H988" i="4"/>
  <c r="H82" i="4"/>
  <c r="H510" i="4"/>
  <c r="H19" i="4"/>
  <c r="H276" i="4"/>
  <c r="H69" i="4"/>
  <c r="H813" i="4"/>
  <c r="H947" i="4"/>
  <c r="H252" i="4"/>
  <c r="H268" i="4"/>
  <c r="H963" i="4"/>
  <c r="H218" i="4"/>
  <c r="H305" i="4"/>
  <c r="H634" i="4"/>
  <c r="H603" i="4"/>
  <c r="H864" i="4"/>
  <c r="H84" i="4"/>
  <c r="H1051" i="4"/>
  <c r="H812" i="4"/>
  <c r="H606" i="4"/>
  <c r="H454" i="4"/>
  <c r="H1019" i="4"/>
  <c r="H333" i="4"/>
  <c r="H915" i="4"/>
  <c r="H582" i="4"/>
  <c r="H773" i="4"/>
  <c r="H490" i="4"/>
  <c r="H559" i="4"/>
  <c r="H684" i="4"/>
  <c r="H852" i="4"/>
  <c r="H689" i="4"/>
  <c r="H853" i="4"/>
  <c r="H377" i="4"/>
  <c r="H746" i="4"/>
  <c r="H156" i="4"/>
  <c r="H161" i="4"/>
  <c r="H1125" i="4"/>
  <c r="H1228" i="4"/>
  <c r="H360" i="4"/>
  <c r="H711" i="4"/>
  <c r="H800" i="4"/>
  <c r="H244" i="4"/>
  <c r="H466" i="4"/>
  <c r="H923" i="4"/>
  <c r="H789" i="4"/>
  <c r="H493" i="4"/>
  <c r="H577" i="4"/>
  <c r="H57" i="4"/>
  <c r="H315" i="4"/>
  <c r="H937" i="4"/>
  <c r="H249" i="4"/>
  <c r="H1050" i="4"/>
  <c r="H978" i="4"/>
  <c r="H1221" i="4"/>
  <c r="H560" i="4"/>
  <c r="H465" i="4"/>
  <c r="H536" i="4"/>
  <c r="H1158" i="4"/>
  <c r="H171" i="4"/>
  <c r="H907" i="4"/>
  <c r="H1140" i="4"/>
  <c r="H257" i="4"/>
  <c r="H625" i="4"/>
  <c r="H300" i="4"/>
  <c r="H897" i="4"/>
  <c r="H1039" i="4"/>
  <c r="H239" i="4"/>
  <c r="H1198" i="4"/>
  <c r="H1244" i="4"/>
  <c r="H456" i="4"/>
  <c r="H968" i="4"/>
  <c r="H928" i="4"/>
  <c r="H1184" i="4"/>
  <c r="H616" i="4"/>
  <c r="H306" i="4"/>
  <c r="H992" i="4"/>
  <c r="H1229" i="4"/>
  <c r="H878" i="4"/>
  <c r="H498" i="4"/>
  <c r="H578" i="4"/>
  <c r="H833" i="4"/>
  <c r="H153" i="4"/>
  <c r="H769" i="4"/>
  <c r="H883" i="4"/>
  <c r="H468" i="4"/>
  <c r="H572" i="4"/>
  <c r="H961" i="4"/>
  <c r="H269" i="4"/>
  <c r="H757" i="4"/>
  <c r="H370" i="4"/>
  <c r="H985" i="4"/>
  <c r="H898" i="4"/>
  <c r="H441" i="4"/>
  <c r="H1167" i="4"/>
  <c r="H805" i="4"/>
  <c r="H1052" i="4"/>
  <c r="H1016" i="4"/>
  <c r="H513" i="4"/>
  <c r="H790" i="4"/>
  <c r="H1033" i="4"/>
  <c r="H884" i="4"/>
  <c r="H125" i="4"/>
  <c r="H501" i="4"/>
  <c r="H231" i="4"/>
  <c r="H669" i="4"/>
  <c r="H548" i="4"/>
  <c r="H1241" i="4"/>
  <c r="H979" i="4"/>
  <c r="H655" i="4"/>
  <c r="H1201" i="4"/>
  <c r="H488" i="4"/>
  <c r="H529" i="4"/>
  <c r="H1263" i="4"/>
  <c r="H1147" i="4"/>
  <c r="H925" i="4"/>
  <c r="H690" i="4"/>
  <c r="H434" i="4"/>
  <c r="H1295" i="4"/>
  <c r="H1236" i="4"/>
  <c r="H1269" i="4"/>
  <c r="H1084" i="4"/>
  <c r="H1047" i="4"/>
  <c r="H967" i="4"/>
  <c r="H931" i="4"/>
  <c r="H712" i="4"/>
  <c r="H1040" i="4"/>
  <c r="H939" i="4"/>
  <c r="H1109" i="4"/>
  <c r="H844" i="4"/>
  <c r="H749" i="4"/>
  <c r="H652" i="4"/>
  <c r="H301" i="4"/>
  <c r="H1024" i="4"/>
  <c r="H821" i="4"/>
  <c r="H911" i="4"/>
  <c r="H854" i="4"/>
  <c r="H1048" i="4"/>
  <c r="H959" i="4"/>
  <c r="H1077" i="4"/>
  <c r="H774" i="4"/>
  <c r="H1146" i="4"/>
  <c r="H514" i="4"/>
  <c r="H981" i="4"/>
  <c r="H411" i="4"/>
  <c r="H1073" i="4"/>
  <c r="H753" i="4"/>
  <c r="H421" i="4"/>
  <c r="H1022" i="4"/>
  <c r="H521" i="4"/>
  <c r="H682" i="4"/>
  <c r="H1209" i="4"/>
  <c r="H1054" i="4"/>
  <c r="H847" i="4"/>
  <c r="H1312" i="4"/>
  <c r="H596" i="4"/>
  <c r="H855" i="4"/>
  <c r="H318" i="4"/>
  <c r="H1088" i="4"/>
  <c r="H965" i="4"/>
  <c r="H962" i="4"/>
  <c r="H1110" i="4"/>
  <c r="H1235" i="4"/>
  <c r="H755" i="4"/>
  <c r="H993" i="4"/>
  <c r="H1355" i="4"/>
  <c r="H1205" i="4"/>
  <c r="H957" i="4"/>
  <c r="H1160" i="4"/>
  <c r="H731" i="4"/>
  <c r="H54" i="4"/>
  <c r="H1165" i="4"/>
  <c r="H820" i="4"/>
  <c r="H995" i="4"/>
  <c r="H989" i="4"/>
  <c r="H1083" i="4"/>
  <c r="H566" i="4"/>
  <c r="H545" i="4"/>
  <c r="H879" i="4"/>
  <c r="H1007" i="4"/>
  <c r="H1391" i="4"/>
  <c r="H1042" i="4"/>
  <c r="H1234" i="4"/>
  <c r="H1056" i="4"/>
  <c r="H1129" i="4"/>
  <c r="H1119" i="4"/>
  <c r="H1293" i="4"/>
  <c r="H1071" i="4"/>
  <c r="H971" i="4"/>
  <c r="H707" i="4"/>
  <c r="H934" i="4"/>
  <c r="H1248" i="4"/>
  <c r="H1093" i="4"/>
  <c r="H908" i="4"/>
  <c r="H518" i="4"/>
  <c r="H1780" i="4"/>
  <c r="H610" i="4"/>
  <c r="H526" i="4"/>
  <c r="H672" i="4"/>
  <c r="H436" i="4"/>
  <c r="H277" i="4"/>
  <c r="H637" i="4"/>
  <c r="H662" i="4"/>
  <c r="H348" i="4"/>
  <c r="H280" i="4"/>
  <c r="H534" i="4"/>
  <c r="H656" i="4"/>
  <c r="H115" i="4"/>
  <c r="H418" i="4"/>
  <c r="H759" i="4"/>
  <c r="H116" i="4"/>
  <c r="H685" i="4"/>
  <c r="H469" i="4"/>
  <c r="H399" i="4"/>
  <c r="H169" i="4"/>
  <c r="H460" i="4"/>
  <c r="H419" i="4"/>
  <c r="H48" i="4"/>
  <c r="H110" i="4"/>
  <c r="H70" i="4"/>
  <c r="H679" i="4"/>
  <c r="H343" i="4"/>
  <c r="H427" i="4"/>
  <c r="H214" i="4"/>
  <c r="H158" i="4"/>
  <c r="H183" i="4"/>
  <c r="H904" i="4"/>
  <c r="H316" i="4"/>
  <c r="H221" i="4"/>
  <c r="H494" i="4"/>
  <c r="H28" i="4"/>
  <c r="H215" i="4"/>
  <c r="H837" i="4"/>
  <c r="H270" i="4"/>
  <c r="H583" i="4"/>
  <c r="H97" i="4"/>
  <c r="H695" i="4"/>
  <c r="H895" i="4"/>
  <c r="H400" i="4"/>
  <c r="H841" i="4"/>
  <c r="H361" i="4"/>
  <c r="H405" i="4"/>
  <c r="H701" i="4"/>
  <c r="H56" i="4"/>
  <c r="H212" i="4"/>
  <c r="H289" i="4"/>
  <c r="H640" i="4"/>
  <c r="H137" i="4"/>
  <c r="H537" i="4"/>
  <c r="H550" i="4"/>
  <c r="H787" i="4"/>
  <c r="H390" i="4"/>
  <c r="H326" i="4"/>
  <c r="H195" i="4"/>
  <c r="H202" i="4"/>
  <c r="H593" i="4"/>
  <c r="H32" i="4"/>
  <c r="H351" i="4"/>
  <c r="H196" i="4"/>
  <c r="H691" i="4"/>
  <c r="H43" i="4"/>
  <c r="H422" i="4"/>
  <c r="H611" i="4"/>
  <c r="H448" i="4"/>
  <c r="H71" i="4"/>
  <c r="H7" i="4"/>
  <c r="H41" i="4"/>
  <c r="H391" i="4"/>
  <c r="H587" i="4"/>
  <c r="H431" i="4"/>
  <c r="H412" i="4"/>
  <c r="H222" i="4"/>
  <c r="H450" i="4"/>
  <c r="H166" i="4"/>
  <c r="H732" i="4"/>
  <c r="H199" i="4"/>
  <c r="H190" i="4"/>
  <c r="H232" i="4"/>
  <c r="H639" i="4"/>
  <c r="H154" i="4"/>
  <c r="H162" i="4"/>
  <c r="H61" i="4"/>
  <c r="H106" i="4"/>
  <c r="H233" i="4"/>
  <c r="H770" i="4"/>
  <c r="H216" i="4"/>
  <c r="H186" i="4"/>
  <c r="H261" i="4"/>
  <c r="H121" i="4"/>
  <c r="H406" i="4"/>
  <c r="H519" i="4"/>
  <c r="H302" i="4"/>
  <c r="H200" i="4"/>
  <c r="H349" i="4"/>
  <c r="H659" i="4"/>
  <c r="H383" i="4"/>
  <c r="H130" i="4"/>
  <c r="H107" i="4"/>
  <c r="H417" i="4"/>
  <c r="H290" i="4"/>
  <c r="H170" i="4"/>
  <c r="H890" i="4"/>
  <c r="H149" i="4"/>
  <c r="H742" i="4"/>
  <c r="H143" i="4"/>
  <c r="H425" i="4"/>
  <c r="H260" i="4"/>
  <c r="H507" i="4"/>
  <c r="H191" i="4"/>
  <c r="H491" i="4"/>
  <c r="H102" i="4"/>
  <c r="H77" i="4"/>
  <c r="H339" i="4"/>
  <c r="H49" i="4"/>
  <c r="H133" i="4"/>
  <c r="H843" i="4"/>
  <c r="H452" i="4"/>
  <c r="H905" i="4"/>
  <c r="H722" i="4"/>
  <c r="H414" i="4"/>
  <c r="H323" i="4"/>
  <c r="H173" i="4"/>
  <c r="H476" i="4"/>
  <c r="H675" i="4"/>
  <c r="H352" i="4"/>
  <c r="H804" i="4"/>
  <c r="H401" i="4"/>
  <c r="H172" i="4"/>
  <c r="H223" i="4"/>
  <c r="H256" i="4"/>
  <c r="H66" i="4"/>
  <c r="H387" i="4"/>
  <c r="H618" i="4"/>
  <c r="H641" i="4"/>
  <c r="H307" i="4"/>
  <c r="H681" i="4"/>
  <c r="H444" i="4"/>
  <c r="H515" i="4"/>
  <c r="H810" i="4"/>
  <c r="H777" i="4"/>
  <c r="H670" i="4"/>
  <c r="H281" i="4"/>
  <c r="H553" i="4"/>
  <c r="H396" i="4"/>
  <c r="H291" i="4"/>
  <c r="H657" i="4"/>
  <c r="H648" i="4"/>
  <c r="H101" i="4"/>
  <c r="H633" i="4"/>
  <c r="H541" i="4"/>
  <c r="H453" i="4"/>
  <c r="H623" i="4"/>
  <c r="H530" i="4"/>
  <c r="H574" i="4"/>
  <c r="H588" i="4"/>
  <c r="H647" i="4"/>
  <c r="H504" i="4"/>
  <c r="H838" i="4"/>
  <c r="H702" i="4"/>
  <c r="H558" i="4"/>
  <c r="H663" i="4"/>
  <c r="H38" i="4"/>
  <c r="H865" i="4"/>
  <c r="H210" i="4"/>
  <c r="H392" i="4"/>
  <c r="H561" i="4"/>
  <c r="H496" i="4"/>
  <c r="H664" i="4"/>
  <c r="H760" i="4"/>
  <c r="H713" i="4"/>
  <c r="H240" i="4"/>
  <c r="H385" i="4"/>
  <c r="H617" i="4"/>
  <c r="H371" i="4"/>
  <c r="H612" i="4"/>
  <c r="H918" i="4"/>
  <c r="H554" i="4"/>
  <c r="H846" i="4"/>
  <c r="H686" i="4"/>
  <c r="H531" i="4"/>
  <c r="H589" i="4"/>
  <c r="H33" i="4"/>
  <c r="H823" i="4"/>
  <c r="H499" i="4"/>
  <c r="H836" i="4"/>
  <c r="H72" i="4"/>
  <c r="H972" i="4"/>
  <c r="H164" i="4"/>
  <c r="H1094" i="4"/>
  <c r="H551" i="4"/>
  <c r="H44" i="4"/>
  <c r="H703" i="4"/>
  <c r="H594" i="4"/>
  <c r="H508" i="4"/>
  <c r="H522" i="4"/>
  <c r="H234" i="4"/>
  <c r="H132" i="4"/>
  <c r="H581" i="4"/>
  <c r="H292" i="4"/>
  <c r="H877" i="4"/>
  <c r="H282" i="4"/>
  <c r="H447" i="4"/>
  <c r="H308" i="4"/>
  <c r="H1027" i="4"/>
  <c r="H630" i="4"/>
  <c r="H552" i="4"/>
  <c r="H692" i="4"/>
  <c r="H184" i="4"/>
  <c r="H203" i="4"/>
  <c r="H538" i="4"/>
  <c r="H449" i="4"/>
  <c r="H1152" i="4"/>
  <c r="H511" i="4"/>
  <c r="H296" i="4"/>
  <c r="H336" i="4"/>
  <c r="H443" i="4"/>
  <c r="H601" i="4"/>
  <c r="H626" i="4"/>
  <c r="H111" i="4"/>
  <c r="H45" i="4"/>
  <c r="H21" i="4"/>
  <c r="H880" i="4"/>
  <c r="H811" i="4"/>
  <c r="H146" i="4"/>
  <c r="H402" i="4"/>
  <c r="H217" i="4"/>
  <c r="H337" i="4"/>
  <c r="H128" i="4"/>
  <c r="H562" i="4"/>
  <c r="H660" i="4"/>
  <c r="H139" i="4"/>
  <c r="H340" i="4"/>
  <c r="H219" i="4"/>
  <c r="H144" i="4"/>
  <c r="H208" i="4"/>
  <c r="H362" i="4"/>
  <c r="H680" i="4"/>
  <c r="H919" i="4"/>
  <c r="H52" i="4"/>
  <c r="H34" i="4"/>
  <c r="H576" i="4"/>
  <c r="H477" i="4"/>
  <c r="H555" i="4"/>
  <c r="H24" i="4"/>
  <c r="H423" i="4"/>
  <c r="H629" i="4"/>
  <c r="H563" i="4"/>
  <c r="H523" i="4"/>
  <c r="H478" i="4"/>
  <c r="H155" i="4"/>
  <c r="H266" i="4"/>
  <c r="H31" i="4"/>
  <c r="H108" i="4"/>
  <c r="H201" i="4"/>
  <c r="H793" i="4"/>
  <c r="H324" i="4"/>
  <c r="H479" i="4"/>
  <c r="H264" i="4"/>
  <c r="H235" i="4"/>
  <c r="H500" i="4"/>
  <c r="H542" i="4"/>
  <c r="H18" i="4"/>
  <c r="H473" i="4"/>
  <c r="H573" i="4"/>
  <c r="H8" i="4"/>
  <c r="H59" i="4"/>
  <c r="H193" i="4"/>
  <c r="H91" i="4"/>
  <c r="H516" i="4"/>
  <c r="H1067" i="4"/>
  <c r="H649" i="4"/>
  <c r="H828" i="4"/>
  <c r="H461" i="4"/>
  <c r="H126" i="4"/>
  <c r="H782" i="4"/>
  <c r="H79" i="4"/>
  <c r="H338" i="4"/>
  <c r="H167" i="4"/>
  <c r="H165" i="4"/>
  <c r="H163" i="4"/>
  <c r="H194" i="4"/>
  <c r="H3" i="4"/>
  <c r="H135" i="4"/>
  <c r="H65" i="4"/>
  <c r="H388" i="4"/>
  <c r="H112" i="4"/>
  <c r="H46" i="4"/>
  <c r="H14" i="4"/>
  <c r="H283" i="4"/>
  <c r="H4" i="4"/>
  <c r="H245" i="4"/>
  <c r="H483" i="4"/>
  <c r="H565" i="4"/>
  <c r="H557" i="4"/>
  <c r="H313" i="4"/>
  <c r="H420" i="4"/>
  <c r="H30" i="4"/>
  <c r="H284" i="4"/>
  <c r="H341" i="4"/>
  <c r="H627" i="4"/>
  <c r="H590" i="4"/>
  <c r="H262" i="4"/>
  <c r="H564" i="4"/>
  <c r="H750" i="4"/>
  <c r="H334" i="4"/>
  <c r="H2" i="4"/>
  <c r="H25" i="4"/>
  <c r="H771" i="4"/>
  <c r="H20" i="4"/>
  <c r="H236" i="4"/>
  <c r="H15" i="4"/>
  <c r="H474" i="4"/>
  <c r="H442" i="4"/>
  <c r="H80" i="4"/>
  <c r="H175" i="4"/>
  <c r="H13" i="4"/>
  <c r="H246" i="4"/>
  <c r="H271" i="4"/>
  <c r="H204" i="4"/>
  <c r="H17" i="4"/>
  <c r="H285" i="4"/>
  <c r="H397" i="4"/>
  <c r="H437" i="4"/>
  <c r="H378" i="4"/>
  <c r="H89" i="4"/>
  <c r="H127" i="4"/>
  <c r="H47" i="4"/>
  <c r="H119" i="4"/>
  <c r="H286" i="4"/>
  <c r="H253" i="4"/>
  <c r="H159" i="4"/>
  <c r="H105" i="4"/>
  <c r="H68" i="4"/>
  <c r="H357" i="4"/>
  <c r="H67" i="4"/>
  <c r="H103" i="4"/>
  <c r="H646" i="4"/>
  <c r="H342" i="4"/>
  <c r="H10" i="4"/>
  <c r="H187" i="4"/>
  <c r="H407" i="4"/>
  <c r="H497" i="4"/>
  <c r="H394" i="4"/>
  <c r="H353" i="4"/>
  <c r="H174" i="4"/>
  <c r="H768" i="4"/>
  <c r="H624" i="4"/>
  <c r="H674" i="4"/>
  <c r="H5" i="4"/>
  <c r="H319" i="4"/>
  <c r="H661" i="4"/>
  <c r="H484" i="4"/>
  <c r="H446" i="4"/>
  <c r="H263" i="4"/>
  <c r="H241" i="4"/>
  <c r="H16" i="4"/>
  <c r="H90" i="4"/>
  <c r="H224" i="4"/>
  <c r="H81" i="4"/>
  <c r="H113" i="4"/>
  <c r="H297" i="4"/>
  <c r="H255" i="4"/>
  <c r="H206" i="4"/>
  <c r="H287" i="4"/>
  <c r="H242" i="4"/>
  <c r="H225" i="4"/>
  <c r="H546" i="4"/>
  <c r="H765" i="4"/>
  <c r="H354" i="4"/>
  <c r="H75" i="4"/>
  <c r="H480" i="4"/>
  <c r="H470" i="4"/>
  <c r="H885" i="4"/>
  <c r="H178" i="4"/>
  <c r="H9" i="4"/>
  <c r="H330" i="4"/>
  <c r="H512" i="4"/>
  <c r="H150" i="4"/>
  <c r="H205" i="4"/>
  <c r="H735" i="4"/>
  <c r="H73" i="4"/>
  <c r="H134" i="4"/>
  <c r="H85" i="4"/>
  <c r="H881" i="4"/>
  <c r="H718" i="4"/>
  <c r="H350" i="4"/>
  <c r="H11" i="4"/>
  <c r="H642" i="4"/>
  <c r="H278" i="4"/>
  <c r="H213" i="4"/>
  <c r="H92" i="4"/>
  <c r="H140" i="4"/>
  <c r="H192" i="4"/>
  <c r="H22" i="4"/>
  <c r="H384" i="4"/>
  <c r="H63" i="4"/>
  <c r="H311" i="4"/>
  <c r="H368" i="4"/>
  <c r="H539" i="4"/>
  <c r="H114" i="4"/>
  <c r="H129" i="4"/>
  <c r="H279" i="4"/>
  <c r="H435" i="4"/>
  <c r="H23" i="4"/>
  <c r="H331" i="4"/>
  <c r="H99" i="4"/>
  <c r="H226" i="4"/>
  <c r="H982" i="4"/>
  <c r="H58" i="4"/>
  <c r="H408" i="4"/>
  <c r="H27" i="4"/>
  <c r="H451" i="4"/>
  <c r="H151" i="4"/>
  <c r="H317" i="4"/>
  <c r="H303" i="4"/>
  <c r="H415" i="4"/>
  <c r="H86" i="4"/>
  <c r="H335" i="4"/>
  <c r="H228" i="4"/>
  <c r="H304" i="4"/>
  <c r="H579" i="4"/>
  <c r="H382" i="4"/>
  <c r="H727" i="4"/>
  <c r="H60" i="4"/>
  <c r="H457" i="4"/>
  <c r="H147" i="4"/>
  <c r="H728" i="4"/>
  <c r="H489" i="4"/>
  <c r="H485" i="4"/>
  <c r="H363" i="4"/>
  <c r="H320" i="4"/>
  <c r="H265" i="4"/>
  <c r="H78" i="4"/>
  <c r="H274" i="4"/>
  <c r="H104" i="4"/>
  <c r="H567" i="4"/>
  <c r="H704" i="4"/>
  <c r="H358" i="4"/>
  <c r="H432" i="4"/>
  <c r="H122" i="4"/>
  <c r="H481" i="4"/>
  <c r="H6" i="4"/>
  <c r="H227" i="4"/>
  <c r="H93" i="4"/>
  <c r="H327" i="4"/>
  <c r="H403" i="4"/>
  <c r="H328" i="4"/>
  <c r="H344" i="4"/>
  <c r="H635" i="4"/>
  <c r="H229" i="4"/>
  <c r="H250" i="4"/>
  <c r="H35" i="4"/>
  <c r="H532" i="4"/>
  <c r="H619" i="4"/>
  <c r="H62" i="4"/>
  <c r="H376" i="4"/>
  <c r="H309" i="4"/>
  <c r="H298" i="4"/>
  <c r="H314" i="4"/>
  <c r="H247" i="4"/>
  <c r="H100" i="4"/>
  <c r="H258" i="4"/>
  <c r="H595" i="4"/>
  <c r="H1170" i="4"/>
  <c r="H131" i="4"/>
  <c r="H784" i="4"/>
  <c r="H64" i="4"/>
  <c r="H492" i="4"/>
  <c r="H696" i="4"/>
  <c r="H375" i="4"/>
  <c r="H369" i="4"/>
  <c r="H148" i="4"/>
  <c r="H310" i="4"/>
  <c r="H455" i="4"/>
  <c r="H40" i="4"/>
  <c r="H678" i="4"/>
  <c r="H976" i="4"/>
  <c r="H136" i="4"/>
  <c r="H366" i="4"/>
  <c r="H359" i="4"/>
  <c r="H524" i="4"/>
  <c r="H254" i="4"/>
  <c r="H209" i="4"/>
  <c r="H620" i="4"/>
  <c r="H398" i="4"/>
  <c r="H665" i="4"/>
  <c r="H76" i="4"/>
  <c r="H207" i="4"/>
  <c r="H471" i="4"/>
  <c r="H667" i="4"/>
  <c r="H321" i="4"/>
  <c r="H613" i="4"/>
  <c r="H197" i="4"/>
  <c r="H372" i="4"/>
  <c r="H783" i="4"/>
  <c r="H185" i="4"/>
  <c r="H325" i="4"/>
  <c r="H123" i="4"/>
  <c r="H168" i="4"/>
  <c r="H743" i="4"/>
  <c r="H540" i="4"/>
  <c r="H87" i="4"/>
  <c r="H673" i="4"/>
  <c r="H179" i="4"/>
  <c r="H525" i="4"/>
  <c r="H645" i="4"/>
  <c r="H568" i="4"/>
  <c r="H503" i="4"/>
  <c r="H176" i="4"/>
  <c r="H157" i="4"/>
  <c r="H636" i="4"/>
  <c r="H575" i="4"/>
  <c r="H520" i="4"/>
  <c r="H374" i="4"/>
  <c r="H547" i="4"/>
  <c r="H160" i="4"/>
  <c r="H141" i="4"/>
  <c r="H138" i="4"/>
  <c r="H37" i="4"/>
  <c r="H251" i="4"/>
  <c r="H220" i="4"/>
  <c r="H83" i="4"/>
  <c r="H486" i="4"/>
  <c r="H614" i="4"/>
  <c r="H299" i="4"/>
  <c r="H666" i="4"/>
  <c r="H117" i="4"/>
  <c r="H180" i="4"/>
  <c r="H428" i="4"/>
  <c r="H509" i="4"/>
  <c r="H747" i="4"/>
  <c r="H395" i="4"/>
  <c r="H628" i="4"/>
  <c r="H118" i="4"/>
  <c r="H736" i="4"/>
  <c r="H329" i="4"/>
  <c r="H638" i="4"/>
  <c r="H433" i="4"/>
  <c r="H26" i="4"/>
  <c r="H95" i="4"/>
  <c r="H580" i="4"/>
  <c r="H533" i="4"/>
  <c r="H373" i="4"/>
  <c r="H794" i="4"/>
  <c r="H152" i="4"/>
  <c r="H50" i="4"/>
  <c r="H142" i="4"/>
  <c r="H506" i="4"/>
  <c r="H569" i="4"/>
  <c r="H55" i="4"/>
  <c r="H429" i="4"/>
  <c r="H96" i="4"/>
  <c r="H120" i="4"/>
  <c r="H345" i="4"/>
  <c r="H332" i="4"/>
  <c r="H781" i="4"/>
  <c r="H741" i="4"/>
  <c r="H708" i="4"/>
  <c r="H29" i="4"/>
  <c r="H293" i="4"/>
  <c r="H181" i="4"/>
  <c r="H556" i="4"/>
  <c r="H795" i="4"/>
  <c r="H762" i="4"/>
  <c r="H650" i="4"/>
  <c r="H182" i="4"/>
  <c r="H188" i="4"/>
  <c r="H584" i="4"/>
  <c r="H900" i="4"/>
  <c r="H42" i="4"/>
  <c r="H386" i="4"/>
  <c r="H723" i="4"/>
  <c r="H346" i="4"/>
  <c r="H109" i="4"/>
  <c r="H88" i="4"/>
  <c r="H36" i="4"/>
  <c r="H272" i="4"/>
  <c r="H502" i="4"/>
  <c r="H535" i="4"/>
  <c r="H381" i="4"/>
  <c r="H198" i="4"/>
  <c r="H53" i="4"/>
  <c r="H621" i="4"/>
  <c r="H404" i="4"/>
  <c r="H273" i="4"/>
  <c r="H683" i="4"/>
  <c r="H355" i="4"/>
  <c r="H364" i="4"/>
  <c r="H733" i="4"/>
  <c r="H729" i="4"/>
  <c r="H367" i="4"/>
  <c r="H51" i="4"/>
  <c r="H347" i="4"/>
  <c r="H275" i="4"/>
  <c r="H39" i="4"/>
  <c r="H869" i="4"/>
  <c r="H751" i="4"/>
  <c r="H211" i="4"/>
  <c r="H243" i="4"/>
  <c r="H416" i="4"/>
  <c r="H482" i="4"/>
  <c r="H393" i="4"/>
  <c r="H74" i="4"/>
  <c r="H597" i="4"/>
  <c r="H687" i="4"/>
  <c r="H288" i="4"/>
  <c r="H973" i="4"/>
  <c r="H1384" i="4"/>
  <c r="H1250" i="4"/>
  <c r="H1570" i="4"/>
  <c r="H1113" i="4"/>
  <c r="H1064" i="4"/>
  <c r="H909" i="4"/>
  <c r="H1342" i="4"/>
  <c r="H1410" i="4"/>
  <c r="H1291" i="4"/>
  <c r="H1279" i="4"/>
  <c r="H705" i="4"/>
  <c r="H1036" i="4"/>
  <c r="H1282" i="4"/>
  <c r="H1332" i="4"/>
  <c r="H1328" i="4"/>
  <c r="H1243" i="4"/>
  <c r="H1025" i="4"/>
  <c r="H1185" i="4"/>
  <c r="H1536" i="4"/>
  <c r="H1286" i="4"/>
  <c r="H1457" i="4"/>
  <c r="H1252" i="4"/>
  <c r="H1785" i="4"/>
  <c r="H1412" i="4"/>
  <c r="H1321" i="4"/>
  <c r="H1927" i="4"/>
  <c r="H1516" i="4"/>
  <c r="H1430" i="4"/>
  <c r="H1155" i="4"/>
  <c r="H1759" i="4"/>
  <c r="H1323" i="4"/>
  <c r="H1650" i="4"/>
  <c r="H1726" i="4"/>
  <c r="H1592" i="4"/>
  <c r="H1245" i="4"/>
  <c r="H1182" i="4"/>
  <c r="H1538" i="4"/>
  <c r="H1411" i="4"/>
  <c r="H1626" i="4"/>
  <c r="H1821" i="4"/>
  <c r="H1424" i="4"/>
  <c r="H1507" i="4"/>
  <c r="H1700" i="4"/>
  <c r="H1225" i="4"/>
  <c r="H1364" i="4"/>
  <c r="H1298" i="4"/>
  <c r="H1472" i="4"/>
  <c r="H1588" i="4"/>
  <c r="H1657" i="4"/>
  <c r="H1448" i="4"/>
  <c r="H1324" i="4"/>
  <c r="H1443" i="4"/>
  <c r="H1612" i="4"/>
  <c r="H1687" i="4"/>
  <c r="H1276" i="4"/>
  <c r="H1525" i="4"/>
  <c r="H1479" i="4"/>
  <c r="H1712" i="4"/>
  <c r="H1637" i="4"/>
  <c r="H1622" i="4"/>
  <c r="H1468" i="4"/>
  <c r="H1711" i="4"/>
  <c r="H1477" i="4"/>
  <c r="H1737" i="4"/>
  <c r="H1705" i="4"/>
  <c r="H1857" i="4"/>
  <c r="H1556" i="4"/>
  <c r="H1504" i="4"/>
  <c r="H1577" i="4"/>
  <c r="H1865" i="4"/>
  <c r="H1870" i="4"/>
  <c r="H1702" i="4"/>
  <c r="H1402" i="4"/>
  <c r="H1783" i="4"/>
  <c r="H1617" i="4"/>
  <c r="H1692" i="4"/>
  <c r="H1822" i="4"/>
  <c r="H1582" i="4"/>
  <c r="H1583" i="4"/>
  <c r="H1535" i="4"/>
  <c r="H1833" i="4"/>
  <c r="H1834" i="4"/>
  <c r="H1836" i="4"/>
  <c r="H1840" i="4"/>
  <c r="H1681" i="4"/>
  <c r="H1344" i="4"/>
  <c r="H1292" i="4"/>
  <c r="H1895" i="4"/>
  <c r="H1761" i="4"/>
  <c r="H1945" i="4"/>
  <c r="H1884" i="4"/>
  <c r="H1677" i="4"/>
  <c r="H1638" i="4"/>
  <c r="H1481" i="4"/>
  <c r="H1563" i="4"/>
  <c r="H1694" i="4"/>
  <c r="H1670" i="4"/>
  <c r="H1819" i="4"/>
  <c r="H1407" i="4"/>
  <c r="H1745" i="4"/>
  <c r="H1509" i="4"/>
  <c r="H1729" i="4"/>
  <c r="H1518" i="4"/>
  <c r="H1943" i="4"/>
  <c r="H1811" i="4"/>
  <c r="H1814" i="4"/>
  <c r="H1671" i="4"/>
  <c r="H1862" i="4"/>
  <c r="H1599" i="4"/>
  <c r="H1490" i="4"/>
  <c r="H1978" i="4"/>
  <c r="H1723" i="4"/>
  <c r="H1547" i="4"/>
  <c r="H1603" i="4"/>
  <c r="H1698" i="4"/>
  <c r="H1644" i="4"/>
  <c r="H1572" i="4"/>
  <c r="H1815" i="4"/>
  <c r="H1674" i="4"/>
  <c r="H1789" i="4"/>
  <c r="H1578" i="4"/>
  <c r="H1967" i="4"/>
  <c r="H1995" i="4"/>
  <c r="H1662" i="4"/>
  <c r="H1843" i="4"/>
  <c r="H1527" i="4"/>
  <c r="H1579" i="4"/>
  <c r="H1730" i="4"/>
  <c r="H1908" i="4"/>
  <c r="H1957" i="4"/>
  <c r="H1818" i="4"/>
  <c r="H1796" i="4"/>
  <c r="H1733" i="4"/>
  <c r="H1738" i="4"/>
  <c r="H1631" i="4"/>
  <c r="H1880" i="4"/>
  <c r="H1786" i="4"/>
  <c r="H1980" i="4"/>
  <c r="H1501" i="4"/>
  <c r="H1533" i="4"/>
  <c r="H1522" i="4"/>
  <c r="H1863" i="4"/>
  <c r="H1919" i="4"/>
  <c r="H1936" i="4"/>
  <c r="H1741" i="4"/>
  <c r="H1816" i="4"/>
  <c r="H1725" i="4"/>
  <c r="H1595" i="4"/>
  <c r="H1795" i="4"/>
  <c r="H1764" i="4"/>
  <c r="H1958" i="4"/>
  <c r="H1991" i="4"/>
  <c r="H1585" i="4"/>
  <c r="H1552" i="4"/>
  <c r="H1891" i="4"/>
  <c r="H1845" i="4"/>
  <c r="H1600" i="4"/>
  <c r="H1753" i="4"/>
  <c r="H1799" i="4"/>
  <c r="H1793" i="4"/>
  <c r="H1394" i="4"/>
  <c r="H1901" i="4"/>
  <c r="H1735" i="4"/>
  <c r="H1634" i="4"/>
  <c r="H1529" i="4"/>
  <c r="H1486" i="4"/>
  <c r="H1557" i="4"/>
  <c r="H1388" i="4"/>
  <c r="H1294" i="4"/>
  <c r="H1790" i="4"/>
  <c r="H1534" i="4"/>
  <c r="H1408" i="4"/>
  <c r="H1688" i="4"/>
  <c r="H1257" i="4"/>
  <c r="H1690" i="4"/>
  <c r="H1283" i="4"/>
  <c r="H1629" i="4"/>
  <c r="H1667" i="4"/>
  <c r="H1664" i="4"/>
  <c r="H1855" i="4"/>
  <c r="H1949" i="4"/>
  <c r="H1624" i="4"/>
  <c r="H1493" i="4"/>
  <c r="H1655" i="4"/>
  <c r="H1950" i="4"/>
  <c r="H1841" i="4"/>
  <c r="H1615" i="4"/>
  <c r="H1439" i="4"/>
  <c r="H1549" i="4"/>
  <c r="H1462" i="4"/>
  <c r="H1382" i="4"/>
  <c r="H1521" i="4"/>
  <c r="H1573" i="4"/>
  <c r="H1828" i="4"/>
  <c r="H1697" i="4"/>
  <c r="H1758" i="4"/>
  <c r="H1475" i="4"/>
  <c r="H1747" i="4"/>
  <c r="H1604" i="4"/>
  <c r="H1553" i="4"/>
  <c r="H1695" i="4"/>
  <c r="H1524" i="4"/>
  <c r="H1823" i="4"/>
  <c r="H1986" i="4"/>
  <c r="H1652" i="4"/>
  <c r="H1409" i="4"/>
  <c r="H1769" i="4"/>
  <c r="H1596" i="4"/>
  <c r="H1775" i="4"/>
  <c r="H1641" i="4"/>
  <c r="H1469" i="4"/>
  <c r="H1802" i="4"/>
  <c r="H2014" i="4"/>
  <c r="H1642" i="4"/>
  <c r="H1794" i="4"/>
  <c r="H1510" i="4"/>
  <c r="H1316" i="4"/>
  <c r="H1897" i="4"/>
  <c r="H1731" i="4"/>
  <c r="H1178" i="4"/>
  <c r="H1618" i="4"/>
  <c r="H1750" i="4"/>
  <c r="H1762" i="4"/>
  <c r="H1419" i="4"/>
  <c r="H1597" i="4"/>
  <c r="H1458" i="4"/>
  <c r="H1574" i="4"/>
  <c r="H1713" i="4"/>
  <c r="H1405" i="4"/>
  <c r="H1441" i="4"/>
  <c r="H1797" i="4"/>
  <c r="H1867" i="4"/>
  <c r="H1416" i="4"/>
  <c r="H1593" i="4"/>
  <c r="H1727" i="4"/>
  <c r="H1431" i="4"/>
  <c r="H1314" i="4"/>
  <c r="H1778" i="4"/>
  <c r="H1678" i="4"/>
  <c r="H1767" i="4"/>
  <c r="H1708" i="4"/>
  <c r="H1514" i="4"/>
  <c r="H1651" i="4"/>
  <c r="H1610" i="4"/>
  <c r="H1888" i="4"/>
  <c r="H1630" i="4"/>
  <c r="H1502" i="4"/>
  <c r="H1545" i="4"/>
  <c r="H1693" i="4"/>
  <c r="H1874" i="4"/>
  <c r="H1495" i="4"/>
  <c r="H1734" i="4"/>
  <c r="H1680" i="4"/>
  <c r="H1272" i="4"/>
  <c r="H1861" i="4"/>
  <c r="H1619" i="4"/>
  <c r="H1748" i="4"/>
  <c r="H1781" i="4"/>
  <c r="H1567" i="4"/>
  <c r="H1847" i="4"/>
  <c r="H1973" i="4"/>
  <c r="H1345" i="4"/>
  <c r="H1598" i="4"/>
  <c r="H1668" i="4"/>
  <c r="H1564" i="4"/>
  <c r="H1390" i="4"/>
  <c r="H1663" i="4"/>
  <c r="H1776" i="4"/>
  <c r="H1222" i="4"/>
  <c r="H1812" i="4"/>
  <c r="H1859" i="4"/>
  <c r="H1296" i="4"/>
  <c r="H1682" i="4"/>
  <c r="H1772" i="4"/>
  <c r="H1466" i="4"/>
  <c r="H1931" i="4"/>
  <c r="H1586" i="4"/>
  <c r="H1666" i="4"/>
  <c r="H1916" i="4"/>
  <c r="H1754" i="4"/>
  <c r="H1899" i="4"/>
  <c r="H1528" i="4"/>
  <c r="H1779" i="4"/>
  <c r="H1288" i="4"/>
  <c r="H815" i="4"/>
  <c r="H1998" i="4"/>
  <c r="H1358" i="4"/>
  <c r="H1742" i="4"/>
  <c r="H1569" i="4"/>
  <c r="H1852" i="4"/>
  <c r="H1792" i="4"/>
  <c r="H1341" i="4"/>
  <c r="H1625" i="4"/>
  <c r="H1565" i="4"/>
  <c r="H1942" i="4"/>
  <c r="H1820" i="4"/>
  <c r="H1961" i="4"/>
  <c r="H1787" i="4"/>
  <c r="H1749" i="4"/>
  <c r="H1911" i="4"/>
  <c r="H1923" i="4"/>
  <c r="H1544" i="4"/>
  <c r="H1691" i="4"/>
  <c r="H1511" i="4"/>
  <c r="G1589" i="4"/>
  <c r="G1202" i="4"/>
  <c r="G1372" i="4"/>
  <c r="G1017" i="4"/>
  <c r="G758" i="4"/>
  <c r="G1061" i="4"/>
  <c r="G1141" i="4"/>
  <c r="G1096" i="4"/>
  <c r="G1000" i="4"/>
  <c r="G1004" i="4"/>
  <c r="G1097" i="4"/>
  <c r="G944" i="4"/>
  <c r="G1168" i="4"/>
  <c r="G948" i="4"/>
  <c r="G1226" i="4"/>
  <c r="G896" i="4"/>
  <c r="G1076" i="4"/>
  <c r="G1006" i="4"/>
  <c r="G983" i="4"/>
  <c r="G734" i="4"/>
  <c r="G1238" i="4"/>
  <c r="G969" i="4"/>
  <c r="G1346" i="4"/>
  <c r="G688" i="4"/>
  <c r="G861" i="4"/>
  <c r="G1325" i="4"/>
  <c r="G1304" i="4"/>
  <c r="G817" i="4"/>
  <c r="G585" i="4"/>
  <c r="G599" i="4"/>
  <c r="G754" i="4"/>
  <c r="G826" i="4"/>
  <c r="G1197" i="4"/>
  <c r="G600" i="4"/>
  <c r="G1558" i="4"/>
  <c r="G1739" i="4"/>
  <c r="G2006" i="4"/>
  <c r="G1963" i="4"/>
  <c r="G2021" i="4"/>
  <c r="G2022" i="4"/>
  <c r="G2026" i="4"/>
  <c r="G1925" i="4"/>
  <c r="G2015" i="4"/>
  <c r="G1938" i="4"/>
  <c r="G2000" i="4"/>
  <c r="G1992" i="4"/>
  <c r="G2028" i="4"/>
  <c r="G2003" i="4"/>
  <c r="G1956" i="4"/>
  <c r="G1974" i="4"/>
  <c r="G2012" i="4"/>
  <c r="G1989" i="4"/>
  <c r="G1952" i="4"/>
  <c r="G1993" i="4"/>
  <c r="G2030" i="4"/>
  <c r="G1972" i="4"/>
  <c r="G1962" i="4"/>
  <c r="G1987" i="4"/>
  <c r="G1971" i="4"/>
  <c r="G2031" i="4"/>
  <c r="G1924" i="4"/>
  <c r="G2013" i="4"/>
  <c r="G1975" i="4"/>
  <c r="G2001" i="4"/>
  <c r="G1959" i="4"/>
  <c r="G1856" i="4"/>
  <c r="G2033" i="4"/>
  <c r="G2029" i="4"/>
  <c r="G1590" i="4"/>
  <c r="G2017" i="4"/>
  <c r="G2009" i="4"/>
  <c r="G2019" i="4"/>
  <c r="G1976" i="4"/>
  <c r="G2027" i="4"/>
  <c r="G2007" i="4"/>
  <c r="G2008" i="4"/>
  <c r="G2032" i="4"/>
  <c r="G1984" i="4"/>
  <c r="G2023" i="4"/>
  <c r="G1970" i="4"/>
  <c r="G1751" i="4"/>
  <c r="G2025" i="4"/>
  <c r="G1868" i="4"/>
  <c r="G2018" i="4"/>
  <c r="G2005" i="4"/>
  <c r="G1898" i="4"/>
  <c r="G1660" i="4"/>
  <c r="G2004" i="4"/>
  <c r="G1381" i="4"/>
  <c r="G2016" i="4"/>
  <c r="G1900" i="4"/>
  <c r="G2024" i="4"/>
  <c r="G2020" i="4"/>
  <c r="G1800" i="4"/>
  <c r="G1837" i="4"/>
  <c r="G1964" i="4"/>
  <c r="G1561" i="4"/>
  <c r="G1808" i="4"/>
  <c r="G1673" i="4"/>
  <c r="G1915" i="4"/>
  <c r="G1893" i="4"/>
  <c r="G1771" i="4"/>
  <c r="G1805" i="4"/>
  <c r="G1632" i="4"/>
  <c r="G1616" i="4"/>
  <c r="G1875" i="4"/>
  <c r="G1850" i="4"/>
  <c r="G1848" i="4"/>
  <c r="G1965" i="4"/>
  <c r="G1782" i="4"/>
  <c r="G1941" i="4"/>
  <c r="G1887" i="4"/>
  <c r="G1932" i="4"/>
  <c r="G1876" i="4"/>
  <c r="G1922" i="4"/>
  <c r="G1947" i="4"/>
  <c r="G1844" i="4"/>
  <c r="G1550" i="4"/>
  <c r="G1709" i="4"/>
  <c r="G1755" i="4"/>
  <c r="G1482" i="4"/>
  <c r="G1920" i="4"/>
  <c r="G1977" i="4"/>
  <c r="G1907" i="4"/>
  <c r="G1744" i="4"/>
  <c r="G1904" i="4"/>
  <c r="G1883" i="4"/>
  <c r="G1902" i="4"/>
  <c r="G1914" i="4"/>
  <c r="G1982" i="4"/>
  <c r="G2002" i="4"/>
  <c r="G1559" i="4"/>
  <c r="G1826" i="4"/>
  <c r="G1940" i="4"/>
  <c r="G1999" i="4"/>
  <c r="G1953" i="4"/>
  <c r="G1809" i="4"/>
  <c r="G2011" i="4"/>
  <c r="G1817" i="4"/>
  <c r="G1955" i="4"/>
  <c r="G1885" i="4"/>
  <c r="G1728" i="4"/>
  <c r="G1562" i="4"/>
  <c r="G1436" i="4"/>
  <c r="G1864" i="4"/>
  <c r="G1860" i="4"/>
  <c r="G1500" i="4"/>
  <c r="G1484" i="4"/>
  <c r="G1357" i="4"/>
  <c r="G1881" i="4"/>
  <c r="G1526" i="4"/>
  <c r="G1746" i="4"/>
  <c r="G1824" i="4"/>
  <c r="G1960" i="4"/>
  <c r="G1580" i="4"/>
  <c r="G1515" i="4"/>
  <c r="G1648" i="4"/>
  <c r="G2010" i="4"/>
  <c r="G1838" i="4"/>
  <c r="G1921" i="4"/>
  <c r="G1877" i="4"/>
  <c r="G1421" i="4"/>
  <c r="G1606" i="4"/>
  <c r="G1433" i="4"/>
  <c r="G1798" i="4"/>
  <c r="G1996" i="4"/>
  <c r="G1611" i="4"/>
  <c r="G1869" i="4"/>
  <c r="G1944" i="4"/>
  <c r="G1707" i="4"/>
  <c r="G1620" i="4"/>
  <c r="G1301" i="4"/>
  <c r="G1546" i="4"/>
  <c r="G1846" i="4"/>
  <c r="G1621" i="4"/>
  <c r="G1878" i="4"/>
  <c r="G1827" i="4"/>
  <c r="G1981" i="4"/>
  <c r="G1684" i="4"/>
  <c r="G1530" i="4"/>
  <c r="G1872" i="4"/>
  <c r="G1954" i="4"/>
  <c r="G1716" i="4"/>
  <c r="G1768" i="4"/>
  <c r="G1858" i="4"/>
  <c r="G1653" i="4"/>
  <c r="G1784" i="4"/>
  <c r="G1498" i="4"/>
  <c r="G1803" i="4"/>
  <c r="G1912" i="4"/>
  <c r="G1591" i="4"/>
  <c r="G1375" i="4"/>
  <c r="G1665" i="4"/>
  <c r="G1715" i="4"/>
  <c r="G1777" i="4"/>
  <c r="G1608" i="4"/>
  <c r="G1645" i="4"/>
  <c r="G1879" i="4"/>
  <c r="G1788" i="4"/>
  <c r="G1892" i="4"/>
  <c r="G1613" i="4"/>
  <c r="G1560" i="4"/>
  <c r="G1831" i="4"/>
  <c r="G1470" i="4"/>
  <c r="G1487" i="4"/>
  <c r="G1639" i="4"/>
  <c r="G1829" i="4"/>
  <c r="G1933" i="4"/>
  <c r="G1774" i="4"/>
  <c r="G1839" i="4"/>
  <c r="G1810" i="4"/>
  <c r="G1910" i="4"/>
  <c r="G1832" i="4"/>
  <c r="G1928" i="4"/>
  <c r="G1537" i="4"/>
  <c r="G1361" i="4"/>
  <c r="G1672" i="4"/>
  <c r="G1654" i="4"/>
  <c r="G1669" i="4"/>
  <c r="G1699" i="4"/>
  <c r="G1951" i="4"/>
  <c r="G1710" i="4"/>
  <c r="G1679" i="4"/>
  <c r="G1659" i="4"/>
  <c r="G1889" i="4"/>
  <c r="G1376" i="4"/>
  <c r="G1531" i="4"/>
  <c r="G1714" i="4"/>
  <c r="G1656" i="4"/>
  <c r="G1807" i="4"/>
  <c r="G1398" i="4"/>
  <c r="G1766" i="4"/>
  <c r="G1935" i="4"/>
  <c r="G1396" i="4"/>
  <c r="G1985" i="4"/>
  <c r="G1791" i="4"/>
  <c r="G1983" i="4"/>
  <c r="G1917" i="4"/>
  <c r="G1719" i="4"/>
  <c r="G1720" i="4"/>
  <c r="G1718" i="4"/>
  <c r="G1696" i="4"/>
  <c r="G1636" i="4"/>
  <c r="G1988" i="4"/>
  <c r="G1519" i="4"/>
  <c r="G1542" i="4"/>
  <c r="G1930" i="4"/>
  <c r="G1683" i="4"/>
  <c r="G1305" i="4"/>
  <c r="G1395" i="4"/>
  <c r="G1871" i="4"/>
  <c r="G1635" i="4"/>
  <c r="G1532" i="4"/>
  <c r="G1505" i="4"/>
  <c r="G1605" i="4"/>
  <c r="G1062" i="4"/>
  <c r="G1896" i="4"/>
  <c r="G1427" i="4"/>
  <c r="G1721" i="4"/>
  <c r="G1979" i="4"/>
  <c r="G1685" i="4"/>
  <c r="G1939" i="4"/>
  <c r="G1926" i="4"/>
  <c r="G1417" i="4"/>
  <c r="G1476" i="4"/>
  <c r="G1763" i="4"/>
  <c r="G1425" i="4"/>
  <c r="G1732" i="4"/>
  <c r="G1830" i="4"/>
  <c r="G1854" i="4"/>
  <c r="G1990" i="4"/>
  <c r="G1701" i="4"/>
  <c r="G1459" i="4"/>
  <c r="G1806" i="4"/>
  <c r="G1969" i="4"/>
  <c r="G1948" i="4"/>
  <c r="G1760" i="4"/>
  <c r="G1092" i="4"/>
  <c r="G1773" i="4"/>
  <c r="G1756" i="4"/>
  <c r="G1929" i="4"/>
  <c r="G1894" i="4"/>
  <c r="G1849" i="4"/>
  <c r="G1255" i="4"/>
  <c r="G1437" i="4"/>
  <c r="G1918" i="4"/>
  <c r="G1480" i="4"/>
  <c r="G1584" i="4"/>
  <c r="G1415" i="4"/>
  <c r="G1543" i="4"/>
  <c r="G1736" i="4"/>
  <c r="G1813" i="4"/>
  <c r="G1765" i="4"/>
  <c r="G1835" i="4"/>
  <c r="G1740" i="4"/>
  <c r="G1905" i="4"/>
  <c r="G1607" i="4"/>
  <c r="G1362" i="4"/>
  <c r="G1890" i="4"/>
  <c r="G1909" i="4"/>
  <c r="G1601" i="4"/>
  <c r="G1675" i="4"/>
  <c r="G1541" i="4"/>
  <c r="G1886" i="4"/>
  <c r="G1906" i="4"/>
  <c r="G1853" i="4"/>
  <c r="G1946" i="4"/>
  <c r="G1646" i="4"/>
  <c r="G1329" i="4"/>
  <c r="G1757" i="4"/>
  <c r="G1934" i="4"/>
  <c r="G1566" i="4"/>
  <c r="G1338" i="4"/>
  <c r="G1587" i="4"/>
  <c r="G1548" i="4"/>
  <c r="G1997" i="4"/>
  <c r="G1496" i="4"/>
  <c r="G1903" i="4"/>
  <c r="G1676" i="4"/>
  <c r="G1873" i="4"/>
  <c r="G1386" i="4"/>
  <c r="G1966" i="4"/>
  <c r="G1452" i="4"/>
  <c r="G1467" i="4"/>
  <c r="G1722" i="4"/>
  <c r="G1581" i="4"/>
  <c r="G1554" i="4"/>
  <c r="G1471" i="4"/>
  <c r="G1937" i="4"/>
  <c r="G1609" i="4"/>
  <c r="G1703" i="4"/>
  <c r="G1994" i="4"/>
  <c r="G1913" i="4"/>
  <c r="G1512" i="4"/>
  <c r="G1377" i="4"/>
  <c r="G1488" i="4"/>
  <c r="G1483" i="4"/>
  <c r="G1317" i="4"/>
  <c r="G1568" i="4"/>
  <c r="G1882" i="4"/>
  <c r="G1724" i="4"/>
  <c r="G1464" i="4"/>
  <c r="G1473" i="4"/>
  <c r="G1658" i="4"/>
  <c r="G1442" i="4"/>
  <c r="G1770" i="4"/>
  <c r="G1628" i="4"/>
  <c r="G1706" i="4"/>
  <c r="G1643" i="4"/>
  <c r="G1825" i="4"/>
  <c r="G1455" i="4"/>
  <c r="G1315" i="4"/>
  <c r="G744" i="4"/>
  <c r="G1371" i="4"/>
  <c r="G778" i="4"/>
  <c r="G1353" i="4"/>
  <c r="G1743" i="4"/>
  <c r="G1485" i="4"/>
  <c r="G1752" i="4"/>
  <c r="G1349" i="4"/>
  <c r="G1623" i="4"/>
  <c r="G1171" i="4"/>
  <c r="G1804" i="4"/>
  <c r="G1449" i="4"/>
  <c r="G1211" i="4"/>
  <c r="G1365" i="4"/>
  <c r="G1359" i="4"/>
  <c r="G1401" i="4"/>
  <c r="G1275" i="4"/>
  <c r="G1183" i="4"/>
  <c r="G1237" i="4"/>
  <c r="G1284" i="4"/>
  <c r="G1717" i="4"/>
  <c r="G1389" i="4"/>
  <c r="G1031" i="4"/>
  <c r="G1414" i="4"/>
  <c r="G1030" i="4"/>
  <c r="G1258" i="4"/>
  <c r="G1440" i="4"/>
  <c r="G1195" i="4"/>
  <c r="G1280" i="4"/>
  <c r="G1489" i="4"/>
  <c r="G1299" i="4"/>
  <c r="G1446" i="4"/>
  <c r="G1303" i="4"/>
  <c r="G1465" i="4"/>
  <c r="G1378" i="4"/>
  <c r="G1176" i="4"/>
  <c r="G1333" i="4"/>
  <c r="G1438" i="4"/>
  <c r="G1367" i="4"/>
  <c r="G1151" i="4"/>
  <c r="G1339" i="4"/>
  <c r="G1273" i="4"/>
  <c r="G1251" i="4"/>
  <c r="G1340" i="4"/>
  <c r="G1239" i="4"/>
  <c r="G1193" i="4"/>
  <c r="G1647" i="4"/>
  <c r="G1330" i="4"/>
  <c r="G1571" i="4"/>
  <c r="G1661" i="4"/>
  <c r="G1191" i="4"/>
  <c r="G1217" i="4"/>
  <c r="G1265" i="4"/>
  <c r="G1327" i="4"/>
  <c r="G1223" i="4"/>
  <c r="G1313" i="4"/>
  <c r="G1508" i="4"/>
  <c r="G1132" i="4"/>
  <c r="G1423" i="4"/>
  <c r="G1520" i="4"/>
  <c r="G1555" i="4"/>
  <c r="G1179" i="4"/>
  <c r="G1373" i="4"/>
  <c r="G1318" i="4"/>
  <c r="G1428" i="4"/>
  <c r="G1278" i="4"/>
  <c r="G1491" i="4"/>
  <c r="G1057" i="4"/>
  <c r="G1649" i="4"/>
  <c r="G1289" i="4"/>
  <c r="G1403" i="4"/>
  <c r="G1432" i="4"/>
  <c r="G1450" i="4"/>
  <c r="G1413" i="4"/>
  <c r="G1253" i="4"/>
  <c r="G1460" i="4"/>
  <c r="G1418" i="4"/>
  <c r="G1492" i="4"/>
  <c r="G1426" i="4"/>
  <c r="G1379" i="4"/>
  <c r="G1354" i="4"/>
  <c r="G1098" i="4"/>
  <c r="G1399" i="4"/>
  <c r="G1517" i="4"/>
  <c r="G1204" i="4"/>
  <c r="G1101" i="4"/>
  <c r="G1842" i="4"/>
  <c r="G1461" i="4"/>
  <c r="G1285" i="4"/>
  <c r="G1444" i="4"/>
  <c r="G1640" i="4"/>
  <c r="G1851" i="4"/>
  <c r="G1594" i="4"/>
  <c r="G1300" i="4"/>
  <c r="G1319" i="4"/>
  <c r="G1689" i="4"/>
  <c r="G1368" i="4"/>
  <c r="G1576" i="4"/>
  <c r="G1189" i="4"/>
  <c r="G1343" i="4"/>
  <c r="G862" i="4"/>
  <c r="G1274" i="4"/>
  <c r="G1247" i="4"/>
  <c r="G1210" i="4"/>
  <c r="G1453" i="4"/>
  <c r="G1360" i="4"/>
  <c r="G1494" i="4"/>
  <c r="G1326" i="4"/>
  <c r="G1429" i="4"/>
  <c r="G1686" i="4"/>
  <c r="G1337" i="4"/>
  <c r="G1551" i="4"/>
  <c r="G1203" i="4"/>
  <c r="G1322" i="4"/>
  <c r="G1420" i="4"/>
  <c r="G1385" i="4"/>
  <c r="G1306" i="4"/>
  <c r="G1268" i="4"/>
  <c r="G1513" i="4"/>
  <c r="G1445" i="4"/>
  <c r="G1363" i="4"/>
  <c r="G974" i="4"/>
  <c r="G1277" i="4"/>
  <c r="G1447" i="4"/>
  <c r="G1474" i="4"/>
  <c r="G1497" i="4"/>
  <c r="G1041" i="4"/>
  <c r="G1153" i="4"/>
  <c r="G1370" i="4"/>
  <c r="G1297" i="4"/>
  <c r="G1111" i="4"/>
  <c r="G1259" i="4"/>
  <c r="G1136" i="4"/>
  <c r="G1091" i="4"/>
  <c r="G1320" i="4"/>
  <c r="G1159" i="4"/>
  <c r="G1614" i="4"/>
  <c r="G1393" i="4"/>
  <c r="G1290" i="4"/>
  <c r="G1180" i="4"/>
  <c r="G1434" i="4"/>
  <c r="G1627" i="4"/>
  <c r="G1348" i="4"/>
  <c r="G1208" i="4"/>
  <c r="G1478" i="4"/>
  <c r="G1336" i="4"/>
  <c r="G1356" i="4"/>
  <c r="G1156" i="4"/>
  <c r="G888" i="4"/>
  <c r="G1422" i="4"/>
  <c r="G1310" i="4"/>
  <c r="G604" i="4"/>
  <c r="G857" i="4"/>
  <c r="G738" i="4"/>
  <c r="G1086" i="4"/>
  <c r="G644" i="4"/>
  <c r="G1143" i="4"/>
  <c r="G766" i="4"/>
  <c r="G1260" i="4"/>
  <c r="G1015" i="4"/>
  <c r="G706" i="4"/>
  <c r="G929" i="4"/>
  <c r="G1079" i="4"/>
  <c r="G430" i="4"/>
  <c r="G839" i="4"/>
  <c r="G809" i="4"/>
  <c r="G1005" i="4"/>
  <c r="G505" i="4"/>
  <c r="G927" i="4"/>
  <c r="G237" i="4"/>
  <c r="G1102" i="4"/>
  <c r="G921" i="4"/>
  <c r="G1011" i="4"/>
  <c r="G814" i="4"/>
  <c r="G893" i="4"/>
  <c r="G607" i="4"/>
  <c r="G1463" i="4"/>
  <c r="G409" i="4"/>
  <c r="G1302" i="4"/>
  <c r="G543" i="4"/>
  <c r="G872" i="4"/>
  <c r="G1230" i="4"/>
  <c r="G1012" i="4"/>
  <c r="G752" i="4"/>
  <c r="G1127" i="4"/>
  <c r="G1190" i="4"/>
  <c r="G725" i="4"/>
  <c r="G819" i="4"/>
  <c r="G1369" i="4"/>
  <c r="G798" i="4"/>
  <c r="G986" i="4"/>
  <c r="G938" i="4"/>
  <c r="G1287" i="4"/>
  <c r="G952" i="4"/>
  <c r="G1335" i="4"/>
  <c r="G1121" i="4"/>
  <c r="G1192" i="4"/>
  <c r="G1374" i="4"/>
  <c r="G1144" i="4"/>
  <c r="G1099" i="4"/>
  <c r="G1261" i="4"/>
  <c r="G831" i="4"/>
  <c r="G719" i="4"/>
  <c r="G1117" i="4"/>
  <c r="G487" i="4"/>
  <c r="G977" i="4"/>
  <c r="G608" i="4"/>
  <c r="G866" i="4"/>
  <c r="G410" i="4"/>
  <c r="G740" i="4"/>
  <c r="G495" i="4"/>
  <c r="G467" i="4"/>
  <c r="G816" i="4"/>
  <c r="G653" i="4"/>
  <c r="G1231" i="4"/>
  <c r="G935" i="4"/>
  <c r="G631" i="4"/>
  <c r="G859" i="4"/>
  <c r="G903" i="4"/>
  <c r="G822" i="4"/>
  <c r="G267" i="4"/>
  <c r="G720" i="4"/>
  <c r="G714" i="4"/>
  <c r="G763" i="4"/>
  <c r="G829" i="4"/>
  <c r="G748" i="4"/>
  <c r="G698" i="4"/>
  <c r="G124" i="4"/>
  <c r="G858" i="4"/>
  <c r="G1032" i="4"/>
  <c r="G517" i="4"/>
  <c r="G1270" i="4"/>
  <c r="G717" i="4"/>
  <c r="G791" i="4"/>
  <c r="G721" i="4"/>
  <c r="G1034" i="4"/>
  <c r="G932" i="4"/>
  <c r="G792" i="4"/>
  <c r="G586" i="4"/>
  <c r="G458" i="4"/>
  <c r="G1058" i="4"/>
  <c r="G827" i="4"/>
  <c r="G958" i="4"/>
  <c r="G842" i="4"/>
  <c r="G715" i="4"/>
  <c r="G949" i="4"/>
  <c r="G1069" i="4"/>
  <c r="G356" i="4"/>
  <c r="G785" i="4"/>
  <c r="G1018" i="4"/>
  <c r="G527" i="4"/>
  <c r="G1347" i="4"/>
  <c r="G1163" i="4"/>
  <c r="G1148" i="4"/>
  <c r="G954" i="4"/>
  <c r="G953" i="4"/>
  <c r="G1334" i="4"/>
  <c r="G1164" i="4"/>
  <c r="G991" i="4"/>
  <c r="G1114" i="4"/>
  <c r="G867" i="4"/>
  <c r="G697" i="4"/>
  <c r="G1128" i="4"/>
  <c r="G1080" i="4"/>
  <c r="G1186" i="4"/>
  <c r="G1137" i="4"/>
  <c r="G834" i="4"/>
  <c r="G598" i="4"/>
  <c r="G1351" i="4"/>
  <c r="G1142" i="4"/>
  <c r="G916" i="4"/>
  <c r="G1406" i="4"/>
  <c r="G699" i="4"/>
  <c r="G1049" i="4"/>
  <c r="G312" i="4"/>
  <c r="G1213" i="4"/>
  <c r="G709" i="4"/>
  <c r="G912" i="4"/>
  <c r="G924" i="4"/>
  <c r="G716" i="4"/>
  <c r="G1216" i="4"/>
  <c r="G868" i="4"/>
  <c r="G850" i="4"/>
  <c r="G1232" i="4"/>
  <c r="G950" i="4"/>
  <c r="G913" i="4"/>
  <c r="G445" i="4"/>
  <c r="G856" i="4"/>
  <c r="G876" i="4"/>
  <c r="G1075" i="4"/>
  <c r="G870" i="4"/>
  <c r="G926" i="4"/>
  <c r="G1108" i="4"/>
  <c r="G1072" i="4"/>
  <c r="G1013" i="4"/>
  <c r="G1124" i="4"/>
  <c r="G891" i="4"/>
  <c r="G1311" i="4"/>
  <c r="G886" i="4"/>
  <c r="G830" i="4"/>
  <c r="G1045" i="4"/>
  <c r="G960" i="4"/>
  <c r="G1008" i="4"/>
  <c r="G1100" i="4"/>
  <c r="G1220" i="4"/>
  <c r="G1115" i="4"/>
  <c r="G1106" i="4"/>
  <c r="G1194" i="4"/>
  <c r="G1107" i="4"/>
  <c r="G1246" i="4"/>
  <c r="G779" i="4"/>
  <c r="G796" i="4"/>
  <c r="G889" i="4"/>
  <c r="G990" i="4"/>
  <c r="G710" i="4"/>
  <c r="G1078" i="4"/>
  <c r="G1166" i="4"/>
  <c r="G871" i="4"/>
  <c r="G1118" i="4"/>
  <c r="G1059" i="4"/>
  <c r="G676" i="4"/>
  <c r="G1002" i="4"/>
  <c r="G933" i="4"/>
  <c r="G365" i="4"/>
  <c r="G999" i="4"/>
  <c r="G1218" i="4"/>
  <c r="G730" i="4"/>
  <c r="G1081" i="4"/>
  <c r="G887" i="4"/>
  <c r="G189" i="4"/>
  <c r="G591" i="4"/>
  <c r="G1267" i="4"/>
  <c r="G1035" i="4"/>
  <c r="G1103" i="4"/>
  <c r="G806" i="4"/>
  <c r="G802" i="4"/>
  <c r="G462" i="4"/>
  <c r="G1387" i="4"/>
  <c r="G788" i="4"/>
  <c r="G1633" i="4"/>
  <c r="G1043" i="4"/>
  <c r="G941" i="4"/>
  <c r="G1044" i="4"/>
  <c r="G1307" i="4"/>
  <c r="G1539" i="4"/>
  <c r="G901" i="4"/>
  <c r="G1454" i="4"/>
  <c r="G1506" i="4"/>
  <c r="G1149" i="4"/>
  <c r="G1309" i="4"/>
  <c r="G1281" i="4"/>
  <c r="G1397" i="4"/>
  <c r="G1134" i="4"/>
  <c r="G1366" i="4"/>
  <c r="G1001" i="4"/>
  <c r="G1070" i="4"/>
  <c r="G1154" i="4"/>
  <c r="G1404" i="4"/>
  <c r="G1540" i="4"/>
  <c r="G1523" i="4"/>
  <c r="G1575" i="4"/>
  <c r="G1188" i="4"/>
  <c r="G1173" i="4"/>
  <c r="G1227" i="4"/>
  <c r="G1801" i="4"/>
  <c r="G874" i="4"/>
  <c r="G1451" i="4"/>
  <c r="G1104" i="4"/>
  <c r="G1206" i="4"/>
  <c r="G1602" i="4"/>
  <c r="G1866" i="4"/>
  <c r="G1133" i="4"/>
  <c r="G1181" i="4"/>
  <c r="G1120" i="4"/>
  <c r="G1704" i="4"/>
  <c r="G1435" i="4"/>
  <c r="G1021" i="4"/>
  <c r="G1271" i="4"/>
  <c r="G1254" i="4"/>
  <c r="G1249" i="4"/>
  <c r="G1499" i="4"/>
  <c r="G920" i="4"/>
  <c r="G1352" i="4"/>
  <c r="G832" i="4"/>
  <c r="G1240" i="4"/>
  <c r="G1029" i="4"/>
  <c r="G739" i="4"/>
  <c r="G1968" i="4"/>
  <c r="G1131" i="4"/>
  <c r="G1063" i="4"/>
  <c r="G845" i="4"/>
  <c r="G1095" i="4"/>
  <c r="G1105" i="4"/>
  <c r="G1028" i="4"/>
  <c r="G1068" i="4"/>
  <c r="G1161" i="4"/>
  <c r="G1456" i="4"/>
  <c r="G1126" i="4"/>
  <c r="G1150" i="4"/>
  <c r="G1214" i="4"/>
  <c r="G1023" i="4"/>
  <c r="G1187" i="4"/>
  <c r="G1175" i="4"/>
  <c r="G1116" i="4"/>
  <c r="G1380" i="4"/>
  <c r="G899" i="4"/>
  <c r="G955" i="4"/>
  <c r="G1053" i="4"/>
  <c r="G1331" i="4"/>
  <c r="G1009" i="4"/>
  <c r="G994" i="4"/>
  <c r="G1242" i="4"/>
  <c r="G970" i="4"/>
  <c r="G1224" i="4"/>
  <c r="G1207" i="4"/>
  <c r="G942" i="4"/>
  <c r="G1503" i="4"/>
  <c r="G1400" i="4"/>
  <c r="G917" i="4"/>
  <c r="G1169" i="4"/>
  <c r="G1157" i="4"/>
  <c r="G1122" i="4"/>
  <c r="G1392" i="4"/>
  <c r="G1082" i="4"/>
  <c r="G767" i="4"/>
  <c r="G1256" i="4"/>
  <c r="G980" i="4"/>
  <c r="G1172" i="4"/>
  <c r="G996" i="4"/>
  <c r="G1112" i="4"/>
  <c r="G945" i="4"/>
  <c r="G1262" i="4"/>
  <c r="G1350" i="4"/>
  <c r="G1085" i="4"/>
  <c r="G1087" i="4"/>
  <c r="G1308" i="4"/>
  <c r="G807" i="4"/>
  <c r="G1145" i="4"/>
  <c r="G1266" i="4"/>
  <c r="G1200" i="4"/>
  <c r="G964" i="4"/>
  <c r="G1037" i="4"/>
  <c r="G1135" i="4"/>
  <c r="G943" i="4"/>
  <c r="G1074" i="4"/>
  <c r="G1264" i="4"/>
  <c r="G1060" i="4"/>
  <c r="G1215" i="4"/>
  <c r="G776" i="4"/>
  <c r="G799" i="4"/>
  <c r="G1383" i="4"/>
  <c r="G1196" i="4"/>
  <c r="G1123" i="4"/>
  <c r="G592" i="4"/>
  <c r="G1026" i="4"/>
  <c r="G873" i="4"/>
  <c r="G797" i="4"/>
  <c r="G389" i="4"/>
  <c r="G860" i="4"/>
  <c r="G946" i="4"/>
  <c r="G294" i="4"/>
  <c r="G761" i="4"/>
  <c r="G906" i="4"/>
  <c r="G808" i="4"/>
  <c r="G654" i="4"/>
  <c r="G570" i="4"/>
  <c r="G693" i="4"/>
  <c r="G772" i="4"/>
  <c r="G840" i="4"/>
  <c r="G801" i="4"/>
  <c r="G1038" i="4"/>
  <c r="G940" i="4"/>
  <c r="G975" i="4"/>
  <c r="G1055" i="4"/>
  <c r="G605" i="4"/>
  <c r="G1130" i="4"/>
  <c r="G1090" i="4"/>
  <c r="G1046" i="4"/>
  <c r="G475" i="4"/>
  <c r="G848" i="4"/>
  <c r="G1065" i="4"/>
  <c r="G1162" i="4"/>
  <c r="G463" i="4"/>
  <c r="G1066" i="4"/>
  <c r="G12" i="4"/>
  <c r="G1138" i="4"/>
  <c r="G849" i="4"/>
  <c r="G668" i="4"/>
  <c r="G651" i="4"/>
  <c r="G780" i="4"/>
  <c r="G632" i="4"/>
  <c r="G910" i="4"/>
  <c r="G956" i="4"/>
  <c r="G643" i="4"/>
  <c r="G724" i="4"/>
  <c r="G677" i="4"/>
  <c r="G1020" i="4"/>
  <c r="G951" i="4"/>
  <c r="G902" i="4"/>
  <c r="G775" i="4"/>
  <c r="G1199" i="4"/>
  <c r="G882" i="4"/>
  <c r="G259" i="4"/>
  <c r="G726" i="4"/>
  <c r="G1139" i="4"/>
  <c r="G851" i="4"/>
  <c r="G230" i="4"/>
  <c r="G615" i="4"/>
  <c r="G894" i="4"/>
  <c r="G1089" i="4"/>
  <c r="G1233" i="4"/>
  <c r="G875" i="4"/>
  <c r="G984" i="4"/>
  <c r="G966" i="4"/>
  <c r="G1014" i="4"/>
  <c r="G658" i="4"/>
  <c r="G987" i="4"/>
  <c r="G1219" i="4"/>
  <c r="G1174" i="4"/>
  <c r="G737" i="4"/>
  <c r="G1212" i="4"/>
  <c r="G824" i="4"/>
  <c r="G440" i="4"/>
  <c r="G998" i="4"/>
  <c r="G549" i="4"/>
  <c r="G930" i="4"/>
  <c r="G438" i="4"/>
  <c r="G756" i="4"/>
  <c r="G803" i="4"/>
  <c r="G609" i="4"/>
  <c r="G472" i="4"/>
  <c r="G914" i="4"/>
  <c r="G424" i="4"/>
  <c r="G571" i="4"/>
  <c r="G322" i="4"/>
  <c r="G892" i="4"/>
  <c r="G936" i="4"/>
  <c r="G764" i="4"/>
  <c r="G818" i="4"/>
  <c r="G622" i="4"/>
  <c r="G825" i="4"/>
  <c r="G413" i="4"/>
  <c r="G464" i="4"/>
  <c r="G835" i="4"/>
  <c r="G145" i="4"/>
  <c r="G528" i="4"/>
  <c r="G426" i="4"/>
  <c r="G459" i="4"/>
  <c r="G863" i="4"/>
  <c r="G248" i="4"/>
  <c r="G94" i="4"/>
  <c r="G544" i="4"/>
  <c r="G1177" i="4"/>
  <c r="G379" i="4"/>
  <c r="G694" i="4"/>
  <c r="G177" i="4"/>
  <c r="G922" i="4"/>
  <c r="G745" i="4"/>
  <c r="G602" i="4"/>
  <c r="G380" i="4"/>
  <c r="G671" i="4"/>
  <c r="G295" i="4"/>
  <c r="G997" i="4"/>
  <c r="G700" i="4"/>
  <c r="G1003" i="4"/>
  <c r="G786" i="4"/>
  <c r="G439" i="4"/>
  <c r="G98" i="4"/>
  <c r="G1010" i="4"/>
  <c r="G238" i="4"/>
  <c r="G988" i="4"/>
  <c r="G82" i="4"/>
  <c r="G510" i="4"/>
  <c r="G19" i="4"/>
  <c r="G276" i="4"/>
  <c r="G69" i="4"/>
  <c r="G813" i="4"/>
  <c r="G947" i="4"/>
  <c r="G252" i="4"/>
  <c r="G268" i="4"/>
  <c r="G963" i="4"/>
  <c r="G218" i="4"/>
  <c r="G305" i="4"/>
  <c r="G634" i="4"/>
  <c r="G603" i="4"/>
  <c r="G864" i="4"/>
  <c r="G84" i="4"/>
  <c r="G1051" i="4"/>
  <c r="G812" i="4"/>
  <c r="G606" i="4"/>
  <c r="G454" i="4"/>
  <c r="G1019" i="4"/>
  <c r="G333" i="4"/>
  <c r="G915" i="4"/>
  <c r="G582" i="4"/>
  <c r="G773" i="4"/>
  <c r="G490" i="4"/>
  <c r="G559" i="4"/>
  <c r="G684" i="4"/>
  <c r="G852" i="4"/>
  <c r="G689" i="4"/>
  <c r="G853" i="4"/>
  <c r="G377" i="4"/>
  <c r="G746" i="4"/>
  <c r="G156" i="4"/>
  <c r="G161" i="4"/>
  <c r="G1125" i="4"/>
  <c r="G1228" i="4"/>
  <c r="G360" i="4"/>
  <c r="G711" i="4"/>
  <c r="G800" i="4"/>
  <c r="G244" i="4"/>
  <c r="G466" i="4"/>
  <c r="G923" i="4"/>
  <c r="G789" i="4"/>
  <c r="G493" i="4"/>
  <c r="G577" i="4"/>
  <c r="G57" i="4"/>
  <c r="G315" i="4"/>
  <c r="G937" i="4"/>
  <c r="G249" i="4"/>
  <c r="G1050" i="4"/>
  <c r="G978" i="4"/>
  <c r="G1221" i="4"/>
  <c r="G560" i="4"/>
  <c r="G465" i="4"/>
  <c r="G536" i="4"/>
  <c r="G1158" i="4"/>
  <c r="G171" i="4"/>
  <c r="G907" i="4"/>
  <c r="G1140" i="4"/>
  <c r="G257" i="4"/>
  <c r="G625" i="4"/>
  <c r="G300" i="4"/>
  <c r="G897" i="4"/>
  <c r="G1039" i="4"/>
  <c r="G239" i="4"/>
  <c r="G1198" i="4"/>
  <c r="G1244" i="4"/>
  <c r="G456" i="4"/>
  <c r="G968" i="4"/>
  <c r="G928" i="4"/>
  <c r="G1184" i="4"/>
  <c r="G616" i="4"/>
  <c r="G306" i="4"/>
  <c r="G992" i="4"/>
  <c r="G1229" i="4"/>
  <c r="G878" i="4"/>
  <c r="G498" i="4"/>
  <c r="G578" i="4"/>
  <c r="G833" i="4"/>
  <c r="G153" i="4"/>
  <c r="G769" i="4"/>
  <c r="G883" i="4"/>
  <c r="G468" i="4"/>
  <c r="G572" i="4"/>
  <c r="G961" i="4"/>
  <c r="G269" i="4"/>
  <c r="G757" i="4"/>
  <c r="G370" i="4"/>
  <c r="G985" i="4"/>
  <c r="G898" i="4"/>
  <c r="G441" i="4"/>
  <c r="G1167" i="4"/>
  <c r="G805" i="4"/>
  <c r="G1052" i="4"/>
  <c r="G1016" i="4"/>
  <c r="G513" i="4"/>
  <c r="G790" i="4"/>
  <c r="G1033" i="4"/>
  <c r="G884" i="4"/>
  <c r="G125" i="4"/>
  <c r="G501" i="4"/>
  <c r="G231" i="4"/>
  <c r="G669" i="4"/>
  <c r="G548" i="4"/>
  <c r="G1241" i="4"/>
  <c r="G979" i="4"/>
  <c r="G655" i="4"/>
  <c r="G1201" i="4"/>
  <c r="G488" i="4"/>
  <c r="G529" i="4"/>
  <c r="G1263" i="4"/>
  <c r="G1147" i="4"/>
  <c r="G925" i="4"/>
  <c r="G690" i="4"/>
  <c r="G434" i="4"/>
  <c r="G1295" i="4"/>
  <c r="G1236" i="4"/>
  <c r="G1269" i="4"/>
  <c r="G1084" i="4"/>
  <c r="G1047" i="4"/>
  <c r="G967" i="4"/>
  <c r="G931" i="4"/>
  <c r="G712" i="4"/>
  <c r="G1040" i="4"/>
  <c r="G939" i="4"/>
  <c r="G1109" i="4"/>
  <c r="G844" i="4"/>
  <c r="G749" i="4"/>
  <c r="G652" i="4"/>
  <c r="G301" i="4"/>
  <c r="G1024" i="4"/>
  <c r="G821" i="4"/>
  <c r="G911" i="4"/>
  <c r="G854" i="4"/>
  <c r="G1048" i="4"/>
  <c r="G959" i="4"/>
  <c r="G1077" i="4"/>
  <c r="G774" i="4"/>
  <c r="G1146" i="4"/>
  <c r="G514" i="4"/>
  <c r="G981" i="4"/>
  <c r="G411" i="4"/>
  <c r="G1073" i="4"/>
  <c r="G753" i="4"/>
  <c r="G421" i="4"/>
  <c r="G1022" i="4"/>
  <c r="G521" i="4"/>
  <c r="G682" i="4"/>
  <c r="G1209" i="4"/>
  <c r="G1054" i="4"/>
  <c r="G847" i="4"/>
  <c r="G1312" i="4"/>
  <c r="G596" i="4"/>
  <c r="G855" i="4"/>
  <c r="G318" i="4"/>
  <c r="G1088" i="4"/>
  <c r="G965" i="4"/>
  <c r="G962" i="4"/>
  <c r="G1110" i="4"/>
  <c r="G1235" i="4"/>
  <c r="G755" i="4"/>
  <c r="G993" i="4"/>
  <c r="G1355" i="4"/>
  <c r="G1205" i="4"/>
  <c r="G957" i="4"/>
  <c r="G1160" i="4"/>
  <c r="G731" i="4"/>
  <c r="G54" i="4"/>
  <c r="G1165" i="4"/>
  <c r="G820" i="4"/>
  <c r="G995" i="4"/>
  <c r="G989" i="4"/>
  <c r="G1083" i="4"/>
  <c r="G566" i="4"/>
  <c r="G545" i="4"/>
  <c r="G879" i="4"/>
  <c r="G1007" i="4"/>
  <c r="G1391" i="4"/>
  <c r="G1042" i="4"/>
  <c r="G1234" i="4"/>
  <c r="G1056" i="4"/>
  <c r="G1129" i="4"/>
  <c r="G1119" i="4"/>
  <c r="G1293" i="4"/>
  <c r="G1071" i="4"/>
  <c r="G971" i="4"/>
  <c r="G707" i="4"/>
  <c r="G934" i="4"/>
  <c r="G1248" i="4"/>
  <c r="G1093" i="4"/>
  <c r="G908" i="4"/>
  <c r="G518" i="4"/>
  <c r="G1780" i="4"/>
  <c r="G610" i="4"/>
  <c r="G526" i="4"/>
  <c r="G672" i="4"/>
  <c r="G436" i="4"/>
  <c r="G277" i="4"/>
  <c r="G637" i="4"/>
  <c r="G662" i="4"/>
  <c r="G348" i="4"/>
  <c r="G280" i="4"/>
  <c r="G534" i="4"/>
  <c r="G656" i="4"/>
  <c r="G115" i="4"/>
  <c r="G418" i="4"/>
  <c r="G759" i="4"/>
  <c r="G116" i="4"/>
  <c r="G685" i="4"/>
  <c r="G469" i="4"/>
  <c r="G399" i="4"/>
  <c r="G169" i="4"/>
  <c r="G460" i="4"/>
  <c r="G419" i="4"/>
  <c r="G48" i="4"/>
  <c r="G110" i="4"/>
  <c r="G70" i="4"/>
  <c r="G679" i="4"/>
  <c r="G343" i="4"/>
  <c r="G427" i="4"/>
  <c r="G214" i="4"/>
  <c r="G158" i="4"/>
  <c r="G183" i="4"/>
  <c r="G904" i="4"/>
  <c r="G316" i="4"/>
  <c r="G221" i="4"/>
  <c r="G494" i="4"/>
  <c r="G28" i="4"/>
  <c r="G215" i="4"/>
  <c r="G837" i="4"/>
  <c r="G270" i="4"/>
  <c r="G583" i="4"/>
  <c r="G97" i="4"/>
  <c r="G695" i="4"/>
  <c r="G895" i="4"/>
  <c r="G400" i="4"/>
  <c r="G841" i="4"/>
  <c r="G361" i="4"/>
  <c r="G405" i="4"/>
  <c r="G701" i="4"/>
  <c r="G56" i="4"/>
  <c r="G212" i="4"/>
  <c r="G289" i="4"/>
  <c r="G640" i="4"/>
  <c r="G137" i="4"/>
  <c r="G537" i="4"/>
  <c r="G550" i="4"/>
  <c r="G787" i="4"/>
  <c r="G390" i="4"/>
  <c r="G326" i="4"/>
  <c r="G195" i="4"/>
  <c r="G202" i="4"/>
  <c r="G593" i="4"/>
  <c r="G32" i="4"/>
  <c r="G351" i="4"/>
  <c r="G196" i="4"/>
  <c r="G691" i="4"/>
  <c r="G43" i="4"/>
  <c r="G422" i="4"/>
  <c r="G611" i="4"/>
  <c r="G448" i="4"/>
  <c r="G71" i="4"/>
  <c r="G7" i="4"/>
  <c r="G41" i="4"/>
  <c r="G391" i="4"/>
  <c r="G587" i="4"/>
  <c r="G431" i="4"/>
  <c r="G412" i="4"/>
  <c r="G222" i="4"/>
  <c r="G450" i="4"/>
  <c r="G166" i="4"/>
  <c r="G732" i="4"/>
  <c r="G199" i="4"/>
  <c r="G190" i="4"/>
  <c r="G232" i="4"/>
  <c r="G639" i="4"/>
  <c r="G154" i="4"/>
  <c r="G162" i="4"/>
  <c r="G61" i="4"/>
  <c r="G106" i="4"/>
  <c r="G233" i="4"/>
  <c r="G770" i="4"/>
  <c r="G216" i="4"/>
  <c r="G186" i="4"/>
  <c r="G261" i="4"/>
  <c r="G121" i="4"/>
  <c r="G406" i="4"/>
  <c r="G519" i="4"/>
  <c r="G302" i="4"/>
  <c r="G200" i="4"/>
  <c r="G349" i="4"/>
  <c r="G659" i="4"/>
  <c r="G383" i="4"/>
  <c r="G130" i="4"/>
  <c r="G107" i="4"/>
  <c r="G417" i="4"/>
  <c r="G290" i="4"/>
  <c r="G170" i="4"/>
  <c r="G890" i="4"/>
  <c r="G149" i="4"/>
  <c r="G742" i="4"/>
  <c r="G143" i="4"/>
  <c r="G425" i="4"/>
  <c r="G260" i="4"/>
  <c r="G507" i="4"/>
  <c r="G191" i="4"/>
  <c r="G491" i="4"/>
  <c r="G102" i="4"/>
  <c r="G77" i="4"/>
  <c r="G339" i="4"/>
  <c r="G49" i="4"/>
  <c r="G133" i="4"/>
  <c r="G843" i="4"/>
  <c r="G452" i="4"/>
  <c r="G905" i="4"/>
  <c r="G722" i="4"/>
  <c r="G414" i="4"/>
  <c r="G323" i="4"/>
  <c r="G173" i="4"/>
  <c r="G476" i="4"/>
  <c r="G675" i="4"/>
  <c r="G352" i="4"/>
  <c r="G804" i="4"/>
  <c r="G401" i="4"/>
  <c r="G172" i="4"/>
  <c r="G223" i="4"/>
  <c r="G256" i="4"/>
  <c r="G66" i="4"/>
  <c r="G387" i="4"/>
  <c r="G618" i="4"/>
  <c r="G641" i="4"/>
  <c r="G307" i="4"/>
  <c r="G681" i="4"/>
  <c r="G444" i="4"/>
  <c r="G515" i="4"/>
  <c r="G810" i="4"/>
  <c r="G777" i="4"/>
  <c r="G670" i="4"/>
  <c r="G281" i="4"/>
  <c r="G553" i="4"/>
  <c r="G396" i="4"/>
  <c r="G291" i="4"/>
  <c r="G657" i="4"/>
  <c r="G648" i="4"/>
  <c r="G101" i="4"/>
  <c r="G633" i="4"/>
  <c r="G541" i="4"/>
  <c r="G453" i="4"/>
  <c r="G623" i="4"/>
  <c r="G530" i="4"/>
  <c r="G574" i="4"/>
  <c r="G588" i="4"/>
  <c r="G647" i="4"/>
  <c r="G504" i="4"/>
  <c r="G838" i="4"/>
  <c r="G702" i="4"/>
  <c r="G558" i="4"/>
  <c r="G663" i="4"/>
  <c r="G38" i="4"/>
  <c r="G865" i="4"/>
  <c r="G210" i="4"/>
  <c r="G392" i="4"/>
  <c r="G561" i="4"/>
  <c r="G496" i="4"/>
  <c r="G664" i="4"/>
  <c r="G760" i="4"/>
  <c r="G713" i="4"/>
  <c r="G240" i="4"/>
  <c r="G385" i="4"/>
  <c r="G617" i="4"/>
  <c r="G371" i="4"/>
  <c r="G612" i="4"/>
  <c r="G918" i="4"/>
  <c r="G554" i="4"/>
  <c r="G846" i="4"/>
  <c r="G686" i="4"/>
  <c r="G531" i="4"/>
  <c r="G589" i="4"/>
  <c r="G33" i="4"/>
  <c r="G823" i="4"/>
  <c r="G499" i="4"/>
  <c r="G836" i="4"/>
  <c r="G72" i="4"/>
  <c r="G972" i="4"/>
  <c r="G164" i="4"/>
  <c r="G1094" i="4"/>
  <c r="G551" i="4"/>
  <c r="G44" i="4"/>
  <c r="G703" i="4"/>
  <c r="G594" i="4"/>
  <c r="G508" i="4"/>
  <c r="G522" i="4"/>
  <c r="G234" i="4"/>
  <c r="G132" i="4"/>
  <c r="G581" i="4"/>
  <c r="G292" i="4"/>
  <c r="G877" i="4"/>
  <c r="G282" i="4"/>
  <c r="G447" i="4"/>
  <c r="G308" i="4"/>
  <c r="G1027" i="4"/>
  <c r="G630" i="4"/>
  <c r="G552" i="4"/>
  <c r="G692" i="4"/>
  <c r="G184" i="4"/>
  <c r="G203" i="4"/>
  <c r="G538" i="4"/>
  <c r="G449" i="4"/>
  <c r="G1152" i="4"/>
  <c r="G511" i="4"/>
  <c r="G296" i="4"/>
  <c r="G336" i="4"/>
  <c r="G443" i="4"/>
  <c r="G601" i="4"/>
  <c r="G626" i="4"/>
  <c r="G111" i="4"/>
  <c r="G45" i="4"/>
  <c r="G21" i="4"/>
  <c r="G880" i="4"/>
  <c r="G811" i="4"/>
  <c r="G146" i="4"/>
  <c r="G402" i="4"/>
  <c r="G217" i="4"/>
  <c r="G337" i="4"/>
  <c r="G128" i="4"/>
  <c r="G562" i="4"/>
  <c r="G660" i="4"/>
  <c r="G139" i="4"/>
  <c r="G340" i="4"/>
  <c r="G219" i="4"/>
  <c r="G144" i="4"/>
  <c r="G208" i="4"/>
  <c r="G362" i="4"/>
  <c r="G680" i="4"/>
  <c r="G919" i="4"/>
  <c r="G52" i="4"/>
  <c r="G34" i="4"/>
  <c r="G576" i="4"/>
  <c r="G477" i="4"/>
  <c r="G555" i="4"/>
  <c r="G24" i="4"/>
  <c r="G423" i="4"/>
  <c r="G629" i="4"/>
  <c r="G563" i="4"/>
  <c r="G523" i="4"/>
  <c r="G478" i="4"/>
  <c r="G155" i="4"/>
  <c r="G266" i="4"/>
  <c r="G31" i="4"/>
  <c r="G108" i="4"/>
  <c r="G201" i="4"/>
  <c r="G793" i="4"/>
  <c r="G324" i="4"/>
  <c r="G479" i="4"/>
  <c r="G264" i="4"/>
  <c r="G235" i="4"/>
  <c r="G500" i="4"/>
  <c r="G542" i="4"/>
  <c r="G18" i="4"/>
  <c r="G473" i="4"/>
  <c r="G573" i="4"/>
  <c r="G8" i="4"/>
  <c r="G59" i="4"/>
  <c r="G193" i="4"/>
  <c r="G91" i="4"/>
  <c r="G516" i="4"/>
  <c r="G1067" i="4"/>
  <c r="G649" i="4"/>
  <c r="G828" i="4"/>
  <c r="G461" i="4"/>
  <c r="G126" i="4"/>
  <c r="G782" i="4"/>
  <c r="G79" i="4"/>
  <c r="G338" i="4"/>
  <c r="G167" i="4"/>
  <c r="G165" i="4"/>
  <c r="G163" i="4"/>
  <c r="G194" i="4"/>
  <c r="G3" i="4"/>
  <c r="G135" i="4"/>
  <c r="G65" i="4"/>
  <c r="G388" i="4"/>
  <c r="G112" i="4"/>
  <c r="G46" i="4"/>
  <c r="G14" i="4"/>
  <c r="G283" i="4"/>
  <c r="G4" i="4"/>
  <c r="G245" i="4"/>
  <c r="G483" i="4"/>
  <c r="G565" i="4"/>
  <c r="G557" i="4"/>
  <c r="G313" i="4"/>
  <c r="G420" i="4"/>
  <c r="G30" i="4"/>
  <c r="G284" i="4"/>
  <c r="G341" i="4"/>
  <c r="G627" i="4"/>
  <c r="G590" i="4"/>
  <c r="G262" i="4"/>
  <c r="G564" i="4"/>
  <c r="G750" i="4"/>
  <c r="G334" i="4"/>
  <c r="G2" i="4"/>
  <c r="G25" i="4"/>
  <c r="G771" i="4"/>
  <c r="G20" i="4"/>
  <c r="G236" i="4"/>
  <c r="G15" i="4"/>
  <c r="G474" i="4"/>
  <c r="G442" i="4"/>
  <c r="G80" i="4"/>
  <c r="G175" i="4"/>
  <c r="G13" i="4"/>
  <c r="G246" i="4"/>
  <c r="G271" i="4"/>
  <c r="G204" i="4"/>
  <c r="G17" i="4"/>
  <c r="G285" i="4"/>
  <c r="G397" i="4"/>
  <c r="G437" i="4"/>
  <c r="G378" i="4"/>
  <c r="G89" i="4"/>
  <c r="G127" i="4"/>
  <c r="G47" i="4"/>
  <c r="G119" i="4"/>
  <c r="G286" i="4"/>
  <c r="G253" i="4"/>
  <c r="G159" i="4"/>
  <c r="G105" i="4"/>
  <c r="G68" i="4"/>
  <c r="G357" i="4"/>
  <c r="G67" i="4"/>
  <c r="G103" i="4"/>
  <c r="G646" i="4"/>
  <c r="G342" i="4"/>
  <c r="G10" i="4"/>
  <c r="G187" i="4"/>
  <c r="G407" i="4"/>
  <c r="G497" i="4"/>
  <c r="G394" i="4"/>
  <c r="G353" i="4"/>
  <c r="G174" i="4"/>
  <c r="G768" i="4"/>
  <c r="G624" i="4"/>
  <c r="G674" i="4"/>
  <c r="G5" i="4"/>
  <c r="G319" i="4"/>
  <c r="G661" i="4"/>
  <c r="G484" i="4"/>
  <c r="G446" i="4"/>
  <c r="G263" i="4"/>
  <c r="G241" i="4"/>
  <c r="G16" i="4"/>
  <c r="G90" i="4"/>
  <c r="G224" i="4"/>
  <c r="G81" i="4"/>
  <c r="G113" i="4"/>
  <c r="G297" i="4"/>
  <c r="G255" i="4"/>
  <c r="G206" i="4"/>
  <c r="G287" i="4"/>
  <c r="G242" i="4"/>
  <c r="G225" i="4"/>
  <c r="G546" i="4"/>
  <c r="G765" i="4"/>
  <c r="G354" i="4"/>
  <c r="G75" i="4"/>
  <c r="G480" i="4"/>
  <c r="G470" i="4"/>
  <c r="G885" i="4"/>
  <c r="G178" i="4"/>
  <c r="G9" i="4"/>
  <c r="G330" i="4"/>
  <c r="G512" i="4"/>
  <c r="G150" i="4"/>
  <c r="G205" i="4"/>
  <c r="G735" i="4"/>
  <c r="G73" i="4"/>
  <c r="G134" i="4"/>
  <c r="G85" i="4"/>
  <c r="G881" i="4"/>
  <c r="G718" i="4"/>
  <c r="G350" i="4"/>
  <c r="G11" i="4"/>
  <c r="G642" i="4"/>
  <c r="G278" i="4"/>
  <c r="G213" i="4"/>
  <c r="G92" i="4"/>
  <c r="G140" i="4"/>
  <c r="G192" i="4"/>
  <c r="G22" i="4"/>
  <c r="G384" i="4"/>
  <c r="G63" i="4"/>
  <c r="G311" i="4"/>
  <c r="G368" i="4"/>
  <c r="G539" i="4"/>
  <c r="G114" i="4"/>
  <c r="G129" i="4"/>
  <c r="G279" i="4"/>
  <c r="G435" i="4"/>
  <c r="G23" i="4"/>
  <c r="G331" i="4"/>
  <c r="G99" i="4"/>
  <c r="G226" i="4"/>
  <c r="G982" i="4"/>
  <c r="G58" i="4"/>
  <c r="G408" i="4"/>
  <c r="G27" i="4"/>
  <c r="G451" i="4"/>
  <c r="G151" i="4"/>
  <c r="G317" i="4"/>
  <c r="G303" i="4"/>
  <c r="G415" i="4"/>
  <c r="G86" i="4"/>
  <c r="G335" i="4"/>
  <c r="G228" i="4"/>
  <c r="G304" i="4"/>
  <c r="G579" i="4"/>
  <c r="G382" i="4"/>
  <c r="G727" i="4"/>
  <c r="G60" i="4"/>
  <c r="G457" i="4"/>
  <c r="G147" i="4"/>
  <c r="G728" i="4"/>
  <c r="G489" i="4"/>
  <c r="G485" i="4"/>
  <c r="G363" i="4"/>
  <c r="G320" i="4"/>
  <c r="G265" i="4"/>
  <c r="G78" i="4"/>
  <c r="G274" i="4"/>
  <c r="G104" i="4"/>
  <c r="G567" i="4"/>
  <c r="G704" i="4"/>
  <c r="G358" i="4"/>
  <c r="G432" i="4"/>
  <c r="G122" i="4"/>
  <c r="G481" i="4"/>
  <c r="G6" i="4"/>
  <c r="G227" i="4"/>
  <c r="G93" i="4"/>
  <c r="G327" i="4"/>
  <c r="G403" i="4"/>
  <c r="G328" i="4"/>
  <c r="G344" i="4"/>
  <c r="G635" i="4"/>
  <c r="G229" i="4"/>
  <c r="G250" i="4"/>
  <c r="G35" i="4"/>
  <c r="G532" i="4"/>
  <c r="G619" i="4"/>
  <c r="G62" i="4"/>
  <c r="G376" i="4"/>
  <c r="G309" i="4"/>
  <c r="G298" i="4"/>
  <c r="G314" i="4"/>
  <c r="G247" i="4"/>
  <c r="G100" i="4"/>
  <c r="G258" i="4"/>
  <c r="G595" i="4"/>
  <c r="G1170" i="4"/>
  <c r="G131" i="4"/>
  <c r="G784" i="4"/>
  <c r="G64" i="4"/>
  <c r="G492" i="4"/>
  <c r="G696" i="4"/>
  <c r="G375" i="4"/>
  <c r="G369" i="4"/>
  <c r="G148" i="4"/>
  <c r="G310" i="4"/>
  <c r="G455" i="4"/>
  <c r="G40" i="4"/>
  <c r="G678" i="4"/>
  <c r="G976" i="4"/>
  <c r="G136" i="4"/>
  <c r="G366" i="4"/>
  <c r="G359" i="4"/>
  <c r="G524" i="4"/>
  <c r="G254" i="4"/>
  <c r="G209" i="4"/>
  <c r="G620" i="4"/>
  <c r="G398" i="4"/>
  <c r="G665" i="4"/>
  <c r="G76" i="4"/>
  <c r="G207" i="4"/>
  <c r="G471" i="4"/>
  <c r="G667" i="4"/>
  <c r="G321" i="4"/>
  <c r="G613" i="4"/>
  <c r="G197" i="4"/>
  <c r="G372" i="4"/>
  <c r="G783" i="4"/>
  <c r="G185" i="4"/>
  <c r="G325" i="4"/>
  <c r="G123" i="4"/>
  <c r="G168" i="4"/>
  <c r="G743" i="4"/>
  <c r="G540" i="4"/>
  <c r="G87" i="4"/>
  <c r="G673" i="4"/>
  <c r="G179" i="4"/>
  <c r="G525" i="4"/>
  <c r="G645" i="4"/>
  <c r="G568" i="4"/>
  <c r="G503" i="4"/>
  <c r="G176" i="4"/>
  <c r="G157" i="4"/>
  <c r="G636" i="4"/>
  <c r="G575" i="4"/>
  <c r="G520" i="4"/>
  <c r="G374" i="4"/>
  <c r="G547" i="4"/>
  <c r="G160" i="4"/>
  <c r="G141" i="4"/>
  <c r="G138" i="4"/>
  <c r="G37" i="4"/>
  <c r="G251" i="4"/>
  <c r="G220" i="4"/>
  <c r="G83" i="4"/>
  <c r="G486" i="4"/>
  <c r="G614" i="4"/>
  <c r="G299" i="4"/>
  <c r="G666" i="4"/>
  <c r="G117" i="4"/>
  <c r="G180" i="4"/>
  <c r="G428" i="4"/>
  <c r="G509" i="4"/>
  <c r="G747" i="4"/>
  <c r="G395" i="4"/>
  <c r="G628" i="4"/>
  <c r="G118" i="4"/>
  <c r="G736" i="4"/>
  <c r="G329" i="4"/>
  <c r="G638" i="4"/>
  <c r="G433" i="4"/>
  <c r="G26" i="4"/>
  <c r="G95" i="4"/>
  <c r="G580" i="4"/>
  <c r="G533" i="4"/>
  <c r="G373" i="4"/>
  <c r="G794" i="4"/>
  <c r="G152" i="4"/>
  <c r="G50" i="4"/>
  <c r="G142" i="4"/>
  <c r="G506" i="4"/>
  <c r="G569" i="4"/>
  <c r="G55" i="4"/>
  <c r="G429" i="4"/>
  <c r="G96" i="4"/>
  <c r="G120" i="4"/>
  <c r="G345" i="4"/>
  <c r="G332" i="4"/>
  <c r="G781" i="4"/>
  <c r="G741" i="4"/>
  <c r="G708" i="4"/>
  <c r="G29" i="4"/>
  <c r="G293" i="4"/>
  <c r="G181" i="4"/>
  <c r="G556" i="4"/>
  <c r="G795" i="4"/>
  <c r="G762" i="4"/>
  <c r="G650" i="4"/>
  <c r="G182" i="4"/>
  <c r="G188" i="4"/>
  <c r="G584" i="4"/>
  <c r="G900" i="4"/>
  <c r="G42" i="4"/>
  <c r="G386" i="4"/>
  <c r="G723" i="4"/>
  <c r="G346" i="4"/>
  <c r="G109" i="4"/>
  <c r="G88" i="4"/>
  <c r="G36" i="4"/>
  <c r="G272" i="4"/>
  <c r="G502" i="4"/>
  <c r="G535" i="4"/>
  <c r="G381" i="4"/>
  <c r="G198" i="4"/>
  <c r="G53" i="4"/>
  <c r="G621" i="4"/>
  <c r="G404" i="4"/>
  <c r="G273" i="4"/>
  <c r="G683" i="4"/>
  <c r="G355" i="4"/>
  <c r="G364" i="4"/>
  <c r="G733" i="4"/>
  <c r="G729" i="4"/>
  <c r="G367" i="4"/>
  <c r="G51" i="4"/>
  <c r="G347" i="4"/>
  <c r="G275" i="4"/>
  <c r="G39" i="4"/>
  <c r="G869" i="4"/>
  <c r="G751" i="4"/>
  <c r="G211" i="4"/>
  <c r="G243" i="4"/>
  <c r="G416" i="4"/>
  <c r="G482" i="4"/>
  <c r="G393" i="4"/>
  <c r="G74" i="4"/>
  <c r="G597" i="4"/>
  <c r="G687" i="4"/>
  <c r="G288" i="4"/>
  <c r="G973" i="4"/>
  <c r="G1384" i="4"/>
  <c r="G1250" i="4"/>
  <c r="G1570" i="4"/>
  <c r="G1113" i="4"/>
  <c r="G1064" i="4"/>
  <c r="G909" i="4"/>
  <c r="G1342" i="4"/>
  <c r="G1410" i="4"/>
  <c r="G1291" i="4"/>
  <c r="G1279" i="4"/>
  <c r="G705" i="4"/>
  <c r="G1036" i="4"/>
  <c r="G1282" i="4"/>
  <c r="G1332" i="4"/>
  <c r="G1328" i="4"/>
  <c r="G1243" i="4"/>
  <c r="G1025" i="4"/>
  <c r="G1185" i="4"/>
  <c r="G1536" i="4"/>
  <c r="G1286" i="4"/>
  <c r="G1457" i="4"/>
  <c r="G1252" i="4"/>
  <c r="G1785" i="4"/>
  <c r="G1412" i="4"/>
  <c r="G1321" i="4"/>
  <c r="G1927" i="4"/>
  <c r="G1516" i="4"/>
  <c r="G1430" i="4"/>
  <c r="G1155" i="4"/>
  <c r="G1759" i="4"/>
  <c r="G1323" i="4"/>
  <c r="G1650" i="4"/>
  <c r="G1726" i="4"/>
  <c r="G1592" i="4"/>
  <c r="G1245" i="4"/>
  <c r="G1182" i="4"/>
  <c r="G1538" i="4"/>
  <c r="G1411" i="4"/>
  <c r="G1626" i="4"/>
  <c r="G1821" i="4"/>
  <c r="G1424" i="4"/>
  <c r="G1507" i="4"/>
  <c r="G1700" i="4"/>
  <c r="G1225" i="4"/>
  <c r="G1364" i="4"/>
  <c r="G1298" i="4"/>
  <c r="G1472" i="4"/>
  <c r="G1588" i="4"/>
  <c r="G1657" i="4"/>
  <c r="G1448" i="4"/>
  <c r="G1324" i="4"/>
  <c r="G1443" i="4"/>
  <c r="G1612" i="4"/>
  <c r="G1687" i="4"/>
  <c r="G1276" i="4"/>
  <c r="G1525" i="4"/>
  <c r="G1479" i="4"/>
  <c r="G1712" i="4"/>
  <c r="G1637" i="4"/>
  <c r="G1622" i="4"/>
  <c r="G1468" i="4"/>
  <c r="G1711" i="4"/>
  <c r="G1477" i="4"/>
  <c r="G1737" i="4"/>
  <c r="G1705" i="4"/>
  <c r="G1857" i="4"/>
  <c r="G1556" i="4"/>
  <c r="G1504" i="4"/>
  <c r="G1577" i="4"/>
  <c r="G1865" i="4"/>
  <c r="G1870" i="4"/>
  <c r="G1702" i="4"/>
  <c r="G1402" i="4"/>
  <c r="G1783" i="4"/>
  <c r="G1617" i="4"/>
  <c r="G1692" i="4"/>
  <c r="G1822" i="4"/>
  <c r="G1582" i="4"/>
  <c r="G1583" i="4"/>
  <c r="G1535" i="4"/>
  <c r="G1833" i="4"/>
  <c r="G1834" i="4"/>
  <c r="G1836" i="4"/>
  <c r="G1840" i="4"/>
  <c r="G1681" i="4"/>
  <c r="G1344" i="4"/>
  <c r="G1292" i="4"/>
  <c r="G1895" i="4"/>
  <c r="G1761" i="4"/>
  <c r="G1945" i="4"/>
  <c r="G1884" i="4"/>
  <c r="G1677" i="4"/>
  <c r="G1638" i="4"/>
  <c r="G1481" i="4"/>
  <c r="G1563" i="4"/>
  <c r="G1694" i="4"/>
  <c r="G1670" i="4"/>
  <c r="G1819" i="4"/>
  <c r="G1407" i="4"/>
  <c r="G1745" i="4"/>
  <c r="G1509" i="4"/>
  <c r="G1729" i="4"/>
  <c r="G1518" i="4"/>
  <c r="G1943" i="4"/>
  <c r="G1811" i="4"/>
  <c r="G1814" i="4"/>
  <c r="G1671" i="4"/>
  <c r="G1862" i="4"/>
  <c r="G1599" i="4"/>
  <c r="G1490" i="4"/>
  <c r="G1978" i="4"/>
  <c r="G1723" i="4"/>
  <c r="G1547" i="4"/>
  <c r="G1603" i="4"/>
  <c r="G1698" i="4"/>
  <c r="G1644" i="4"/>
  <c r="G1572" i="4"/>
  <c r="G1815" i="4"/>
  <c r="G1674" i="4"/>
  <c r="G1789" i="4"/>
  <c r="G1578" i="4"/>
  <c r="G1967" i="4"/>
  <c r="G1995" i="4"/>
  <c r="G1662" i="4"/>
  <c r="G1843" i="4"/>
  <c r="G1527" i="4"/>
  <c r="G1579" i="4"/>
  <c r="G1730" i="4"/>
  <c r="G1908" i="4"/>
  <c r="G1957" i="4"/>
  <c r="G1818" i="4"/>
  <c r="G1796" i="4"/>
  <c r="G1733" i="4"/>
  <c r="G1738" i="4"/>
  <c r="G1631" i="4"/>
  <c r="G1880" i="4"/>
  <c r="G1786" i="4"/>
  <c r="G1980" i="4"/>
  <c r="G1501" i="4"/>
  <c r="G1533" i="4"/>
  <c r="G1522" i="4"/>
  <c r="G1863" i="4"/>
  <c r="G1919" i="4"/>
  <c r="G1936" i="4"/>
  <c r="G1741" i="4"/>
  <c r="G1816" i="4"/>
  <c r="G1725" i="4"/>
  <c r="G1595" i="4"/>
  <c r="G1795" i="4"/>
  <c r="G1764" i="4"/>
  <c r="G1958" i="4"/>
  <c r="G1991" i="4"/>
  <c r="G1585" i="4"/>
  <c r="G1552" i="4"/>
  <c r="G1891" i="4"/>
  <c r="G1845" i="4"/>
  <c r="G1600" i="4"/>
  <c r="G1753" i="4"/>
  <c r="G1799" i="4"/>
  <c r="G1793" i="4"/>
  <c r="G1394" i="4"/>
  <c r="G1901" i="4"/>
  <c r="G1735" i="4"/>
  <c r="G1634" i="4"/>
  <c r="G1529" i="4"/>
  <c r="G1486" i="4"/>
  <c r="G1557" i="4"/>
  <c r="G1388" i="4"/>
  <c r="G1294" i="4"/>
  <c r="G1790" i="4"/>
  <c r="G1534" i="4"/>
  <c r="G1408" i="4"/>
  <c r="G1688" i="4"/>
  <c r="G1257" i="4"/>
  <c r="G1690" i="4"/>
  <c r="G1283" i="4"/>
  <c r="G1629" i="4"/>
  <c r="G1667" i="4"/>
  <c r="G1664" i="4"/>
  <c r="G1855" i="4"/>
  <c r="G1949" i="4"/>
  <c r="G1624" i="4"/>
  <c r="G1493" i="4"/>
  <c r="G1655" i="4"/>
  <c r="G1950" i="4"/>
  <c r="G1841" i="4"/>
  <c r="G1615" i="4"/>
  <c r="G1439" i="4"/>
  <c r="G1549" i="4"/>
  <c r="G1462" i="4"/>
  <c r="G1382" i="4"/>
  <c r="G1521" i="4"/>
  <c r="G1573" i="4"/>
  <c r="G1828" i="4"/>
  <c r="G1697" i="4"/>
  <c r="G1758" i="4"/>
  <c r="G1475" i="4"/>
  <c r="G1747" i="4"/>
  <c r="G1604" i="4"/>
  <c r="G1553" i="4"/>
  <c r="G1695" i="4"/>
  <c r="G1524" i="4"/>
  <c r="G1823" i="4"/>
  <c r="G1986" i="4"/>
  <c r="G1652" i="4"/>
  <c r="G1409" i="4"/>
  <c r="G1769" i="4"/>
  <c r="G1596" i="4"/>
  <c r="G1775" i="4"/>
  <c r="G1641" i="4"/>
  <c r="G1469" i="4"/>
  <c r="G1802" i="4"/>
  <c r="G2014" i="4"/>
  <c r="G1642" i="4"/>
  <c r="G1794" i="4"/>
  <c r="G1510" i="4"/>
  <c r="G1316" i="4"/>
  <c r="G1897" i="4"/>
  <c r="G1731" i="4"/>
  <c r="G1178" i="4"/>
  <c r="G1618" i="4"/>
  <c r="G1750" i="4"/>
  <c r="G1762" i="4"/>
  <c r="G1419" i="4"/>
  <c r="G1597" i="4"/>
  <c r="G1458" i="4"/>
  <c r="G1574" i="4"/>
  <c r="G1713" i="4"/>
  <c r="G1405" i="4"/>
  <c r="G1441" i="4"/>
  <c r="G1797" i="4"/>
  <c r="G1867" i="4"/>
  <c r="G1416" i="4"/>
  <c r="G1593" i="4"/>
  <c r="G1727" i="4"/>
  <c r="G1431" i="4"/>
  <c r="G1314" i="4"/>
  <c r="G1778" i="4"/>
  <c r="G1678" i="4"/>
  <c r="G1767" i="4"/>
  <c r="G1708" i="4"/>
  <c r="G1514" i="4"/>
  <c r="G1651" i="4"/>
  <c r="G1610" i="4"/>
  <c r="G1888" i="4"/>
  <c r="G1630" i="4"/>
  <c r="G1502" i="4"/>
  <c r="G1545" i="4"/>
  <c r="G1693" i="4"/>
  <c r="G1874" i="4"/>
  <c r="G1495" i="4"/>
  <c r="G1734" i="4"/>
  <c r="G1680" i="4"/>
  <c r="G1272" i="4"/>
  <c r="G1861" i="4"/>
  <c r="G1619" i="4"/>
  <c r="G1748" i="4"/>
  <c r="G1781" i="4"/>
  <c r="G1567" i="4"/>
  <c r="G1847" i="4"/>
  <c r="G1973" i="4"/>
  <c r="G1345" i="4"/>
  <c r="G1598" i="4"/>
  <c r="G1668" i="4"/>
  <c r="G1564" i="4"/>
  <c r="G1390" i="4"/>
  <c r="G1663" i="4"/>
  <c r="G1776" i="4"/>
  <c r="G1222" i="4"/>
  <c r="G1812" i="4"/>
  <c r="G1859" i="4"/>
  <c r="G1296" i="4"/>
  <c r="G1682" i="4"/>
  <c r="G1772" i="4"/>
  <c r="G1466" i="4"/>
  <c r="G1931" i="4"/>
  <c r="G1586" i="4"/>
  <c r="G1666" i="4"/>
  <c r="G1916" i="4"/>
  <c r="G1754" i="4"/>
  <c r="G1899" i="4"/>
  <c r="G1528" i="4"/>
  <c r="G1779" i="4"/>
  <c r="G1288" i="4"/>
  <c r="G815" i="4"/>
  <c r="G1998" i="4"/>
  <c r="G1358" i="4"/>
  <c r="G1742" i="4"/>
  <c r="G1569" i="4"/>
  <c r="G1852" i="4"/>
  <c r="G1792" i="4"/>
  <c r="G1341" i="4"/>
  <c r="G1625" i="4"/>
  <c r="G1565" i="4"/>
  <c r="G1942" i="4"/>
  <c r="G1820" i="4"/>
  <c r="G1961" i="4"/>
  <c r="G1787" i="4"/>
  <c r="G1749" i="4"/>
  <c r="G1911" i="4"/>
  <c r="G1923" i="4"/>
  <c r="G1544" i="4"/>
  <c r="G1691" i="4"/>
  <c r="G1511" i="4"/>
  <c r="G150" i="3"/>
  <c r="G103" i="3"/>
  <c r="G121" i="3"/>
  <c r="G130" i="3"/>
  <c r="G129" i="3"/>
  <c r="G34" i="3"/>
  <c r="G191" i="3"/>
  <c r="G179" i="3"/>
  <c r="G171" i="3"/>
  <c r="G180" i="3"/>
  <c r="G190" i="3"/>
  <c r="G187" i="3"/>
  <c r="G56" i="3"/>
  <c r="G95" i="3"/>
  <c r="G54" i="3"/>
  <c r="G71" i="3"/>
  <c r="G49" i="3"/>
  <c r="G196" i="3"/>
  <c r="G136" i="3"/>
  <c r="G60" i="3"/>
  <c r="G160" i="3"/>
  <c r="G144" i="3"/>
  <c r="G32" i="3"/>
  <c r="G59" i="3"/>
  <c r="G157" i="3"/>
  <c r="G117" i="3"/>
  <c r="G109" i="3"/>
  <c r="G175" i="3"/>
  <c r="G185" i="3"/>
  <c r="G138" i="3"/>
  <c r="G94" i="3"/>
  <c r="G174" i="3"/>
  <c r="G169" i="3"/>
  <c r="G55" i="3"/>
  <c r="G53" i="3"/>
  <c r="G167" i="3"/>
  <c r="G111" i="3"/>
  <c r="G107" i="3"/>
  <c r="G110" i="3"/>
  <c r="G97" i="3"/>
  <c r="G89" i="3"/>
  <c r="G145" i="3"/>
  <c r="G113" i="3"/>
  <c r="G85" i="3"/>
  <c r="G21" i="3"/>
  <c r="G104" i="3"/>
  <c r="G86" i="3"/>
  <c r="G143" i="3"/>
  <c r="G77" i="3"/>
  <c r="G63" i="3"/>
  <c r="G148" i="3"/>
  <c r="G178" i="3"/>
  <c r="G156" i="3"/>
  <c r="G80" i="3"/>
  <c r="G47" i="3"/>
  <c r="G181" i="3"/>
  <c r="G132" i="3"/>
  <c r="G170" i="3"/>
  <c r="G152" i="3"/>
  <c r="G98" i="3"/>
  <c r="G159" i="3"/>
  <c r="G76" i="3"/>
  <c r="G199" i="3"/>
  <c r="G106" i="3"/>
  <c r="G87" i="3"/>
  <c r="G173" i="3"/>
  <c r="G93" i="3"/>
  <c r="G125" i="3"/>
  <c r="G195" i="3"/>
  <c r="G62" i="3"/>
  <c r="G74" i="3"/>
  <c r="G51" i="3"/>
  <c r="G92" i="3"/>
  <c r="G88" i="3"/>
  <c r="G140" i="3"/>
  <c r="G16" i="3"/>
  <c r="G68" i="3"/>
  <c r="G120" i="3"/>
  <c r="G153" i="3"/>
  <c r="G141" i="3"/>
  <c r="G164" i="3"/>
  <c r="G183" i="3"/>
  <c r="G158" i="3"/>
  <c r="G200" i="3"/>
  <c r="G188" i="3"/>
  <c r="G201" i="3"/>
  <c r="G154" i="3"/>
  <c r="G198" i="3"/>
  <c r="G14" i="3"/>
  <c r="G165" i="3"/>
  <c r="G182" i="3"/>
  <c r="G149" i="3"/>
  <c r="G18" i="3"/>
  <c r="G122" i="3"/>
  <c r="G3" i="3"/>
  <c r="G78" i="3"/>
  <c r="G39" i="3"/>
  <c r="G116" i="3"/>
  <c r="G177" i="3"/>
  <c r="G20" i="3"/>
  <c r="G83" i="3"/>
  <c r="G37" i="3"/>
  <c r="G147" i="3"/>
  <c r="G123" i="3"/>
  <c r="G40" i="3"/>
  <c r="G84" i="3"/>
  <c r="G168" i="3"/>
  <c r="G100" i="3"/>
  <c r="G135" i="3"/>
  <c r="G43" i="3"/>
  <c r="G146" i="3"/>
  <c r="G29" i="3"/>
  <c r="G12" i="3"/>
  <c r="G33" i="3"/>
  <c r="G70" i="3"/>
  <c r="G2" i="3"/>
  <c r="G166" i="3"/>
  <c r="G48" i="3"/>
  <c r="G50" i="3"/>
  <c r="G4" i="3"/>
  <c r="G79" i="3"/>
  <c r="G36" i="3"/>
  <c r="G101" i="3"/>
  <c r="G6" i="3"/>
  <c r="G184" i="3"/>
  <c r="G114" i="3"/>
  <c r="G102" i="3"/>
  <c r="G133" i="3"/>
  <c r="G81" i="3"/>
  <c r="G128" i="3"/>
  <c r="G162" i="3"/>
  <c r="G131" i="3"/>
  <c r="G31" i="3"/>
  <c r="G137" i="3"/>
  <c r="G64" i="3"/>
  <c r="G192" i="3"/>
  <c r="G35" i="3"/>
  <c r="G45" i="3"/>
  <c r="G139" i="3"/>
  <c r="G186" i="3"/>
  <c r="G57" i="3"/>
  <c r="G155" i="3"/>
  <c r="G30" i="3"/>
  <c r="G67" i="3"/>
  <c r="G9" i="3"/>
  <c r="G197" i="3"/>
  <c r="G194" i="3"/>
  <c r="G7" i="3"/>
  <c r="G96" i="3"/>
  <c r="G91" i="3"/>
  <c r="G11" i="3"/>
  <c r="G161" i="3"/>
  <c r="G72" i="3"/>
  <c r="G44" i="3"/>
  <c r="G46" i="3"/>
  <c r="G73" i="3"/>
  <c r="G99" i="3"/>
  <c r="G23" i="3"/>
  <c r="G82" i="3"/>
  <c r="G27" i="3"/>
  <c r="G26" i="3"/>
  <c r="G66" i="3"/>
  <c r="G5" i="3"/>
  <c r="G172" i="3"/>
  <c r="G17" i="3"/>
  <c r="G41" i="3"/>
  <c r="G115" i="3"/>
  <c r="G8" i="3"/>
  <c r="G112" i="3"/>
  <c r="G25" i="3"/>
  <c r="G28" i="3"/>
  <c r="G58" i="3"/>
  <c r="G163" i="3"/>
  <c r="G13" i="3"/>
  <c r="G193" i="3"/>
  <c r="G142" i="3"/>
  <c r="G75" i="3"/>
  <c r="G124" i="3"/>
  <c r="G19" i="3"/>
  <c r="G65" i="3"/>
  <c r="G38" i="3"/>
  <c r="G176" i="3"/>
  <c r="G24" i="3"/>
  <c r="G119" i="3"/>
  <c r="G10" i="3"/>
  <c r="G61" i="3"/>
  <c r="G15" i="3"/>
  <c r="G105" i="3"/>
  <c r="G42" i="3"/>
  <c r="G126" i="3"/>
  <c r="G90" i="3"/>
  <c r="G69" i="3"/>
  <c r="G22" i="3"/>
  <c r="G108" i="3"/>
  <c r="G189" i="3"/>
  <c r="G127" i="3"/>
  <c r="G134" i="3"/>
  <c r="G118" i="3"/>
  <c r="G52" i="3"/>
  <c r="G151" i="3"/>
  <c r="G87" i="1"/>
  <c r="G376" i="1"/>
  <c r="G139" i="1"/>
  <c r="G428" i="1"/>
  <c r="G118" i="1"/>
  <c r="G62" i="1"/>
  <c r="G312" i="1"/>
  <c r="G123" i="1"/>
  <c r="G430" i="1"/>
  <c r="G426" i="1"/>
  <c r="G424" i="1"/>
  <c r="G83" i="1"/>
  <c r="G85" i="1"/>
  <c r="G362" i="1"/>
  <c r="G249" i="1"/>
  <c r="G388" i="1"/>
  <c r="G191" i="1"/>
  <c r="G195" i="1"/>
  <c r="G419" i="1"/>
  <c r="G331" i="1"/>
  <c r="G235" i="1"/>
  <c r="G327" i="1"/>
  <c r="G128" i="1"/>
  <c r="G415" i="1"/>
  <c r="G42" i="1"/>
  <c r="G100" i="1"/>
  <c r="G207" i="1"/>
  <c r="G138" i="1"/>
  <c r="G301" i="1"/>
  <c r="G31" i="1"/>
  <c r="G176" i="1"/>
  <c r="G328" i="1"/>
  <c r="G74" i="1"/>
  <c r="G340" i="1"/>
  <c r="G350" i="1"/>
  <c r="G374" i="1"/>
  <c r="G98" i="1"/>
  <c r="G261" i="1"/>
  <c r="G355" i="1"/>
  <c r="G299" i="1"/>
  <c r="G143" i="1"/>
  <c r="G248" i="1"/>
  <c r="G96" i="1"/>
  <c r="G425" i="1"/>
  <c r="G394" i="1"/>
  <c r="G196" i="1"/>
  <c r="G277" i="1"/>
  <c r="G383" i="1"/>
  <c r="G334" i="1"/>
  <c r="G159" i="1"/>
  <c r="G177" i="1"/>
  <c r="G200" i="1"/>
  <c r="G275" i="1"/>
  <c r="G314" i="1"/>
  <c r="G273" i="1"/>
  <c r="G201" i="1"/>
  <c r="G212" i="1"/>
  <c r="G184" i="1"/>
  <c r="G49" i="1"/>
  <c r="G224" i="1"/>
  <c r="G94" i="1"/>
  <c r="G313" i="1"/>
  <c r="G307" i="1"/>
  <c r="G232" i="1"/>
  <c r="G220" i="1"/>
  <c r="G110" i="1"/>
  <c r="G153" i="1"/>
  <c r="G34" i="1"/>
  <c r="G179" i="1"/>
  <c r="G382" i="1"/>
  <c r="G389" i="1"/>
  <c r="G114" i="1"/>
  <c r="G292" i="1"/>
  <c r="G417" i="1"/>
  <c r="G345" i="1"/>
  <c r="G412" i="1"/>
  <c r="G20" i="1"/>
  <c r="G421" i="1"/>
  <c r="G300" i="1"/>
  <c r="G311" i="1"/>
  <c r="G22" i="1"/>
  <c r="G76" i="1"/>
  <c r="G372" i="1"/>
  <c r="G66" i="1"/>
  <c r="G111" i="1"/>
  <c r="G154" i="1"/>
  <c r="G268" i="1"/>
  <c r="G286" i="1"/>
  <c r="G39" i="1"/>
  <c r="G68" i="1"/>
  <c r="G298" i="1"/>
  <c r="G399" i="1"/>
  <c r="G245" i="1"/>
  <c r="G398" i="1"/>
  <c r="G429" i="1"/>
  <c r="G70" i="1"/>
  <c r="G287" i="1"/>
  <c r="G132" i="1"/>
  <c r="G172" i="1"/>
  <c r="G204" i="1"/>
  <c r="G142" i="1"/>
  <c r="G352" i="1"/>
  <c r="G219" i="1"/>
  <c r="G166" i="1"/>
  <c r="G168" i="1"/>
  <c r="G15" i="1"/>
  <c r="G116" i="1"/>
  <c r="G117" i="1"/>
  <c r="G278" i="1"/>
  <c r="G146" i="1"/>
  <c r="G144" i="1"/>
  <c r="G257" i="1"/>
  <c r="G215" i="1"/>
  <c r="G53" i="1"/>
  <c r="G359" i="1"/>
  <c r="G27" i="1"/>
  <c r="G59" i="1"/>
  <c r="G26" i="1"/>
  <c r="G119" i="1"/>
  <c r="G211" i="1"/>
  <c r="G14" i="1"/>
  <c r="G197" i="1"/>
  <c r="G290" i="1"/>
  <c r="G413" i="1"/>
  <c r="G160" i="1"/>
  <c r="G80" i="1"/>
  <c r="G418" i="1"/>
  <c r="G422" i="1"/>
  <c r="G402" i="1"/>
  <c r="G170" i="1"/>
  <c r="G310" i="1"/>
  <c r="G188" i="1"/>
  <c r="G189" i="1"/>
  <c r="G256" i="1"/>
  <c r="G84" i="1"/>
  <c r="G353" i="1"/>
  <c r="G308" i="1"/>
  <c r="G237" i="1"/>
  <c r="G99" i="1"/>
  <c r="G242" i="1"/>
  <c r="G106" i="1"/>
  <c r="G102" i="1"/>
  <c r="G2" i="1"/>
  <c r="G167" i="1"/>
  <c r="G137" i="1"/>
  <c r="G247" i="1"/>
  <c r="G324" i="1"/>
  <c r="G386" i="1"/>
  <c r="G266" i="1"/>
  <c r="G369" i="1"/>
  <c r="G244" i="1"/>
  <c r="G263" i="1"/>
  <c r="G335" i="1"/>
  <c r="G227" i="1"/>
  <c r="G79" i="1"/>
  <c r="G223" i="1"/>
  <c r="G262" i="1"/>
  <c r="G113" i="1"/>
  <c r="G274" i="1"/>
  <c r="G253" i="1"/>
  <c r="G258" i="1"/>
  <c r="G320" i="1"/>
  <c r="G344" i="1"/>
  <c r="G193" i="1"/>
  <c r="G175" i="1"/>
  <c r="G360" i="1"/>
  <c r="G348" i="1"/>
  <c r="G366" i="1"/>
  <c r="G81" i="1"/>
  <c r="G12" i="1"/>
  <c r="G8" i="1"/>
  <c r="G25" i="1"/>
  <c r="G281" i="1"/>
  <c r="G302" i="1"/>
  <c r="G218" i="1"/>
  <c r="G238" i="1"/>
  <c r="G276" i="1"/>
  <c r="G332" i="1"/>
  <c r="G405" i="1"/>
  <c r="G65" i="1"/>
  <c r="G51" i="1"/>
  <c r="G148" i="1"/>
  <c r="G380" i="1"/>
  <c r="G420" i="1"/>
  <c r="G115" i="1"/>
  <c r="G141" i="1"/>
  <c r="G86" i="1"/>
  <c r="G330" i="1"/>
  <c r="G127" i="1"/>
  <c r="G161" i="1"/>
  <c r="G135" i="1"/>
  <c r="G293" i="1"/>
  <c r="G82" i="1"/>
  <c r="G271" i="1"/>
  <c r="G18" i="1"/>
  <c r="G150" i="1"/>
  <c r="G234" i="1"/>
  <c r="G285" i="1"/>
  <c r="G423" i="1"/>
  <c r="G309" i="1"/>
  <c r="G243" i="1"/>
  <c r="G407" i="1"/>
  <c r="G216" i="1"/>
  <c r="G48" i="1"/>
  <c r="G194" i="1"/>
  <c r="G72" i="1"/>
  <c r="G409" i="1"/>
  <c r="G120" i="1"/>
  <c r="G342" i="1"/>
  <c r="G384" i="1"/>
  <c r="G254" i="1"/>
  <c r="G347" i="1"/>
  <c r="G361" i="1"/>
  <c r="G208" i="1"/>
  <c r="G93" i="1"/>
  <c r="G4" i="1"/>
  <c r="G171" i="1"/>
  <c r="G91" i="1"/>
  <c r="G336" i="1"/>
  <c r="G333" i="1"/>
  <c r="G58" i="1"/>
  <c r="G181" i="1"/>
  <c r="G19" i="1"/>
  <c r="G71" i="1"/>
  <c r="G182" i="1"/>
  <c r="G174" i="1"/>
  <c r="G67" i="1"/>
  <c r="G203" i="1"/>
  <c r="G222" i="1"/>
  <c r="G45" i="1"/>
  <c r="G217" i="1"/>
  <c r="G318" i="1"/>
  <c r="G364" i="1"/>
  <c r="G367" i="1"/>
  <c r="G210" i="1"/>
  <c r="G173" i="1"/>
  <c r="G221" i="1"/>
  <c r="G264" i="1"/>
  <c r="G46" i="1"/>
  <c r="G337" i="1"/>
  <c r="G185" i="1"/>
  <c r="G306" i="1"/>
  <c r="G186" i="1"/>
  <c r="G56" i="1"/>
  <c r="G225" i="1"/>
  <c r="G259" i="1"/>
  <c r="G363" i="1"/>
  <c r="G316" i="1"/>
  <c r="G349" i="1"/>
  <c r="G178" i="1"/>
  <c r="G280" i="1"/>
  <c r="G32" i="1"/>
  <c r="G240" i="1"/>
  <c r="G400" i="1"/>
  <c r="G40" i="1"/>
  <c r="G282" i="1"/>
  <c r="G255" i="1"/>
  <c r="G57" i="1"/>
  <c r="G112" i="1"/>
  <c r="G92" i="1"/>
  <c r="G33" i="1"/>
  <c r="G346" i="1"/>
  <c r="G387" i="1"/>
  <c r="G252" i="1"/>
  <c r="G265" i="1"/>
  <c r="G213" i="1"/>
  <c r="G41" i="1"/>
  <c r="G88" i="1"/>
  <c r="G130" i="1"/>
  <c r="G50" i="1"/>
  <c r="G5" i="1"/>
  <c r="G379" i="1"/>
  <c r="G381" i="1"/>
  <c r="G326" i="1"/>
  <c r="G431" i="1"/>
  <c r="G157" i="1"/>
  <c r="G343" i="1"/>
  <c r="G64" i="1"/>
  <c r="G209" i="1"/>
  <c r="G288" i="1"/>
  <c r="G357" i="1"/>
  <c r="G75" i="1"/>
  <c r="G297" i="1"/>
  <c r="G317" i="1"/>
  <c r="G152" i="1"/>
  <c r="G198" i="1"/>
  <c r="G73" i="1"/>
  <c r="G69" i="1"/>
  <c r="G147" i="1"/>
  <c r="G63" i="1"/>
  <c r="G17" i="1"/>
  <c r="G52" i="1"/>
  <c r="G23" i="1"/>
  <c r="G260" i="1"/>
  <c r="G6" i="1"/>
  <c r="G321" i="1"/>
  <c r="G10" i="1"/>
  <c r="G60" i="1"/>
  <c r="G315" i="1"/>
  <c r="G192" i="1"/>
  <c r="G149" i="1"/>
  <c r="G21" i="1"/>
  <c r="G131" i="1"/>
  <c r="G373" i="1"/>
  <c r="G44" i="1"/>
  <c r="G214" i="1"/>
  <c r="G354" i="1"/>
  <c r="G305" i="1"/>
  <c r="G397" i="1"/>
  <c r="G29" i="1"/>
  <c r="G395" i="1"/>
  <c r="G104" i="1"/>
  <c r="G391" i="1"/>
  <c r="G97" i="1"/>
  <c r="G284" i="1"/>
  <c r="G169" i="1"/>
  <c r="G304" i="1"/>
  <c r="G325" i="1"/>
  <c r="G296" i="1"/>
  <c r="G323" i="1"/>
  <c r="G392" i="1"/>
  <c r="G38" i="1"/>
  <c r="G239" i="1"/>
  <c r="G47" i="1"/>
  <c r="G77" i="1"/>
  <c r="G291" i="1"/>
  <c r="G279" i="1"/>
  <c r="G164" i="1"/>
  <c r="G158" i="1"/>
  <c r="G124" i="1"/>
  <c r="G7" i="1"/>
  <c r="G13" i="1"/>
  <c r="G329" i="1"/>
  <c r="G401" i="1"/>
  <c r="G9" i="1"/>
  <c r="G303" i="1"/>
  <c r="G295" i="1"/>
  <c r="G145" i="1"/>
  <c r="G133" i="1"/>
  <c r="G206" i="1"/>
  <c r="G339" i="1"/>
  <c r="G294" i="1"/>
  <c r="G43" i="1"/>
  <c r="G54" i="1"/>
  <c r="G338" i="1"/>
  <c r="G226" i="1"/>
  <c r="G368" i="1"/>
  <c r="G378" i="1"/>
  <c r="G37" i="1"/>
  <c r="G3" i="1"/>
  <c r="G134" i="1"/>
  <c r="G377" i="1"/>
  <c r="G233" i="1"/>
  <c r="G356" i="1"/>
  <c r="G136" i="1"/>
  <c r="G408" i="1"/>
  <c r="G396" i="1"/>
  <c r="G229" i="1"/>
  <c r="G371" i="1"/>
  <c r="G241" i="1"/>
  <c r="G393" i="1"/>
  <c r="G129" i="1"/>
  <c r="G351" i="1"/>
  <c r="G404" i="1"/>
  <c r="G289" i="1"/>
  <c r="G107" i="1"/>
  <c r="G61" i="1"/>
  <c r="G101" i="1"/>
  <c r="G365" i="1"/>
  <c r="G246" i="1"/>
  <c r="G230" i="1"/>
  <c r="G341" i="1"/>
  <c r="G162" i="1"/>
  <c r="G406" i="1"/>
  <c r="G105" i="1"/>
  <c r="G24" i="1"/>
  <c r="G283" i="1"/>
  <c r="G108" i="1"/>
  <c r="G109" i="1"/>
  <c r="G236" i="1"/>
  <c r="G322" i="1"/>
  <c r="G427" i="1"/>
  <c r="G187" i="1"/>
  <c r="G95" i="1"/>
  <c r="G267" i="1"/>
  <c r="G375" i="1"/>
  <c r="G190" i="1"/>
  <c r="G125" i="1"/>
  <c r="G183" i="1"/>
  <c r="G89" i="1"/>
  <c r="G205" i="1"/>
  <c r="G126" i="1"/>
  <c r="G11" i="1"/>
  <c r="G36" i="1"/>
  <c r="G202" i="1"/>
  <c r="G358" i="1"/>
  <c r="G410" i="1"/>
  <c r="G414" i="1"/>
  <c r="G103" i="1"/>
  <c r="G272" i="1"/>
  <c r="G30" i="1"/>
  <c r="G385" i="1"/>
  <c r="G155" i="1"/>
  <c r="G165" i="1"/>
  <c r="G416" i="1"/>
  <c r="G269" i="1"/>
  <c r="G370" i="1"/>
  <c r="G319" i="1"/>
  <c r="G411" i="1"/>
  <c r="G78" i="1"/>
  <c r="G270" i="1"/>
  <c r="G228" i="1"/>
  <c r="G251" i="1"/>
  <c r="G180" i="1"/>
  <c r="G231" i="1"/>
  <c r="G250" i="1"/>
  <c r="G16" i="1"/>
  <c r="G90" i="1"/>
  <c r="G28" i="1"/>
  <c r="G151" i="1"/>
  <c r="G35" i="1"/>
  <c r="G140" i="1"/>
  <c r="G163" i="1"/>
  <c r="G121" i="1"/>
  <c r="G403" i="1"/>
  <c r="G122" i="1"/>
  <c r="G156" i="1"/>
  <c r="G199" i="1"/>
  <c r="G390" i="1"/>
  <c r="G55" i="1"/>
  <c r="G872" i="2"/>
  <c r="G239" i="2"/>
  <c r="G1300" i="2"/>
  <c r="G616" i="2"/>
  <c r="G1598" i="2"/>
  <c r="G885" i="2"/>
  <c r="G1581" i="2"/>
  <c r="G1708" i="2"/>
  <c r="G1710" i="2"/>
  <c r="G1610" i="2"/>
  <c r="G1669" i="2"/>
  <c r="G1723" i="2"/>
  <c r="G1177" i="2"/>
  <c r="G1700" i="2"/>
  <c r="G1655" i="2"/>
  <c r="G1387" i="2"/>
  <c r="G665" i="2"/>
  <c r="G1675" i="2"/>
  <c r="G1699" i="2"/>
  <c r="G1704" i="2"/>
  <c r="G1681" i="2"/>
  <c r="G1691" i="2"/>
  <c r="G1344" i="2"/>
  <c r="G1668" i="2"/>
  <c r="G1552" i="2"/>
  <c r="G1491" i="2"/>
  <c r="G41" i="2"/>
  <c r="G822" i="2"/>
  <c r="G109" i="2"/>
  <c r="G51" i="2"/>
  <c r="G1002" i="2"/>
  <c r="G335" i="2"/>
  <c r="G224" i="2"/>
  <c r="G264" i="2"/>
  <c r="G9" i="2"/>
  <c r="G86" i="2"/>
  <c r="G1202" i="2"/>
  <c r="G55" i="2"/>
  <c r="G422" i="2"/>
  <c r="G45" i="2"/>
  <c r="G529" i="2"/>
  <c r="G59" i="2"/>
  <c r="G4" i="2"/>
  <c r="G427" i="2"/>
  <c r="G13" i="2"/>
  <c r="G1639" i="2"/>
  <c r="G900" i="2"/>
  <c r="G931" i="2"/>
  <c r="G167" i="2"/>
  <c r="G292" i="2"/>
  <c r="G396" i="2"/>
  <c r="G611" i="2"/>
  <c r="G448" i="2"/>
  <c r="G326" i="2"/>
  <c r="G74" i="2"/>
  <c r="G122" i="2"/>
  <c r="G952" i="2"/>
  <c r="G249" i="2"/>
  <c r="G733" i="2"/>
  <c r="G270" i="2"/>
  <c r="G371" i="2"/>
  <c r="G636" i="2"/>
  <c r="G1168" i="2"/>
  <c r="G545" i="2"/>
  <c r="G801" i="2"/>
  <c r="G284" i="2"/>
  <c r="G42" i="2"/>
  <c r="G583" i="2"/>
  <c r="G630" i="2"/>
  <c r="G288" i="2"/>
  <c r="G778" i="2"/>
  <c r="G552" i="2"/>
  <c r="G612" i="2"/>
  <c r="G943" i="2"/>
  <c r="G169" i="2"/>
  <c r="G377" i="2"/>
  <c r="G30" i="2"/>
  <c r="G627" i="2"/>
  <c r="G289" i="2"/>
  <c r="G694" i="2"/>
  <c r="G644" i="2"/>
  <c r="G830" i="2"/>
  <c r="G196" i="2"/>
  <c r="G1131" i="2"/>
  <c r="G556" i="2"/>
  <c r="G35" i="2"/>
  <c r="G133" i="2"/>
  <c r="G467" i="2"/>
  <c r="G465" i="2"/>
  <c r="G110" i="2"/>
  <c r="G282" i="2"/>
  <c r="G287" i="2"/>
  <c r="G580" i="2"/>
  <c r="G702" i="2"/>
  <c r="G622" i="2"/>
  <c r="G204" i="2"/>
  <c r="G453" i="2"/>
  <c r="G597" i="2"/>
  <c r="G515" i="2"/>
  <c r="G589" i="2"/>
  <c r="G954" i="2"/>
  <c r="G573" i="2"/>
  <c r="G980" i="2"/>
  <c r="G323" i="2"/>
  <c r="G1070" i="2"/>
  <c r="G695" i="2"/>
  <c r="G705" i="2"/>
  <c r="G932" i="2"/>
  <c r="G845" i="2"/>
  <c r="G933" i="2"/>
  <c r="G445" i="2"/>
  <c r="G949" i="2"/>
  <c r="G817" i="2"/>
  <c r="G993" i="2"/>
  <c r="G783" i="2"/>
  <c r="G751" i="2"/>
  <c r="G332" i="2"/>
  <c r="G715" i="2"/>
  <c r="G729" i="2"/>
  <c r="G265" i="2"/>
  <c r="G418" i="2"/>
  <c r="G378" i="2"/>
  <c r="G470" i="2"/>
  <c r="G706" i="2"/>
  <c r="G671" i="2"/>
  <c r="G1257" i="2"/>
  <c r="G675" i="2"/>
  <c r="G852" i="2"/>
  <c r="G682" i="2"/>
  <c r="G205" i="2"/>
  <c r="G320" i="2"/>
  <c r="G697" i="2"/>
  <c r="G613" i="2"/>
  <c r="G350" i="2"/>
  <c r="G148" i="2"/>
  <c r="G1041" i="2"/>
  <c r="G906" i="2"/>
  <c r="G939" i="2"/>
  <c r="G163" i="2"/>
  <c r="G301" i="2"/>
  <c r="G216" i="2"/>
  <c r="G1021" i="2"/>
  <c r="G727" i="2"/>
  <c r="G1282" i="2"/>
  <c r="G436" i="2"/>
  <c r="G649" i="2"/>
  <c r="G60" i="2"/>
  <c r="G457" i="2"/>
  <c r="G428" i="2"/>
  <c r="G1014" i="2"/>
  <c r="G77" i="2"/>
  <c r="G891" i="2"/>
  <c r="G784" i="2"/>
  <c r="G540" i="2"/>
  <c r="G56" i="2"/>
  <c r="G759" i="2"/>
  <c r="G493" i="2"/>
  <c r="G755" i="2"/>
  <c r="G206" i="2"/>
  <c r="G72" i="2"/>
  <c r="G785" i="2"/>
  <c r="G541" i="2"/>
  <c r="G567" i="2"/>
  <c r="G488" i="2"/>
  <c r="G565" i="2"/>
  <c r="G246" i="2"/>
  <c r="G359" i="2"/>
  <c r="G623" i="2"/>
  <c r="G896" i="2"/>
  <c r="G255" i="2"/>
  <c r="G271" i="2"/>
  <c r="G94" i="2"/>
  <c r="G877" i="2"/>
  <c r="G123" i="2"/>
  <c r="G666" i="2"/>
  <c r="G1043" i="2"/>
  <c r="G918" i="2"/>
  <c r="G873" i="2"/>
  <c r="G910" i="2"/>
  <c r="G1141" i="2"/>
  <c r="G875" i="2"/>
  <c r="G578" i="2"/>
  <c r="G955" i="2"/>
  <c r="G897" i="2"/>
  <c r="G958" i="2"/>
  <c r="G660" i="2"/>
  <c r="G692" i="2"/>
  <c r="G142" i="2"/>
  <c r="G608" i="2"/>
  <c r="G530" i="2"/>
  <c r="G915" i="2"/>
  <c r="G405" i="2"/>
  <c r="G277" i="2"/>
  <c r="G391" i="2"/>
  <c r="G747" i="2"/>
  <c r="G536" i="2"/>
  <c r="G853" i="2"/>
  <c r="G482" i="2"/>
  <c r="G516" i="2"/>
  <c r="G559" i="2"/>
  <c r="G336" i="2"/>
  <c r="G119" i="2"/>
  <c r="G735" i="2"/>
  <c r="G149" i="2"/>
  <c r="G722" i="2"/>
  <c r="G531" i="2"/>
  <c r="G934" i="2"/>
  <c r="G1107" i="2"/>
  <c r="G542" i="2"/>
  <c r="G984" i="2"/>
  <c r="G243" i="2"/>
  <c r="G152" i="2"/>
  <c r="G569" i="2"/>
  <c r="G820" i="2"/>
  <c r="G590" i="2"/>
  <c r="G46" i="2"/>
  <c r="G463" i="2"/>
  <c r="G1062" i="2"/>
  <c r="G876" i="2"/>
  <c r="G645" i="2"/>
  <c r="G807" i="2"/>
  <c r="G917" i="2"/>
  <c r="G937" i="2"/>
  <c r="G1064" i="2"/>
  <c r="G449" i="2"/>
  <c r="G863" i="2"/>
  <c r="G38" i="2"/>
  <c r="G797" i="2"/>
  <c r="G392" i="2"/>
  <c r="G584" i="2"/>
  <c r="G961" i="2"/>
  <c r="G624" i="2"/>
  <c r="G260" i="2"/>
  <c r="G197" i="2"/>
  <c r="G1230" i="2"/>
  <c r="G685" i="2"/>
  <c r="G207" i="2"/>
  <c r="G639" i="2"/>
  <c r="G1027" i="2"/>
  <c r="G375" i="2"/>
  <c r="G944" i="2"/>
  <c r="G225" i="2"/>
  <c r="G1535" i="2"/>
  <c r="G337" i="2"/>
  <c r="G305" i="2"/>
  <c r="G120" i="2"/>
  <c r="G8" i="2"/>
  <c r="G628" i="2"/>
  <c r="G1204" i="2"/>
  <c r="G234" i="2"/>
  <c r="G672" i="2"/>
  <c r="G266" i="2"/>
  <c r="G144" i="2"/>
  <c r="G26" i="2"/>
  <c r="G226" i="2"/>
  <c r="G229" i="2"/>
  <c r="G215" i="2"/>
  <c r="G115" i="2"/>
  <c r="G61" i="2"/>
  <c r="G364" i="2"/>
  <c r="G198" i="2"/>
  <c r="G218" i="2"/>
  <c r="G365" i="2"/>
  <c r="G187" i="2"/>
  <c r="G730" i="2"/>
  <c r="G179" i="2"/>
  <c r="G385" i="2"/>
  <c r="G293" i="2"/>
  <c r="G66" i="2"/>
  <c r="G219" i="2"/>
  <c r="G850" i="2"/>
  <c r="G67" i="2"/>
  <c r="G356" i="2"/>
  <c r="G366" i="2"/>
  <c r="G10" i="2"/>
  <c r="G839" i="2"/>
  <c r="G164" i="2"/>
  <c r="G460" i="2"/>
  <c r="G87" i="2"/>
  <c r="G655" i="2"/>
  <c r="G48" i="2"/>
  <c r="G703" i="2"/>
  <c r="G153" i="2"/>
  <c r="G47" i="2"/>
  <c r="G458" i="2"/>
  <c r="G461" i="2"/>
  <c r="G132" i="2"/>
  <c r="G157" i="2"/>
  <c r="G182" i="2"/>
  <c r="G429" i="2"/>
  <c r="G22" i="2"/>
  <c r="G95" i="2"/>
  <c r="G150" i="2"/>
  <c r="G572" i="2"/>
  <c r="G571" i="2"/>
  <c r="G261" i="2"/>
  <c r="G676" i="2"/>
  <c r="G498" i="2"/>
  <c r="G50" i="2"/>
  <c r="G200" i="2"/>
  <c r="G338" i="2"/>
  <c r="G437" i="2"/>
  <c r="G438" i="2"/>
  <c r="G162" i="2"/>
  <c r="G406" i="2"/>
  <c r="G32" i="2"/>
  <c r="G158" i="2"/>
  <c r="G509" i="2"/>
  <c r="G272" i="2"/>
  <c r="G945" i="2"/>
  <c r="G446" i="2"/>
  <c r="G106" i="2"/>
  <c r="G57" i="2"/>
  <c r="G968" i="2"/>
  <c r="G1518" i="2"/>
  <c r="G468" i="2"/>
  <c r="G813" i="2"/>
  <c r="G267" i="2"/>
  <c r="G632" i="2"/>
  <c r="G617" i="2"/>
  <c r="G128" i="2"/>
  <c r="G88" i="2"/>
  <c r="G847" i="2"/>
  <c r="G165" i="2"/>
  <c r="G213" i="2"/>
  <c r="G677" i="2"/>
  <c r="G25" i="2"/>
  <c r="G208" i="2"/>
  <c r="G339" i="2"/>
  <c r="G238" i="2"/>
  <c r="G473" i="2"/>
  <c r="G464" i="2"/>
  <c r="G183" i="2"/>
  <c r="G188" i="2"/>
  <c r="G393" i="2"/>
  <c r="G68" i="2"/>
  <c r="G570" i="2"/>
  <c r="G111" i="2"/>
  <c r="G454" i="2"/>
  <c r="G311" i="2"/>
  <c r="G108" i="2"/>
  <c r="G171" i="2"/>
  <c r="G650" i="2"/>
  <c r="G166" i="2"/>
  <c r="G112" i="2"/>
  <c r="G367" i="2"/>
  <c r="G302" i="2"/>
  <c r="G466" i="2"/>
  <c r="G231" i="2"/>
  <c r="G1097" i="2"/>
  <c r="G598" i="2"/>
  <c r="G151" i="2"/>
  <c r="G808" i="2"/>
  <c r="G189" i="2"/>
  <c r="G89" i="2"/>
  <c r="G44" i="2"/>
  <c r="G489" i="2"/>
  <c r="G295" i="2"/>
  <c r="G690" i="2"/>
  <c r="G62" i="2"/>
  <c r="G430" i="2"/>
  <c r="G268" i="2"/>
  <c r="G23" i="2"/>
  <c r="G599" i="2"/>
  <c r="G220" i="2"/>
  <c r="G775" i="2"/>
  <c r="G379" i="2"/>
  <c r="G17" i="2"/>
  <c r="G256" i="2"/>
  <c r="G250" i="2"/>
  <c r="G686" i="2"/>
  <c r="G131" i="2"/>
  <c r="G517" i="2"/>
  <c r="G6" i="2"/>
  <c r="G14" i="2"/>
  <c r="G647" i="2"/>
  <c r="G1012" i="2"/>
  <c r="G562" i="2"/>
  <c r="G614" i="2"/>
  <c r="G184" i="2"/>
  <c r="G230" i="2"/>
  <c r="G84" i="2"/>
  <c r="G137" i="2"/>
  <c r="G388" i="2"/>
  <c r="G846" i="2"/>
  <c r="G237" i="2"/>
  <c r="G5" i="2"/>
  <c r="G79" i="2"/>
  <c r="G351" i="2"/>
  <c r="G988" i="2"/>
  <c r="G518" i="2"/>
  <c r="G523" i="2"/>
  <c r="G145" i="2"/>
  <c r="G113" i="2"/>
  <c r="G916" i="2"/>
  <c r="G537" i="2"/>
  <c r="G96" i="2"/>
  <c r="G483" i="2"/>
  <c r="G257" i="2"/>
  <c r="G407" i="2"/>
  <c r="G19" i="2"/>
  <c r="G83" i="2"/>
  <c r="G788" i="2"/>
  <c r="G102" i="2"/>
  <c r="G701" i="2"/>
  <c r="G18" i="2"/>
  <c r="G155" i="2"/>
  <c r="G793" i="2"/>
  <c r="G940" i="2"/>
  <c r="G159" i="2"/>
  <c r="G214" i="2"/>
  <c r="G221" i="2"/>
  <c r="G423" i="2"/>
  <c r="G172" i="2"/>
  <c r="G97" i="2"/>
  <c r="G129" i="2"/>
  <c r="G837" i="2"/>
  <c r="G757" i="2"/>
  <c r="G667" i="2"/>
  <c r="G408" i="2"/>
  <c r="G683" i="2"/>
  <c r="G80" i="2"/>
  <c r="G903" i="2"/>
  <c r="G304" i="2"/>
  <c r="G190" i="2"/>
  <c r="G33" i="2"/>
  <c r="G125" i="2"/>
  <c r="G439" i="2"/>
  <c r="G543" i="2"/>
  <c r="G648" i="2"/>
  <c r="G156" i="2"/>
  <c r="G99" i="2"/>
  <c r="G308" i="2"/>
  <c r="G240" i="2"/>
  <c r="G69" i="2"/>
  <c r="G1065" i="2"/>
  <c r="G1066" i="2"/>
  <c r="G546" i="2"/>
  <c r="G340" i="2"/>
  <c r="G306" i="2"/>
  <c r="G413" i="2"/>
  <c r="G222" i="2"/>
  <c r="G965" i="2"/>
  <c r="G324" i="2"/>
  <c r="G1684" i="2"/>
  <c r="G911" i="2"/>
  <c r="G548" i="2"/>
  <c r="G1238" i="2"/>
  <c r="G510" i="2"/>
  <c r="G233" i="2"/>
  <c r="G191" i="2"/>
  <c r="G201" i="2"/>
  <c r="G798" i="2"/>
  <c r="G104" i="2"/>
  <c r="G1332" i="2"/>
  <c r="G524" i="2"/>
  <c r="G1380" i="2"/>
  <c r="G848" i="2"/>
  <c r="G532" i="2"/>
  <c r="G953" i="2"/>
  <c r="G1334" i="2"/>
  <c r="G600" i="2"/>
  <c r="G618" i="2"/>
  <c r="G519" i="2"/>
  <c r="G1673" i="2"/>
  <c r="G1210" i="2"/>
  <c r="G1628" i="2"/>
  <c r="G1430" i="2"/>
  <c r="G851" i="2"/>
  <c r="G789" i="2"/>
  <c r="G90" i="2"/>
  <c r="G995" i="2"/>
  <c r="G386" i="2"/>
  <c r="G1212" i="2"/>
  <c r="G1291" i="2"/>
  <c r="G724" i="2"/>
  <c r="G637" i="2"/>
  <c r="G1063" i="2"/>
  <c r="G1394" i="2"/>
  <c r="G227" i="2"/>
  <c r="G1554" i="2"/>
  <c r="G130" i="2"/>
  <c r="G1713" i="2"/>
  <c r="G1396" i="2"/>
  <c r="G1310" i="2"/>
  <c r="G1235" i="2"/>
  <c r="G1084" i="2"/>
  <c r="G1612" i="2"/>
  <c r="G1248" i="2"/>
  <c r="G815" i="2"/>
  <c r="G474" i="2"/>
  <c r="G678" i="2"/>
  <c r="G1331" i="2"/>
  <c r="G273" i="2"/>
  <c r="G585" i="2"/>
  <c r="G402" i="2"/>
  <c r="G1000" i="2"/>
  <c r="G962" i="2"/>
  <c r="G294" i="2"/>
  <c r="G1303" i="2"/>
  <c r="G1523" i="2"/>
  <c r="G329" i="2"/>
  <c r="G969" i="2"/>
  <c r="G987" i="2"/>
  <c r="G1494" i="2"/>
  <c r="G1222" i="2"/>
  <c r="G982" i="2"/>
  <c r="G922" i="2"/>
  <c r="G1637" i="2"/>
  <c r="G1664" i="2"/>
  <c r="G1495" i="2"/>
  <c r="G957" i="2"/>
  <c r="G251" i="2"/>
  <c r="G760" i="2"/>
  <c r="G1658" i="2"/>
  <c r="G1264" i="2"/>
  <c r="G1712" i="2"/>
  <c r="G941" i="2"/>
  <c r="G1271" i="2"/>
  <c r="G786" i="2"/>
  <c r="G1139" i="2"/>
  <c r="G1032" i="2"/>
  <c r="G1497" i="2"/>
  <c r="G1051" i="2"/>
  <c r="G1594" i="2"/>
  <c r="G776" i="2"/>
  <c r="G738" i="2"/>
  <c r="G865" i="2"/>
  <c r="G679" i="2"/>
  <c r="G244" i="2"/>
  <c r="G653" i="2"/>
  <c r="G499" i="2"/>
  <c r="G511" i="2"/>
  <c r="G823" i="2"/>
  <c r="G971" i="2"/>
  <c r="G898" i="2"/>
  <c r="G892" i="2"/>
  <c r="G1485" i="2"/>
  <c r="G1541" i="2"/>
  <c r="G1152" i="2"/>
  <c r="G1663" i="2"/>
  <c r="G1215" i="2"/>
  <c r="G1397" i="2"/>
  <c r="G1132" i="2"/>
  <c r="G1486" i="2"/>
  <c r="G1216" i="2"/>
  <c r="G1451" i="2"/>
  <c r="G574" i="2"/>
  <c r="G475" i="2"/>
  <c r="G586" i="2"/>
  <c r="G601" i="2"/>
  <c r="G398" i="2"/>
  <c r="G883" i="2"/>
  <c r="G764" i="2"/>
  <c r="G972" i="2"/>
  <c r="G609" i="2"/>
  <c r="G327" i="2"/>
  <c r="G925" i="2"/>
  <c r="G372" i="2"/>
  <c r="G403" i="2"/>
  <c r="G484" i="2"/>
  <c r="G309" i="2"/>
  <c r="G758" i="2"/>
  <c r="G533" i="2"/>
  <c r="G1289" i="2"/>
  <c r="G698" i="2"/>
  <c r="G170" i="2"/>
  <c r="G485" i="2"/>
  <c r="G380" i="2"/>
  <c r="G1340" i="2"/>
  <c r="G352" i="2"/>
  <c r="G633" i="2"/>
  <c r="G192" i="2"/>
  <c r="G447" i="2"/>
  <c r="G247" i="2"/>
  <c r="G720" i="2"/>
  <c r="G506" i="2"/>
  <c r="G479" i="2"/>
  <c r="G754" i="2"/>
  <c r="G223" i="2"/>
  <c r="G476" i="2"/>
  <c r="G520" i="2"/>
  <c r="G341" i="2"/>
  <c r="G521" i="2"/>
  <c r="G501" i="2"/>
  <c r="G274" i="2"/>
  <c r="G217" i="2"/>
  <c r="G440" i="2"/>
  <c r="G602" i="2"/>
  <c r="G431" i="2"/>
  <c r="G752" i="2"/>
  <c r="G285" i="2"/>
  <c r="G209" i="2"/>
  <c r="G646" i="2"/>
  <c r="G640" i="2"/>
  <c r="G794" i="2"/>
  <c r="G173" i="2"/>
  <c r="G63" i="2"/>
  <c r="G761" i="2"/>
  <c r="G699" i="2"/>
  <c r="G368" i="2"/>
  <c r="G381" i="2"/>
  <c r="G490" i="2"/>
  <c r="G926" i="2"/>
  <c r="G333" i="2"/>
  <c r="G312" i="2"/>
  <c r="G709" i="2"/>
  <c r="G859" i="2"/>
  <c r="G138" i="2"/>
  <c r="G748" i="2"/>
  <c r="G455" i="2"/>
  <c r="G1003" i="2"/>
  <c r="G278" i="2"/>
  <c r="G193" i="2"/>
  <c r="G736" i="2"/>
  <c r="G942" i="2"/>
  <c r="G502" i="2"/>
  <c r="G254" i="2"/>
  <c r="G477" i="2"/>
  <c r="G313" i="2"/>
  <c r="G114" i="2"/>
  <c r="G811" i="2"/>
  <c r="G668" i="2"/>
  <c r="G139" i="2"/>
  <c r="G656" i="2"/>
  <c r="G248" i="2"/>
  <c r="G310" i="2"/>
  <c r="G603" i="2"/>
  <c r="G500" i="2"/>
  <c r="G299" i="2"/>
  <c r="G591" i="2"/>
  <c r="G441" i="2"/>
  <c r="G576" i="2"/>
  <c r="G275" i="2"/>
  <c r="G175" i="2"/>
  <c r="G414" i="2"/>
  <c r="G592" i="2"/>
  <c r="G314" i="2"/>
  <c r="G507" i="2"/>
  <c r="G54" i="2"/>
  <c r="G376" i="2"/>
  <c r="G469" i="2"/>
  <c r="G279" i="2"/>
  <c r="G315" i="2"/>
  <c r="G800" i="2"/>
  <c r="G100" i="2"/>
  <c r="G415" i="2"/>
  <c r="G561" i="2"/>
  <c r="G296" i="2"/>
  <c r="G409" i="2"/>
  <c r="G779" i="2"/>
  <c r="G342" i="2"/>
  <c r="G126" i="2"/>
  <c r="G913" i="2"/>
  <c r="G549" i="2"/>
  <c r="G241" i="2"/>
  <c r="G634" i="2"/>
  <c r="G631" i="2"/>
  <c r="G604" i="2"/>
  <c r="G568" i="2"/>
  <c r="G245" i="2"/>
  <c r="G252" i="2"/>
  <c r="G512" i="2"/>
  <c r="G199" i="2"/>
  <c r="G619" i="2"/>
  <c r="G360" i="2"/>
  <c r="G353" i="2"/>
  <c r="G544" i="2"/>
  <c r="G194" i="2"/>
  <c r="G550" i="2"/>
  <c r="G593" i="2"/>
  <c r="G382" i="2"/>
  <c r="G687" i="2"/>
  <c r="G258" i="2"/>
  <c r="G767" i="2"/>
  <c r="G494" i="2"/>
  <c r="G316" i="2"/>
  <c r="G195" i="2"/>
  <c r="G557" i="2"/>
  <c r="G481" i="2"/>
  <c r="G1116" i="2"/>
  <c r="G927" i="2"/>
  <c r="G478" i="2"/>
  <c r="G210" i="2"/>
  <c r="G300" i="2"/>
  <c r="G290" i="2"/>
  <c r="G317" i="2"/>
  <c r="G1044" i="2"/>
  <c r="G202" i="2"/>
  <c r="G629" i="2"/>
  <c r="G399" i="2"/>
  <c r="G560" i="2"/>
  <c r="G85" i="2"/>
  <c r="G880" i="2"/>
  <c r="G383" i="2"/>
  <c r="G146" i="2"/>
  <c r="G744" i="2"/>
  <c r="G286" i="2"/>
  <c r="G354" i="2"/>
  <c r="G525" i="2"/>
  <c r="G70" i="2"/>
  <c r="G325" i="2"/>
  <c r="G259" i="2"/>
  <c r="G186" i="2"/>
  <c r="G1057" i="2"/>
  <c r="G355" i="2"/>
  <c r="G641" i="2"/>
  <c r="G34" i="2"/>
  <c r="G605" i="2"/>
  <c r="G526" i="2"/>
  <c r="G828" i="2"/>
  <c r="G343" i="2"/>
  <c r="G442" i="2"/>
  <c r="G704" i="2"/>
  <c r="G43" i="2"/>
  <c r="G318" i="2"/>
  <c r="G553" i="2"/>
  <c r="G893" i="2"/>
  <c r="G920" i="2"/>
  <c r="G575" i="2"/>
  <c r="G688" i="2"/>
  <c r="G16" i="2"/>
  <c r="G394" i="2"/>
  <c r="G480" i="2"/>
  <c r="G901" i="2"/>
  <c r="G814" i="2"/>
  <c r="G432" i="2"/>
  <c r="G450" i="2"/>
  <c r="G134" i="2"/>
  <c r="G708" i="2"/>
  <c r="G71" i="2"/>
  <c r="G357" i="2"/>
  <c r="G620" i="2"/>
  <c r="G321" i="2"/>
  <c r="G416" i="2"/>
  <c r="G384" i="2"/>
  <c r="G140" i="2"/>
  <c r="G716" i="2"/>
  <c r="G105" i="2"/>
  <c r="G31" i="2"/>
  <c r="G283" i="2"/>
  <c r="G235" i="2"/>
  <c r="G433" i="2"/>
  <c r="G236" i="2"/>
  <c r="G373" i="2"/>
  <c r="G37" i="2"/>
  <c r="G91" i="2"/>
  <c r="G486" i="2"/>
  <c r="G21" i="2"/>
  <c r="G361" i="2"/>
  <c r="G116" i="2"/>
  <c r="G456" i="2"/>
  <c r="G29" i="2"/>
  <c r="G621" i="2"/>
  <c r="G154" i="2"/>
  <c r="G344" i="2"/>
  <c r="G387" i="2"/>
  <c r="G203" i="2"/>
  <c r="G117" i="2"/>
  <c r="G103" i="2"/>
  <c r="G11" i="2"/>
  <c r="G390" i="2"/>
  <c r="G345" i="2"/>
  <c r="G635" i="2"/>
  <c r="G395" i="2"/>
  <c r="G3" i="2"/>
  <c r="G594" i="2"/>
  <c r="G24" i="2"/>
  <c r="G946" i="2"/>
  <c r="G64" i="2"/>
  <c r="G669" i="2"/>
  <c r="G297" i="2"/>
  <c r="G756" i="2"/>
  <c r="G2" i="2"/>
  <c r="G538" i="2"/>
  <c r="G53" i="2"/>
  <c r="G92" i="2"/>
  <c r="G818" i="2"/>
  <c r="G211" i="2"/>
  <c r="G280" i="2"/>
  <c r="G36" i="2"/>
  <c r="G835" i="2"/>
  <c r="G330" i="2"/>
  <c r="G741" i="2"/>
  <c r="G358" i="2"/>
  <c r="G642" i="2"/>
  <c r="G262" i="2"/>
  <c r="G734" i="2"/>
  <c r="G127" i="2"/>
  <c r="G1249" i="2"/>
  <c r="G281" i="2"/>
  <c r="G52" i="2"/>
  <c r="G160" i="2"/>
  <c r="G7" i="2"/>
  <c r="G1512" i="2"/>
  <c r="G547" i="2"/>
  <c r="G168" i="2"/>
  <c r="G739" i="2"/>
  <c r="G176" i="2"/>
  <c r="G424" i="2"/>
  <c r="G638" i="2"/>
  <c r="G389" i="2"/>
  <c r="G181" i="2"/>
  <c r="G124" i="2"/>
  <c r="G369" i="2"/>
  <c r="G981" i="2"/>
  <c r="G178" i="2"/>
  <c r="G49" i="2"/>
  <c r="G75" i="2"/>
  <c r="G76" i="2"/>
  <c r="G298" i="2"/>
  <c r="G136" i="2"/>
  <c r="G419" i="2"/>
  <c r="G65" i="2"/>
  <c r="G689" i="2"/>
  <c r="G141" i="2"/>
  <c r="G81" i="2"/>
  <c r="G82" i="2"/>
  <c r="G331" i="2"/>
  <c r="G420" i="2"/>
  <c r="G362" i="2"/>
  <c r="G291" i="2"/>
  <c r="G121" i="2"/>
  <c r="G459" i="2"/>
  <c r="G12" i="2"/>
  <c r="G443" i="2"/>
  <c r="G107" i="2"/>
  <c r="G753" i="2"/>
  <c r="G232" i="2"/>
  <c r="G93" i="2"/>
  <c r="G28" i="2"/>
  <c r="G434" i="2"/>
  <c r="G263" i="2"/>
  <c r="G15" i="2"/>
  <c r="G606" i="2"/>
  <c r="G20" i="2"/>
  <c r="G564" i="2"/>
  <c r="G838" i="2"/>
  <c r="G462" i="2"/>
  <c r="G1076" i="2"/>
  <c r="G78" i="2"/>
  <c r="G58" i="2"/>
  <c r="G253" i="2"/>
  <c r="G177" i="2"/>
  <c r="G98" i="2"/>
  <c r="G143" i="2"/>
  <c r="G39" i="2"/>
  <c r="G1389" i="2"/>
  <c r="G923" i="2"/>
  <c r="G717" i="2"/>
  <c r="G1173" i="2"/>
  <c r="G831" i="2"/>
  <c r="G1376" i="2"/>
  <c r="G1192" i="2"/>
  <c r="G799" i="2"/>
  <c r="G577" i="2"/>
  <c r="G1104" i="2"/>
  <c r="G1247" i="2"/>
  <c r="G1265" i="2"/>
  <c r="G1407" i="2"/>
  <c r="G804" i="2"/>
  <c r="G1406" i="2"/>
  <c r="G1421" i="2"/>
  <c r="G1268" i="2"/>
  <c r="G862" i="2"/>
  <c r="G661" i="2"/>
  <c r="G1617" i="2"/>
  <c r="G1399" i="2"/>
  <c r="G1342" i="2"/>
  <c r="G1184" i="2"/>
  <c r="G651" i="2"/>
  <c r="G1313" i="2"/>
  <c r="G1124" i="2"/>
  <c r="G513" i="2"/>
  <c r="G276" i="2"/>
  <c r="G514" i="2"/>
  <c r="G1109" i="2"/>
  <c r="G1052" i="2"/>
  <c r="G471" i="2"/>
  <c r="G921" i="2"/>
  <c r="G487" i="2"/>
  <c r="G1067" i="2"/>
  <c r="G691" i="2"/>
  <c r="G928" i="2"/>
  <c r="G1157" i="2"/>
  <c r="G947" i="2"/>
  <c r="G539" i="2"/>
  <c r="G1122" i="2"/>
  <c r="G990" i="2"/>
  <c r="G400" i="2"/>
  <c r="G410" i="2"/>
  <c r="G1017" i="2"/>
  <c r="G491" i="2"/>
  <c r="G956" i="2"/>
  <c r="G719" i="2"/>
  <c r="G185" i="2"/>
  <c r="G1127" i="2"/>
  <c r="G610" i="2"/>
  <c r="G1550" i="2"/>
  <c r="G1042" i="2"/>
  <c r="G840" i="2"/>
  <c r="G1165" i="2"/>
  <c r="G973" i="2"/>
  <c r="G795" i="2"/>
  <c r="G1424" i="2"/>
  <c r="G832" i="2"/>
  <c r="G1218" i="2"/>
  <c r="G1236" i="2"/>
  <c r="G771" i="2"/>
  <c r="G802" i="2"/>
  <c r="G101" i="2"/>
  <c r="G1338" i="2"/>
  <c r="G421" i="2"/>
  <c r="G404" i="2"/>
  <c r="G1563" i="2"/>
  <c r="G996" i="2"/>
  <c r="G673" i="2"/>
  <c r="G1213" i="2"/>
  <c r="G935" i="2"/>
  <c r="G902" i="2"/>
  <c r="G495" i="2"/>
  <c r="G1007" i="2"/>
  <c r="G1111" i="2"/>
  <c r="G554" i="2"/>
  <c r="G742" i="2"/>
  <c r="G1033" i="2"/>
  <c r="G242" i="2"/>
  <c r="G534" i="2"/>
  <c r="G334" i="2"/>
  <c r="G929" i="2"/>
  <c r="G1153" i="2"/>
  <c r="G1112" i="2"/>
  <c r="G860" i="2"/>
  <c r="G503" i="2"/>
  <c r="G970" i="2"/>
  <c r="G1214" i="2"/>
  <c r="G558" i="2"/>
  <c r="G472" i="2"/>
  <c r="G854" i="2"/>
  <c r="G1425" i="2"/>
  <c r="G919" i="2"/>
  <c r="G1359" i="2"/>
  <c r="G1362" i="2"/>
  <c r="G212" i="2"/>
  <c r="G1010" i="2"/>
  <c r="G662" i="2"/>
  <c r="G118" i="2"/>
  <c r="G707" i="2"/>
  <c r="G579" i="2"/>
  <c r="G963" i="2"/>
  <c r="G1047" i="2"/>
  <c r="G269" i="2"/>
  <c r="G566" i="2"/>
  <c r="G451" i="2"/>
  <c r="G843" i="2"/>
  <c r="G1110" i="2"/>
  <c r="G504" i="2"/>
  <c r="G1133" i="2"/>
  <c r="G849" i="2"/>
  <c r="G161" i="2"/>
  <c r="G528" i="2"/>
  <c r="G147" i="2"/>
  <c r="G40" i="2"/>
  <c r="G555" i="2"/>
  <c r="G1169" i="2"/>
  <c r="G1326" i="2"/>
  <c r="G135" i="2"/>
  <c r="G978" i="2"/>
  <c r="G1148" i="2"/>
  <c r="G1093" i="2"/>
  <c r="G1171" i="2"/>
  <c r="G887" i="2"/>
  <c r="G974" i="2"/>
  <c r="G581" i="2"/>
  <c r="G505" i="2"/>
  <c r="G1024" i="2"/>
  <c r="G1367" i="2"/>
  <c r="G780" i="2"/>
  <c r="G809" i="2"/>
  <c r="G1025" i="2"/>
  <c r="G363" i="2"/>
  <c r="G643" i="2"/>
  <c r="G975" i="2"/>
  <c r="G790" i="2"/>
  <c r="G1385" i="2"/>
  <c r="G670" i="2"/>
  <c r="G303" i="2"/>
  <c r="G680" i="2"/>
  <c r="G496" i="2"/>
  <c r="G435" i="2"/>
  <c r="G1237" i="2"/>
  <c r="G1337" i="2"/>
  <c r="G1098" i="2"/>
  <c r="G374" i="2"/>
  <c r="G1156" i="2"/>
  <c r="G307" i="2"/>
  <c r="G1081" i="2"/>
  <c r="G625" i="2"/>
  <c r="G1252" i="2"/>
  <c r="G1125" i="2"/>
  <c r="G1069" i="2"/>
  <c r="G1048" i="2"/>
  <c r="G1492" i="2"/>
  <c r="G858" i="2"/>
  <c r="G721" i="2"/>
  <c r="G781" i="2"/>
  <c r="G607" i="2"/>
  <c r="G1058" i="2"/>
  <c r="G728" i="2"/>
  <c r="G1283" i="2"/>
  <c r="G1229" i="2"/>
  <c r="G1208" i="2"/>
  <c r="G1118" i="2"/>
  <c r="G1142" i="2"/>
  <c r="G894" i="2"/>
  <c r="G73" i="2"/>
  <c r="G870" i="2"/>
  <c r="G749" i="2"/>
  <c r="G1343" i="2"/>
  <c r="G1363" i="2"/>
  <c r="G959" i="2"/>
  <c r="G829" i="2"/>
  <c r="G1231" i="2"/>
  <c r="G895" i="2"/>
  <c r="G1255" i="2"/>
  <c r="G370" i="2"/>
  <c r="G1462" i="2"/>
  <c r="G346" i="2"/>
  <c r="G1445" i="2"/>
  <c r="G1480" i="2"/>
  <c r="G1059" i="2"/>
  <c r="G347" i="2"/>
  <c r="G768" i="2"/>
  <c r="G348" i="2"/>
  <c r="G663" i="2"/>
  <c r="G855" i="2"/>
  <c r="G1679" i="2"/>
  <c r="G1193" i="2"/>
  <c r="G1071" i="2"/>
  <c r="G444" i="2"/>
  <c r="G1102" i="2"/>
  <c r="G1720" i="2"/>
  <c r="G27" i="2"/>
  <c r="G1686" i="2"/>
  <c r="G1038" i="2"/>
  <c r="G1137" i="2"/>
  <c r="G1117" i="2"/>
  <c r="G551" i="2"/>
  <c r="G1146" i="2"/>
  <c r="G1272" i="2"/>
  <c r="G805" i="2"/>
  <c r="G1455" i="2"/>
  <c r="G1130" i="2"/>
  <c r="G1030" i="2"/>
  <c r="G1225" i="2"/>
  <c r="G712" i="2"/>
  <c r="G657" i="2"/>
  <c r="G1207" i="2"/>
  <c r="G718" i="2"/>
  <c r="G1404" i="2"/>
  <c r="G1256" i="2"/>
  <c r="G1353" i="2"/>
  <c r="G1315" i="2"/>
  <c r="G1410" i="2"/>
  <c r="G1680" i="2"/>
  <c r="G1447" i="2"/>
  <c r="G1266" i="2"/>
  <c r="G765" i="2"/>
  <c r="G1134" i="2"/>
  <c r="G1105" i="2"/>
  <c r="G1015" i="2"/>
  <c r="G1045" i="2"/>
  <c r="G948" i="2"/>
  <c r="G582" i="2"/>
  <c r="G1194" i="2"/>
  <c r="G1524" i="2"/>
  <c r="G1113" i="2"/>
  <c r="G1339" i="2"/>
  <c r="G861" i="2"/>
  <c r="G723" i="2"/>
  <c r="G1391" i="2"/>
  <c r="G527" i="2"/>
  <c r="G791" i="2"/>
  <c r="G1114" i="2"/>
  <c r="G1138" i="2"/>
  <c r="G821" i="2"/>
  <c r="G1556" i="2"/>
  <c r="G1149" i="2"/>
  <c r="G1335" i="2"/>
  <c r="G1046" i="2"/>
  <c r="G1258" i="2"/>
  <c r="G1320" i="2"/>
  <c r="G1077" i="2"/>
  <c r="G812" i="2"/>
  <c r="G1371" i="2"/>
  <c r="G950" i="2"/>
  <c r="G713" i="2"/>
  <c r="G1659" i="2"/>
  <c r="G1656" i="2"/>
  <c r="G426" i="2"/>
  <c r="G1276" i="2"/>
  <c r="G1163" i="2"/>
  <c r="G1474" i="2"/>
  <c r="G1308" i="2"/>
  <c r="G986" i="2"/>
  <c r="G417" i="2"/>
  <c r="G1364" i="2"/>
  <c r="G1411" i="2"/>
  <c r="G1442" i="2"/>
  <c r="G714" i="2"/>
  <c r="G1286" i="2"/>
  <c r="G1241" i="2"/>
  <c r="G1253" i="2"/>
  <c r="G1001" i="2"/>
  <c r="G1006" i="2"/>
  <c r="G1140" i="2"/>
  <c r="G1234" i="2"/>
  <c r="G1369" i="2"/>
  <c r="G1316" i="2"/>
  <c r="G1246" i="2"/>
  <c r="G762" i="2"/>
  <c r="G726" i="2"/>
  <c r="G1217" i="2"/>
  <c r="G1304" i="2"/>
  <c r="G841" i="2"/>
  <c r="G836" i="2"/>
  <c r="G1013" i="2"/>
  <c r="G1587" i="2"/>
  <c r="G810" i="2"/>
  <c r="G700" i="2"/>
  <c r="G1049" i="2"/>
  <c r="G1161" i="2"/>
  <c r="G874" i="2"/>
  <c r="G654" i="2"/>
  <c r="G1660" i="2"/>
  <c r="G960" i="2"/>
  <c r="G1226" i="2"/>
  <c r="G1143" i="2"/>
  <c r="G1261" i="2"/>
  <c r="G1115" i="2"/>
  <c r="G1243" i="2"/>
  <c r="G1661" i="2"/>
  <c r="G1126" i="2"/>
  <c r="G1709" i="2"/>
  <c r="G867" i="2"/>
  <c r="G1232" i="2"/>
  <c r="G725" i="2"/>
  <c r="G743" i="2"/>
  <c r="G1513" i="2"/>
  <c r="G1145" i="2"/>
  <c r="G731" i="2"/>
  <c r="G696" i="2"/>
  <c r="G1429" i="2"/>
  <c r="G1019" i="2"/>
  <c r="G989" i="2"/>
  <c r="G497" i="2"/>
  <c r="G693" i="2"/>
  <c r="G864" i="2"/>
  <c r="G1034" i="2"/>
  <c r="G1722" i="2"/>
  <c r="G595" i="2"/>
  <c r="G1697" i="2"/>
  <c r="G1158" i="2"/>
  <c r="G1333" i="2"/>
  <c r="G710" i="2"/>
  <c r="G1099" i="2"/>
  <c r="G1600" i="2"/>
  <c r="G1227" i="2"/>
  <c r="G1629" i="2"/>
  <c r="G1678" i="2"/>
  <c r="G1120" i="2"/>
  <c r="G806" i="2"/>
  <c r="G1211" i="2"/>
  <c r="G1443" i="2"/>
  <c r="G985" i="2"/>
  <c r="G652" i="2"/>
  <c r="G1707" i="2"/>
  <c r="G777" i="2"/>
  <c r="G1341" i="2"/>
  <c r="G1144" i="2"/>
  <c r="G1185" i="2"/>
  <c r="G772" i="2"/>
  <c r="G452" i="2"/>
  <c r="G1267" i="2"/>
  <c r="G994" i="2"/>
  <c r="G866" i="2"/>
  <c r="G997" i="2"/>
  <c r="G1072" i="2"/>
  <c r="G1028" i="2"/>
  <c r="G907" i="2"/>
  <c r="G1695" i="2"/>
  <c r="G674" i="2"/>
  <c r="G1022" i="2"/>
  <c r="G397" i="2"/>
  <c r="G1239" i="2"/>
  <c r="G1018" i="2"/>
  <c r="G1390" i="2"/>
  <c r="G1559" i="2"/>
  <c r="G792" i="2"/>
  <c r="G1254" i="2"/>
  <c r="G888" i="2"/>
  <c r="G1279" i="2"/>
  <c r="G857" i="2"/>
  <c r="G951" i="2"/>
  <c r="G1273" i="2"/>
  <c r="G1023" i="2"/>
  <c r="G349" i="2"/>
  <c r="G319" i="2"/>
  <c r="G1666" i="2"/>
  <c r="G1469" i="2"/>
  <c r="G1630" i="2"/>
  <c r="G1465" i="2"/>
  <c r="G1016" i="2"/>
  <c r="G1080" i="2"/>
  <c r="G1162" i="2"/>
  <c r="G1350" i="2"/>
  <c r="G1652" i="2"/>
  <c r="G1544" i="2"/>
  <c r="G1705" i="2"/>
  <c r="G1724" i="2"/>
  <c r="G796" i="2"/>
  <c r="G1504" i="2"/>
  <c r="G1432" i="2"/>
  <c r="G1725" i="2"/>
  <c r="G1298" i="2"/>
  <c r="G1435" i="2"/>
  <c r="G884" i="2"/>
  <c r="G1711" i="2"/>
  <c r="G1035" i="2"/>
  <c r="G401" i="2"/>
  <c r="G1641" i="2"/>
  <c r="G1082" i="2"/>
  <c r="G782" i="2"/>
  <c r="G508" i="2"/>
  <c r="G1621" i="2"/>
  <c r="G1632" i="2"/>
  <c r="G1281" i="2"/>
  <c r="G1577" i="2"/>
  <c r="G1507" i="2"/>
  <c r="G881" i="2"/>
  <c r="G1085" i="2"/>
  <c r="G1623" i="2"/>
  <c r="G1570" i="2"/>
  <c r="G1726" i="2"/>
  <c r="G1026" i="2"/>
  <c r="G833" i="2"/>
  <c r="G1166" i="2"/>
  <c r="G658" i="2"/>
  <c r="G1553" i="2"/>
  <c r="G763" i="2"/>
  <c r="G912" i="2"/>
  <c r="G964" i="2"/>
  <c r="G626" i="2"/>
  <c r="G1461" i="2"/>
  <c r="G773" i="2"/>
  <c r="G1050" i="2"/>
  <c r="G1242" i="2"/>
  <c r="G1321" i="2"/>
  <c r="G819" i="2"/>
  <c r="G826" i="2"/>
  <c r="G1223" i="2"/>
  <c r="G684" i="2"/>
  <c r="G1147" i="2"/>
  <c r="G1277" i="2"/>
  <c r="G1377" i="2"/>
  <c r="G659" i="2"/>
  <c r="G174" i="2"/>
  <c r="G856" i="2"/>
  <c r="G1379" i="2"/>
  <c r="G1091" i="2"/>
  <c r="G868" i="2"/>
  <c r="G1020" i="2"/>
  <c r="G587" i="2"/>
  <c r="G1053" i="2"/>
  <c r="G998" i="2"/>
  <c r="G180" i="2"/>
  <c r="G596" i="2"/>
  <c r="G1060" i="2"/>
  <c r="G1167" i="2"/>
  <c r="G1180" i="2"/>
  <c r="G1579" i="2"/>
  <c r="G588" i="2"/>
  <c r="G1172" i="2"/>
  <c r="G824" i="2"/>
  <c r="G936" i="2"/>
  <c r="G878" i="2"/>
  <c r="G966" i="2"/>
  <c r="G328" i="2"/>
  <c r="G522" i="2"/>
  <c r="G1197" i="2"/>
  <c r="G1292" i="2"/>
  <c r="G924" i="2"/>
  <c r="G1368" i="2"/>
  <c r="G535" i="2"/>
  <c r="G1135" i="2"/>
  <c r="G774" i="2"/>
  <c r="G745" i="2"/>
  <c r="G563" i="2"/>
  <c r="G1039" i="2"/>
  <c r="G1154" i="2"/>
  <c r="G750" i="2"/>
  <c r="G1074" i="2"/>
  <c r="G1386" i="2"/>
  <c r="G1224" i="2"/>
  <c r="G1260" i="2"/>
  <c r="G1676" i="2"/>
  <c r="G425" i="2"/>
  <c r="G879" i="2"/>
  <c r="G1195" i="2"/>
  <c r="G1054" i="2"/>
  <c r="G740" i="2"/>
  <c r="G1119" i="2"/>
  <c r="G737" i="2"/>
  <c r="G1151" i="2"/>
  <c r="G1181" i="2"/>
  <c r="G1250" i="2"/>
  <c r="G769" i="2"/>
  <c r="G228" i="2"/>
  <c r="G1293" i="2"/>
  <c r="G803" i="2"/>
  <c r="G1297" i="2"/>
  <c r="G1558" i="2"/>
  <c r="G1198" i="2"/>
  <c r="G1188" i="2"/>
  <c r="G1537" i="2"/>
  <c r="G882" i="2"/>
  <c r="G1287" i="2"/>
  <c r="G1488" i="2"/>
  <c r="G1414" i="2"/>
  <c r="G1475" i="2"/>
  <c r="G1182" i="2"/>
  <c r="G1440" i="2"/>
  <c r="G1347" i="2"/>
  <c r="G1381" i="2"/>
  <c r="G992" i="2"/>
  <c r="G1100" i="2"/>
  <c r="G1011" i="2"/>
  <c r="G1301" i="2"/>
  <c r="G1108" i="2"/>
  <c r="G1415" i="2"/>
  <c r="G1294" i="2"/>
  <c r="G1378" i="2"/>
  <c r="G1674" i="2"/>
  <c r="G1382" i="2"/>
  <c r="G1611" i="2"/>
  <c r="G871" i="2"/>
  <c r="G1274" i="2"/>
  <c r="G1179" i="2"/>
  <c r="G1647" i="2"/>
  <c r="G1061" i="2"/>
  <c r="G1412" i="2"/>
  <c r="G1533" i="2"/>
  <c r="G1159" i="2"/>
  <c r="G1683" i="2"/>
  <c r="G1189" i="2"/>
  <c r="G1388" i="2"/>
  <c r="G1311" i="2"/>
  <c r="G1505" i="2"/>
  <c r="G1278" i="2"/>
  <c r="G1715" i="2"/>
  <c r="G1354" i="2"/>
  <c r="G1696" i="2"/>
  <c r="G1706" i="2"/>
  <c r="G1689" i="2"/>
  <c r="G615" i="2"/>
  <c r="G1228" i="2"/>
  <c r="G1613" i="2"/>
  <c r="G1534" i="2"/>
  <c r="G1317" i="2"/>
  <c r="G1205" i="2"/>
  <c r="G1665" i="2"/>
  <c r="G1597" i="2"/>
  <c r="G886" i="2"/>
  <c r="G1530" i="2"/>
  <c r="G1627" i="2"/>
  <c r="G1585" i="2"/>
  <c r="G1360" i="2"/>
  <c r="G1329" i="2"/>
  <c r="G1527" i="2"/>
  <c r="G1721" i="2"/>
  <c r="G1477" i="2"/>
  <c r="G1481" i="2"/>
  <c r="G1565" i="2"/>
  <c r="G1164" i="2"/>
  <c r="G1454" i="2"/>
  <c r="G1128" i="2"/>
  <c r="G1400" i="2"/>
  <c r="G1318" i="2"/>
  <c r="G1251" i="2"/>
  <c r="G1307" i="2"/>
  <c r="G1604" i="2"/>
  <c r="G1296" i="2"/>
  <c r="G1355" i="2"/>
  <c r="G664" i="2"/>
  <c r="G1642" i="2"/>
  <c r="G1452" i="2"/>
  <c r="G1324" i="2"/>
  <c r="G1564" i="2"/>
  <c r="G1718" i="2"/>
  <c r="G1520" i="2"/>
  <c r="G1393" i="2"/>
  <c r="G1129" i="2"/>
  <c r="G1566" i="2"/>
  <c r="G1416" i="2"/>
  <c r="G1498" i="2"/>
  <c r="G1548" i="2"/>
  <c r="G1688" i="2"/>
  <c r="G1456" i="2"/>
  <c r="G1508" i="2"/>
  <c r="G322" i="2"/>
  <c r="G1472" i="2"/>
  <c r="G1473" i="2"/>
  <c r="G1476" i="2"/>
  <c r="G1539" i="2"/>
  <c r="G1568" i="2"/>
  <c r="G1428" i="2"/>
  <c r="G1509" i="2"/>
  <c r="G1653" i="2"/>
  <c r="G1322" i="2"/>
  <c r="G1551" i="2"/>
  <c r="G1327" i="2"/>
  <c r="G1328" i="2"/>
  <c r="G1631" i="2"/>
  <c r="G1593" i="2"/>
  <c r="G1284" i="2"/>
  <c r="G1545" i="2"/>
  <c r="G1503" i="2"/>
  <c r="G1419" i="2"/>
  <c r="G1582" i="2"/>
  <c r="G1543" i="2"/>
  <c r="G1586" i="2"/>
  <c r="G1606" i="2"/>
  <c r="G1536" i="2"/>
  <c r="G1490" i="2"/>
  <c r="G1692" i="2"/>
  <c r="G1685" i="2"/>
  <c r="G1365" i="2"/>
  <c r="G1572" i="2"/>
  <c r="G1667" i="2"/>
  <c r="G1654" i="2"/>
  <c r="G1614" i="2"/>
  <c r="G1515" i="2"/>
  <c r="G1493" i="2"/>
  <c r="G1643" i="2"/>
  <c r="G1702" i="2"/>
  <c r="G1622" i="2"/>
  <c r="G1596" i="2"/>
  <c r="G1502" i="2"/>
  <c r="G1677" i="2"/>
  <c r="G1547" i="2"/>
  <c r="G1603" i="2"/>
  <c r="G1601" i="2"/>
  <c r="G1626" i="2"/>
  <c r="G1542" i="2"/>
  <c r="G1714" i="2"/>
  <c r="G1703" i="2"/>
  <c r="G1698" i="2"/>
  <c r="G1562" i="2"/>
  <c r="G1625" i="2"/>
  <c r="G1448" i="2"/>
  <c r="G1573" i="2"/>
  <c r="G1640" i="2"/>
  <c r="G1591" i="2"/>
  <c r="G1687" i="2"/>
  <c r="G1463" i="2"/>
  <c r="G1716" i="2"/>
  <c r="G1645" i="2"/>
  <c r="G1557" i="2"/>
  <c r="G1356" i="2"/>
  <c r="G1615" i="2"/>
  <c r="G1546" i="2"/>
  <c r="G1549" i="2"/>
  <c r="G1439" i="2"/>
  <c r="G1701" i="2"/>
  <c r="G1314" i="2"/>
  <c r="G1433" i="2"/>
  <c r="G1348" i="2"/>
  <c r="G1349" i="2"/>
  <c r="G1510" i="2"/>
  <c r="G1501" i="2"/>
  <c r="G1496" i="2"/>
  <c r="G1420" i="2"/>
  <c r="G1605" i="2"/>
  <c r="G1620" i="2"/>
  <c r="G1511" i="2"/>
  <c r="G1458" i="2"/>
  <c r="G1525" i="2"/>
  <c r="G1199" i="2"/>
  <c r="G1578" i="2"/>
  <c r="G1422" i="2"/>
  <c r="G1413" i="2"/>
  <c r="G1441" i="2"/>
  <c r="G1580" i="2"/>
  <c r="G1398" i="2"/>
  <c r="G1576" i="2"/>
  <c r="G1522" i="2"/>
  <c r="G1453" i="2"/>
  <c r="G1636" i="2"/>
  <c r="G1200" i="2"/>
  <c r="G1426" i="2"/>
  <c r="G1528" i="2"/>
  <c r="G1646" i="2"/>
  <c r="G1446" i="2"/>
  <c r="G1351" i="2"/>
  <c r="G1450" i="2"/>
  <c r="G1478" i="2"/>
  <c r="G1648" i="2"/>
  <c r="G1618" i="2"/>
  <c r="G1519" i="2"/>
  <c r="G1560" i="2"/>
  <c r="G1323" i="2"/>
  <c r="G1651" i="2"/>
  <c r="G1609" i="2"/>
  <c r="G1383" i="2"/>
  <c r="G1345" i="2"/>
  <c r="G1531" i="2"/>
  <c r="G1602" i="2"/>
  <c r="G1299" i="2"/>
  <c r="G1644" i="2"/>
  <c r="G1417" i="2"/>
  <c r="G1219" i="2"/>
  <c r="G1657" i="2"/>
  <c r="G1174" i="2"/>
  <c r="G1567" i="2"/>
  <c r="G1357" i="2"/>
  <c r="G1619" i="2"/>
  <c r="G1186" i="2"/>
  <c r="G1468" i="2"/>
  <c r="G1649" i="2"/>
  <c r="G1427" i="2"/>
  <c r="G1401" i="2"/>
  <c r="G1466" i="2"/>
  <c r="G1305" i="2"/>
  <c r="G1482" i="2"/>
  <c r="G1694" i="2"/>
  <c r="G1470" i="2"/>
  <c r="G1506" i="2"/>
  <c r="G1288" i="2"/>
  <c r="G1575" i="2"/>
  <c r="G1561" i="2"/>
  <c r="G1374" i="2"/>
  <c r="G1150" i="2"/>
  <c r="G1372" i="2"/>
  <c r="G1616" i="2"/>
  <c r="G1517" i="2"/>
  <c r="G787" i="2"/>
  <c r="G1103" i="2"/>
  <c r="G1325" i="2"/>
  <c r="G1483" i="2"/>
  <c r="G930" i="2"/>
  <c r="G967" i="2"/>
  <c r="G999" i="2"/>
  <c r="G1086" i="2"/>
  <c r="G976" i="2"/>
  <c r="G1590" i="2"/>
  <c r="G1638" i="2"/>
  <c r="G681" i="2"/>
  <c r="G1190" i="2"/>
  <c r="G1285" i="2"/>
  <c r="G1588" i="2"/>
  <c r="G1240" i="2"/>
  <c r="G1136" i="2"/>
  <c r="G1500" i="2"/>
  <c r="G1408" i="2"/>
  <c r="G1460" i="2"/>
  <c r="G1514" i="2"/>
  <c r="G1087" i="2"/>
  <c r="G1555" i="2"/>
  <c r="G1004" i="2"/>
  <c r="G1121" i="2"/>
  <c r="G1245" i="2"/>
  <c r="G1608" i="2"/>
  <c r="G1436" i="2"/>
  <c r="G1521" i="2"/>
  <c r="G1083" i="2"/>
  <c r="G1583" i="2"/>
  <c r="G1635" i="2"/>
  <c r="G1094" i="2"/>
  <c r="G1170" i="2"/>
  <c r="G1155" i="2"/>
  <c r="G1457" i="2"/>
  <c r="G1176" i="2"/>
  <c r="G1682" i="2"/>
  <c r="G1270" i="2"/>
  <c r="G1078" i="2"/>
  <c r="G1031" i="2"/>
  <c r="G1499" i="2"/>
  <c r="G983" i="2"/>
  <c r="G766" i="2"/>
  <c r="G1233" i="2"/>
  <c r="G1592" i="2"/>
  <c r="G1088" i="2"/>
  <c r="G1595" i="2"/>
  <c r="G1302" i="2"/>
  <c r="G991" i="2"/>
  <c r="G1275" i="2"/>
  <c r="G1361" i="2"/>
  <c r="G1662" i="2"/>
  <c r="G1434" i="2"/>
  <c r="G1526" i="2"/>
  <c r="G1437" i="2"/>
  <c r="G1244" i="2"/>
  <c r="G1529" i="2"/>
  <c r="G1633" i="2"/>
  <c r="G1569" i="2"/>
  <c r="G1672" i="2"/>
  <c r="G908" i="2"/>
  <c r="G1008" i="2"/>
  <c r="G1384" i="2"/>
  <c r="G1484" i="2"/>
  <c r="G1073" i="2"/>
  <c r="G1306" i="2"/>
  <c r="G1366" i="2"/>
  <c r="G1055" i="2"/>
  <c r="G1538" i="2"/>
  <c r="G1405" i="2"/>
  <c r="G827" i="2"/>
  <c r="G1479" i="2"/>
  <c r="G816" i="2"/>
  <c r="G1187" i="2"/>
  <c r="G904" i="2"/>
  <c r="G1584" i="2"/>
  <c r="G1196" i="2"/>
  <c r="G1373" i="2"/>
  <c r="G1650" i="2"/>
  <c r="G1075" i="2"/>
  <c r="G979" i="2"/>
  <c r="G1101" i="2"/>
  <c r="G1068" i="2"/>
  <c r="G711" i="2"/>
  <c r="G1206" i="2"/>
  <c r="G1467" i="2"/>
  <c r="G1056" i="2"/>
  <c r="G834" i="2"/>
  <c r="G1178" i="2"/>
  <c r="G1402" i="2"/>
  <c r="G1438" i="2"/>
  <c r="G1624" i="2"/>
  <c r="G1395" i="2"/>
  <c r="G1370" i="2"/>
  <c r="G1346" i="2"/>
  <c r="G1191" i="2"/>
  <c r="G412" i="2"/>
  <c r="G1719" i="2"/>
  <c r="G1690" i="2"/>
  <c r="G1589" i="2"/>
  <c r="G1607" i="2"/>
  <c r="G1319" i="2"/>
  <c r="G1516" i="2"/>
  <c r="G1464" i="2"/>
  <c r="G1599" i="2"/>
  <c r="G1203" i="2"/>
  <c r="G1487" i="2"/>
  <c r="G1423" i="2"/>
  <c r="G1221" i="2"/>
  <c r="G889" i="2"/>
  <c r="G1309" i="2"/>
  <c r="G1183" i="2"/>
  <c r="G1693" i="2"/>
  <c r="G1449" i="2"/>
  <c r="G1392" i="2"/>
  <c r="G1269" i="2"/>
  <c r="G770" i="2"/>
  <c r="G1009" i="2"/>
  <c r="G1295" i="2"/>
  <c r="G890" i="2"/>
  <c r="G1096" i="2"/>
  <c r="G1352" i="2"/>
  <c r="G1634" i="2"/>
  <c r="G1263" i="2"/>
  <c r="G1036" i="2"/>
  <c r="G1358" i="2"/>
  <c r="G1037" i="2"/>
  <c r="G1540" i="2"/>
  <c r="G1717" i="2"/>
  <c r="G1459" i="2"/>
  <c r="G1160" i="2"/>
  <c r="G899" i="2"/>
  <c r="G1089" i="2"/>
  <c r="G1175" i="2"/>
  <c r="G1489" i="2"/>
  <c r="G1312" i="2"/>
  <c r="G1574" i="2"/>
  <c r="G1123" i="2"/>
  <c r="G1201" i="2"/>
  <c r="G938" i="2"/>
  <c r="G1090" i="2"/>
  <c r="G746" i="2"/>
  <c r="G1040" i="2"/>
  <c r="G1280" i="2"/>
  <c r="G842" i="2"/>
  <c r="G1262" i="2"/>
  <c r="G914" i="2"/>
  <c r="G1571" i="2"/>
  <c r="G1209" i="2"/>
  <c r="G411" i="2"/>
  <c r="G732" i="2"/>
  <c r="G1005" i="2"/>
  <c r="G905" i="2"/>
  <c r="G844" i="2"/>
  <c r="G1375" i="2"/>
  <c r="G1106" i="2"/>
  <c r="G1290" i="2"/>
  <c r="G1444" i="2"/>
  <c r="G977" i="2"/>
  <c r="G1418" i="2"/>
  <c r="G1409" i="2"/>
  <c r="G1330" i="2"/>
  <c r="G1471" i="2"/>
  <c r="G1092" i="2"/>
  <c r="G1029" i="2"/>
  <c r="G1671" i="2"/>
  <c r="G1431" i="2"/>
  <c r="G909" i="2"/>
  <c r="G1336" i="2"/>
  <c r="G1670" i="2"/>
  <c r="G1220" i="2"/>
  <c r="G1403" i="2"/>
  <c r="G1532" i="2"/>
  <c r="G1095" i="2"/>
  <c r="G1079" i="2"/>
  <c r="G492" i="2"/>
  <c r="G869" i="2"/>
  <c r="G825" i="2"/>
  <c r="G1259" i="2"/>
  <c r="H872" i="2"/>
  <c r="H239" i="2"/>
  <c r="H1300" i="2"/>
  <c r="H616" i="2"/>
  <c r="H1598" i="2"/>
  <c r="H885" i="2"/>
  <c r="H1581" i="2"/>
  <c r="H1708" i="2"/>
  <c r="H1710" i="2"/>
  <c r="H1610" i="2"/>
  <c r="H1669" i="2"/>
  <c r="H1723" i="2"/>
  <c r="H1177" i="2"/>
  <c r="H1700" i="2"/>
  <c r="H1655" i="2"/>
  <c r="H1387" i="2"/>
  <c r="H665" i="2"/>
  <c r="H1675" i="2"/>
  <c r="H1699" i="2"/>
  <c r="H1704" i="2"/>
  <c r="H1681" i="2"/>
  <c r="H1691" i="2"/>
  <c r="H1344" i="2"/>
  <c r="H1668" i="2"/>
  <c r="H1552" i="2"/>
  <c r="H1491" i="2"/>
  <c r="H41" i="2"/>
  <c r="H822" i="2"/>
  <c r="H109" i="2"/>
  <c r="H51" i="2"/>
  <c r="H1002" i="2"/>
  <c r="H335" i="2"/>
  <c r="H224" i="2"/>
  <c r="H264" i="2"/>
  <c r="H9" i="2"/>
  <c r="H86" i="2"/>
  <c r="H1202" i="2"/>
  <c r="H55" i="2"/>
  <c r="H422" i="2"/>
  <c r="H45" i="2"/>
  <c r="H529" i="2"/>
  <c r="H59" i="2"/>
  <c r="H4" i="2"/>
  <c r="H427" i="2"/>
  <c r="H13" i="2"/>
  <c r="H1639" i="2"/>
  <c r="H900" i="2"/>
  <c r="H931" i="2"/>
  <c r="H167" i="2"/>
  <c r="H292" i="2"/>
  <c r="H396" i="2"/>
  <c r="H611" i="2"/>
  <c r="H448" i="2"/>
  <c r="H326" i="2"/>
  <c r="H74" i="2"/>
  <c r="H122" i="2"/>
  <c r="H952" i="2"/>
  <c r="H249" i="2"/>
  <c r="H733" i="2"/>
  <c r="H270" i="2"/>
  <c r="H371" i="2"/>
  <c r="H636" i="2"/>
  <c r="H1168" i="2"/>
  <c r="H545" i="2"/>
  <c r="H801" i="2"/>
  <c r="H284" i="2"/>
  <c r="H42" i="2"/>
  <c r="H583" i="2"/>
  <c r="H630" i="2"/>
  <c r="H288" i="2"/>
  <c r="H778" i="2"/>
  <c r="H552" i="2"/>
  <c r="H612" i="2"/>
  <c r="H943" i="2"/>
  <c r="H169" i="2"/>
  <c r="H377" i="2"/>
  <c r="H30" i="2"/>
  <c r="H627" i="2"/>
  <c r="H289" i="2"/>
  <c r="H694" i="2"/>
  <c r="H644" i="2"/>
  <c r="H830" i="2"/>
  <c r="H196" i="2"/>
  <c r="H1131" i="2"/>
  <c r="H556" i="2"/>
  <c r="H35" i="2"/>
  <c r="H133" i="2"/>
  <c r="H467" i="2"/>
  <c r="H465" i="2"/>
  <c r="H110" i="2"/>
  <c r="H282" i="2"/>
  <c r="H287" i="2"/>
  <c r="H580" i="2"/>
  <c r="H702" i="2"/>
  <c r="H622" i="2"/>
  <c r="H204" i="2"/>
  <c r="H453" i="2"/>
  <c r="H597" i="2"/>
  <c r="H515" i="2"/>
  <c r="H589" i="2"/>
  <c r="H954" i="2"/>
  <c r="H573" i="2"/>
  <c r="H980" i="2"/>
  <c r="H323" i="2"/>
  <c r="H1070" i="2"/>
  <c r="H695" i="2"/>
  <c r="H705" i="2"/>
  <c r="H932" i="2"/>
  <c r="H845" i="2"/>
  <c r="H933" i="2"/>
  <c r="H445" i="2"/>
  <c r="H949" i="2"/>
  <c r="H817" i="2"/>
  <c r="H993" i="2"/>
  <c r="H783" i="2"/>
  <c r="H751" i="2"/>
  <c r="H332" i="2"/>
  <c r="H715" i="2"/>
  <c r="H729" i="2"/>
  <c r="H265" i="2"/>
  <c r="H418" i="2"/>
  <c r="H378" i="2"/>
  <c r="H470" i="2"/>
  <c r="H706" i="2"/>
  <c r="H671" i="2"/>
  <c r="H1257" i="2"/>
  <c r="H675" i="2"/>
  <c r="H852" i="2"/>
  <c r="H682" i="2"/>
  <c r="H205" i="2"/>
  <c r="H320" i="2"/>
  <c r="H697" i="2"/>
  <c r="H613" i="2"/>
  <c r="H350" i="2"/>
  <c r="H148" i="2"/>
  <c r="H1041" i="2"/>
  <c r="H906" i="2"/>
  <c r="H939" i="2"/>
  <c r="H163" i="2"/>
  <c r="H301" i="2"/>
  <c r="H216" i="2"/>
  <c r="H1021" i="2"/>
  <c r="H727" i="2"/>
  <c r="H1282" i="2"/>
  <c r="H436" i="2"/>
  <c r="H649" i="2"/>
  <c r="H60" i="2"/>
  <c r="H457" i="2"/>
  <c r="H428" i="2"/>
  <c r="H1014" i="2"/>
  <c r="H77" i="2"/>
  <c r="H891" i="2"/>
  <c r="H784" i="2"/>
  <c r="H540" i="2"/>
  <c r="H56" i="2"/>
  <c r="H759" i="2"/>
  <c r="H493" i="2"/>
  <c r="H755" i="2"/>
  <c r="H206" i="2"/>
  <c r="H72" i="2"/>
  <c r="H785" i="2"/>
  <c r="H541" i="2"/>
  <c r="H567" i="2"/>
  <c r="H488" i="2"/>
  <c r="H565" i="2"/>
  <c r="H246" i="2"/>
  <c r="H359" i="2"/>
  <c r="H623" i="2"/>
  <c r="H896" i="2"/>
  <c r="H255" i="2"/>
  <c r="H271" i="2"/>
  <c r="H94" i="2"/>
  <c r="H877" i="2"/>
  <c r="H123" i="2"/>
  <c r="H666" i="2"/>
  <c r="H1043" i="2"/>
  <c r="H918" i="2"/>
  <c r="H873" i="2"/>
  <c r="H910" i="2"/>
  <c r="H1141" i="2"/>
  <c r="H875" i="2"/>
  <c r="H578" i="2"/>
  <c r="H955" i="2"/>
  <c r="H897" i="2"/>
  <c r="H958" i="2"/>
  <c r="H660" i="2"/>
  <c r="H692" i="2"/>
  <c r="H142" i="2"/>
  <c r="H608" i="2"/>
  <c r="H530" i="2"/>
  <c r="H915" i="2"/>
  <c r="H405" i="2"/>
  <c r="H277" i="2"/>
  <c r="H391" i="2"/>
  <c r="H747" i="2"/>
  <c r="H536" i="2"/>
  <c r="H853" i="2"/>
  <c r="H482" i="2"/>
  <c r="H516" i="2"/>
  <c r="H559" i="2"/>
  <c r="H336" i="2"/>
  <c r="H119" i="2"/>
  <c r="H735" i="2"/>
  <c r="H149" i="2"/>
  <c r="H722" i="2"/>
  <c r="H531" i="2"/>
  <c r="H934" i="2"/>
  <c r="H1107" i="2"/>
  <c r="H542" i="2"/>
  <c r="H984" i="2"/>
  <c r="H243" i="2"/>
  <c r="H152" i="2"/>
  <c r="H569" i="2"/>
  <c r="H820" i="2"/>
  <c r="H590" i="2"/>
  <c r="H46" i="2"/>
  <c r="H463" i="2"/>
  <c r="H1062" i="2"/>
  <c r="H876" i="2"/>
  <c r="H645" i="2"/>
  <c r="H807" i="2"/>
  <c r="H917" i="2"/>
  <c r="H937" i="2"/>
  <c r="H1064" i="2"/>
  <c r="H449" i="2"/>
  <c r="H863" i="2"/>
  <c r="H38" i="2"/>
  <c r="H797" i="2"/>
  <c r="H392" i="2"/>
  <c r="H584" i="2"/>
  <c r="H961" i="2"/>
  <c r="H624" i="2"/>
  <c r="H260" i="2"/>
  <c r="H197" i="2"/>
  <c r="H1230" i="2"/>
  <c r="H685" i="2"/>
  <c r="H207" i="2"/>
  <c r="H639" i="2"/>
  <c r="H1027" i="2"/>
  <c r="H375" i="2"/>
  <c r="H944" i="2"/>
  <c r="H225" i="2"/>
  <c r="H1535" i="2"/>
  <c r="H337" i="2"/>
  <c r="H305" i="2"/>
  <c r="H120" i="2"/>
  <c r="H8" i="2"/>
  <c r="H628" i="2"/>
  <c r="H1204" i="2"/>
  <c r="H234" i="2"/>
  <c r="H672" i="2"/>
  <c r="H266" i="2"/>
  <c r="H144" i="2"/>
  <c r="H26" i="2"/>
  <c r="H226" i="2"/>
  <c r="H229" i="2"/>
  <c r="H215" i="2"/>
  <c r="H115" i="2"/>
  <c r="H61" i="2"/>
  <c r="H364" i="2"/>
  <c r="H198" i="2"/>
  <c r="H218" i="2"/>
  <c r="H365" i="2"/>
  <c r="H187" i="2"/>
  <c r="H730" i="2"/>
  <c r="H179" i="2"/>
  <c r="H385" i="2"/>
  <c r="H293" i="2"/>
  <c r="H66" i="2"/>
  <c r="H219" i="2"/>
  <c r="H850" i="2"/>
  <c r="H67" i="2"/>
  <c r="H356" i="2"/>
  <c r="H366" i="2"/>
  <c r="H10" i="2"/>
  <c r="H839" i="2"/>
  <c r="H164" i="2"/>
  <c r="H460" i="2"/>
  <c r="H87" i="2"/>
  <c r="H655" i="2"/>
  <c r="H48" i="2"/>
  <c r="H703" i="2"/>
  <c r="H153" i="2"/>
  <c r="H47" i="2"/>
  <c r="H458" i="2"/>
  <c r="H461" i="2"/>
  <c r="H132" i="2"/>
  <c r="H157" i="2"/>
  <c r="H182" i="2"/>
  <c r="H429" i="2"/>
  <c r="H22" i="2"/>
  <c r="H95" i="2"/>
  <c r="H150" i="2"/>
  <c r="H572" i="2"/>
  <c r="H571" i="2"/>
  <c r="H261" i="2"/>
  <c r="H676" i="2"/>
  <c r="H498" i="2"/>
  <c r="H50" i="2"/>
  <c r="H200" i="2"/>
  <c r="H338" i="2"/>
  <c r="H437" i="2"/>
  <c r="H438" i="2"/>
  <c r="H162" i="2"/>
  <c r="H406" i="2"/>
  <c r="H32" i="2"/>
  <c r="H158" i="2"/>
  <c r="H509" i="2"/>
  <c r="H272" i="2"/>
  <c r="H945" i="2"/>
  <c r="H446" i="2"/>
  <c r="H106" i="2"/>
  <c r="H57" i="2"/>
  <c r="H968" i="2"/>
  <c r="H1518" i="2"/>
  <c r="H468" i="2"/>
  <c r="H813" i="2"/>
  <c r="H267" i="2"/>
  <c r="H632" i="2"/>
  <c r="H617" i="2"/>
  <c r="H128" i="2"/>
  <c r="H88" i="2"/>
  <c r="H847" i="2"/>
  <c r="H165" i="2"/>
  <c r="H213" i="2"/>
  <c r="H677" i="2"/>
  <c r="H25" i="2"/>
  <c r="H208" i="2"/>
  <c r="H339" i="2"/>
  <c r="H238" i="2"/>
  <c r="H473" i="2"/>
  <c r="H464" i="2"/>
  <c r="H183" i="2"/>
  <c r="H188" i="2"/>
  <c r="H393" i="2"/>
  <c r="H68" i="2"/>
  <c r="H570" i="2"/>
  <c r="H111" i="2"/>
  <c r="H454" i="2"/>
  <c r="H311" i="2"/>
  <c r="H108" i="2"/>
  <c r="H171" i="2"/>
  <c r="H650" i="2"/>
  <c r="H166" i="2"/>
  <c r="H112" i="2"/>
  <c r="H367" i="2"/>
  <c r="H302" i="2"/>
  <c r="H466" i="2"/>
  <c r="H231" i="2"/>
  <c r="H1097" i="2"/>
  <c r="H598" i="2"/>
  <c r="H151" i="2"/>
  <c r="H808" i="2"/>
  <c r="H189" i="2"/>
  <c r="H89" i="2"/>
  <c r="H44" i="2"/>
  <c r="H489" i="2"/>
  <c r="H295" i="2"/>
  <c r="H690" i="2"/>
  <c r="H62" i="2"/>
  <c r="H430" i="2"/>
  <c r="H268" i="2"/>
  <c r="H23" i="2"/>
  <c r="H599" i="2"/>
  <c r="H220" i="2"/>
  <c r="H775" i="2"/>
  <c r="H379" i="2"/>
  <c r="H17" i="2"/>
  <c r="H256" i="2"/>
  <c r="H250" i="2"/>
  <c r="H686" i="2"/>
  <c r="H131" i="2"/>
  <c r="H517" i="2"/>
  <c r="H6" i="2"/>
  <c r="H14" i="2"/>
  <c r="H647" i="2"/>
  <c r="H1012" i="2"/>
  <c r="H562" i="2"/>
  <c r="H614" i="2"/>
  <c r="H184" i="2"/>
  <c r="H230" i="2"/>
  <c r="H84" i="2"/>
  <c r="H137" i="2"/>
  <c r="H388" i="2"/>
  <c r="H846" i="2"/>
  <c r="H237" i="2"/>
  <c r="H5" i="2"/>
  <c r="H79" i="2"/>
  <c r="H351" i="2"/>
  <c r="H988" i="2"/>
  <c r="H518" i="2"/>
  <c r="H523" i="2"/>
  <c r="H145" i="2"/>
  <c r="H113" i="2"/>
  <c r="H916" i="2"/>
  <c r="H537" i="2"/>
  <c r="H96" i="2"/>
  <c r="H483" i="2"/>
  <c r="H257" i="2"/>
  <c r="H407" i="2"/>
  <c r="H19" i="2"/>
  <c r="H83" i="2"/>
  <c r="H788" i="2"/>
  <c r="H102" i="2"/>
  <c r="H701" i="2"/>
  <c r="H18" i="2"/>
  <c r="H155" i="2"/>
  <c r="H793" i="2"/>
  <c r="H940" i="2"/>
  <c r="H159" i="2"/>
  <c r="H214" i="2"/>
  <c r="H221" i="2"/>
  <c r="H423" i="2"/>
  <c r="H172" i="2"/>
  <c r="H97" i="2"/>
  <c r="H129" i="2"/>
  <c r="H837" i="2"/>
  <c r="H757" i="2"/>
  <c r="H667" i="2"/>
  <c r="H408" i="2"/>
  <c r="H683" i="2"/>
  <c r="H80" i="2"/>
  <c r="H903" i="2"/>
  <c r="H304" i="2"/>
  <c r="H190" i="2"/>
  <c r="H33" i="2"/>
  <c r="H125" i="2"/>
  <c r="H439" i="2"/>
  <c r="H543" i="2"/>
  <c r="H648" i="2"/>
  <c r="H156" i="2"/>
  <c r="H99" i="2"/>
  <c r="H308" i="2"/>
  <c r="H240" i="2"/>
  <c r="H69" i="2"/>
  <c r="H1065" i="2"/>
  <c r="H1066" i="2"/>
  <c r="H546" i="2"/>
  <c r="H340" i="2"/>
  <c r="H306" i="2"/>
  <c r="H413" i="2"/>
  <c r="H222" i="2"/>
  <c r="H965" i="2"/>
  <c r="H324" i="2"/>
  <c r="H1684" i="2"/>
  <c r="H911" i="2"/>
  <c r="H548" i="2"/>
  <c r="H1238" i="2"/>
  <c r="H510" i="2"/>
  <c r="H233" i="2"/>
  <c r="H191" i="2"/>
  <c r="H201" i="2"/>
  <c r="H798" i="2"/>
  <c r="H104" i="2"/>
  <c r="H1332" i="2"/>
  <c r="H524" i="2"/>
  <c r="H1380" i="2"/>
  <c r="H848" i="2"/>
  <c r="H532" i="2"/>
  <c r="H953" i="2"/>
  <c r="H1334" i="2"/>
  <c r="H600" i="2"/>
  <c r="H618" i="2"/>
  <c r="H519" i="2"/>
  <c r="H1673" i="2"/>
  <c r="H1210" i="2"/>
  <c r="H1628" i="2"/>
  <c r="H1430" i="2"/>
  <c r="H851" i="2"/>
  <c r="H789" i="2"/>
  <c r="H90" i="2"/>
  <c r="H995" i="2"/>
  <c r="H386" i="2"/>
  <c r="H1212" i="2"/>
  <c r="H1291" i="2"/>
  <c r="H724" i="2"/>
  <c r="H637" i="2"/>
  <c r="H1063" i="2"/>
  <c r="H1394" i="2"/>
  <c r="H227" i="2"/>
  <c r="H1554" i="2"/>
  <c r="H130" i="2"/>
  <c r="H1713" i="2"/>
  <c r="H1396" i="2"/>
  <c r="H1310" i="2"/>
  <c r="H1235" i="2"/>
  <c r="H1084" i="2"/>
  <c r="H1612" i="2"/>
  <c r="H1248" i="2"/>
  <c r="H815" i="2"/>
  <c r="H474" i="2"/>
  <c r="H678" i="2"/>
  <c r="H1331" i="2"/>
  <c r="H273" i="2"/>
  <c r="H585" i="2"/>
  <c r="H402" i="2"/>
  <c r="H1000" i="2"/>
  <c r="H962" i="2"/>
  <c r="H294" i="2"/>
  <c r="H1303" i="2"/>
  <c r="H1523" i="2"/>
  <c r="H329" i="2"/>
  <c r="H969" i="2"/>
  <c r="H987" i="2"/>
  <c r="H1494" i="2"/>
  <c r="H1222" i="2"/>
  <c r="H982" i="2"/>
  <c r="H922" i="2"/>
  <c r="H1637" i="2"/>
  <c r="H1664" i="2"/>
  <c r="H1495" i="2"/>
  <c r="H957" i="2"/>
  <c r="H251" i="2"/>
  <c r="H760" i="2"/>
  <c r="H1658" i="2"/>
  <c r="H1264" i="2"/>
  <c r="H1712" i="2"/>
  <c r="H941" i="2"/>
  <c r="H1271" i="2"/>
  <c r="H786" i="2"/>
  <c r="H1139" i="2"/>
  <c r="H1032" i="2"/>
  <c r="H1497" i="2"/>
  <c r="H1051" i="2"/>
  <c r="H1594" i="2"/>
  <c r="H776" i="2"/>
  <c r="H738" i="2"/>
  <c r="H865" i="2"/>
  <c r="H679" i="2"/>
  <c r="H244" i="2"/>
  <c r="H653" i="2"/>
  <c r="H499" i="2"/>
  <c r="H511" i="2"/>
  <c r="H823" i="2"/>
  <c r="H971" i="2"/>
  <c r="H898" i="2"/>
  <c r="H892" i="2"/>
  <c r="H1485" i="2"/>
  <c r="H1541" i="2"/>
  <c r="H1152" i="2"/>
  <c r="H1663" i="2"/>
  <c r="H1215" i="2"/>
  <c r="H1397" i="2"/>
  <c r="H1132" i="2"/>
  <c r="H1486" i="2"/>
  <c r="H1216" i="2"/>
  <c r="H1451" i="2"/>
  <c r="H574" i="2"/>
  <c r="H475" i="2"/>
  <c r="H586" i="2"/>
  <c r="H601" i="2"/>
  <c r="H398" i="2"/>
  <c r="H883" i="2"/>
  <c r="H764" i="2"/>
  <c r="H972" i="2"/>
  <c r="H609" i="2"/>
  <c r="H327" i="2"/>
  <c r="H925" i="2"/>
  <c r="H372" i="2"/>
  <c r="H403" i="2"/>
  <c r="H484" i="2"/>
  <c r="H309" i="2"/>
  <c r="H758" i="2"/>
  <c r="H533" i="2"/>
  <c r="H1289" i="2"/>
  <c r="H698" i="2"/>
  <c r="H170" i="2"/>
  <c r="H485" i="2"/>
  <c r="H380" i="2"/>
  <c r="H1340" i="2"/>
  <c r="H352" i="2"/>
  <c r="H633" i="2"/>
  <c r="H192" i="2"/>
  <c r="H447" i="2"/>
  <c r="H247" i="2"/>
  <c r="H720" i="2"/>
  <c r="H506" i="2"/>
  <c r="H479" i="2"/>
  <c r="H754" i="2"/>
  <c r="H223" i="2"/>
  <c r="H476" i="2"/>
  <c r="H520" i="2"/>
  <c r="H341" i="2"/>
  <c r="H521" i="2"/>
  <c r="H501" i="2"/>
  <c r="H274" i="2"/>
  <c r="H217" i="2"/>
  <c r="H440" i="2"/>
  <c r="H602" i="2"/>
  <c r="H431" i="2"/>
  <c r="H752" i="2"/>
  <c r="H285" i="2"/>
  <c r="H209" i="2"/>
  <c r="H646" i="2"/>
  <c r="H640" i="2"/>
  <c r="H794" i="2"/>
  <c r="H173" i="2"/>
  <c r="H63" i="2"/>
  <c r="H761" i="2"/>
  <c r="H699" i="2"/>
  <c r="H368" i="2"/>
  <c r="H381" i="2"/>
  <c r="H490" i="2"/>
  <c r="H926" i="2"/>
  <c r="H333" i="2"/>
  <c r="H312" i="2"/>
  <c r="H709" i="2"/>
  <c r="H859" i="2"/>
  <c r="H138" i="2"/>
  <c r="H748" i="2"/>
  <c r="H455" i="2"/>
  <c r="H1003" i="2"/>
  <c r="H278" i="2"/>
  <c r="H193" i="2"/>
  <c r="H736" i="2"/>
  <c r="H942" i="2"/>
  <c r="H502" i="2"/>
  <c r="H254" i="2"/>
  <c r="H477" i="2"/>
  <c r="H313" i="2"/>
  <c r="H114" i="2"/>
  <c r="H811" i="2"/>
  <c r="H668" i="2"/>
  <c r="H139" i="2"/>
  <c r="H656" i="2"/>
  <c r="H248" i="2"/>
  <c r="H310" i="2"/>
  <c r="H603" i="2"/>
  <c r="H500" i="2"/>
  <c r="H299" i="2"/>
  <c r="H591" i="2"/>
  <c r="H441" i="2"/>
  <c r="H576" i="2"/>
  <c r="H275" i="2"/>
  <c r="H175" i="2"/>
  <c r="H414" i="2"/>
  <c r="H592" i="2"/>
  <c r="H314" i="2"/>
  <c r="H507" i="2"/>
  <c r="H54" i="2"/>
  <c r="H376" i="2"/>
  <c r="H469" i="2"/>
  <c r="H279" i="2"/>
  <c r="H315" i="2"/>
  <c r="H800" i="2"/>
  <c r="H100" i="2"/>
  <c r="H415" i="2"/>
  <c r="H561" i="2"/>
  <c r="H296" i="2"/>
  <c r="H409" i="2"/>
  <c r="H779" i="2"/>
  <c r="H342" i="2"/>
  <c r="H126" i="2"/>
  <c r="H913" i="2"/>
  <c r="H549" i="2"/>
  <c r="H241" i="2"/>
  <c r="H634" i="2"/>
  <c r="H631" i="2"/>
  <c r="H604" i="2"/>
  <c r="H568" i="2"/>
  <c r="H245" i="2"/>
  <c r="H252" i="2"/>
  <c r="H512" i="2"/>
  <c r="H199" i="2"/>
  <c r="H619" i="2"/>
  <c r="H360" i="2"/>
  <c r="H353" i="2"/>
  <c r="H544" i="2"/>
  <c r="H194" i="2"/>
  <c r="H550" i="2"/>
  <c r="H593" i="2"/>
  <c r="H382" i="2"/>
  <c r="H687" i="2"/>
  <c r="H258" i="2"/>
  <c r="H767" i="2"/>
  <c r="H494" i="2"/>
  <c r="H316" i="2"/>
  <c r="H195" i="2"/>
  <c r="H557" i="2"/>
  <c r="H481" i="2"/>
  <c r="H1116" i="2"/>
  <c r="H927" i="2"/>
  <c r="H478" i="2"/>
  <c r="H210" i="2"/>
  <c r="H300" i="2"/>
  <c r="H290" i="2"/>
  <c r="H317" i="2"/>
  <c r="H1044" i="2"/>
  <c r="H202" i="2"/>
  <c r="H629" i="2"/>
  <c r="H399" i="2"/>
  <c r="H560" i="2"/>
  <c r="H85" i="2"/>
  <c r="H880" i="2"/>
  <c r="H383" i="2"/>
  <c r="H146" i="2"/>
  <c r="H744" i="2"/>
  <c r="H286" i="2"/>
  <c r="H354" i="2"/>
  <c r="H525" i="2"/>
  <c r="H70" i="2"/>
  <c r="H325" i="2"/>
  <c r="H259" i="2"/>
  <c r="H186" i="2"/>
  <c r="H1057" i="2"/>
  <c r="H355" i="2"/>
  <c r="H641" i="2"/>
  <c r="H34" i="2"/>
  <c r="H605" i="2"/>
  <c r="H526" i="2"/>
  <c r="H828" i="2"/>
  <c r="H343" i="2"/>
  <c r="H442" i="2"/>
  <c r="H704" i="2"/>
  <c r="H43" i="2"/>
  <c r="H318" i="2"/>
  <c r="H553" i="2"/>
  <c r="H893" i="2"/>
  <c r="H920" i="2"/>
  <c r="H575" i="2"/>
  <c r="H688" i="2"/>
  <c r="H16" i="2"/>
  <c r="H394" i="2"/>
  <c r="H480" i="2"/>
  <c r="H901" i="2"/>
  <c r="H814" i="2"/>
  <c r="H432" i="2"/>
  <c r="H450" i="2"/>
  <c r="H134" i="2"/>
  <c r="H708" i="2"/>
  <c r="H71" i="2"/>
  <c r="H357" i="2"/>
  <c r="H620" i="2"/>
  <c r="H321" i="2"/>
  <c r="H416" i="2"/>
  <c r="H384" i="2"/>
  <c r="H140" i="2"/>
  <c r="H716" i="2"/>
  <c r="H105" i="2"/>
  <c r="H31" i="2"/>
  <c r="H283" i="2"/>
  <c r="H235" i="2"/>
  <c r="H433" i="2"/>
  <c r="H236" i="2"/>
  <c r="H373" i="2"/>
  <c r="H37" i="2"/>
  <c r="H91" i="2"/>
  <c r="H486" i="2"/>
  <c r="H21" i="2"/>
  <c r="H361" i="2"/>
  <c r="H116" i="2"/>
  <c r="H456" i="2"/>
  <c r="H29" i="2"/>
  <c r="H621" i="2"/>
  <c r="H154" i="2"/>
  <c r="H344" i="2"/>
  <c r="H387" i="2"/>
  <c r="H203" i="2"/>
  <c r="H117" i="2"/>
  <c r="H103" i="2"/>
  <c r="H11" i="2"/>
  <c r="H390" i="2"/>
  <c r="H345" i="2"/>
  <c r="H635" i="2"/>
  <c r="H395" i="2"/>
  <c r="H3" i="2"/>
  <c r="H594" i="2"/>
  <c r="H24" i="2"/>
  <c r="H946" i="2"/>
  <c r="H64" i="2"/>
  <c r="H669" i="2"/>
  <c r="H297" i="2"/>
  <c r="H756" i="2"/>
  <c r="H2" i="2"/>
  <c r="H538" i="2"/>
  <c r="H53" i="2"/>
  <c r="H92" i="2"/>
  <c r="H818" i="2"/>
  <c r="H211" i="2"/>
  <c r="H280" i="2"/>
  <c r="H36" i="2"/>
  <c r="H835" i="2"/>
  <c r="H330" i="2"/>
  <c r="H741" i="2"/>
  <c r="H358" i="2"/>
  <c r="H642" i="2"/>
  <c r="H262" i="2"/>
  <c r="H734" i="2"/>
  <c r="H127" i="2"/>
  <c r="H1249" i="2"/>
  <c r="H281" i="2"/>
  <c r="H52" i="2"/>
  <c r="H160" i="2"/>
  <c r="H7" i="2"/>
  <c r="H1512" i="2"/>
  <c r="H547" i="2"/>
  <c r="H168" i="2"/>
  <c r="H739" i="2"/>
  <c r="H176" i="2"/>
  <c r="H424" i="2"/>
  <c r="H638" i="2"/>
  <c r="H389" i="2"/>
  <c r="H181" i="2"/>
  <c r="H124" i="2"/>
  <c r="H369" i="2"/>
  <c r="H981" i="2"/>
  <c r="H178" i="2"/>
  <c r="H49" i="2"/>
  <c r="H75" i="2"/>
  <c r="H76" i="2"/>
  <c r="H298" i="2"/>
  <c r="H136" i="2"/>
  <c r="H419" i="2"/>
  <c r="H65" i="2"/>
  <c r="H689" i="2"/>
  <c r="H141" i="2"/>
  <c r="H81" i="2"/>
  <c r="H82" i="2"/>
  <c r="H331" i="2"/>
  <c r="H420" i="2"/>
  <c r="H362" i="2"/>
  <c r="H291" i="2"/>
  <c r="H121" i="2"/>
  <c r="H459" i="2"/>
  <c r="H12" i="2"/>
  <c r="H443" i="2"/>
  <c r="H107" i="2"/>
  <c r="H753" i="2"/>
  <c r="H232" i="2"/>
  <c r="H93" i="2"/>
  <c r="H28" i="2"/>
  <c r="H434" i="2"/>
  <c r="H263" i="2"/>
  <c r="H15" i="2"/>
  <c r="H606" i="2"/>
  <c r="H20" i="2"/>
  <c r="H564" i="2"/>
  <c r="H838" i="2"/>
  <c r="H462" i="2"/>
  <c r="H1076" i="2"/>
  <c r="H78" i="2"/>
  <c r="H58" i="2"/>
  <c r="H253" i="2"/>
  <c r="H177" i="2"/>
  <c r="H98" i="2"/>
  <c r="H143" i="2"/>
  <c r="H39" i="2"/>
  <c r="H1389" i="2"/>
  <c r="H923" i="2"/>
  <c r="H717" i="2"/>
  <c r="H1173" i="2"/>
  <c r="H831" i="2"/>
  <c r="H1376" i="2"/>
  <c r="H1192" i="2"/>
  <c r="H799" i="2"/>
  <c r="H577" i="2"/>
  <c r="H1104" i="2"/>
  <c r="H1247" i="2"/>
  <c r="H1265" i="2"/>
  <c r="H1407" i="2"/>
  <c r="H804" i="2"/>
  <c r="H1406" i="2"/>
  <c r="H1421" i="2"/>
  <c r="H1268" i="2"/>
  <c r="H862" i="2"/>
  <c r="H661" i="2"/>
  <c r="H1617" i="2"/>
  <c r="H1399" i="2"/>
  <c r="H1342" i="2"/>
  <c r="H1184" i="2"/>
  <c r="H651" i="2"/>
  <c r="H1313" i="2"/>
  <c r="H1124" i="2"/>
  <c r="H513" i="2"/>
  <c r="H276" i="2"/>
  <c r="H514" i="2"/>
  <c r="H1109" i="2"/>
  <c r="H1052" i="2"/>
  <c r="H471" i="2"/>
  <c r="H921" i="2"/>
  <c r="H487" i="2"/>
  <c r="H1067" i="2"/>
  <c r="H691" i="2"/>
  <c r="H928" i="2"/>
  <c r="H1157" i="2"/>
  <c r="H947" i="2"/>
  <c r="H539" i="2"/>
  <c r="H1122" i="2"/>
  <c r="H990" i="2"/>
  <c r="H400" i="2"/>
  <c r="H410" i="2"/>
  <c r="H1017" i="2"/>
  <c r="H491" i="2"/>
  <c r="H956" i="2"/>
  <c r="H719" i="2"/>
  <c r="H185" i="2"/>
  <c r="H1127" i="2"/>
  <c r="H610" i="2"/>
  <c r="H1550" i="2"/>
  <c r="H1042" i="2"/>
  <c r="H840" i="2"/>
  <c r="H1165" i="2"/>
  <c r="H973" i="2"/>
  <c r="H795" i="2"/>
  <c r="H1424" i="2"/>
  <c r="H832" i="2"/>
  <c r="H1218" i="2"/>
  <c r="H1236" i="2"/>
  <c r="H771" i="2"/>
  <c r="H802" i="2"/>
  <c r="H101" i="2"/>
  <c r="H1338" i="2"/>
  <c r="H421" i="2"/>
  <c r="H404" i="2"/>
  <c r="H1563" i="2"/>
  <c r="H996" i="2"/>
  <c r="H673" i="2"/>
  <c r="H1213" i="2"/>
  <c r="H935" i="2"/>
  <c r="H902" i="2"/>
  <c r="H495" i="2"/>
  <c r="H1007" i="2"/>
  <c r="H1111" i="2"/>
  <c r="H554" i="2"/>
  <c r="H742" i="2"/>
  <c r="H1033" i="2"/>
  <c r="H242" i="2"/>
  <c r="H534" i="2"/>
  <c r="H334" i="2"/>
  <c r="H929" i="2"/>
  <c r="H1153" i="2"/>
  <c r="H1112" i="2"/>
  <c r="H860" i="2"/>
  <c r="H503" i="2"/>
  <c r="H970" i="2"/>
  <c r="H1214" i="2"/>
  <c r="H558" i="2"/>
  <c r="H472" i="2"/>
  <c r="H854" i="2"/>
  <c r="H1425" i="2"/>
  <c r="H919" i="2"/>
  <c r="H1359" i="2"/>
  <c r="H1362" i="2"/>
  <c r="H212" i="2"/>
  <c r="H1010" i="2"/>
  <c r="H662" i="2"/>
  <c r="H118" i="2"/>
  <c r="H707" i="2"/>
  <c r="H579" i="2"/>
  <c r="H963" i="2"/>
  <c r="H1047" i="2"/>
  <c r="H269" i="2"/>
  <c r="H566" i="2"/>
  <c r="H451" i="2"/>
  <c r="H843" i="2"/>
  <c r="H1110" i="2"/>
  <c r="H504" i="2"/>
  <c r="H1133" i="2"/>
  <c r="H849" i="2"/>
  <c r="H161" i="2"/>
  <c r="H528" i="2"/>
  <c r="H147" i="2"/>
  <c r="H40" i="2"/>
  <c r="H555" i="2"/>
  <c r="H1169" i="2"/>
  <c r="H1326" i="2"/>
  <c r="H135" i="2"/>
  <c r="H978" i="2"/>
  <c r="H1148" i="2"/>
  <c r="H1093" i="2"/>
  <c r="H1171" i="2"/>
  <c r="H887" i="2"/>
  <c r="H974" i="2"/>
  <c r="H581" i="2"/>
  <c r="H505" i="2"/>
  <c r="H1024" i="2"/>
  <c r="H1367" i="2"/>
  <c r="H780" i="2"/>
  <c r="H809" i="2"/>
  <c r="H1025" i="2"/>
  <c r="H363" i="2"/>
  <c r="H643" i="2"/>
  <c r="H975" i="2"/>
  <c r="H790" i="2"/>
  <c r="H1385" i="2"/>
  <c r="H670" i="2"/>
  <c r="H303" i="2"/>
  <c r="H680" i="2"/>
  <c r="H496" i="2"/>
  <c r="H435" i="2"/>
  <c r="H1237" i="2"/>
  <c r="H1337" i="2"/>
  <c r="H1098" i="2"/>
  <c r="H374" i="2"/>
  <c r="H1156" i="2"/>
  <c r="H307" i="2"/>
  <c r="H1081" i="2"/>
  <c r="H625" i="2"/>
  <c r="H1252" i="2"/>
  <c r="H1125" i="2"/>
  <c r="H1069" i="2"/>
  <c r="H1048" i="2"/>
  <c r="H1492" i="2"/>
  <c r="H858" i="2"/>
  <c r="H721" i="2"/>
  <c r="H781" i="2"/>
  <c r="H607" i="2"/>
  <c r="H1058" i="2"/>
  <c r="H728" i="2"/>
  <c r="H1283" i="2"/>
  <c r="H1229" i="2"/>
  <c r="H1208" i="2"/>
  <c r="H1118" i="2"/>
  <c r="H1142" i="2"/>
  <c r="H894" i="2"/>
  <c r="H73" i="2"/>
  <c r="H870" i="2"/>
  <c r="H749" i="2"/>
  <c r="H1343" i="2"/>
  <c r="H1363" i="2"/>
  <c r="H959" i="2"/>
  <c r="H829" i="2"/>
  <c r="H1231" i="2"/>
  <c r="H895" i="2"/>
  <c r="H1255" i="2"/>
  <c r="H370" i="2"/>
  <c r="H1462" i="2"/>
  <c r="H346" i="2"/>
  <c r="H1445" i="2"/>
  <c r="H1480" i="2"/>
  <c r="H1059" i="2"/>
  <c r="H347" i="2"/>
  <c r="H768" i="2"/>
  <c r="H348" i="2"/>
  <c r="H663" i="2"/>
  <c r="H855" i="2"/>
  <c r="H1679" i="2"/>
  <c r="H1193" i="2"/>
  <c r="H1071" i="2"/>
  <c r="H444" i="2"/>
  <c r="H1102" i="2"/>
  <c r="H1720" i="2"/>
  <c r="H27" i="2"/>
  <c r="H1686" i="2"/>
  <c r="H1038" i="2"/>
  <c r="H1137" i="2"/>
  <c r="H1117" i="2"/>
  <c r="H551" i="2"/>
  <c r="H1146" i="2"/>
  <c r="H1272" i="2"/>
  <c r="H805" i="2"/>
  <c r="H1455" i="2"/>
  <c r="H1130" i="2"/>
  <c r="H1030" i="2"/>
  <c r="H1225" i="2"/>
  <c r="H712" i="2"/>
  <c r="H657" i="2"/>
  <c r="H1207" i="2"/>
  <c r="H718" i="2"/>
  <c r="H1404" i="2"/>
  <c r="H1256" i="2"/>
  <c r="H1353" i="2"/>
  <c r="H1315" i="2"/>
  <c r="H1410" i="2"/>
  <c r="H1680" i="2"/>
  <c r="H1447" i="2"/>
  <c r="H1266" i="2"/>
  <c r="H765" i="2"/>
  <c r="H1134" i="2"/>
  <c r="H1105" i="2"/>
  <c r="H1015" i="2"/>
  <c r="H1045" i="2"/>
  <c r="H948" i="2"/>
  <c r="H582" i="2"/>
  <c r="H1194" i="2"/>
  <c r="H1524" i="2"/>
  <c r="H1113" i="2"/>
  <c r="H1339" i="2"/>
  <c r="H861" i="2"/>
  <c r="H723" i="2"/>
  <c r="H1391" i="2"/>
  <c r="H527" i="2"/>
  <c r="H791" i="2"/>
  <c r="H1114" i="2"/>
  <c r="H1138" i="2"/>
  <c r="H821" i="2"/>
  <c r="H1556" i="2"/>
  <c r="H1149" i="2"/>
  <c r="H1335" i="2"/>
  <c r="H1046" i="2"/>
  <c r="H1258" i="2"/>
  <c r="H1320" i="2"/>
  <c r="H1077" i="2"/>
  <c r="H812" i="2"/>
  <c r="H1371" i="2"/>
  <c r="H950" i="2"/>
  <c r="H713" i="2"/>
  <c r="H1659" i="2"/>
  <c r="H1656" i="2"/>
  <c r="H426" i="2"/>
  <c r="H1276" i="2"/>
  <c r="H1163" i="2"/>
  <c r="H1474" i="2"/>
  <c r="H1308" i="2"/>
  <c r="H986" i="2"/>
  <c r="H417" i="2"/>
  <c r="H1364" i="2"/>
  <c r="H1411" i="2"/>
  <c r="H1442" i="2"/>
  <c r="H714" i="2"/>
  <c r="H1286" i="2"/>
  <c r="H1241" i="2"/>
  <c r="H1253" i="2"/>
  <c r="H1001" i="2"/>
  <c r="H1006" i="2"/>
  <c r="H1140" i="2"/>
  <c r="H1234" i="2"/>
  <c r="H1369" i="2"/>
  <c r="H1316" i="2"/>
  <c r="H1246" i="2"/>
  <c r="H762" i="2"/>
  <c r="H726" i="2"/>
  <c r="H1217" i="2"/>
  <c r="H1304" i="2"/>
  <c r="H841" i="2"/>
  <c r="H836" i="2"/>
  <c r="H1013" i="2"/>
  <c r="H1587" i="2"/>
  <c r="H810" i="2"/>
  <c r="H700" i="2"/>
  <c r="H1049" i="2"/>
  <c r="H1161" i="2"/>
  <c r="H874" i="2"/>
  <c r="H654" i="2"/>
  <c r="H1660" i="2"/>
  <c r="H960" i="2"/>
  <c r="H1226" i="2"/>
  <c r="H1143" i="2"/>
  <c r="H1261" i="2"/>
  <c r="H1115" i="2"/>
  <c r="H1243" i="2"/>
  <c r="H1661" i="2"/>
  <c r="H1126" i="2"/>
  <c r="H1709" i="2"/>
  <c r="H867" i="2"/>
  <c r="H1232" i="2"/>
  <c r="H725" i="2"/>
  <c r="H743" i="2"/>
  <c r="H1513" i="2"/>
  <c r="H1145" i="2"/>
  <c r="H731" i="2"/>
  <c r="H696" i="2"/>
  <c r="H1429" i="2"/>
  <c r="H1019" i="2"/>
  <c r="H989" i="2"/>
  <c r="H497" i="2"/>
  <c r="H693" i="2"/>
  <c r="H864" i="2"/>
  <c r="H1034" i="2"/>
  <c r="H1722" i="2"/>
  <c r="H595" i="2"/>
  <c r="H1697" i="2"/>
  <c r="H1158" i="2"/>
  <c r="H1333" i="2"/>
  <c r="H710" i="2"/>
  <c r="H1099" i="2"/>
  <c r="H1600" i="2"/>
  <c r="H1227" i="2"/>
  <c r="H1629" i="2"/>
  <c r="H1678" i="2"/>
  <c r="H1120" i="2"/>
  <c r="H806" i="2"/>
  <c r="H1211" i="2"/>
  <c r="H1443" i="2"/>
  <c r="H985" i="2"/>
  <c r="H652" i="2"/>
  <c r="H1707" i="2"/>
  <c r="H777" i="2"/>
  <c r="H1341" i="2"/>
  <c r="H1144" i="2"/>
  <c r="H1185" i="2"/>
  <c r="H772" i="2"/>
  <c r="H452" i="2"/>
  <c r="H1267" i="2"/>
  <c r="H994" i="2"/>
  <c r="H866" i="2"/>
  <c r="H997" i="2"/>
  <c r="H1072" i="2"/>
  <c r="H1028" i="2"/>
  <c r="H907" i="2"/>
  <c r="H1695" i="2"/>
  <c r="H674" i="2"/>
  <c r="H1022" i="2"/>
  <c r="H397" i="2"/>
  <c r="H1239" i="2"/>
  <c r="H1018" i="2"/>
  <c r="H1390" i="2"/>
  <c r="H1559" i="2"/>
  <c r="H792" i="2"/>
  <c r="H1254" i="2"/>
  <c r="H888" i="2"/>
  <c r="H1279" i="2"/>
  <c r="H857" i="2"/>
  <c r="H951" i="2"/>
  <c r="H1273" i="2"/>
  <c r="H1023" i="2"/>
  <c r="H349" i="2"/>
  <c r="H319" i="2"/>
  <c r="H1666" i="2"/>
  <c r="H1469" i="2"/>
  <c r="H1630" i="2"/>
  <c r="H1465" i="2"/>
  <c r="H1016" i="2"/>
  <c r="H1080" i="2"/>
  <c r="H1162" i="2"/>
  <c r="H1350" i="2"/>
  <c r="H1652" i="2"/>
  <c r="H1544" i="2"/>
  <c r="H1705" i="2"/>
  <c r="H1724" i="2"/>
  <c r="H796" i="2"/>
  <c r="H1504" i="2"/>
  <c r="H1432" i="2"/>
  <c r="H1725" i="2"/>
  <c r="H1298" i="2"/>
  <c r="H1435" i="2"/>
  <c r="H884" i="2"/>
  <c r="H1711" i="2"/>
  <c r="H1035" i="2"/>
  <c r="H401" i="2"/>
  <c r="H1641" i="2"/>
  <c r="H1082" i="2"/>
  <c r="H782" i="2"/>
  <c r="H508" i="2"/>
  <c r="H1621" i="2"/>
  <c r="H1632" i="2"/>
  <c r="H1281" i="2"/>
  <c r="H1577" i="2"/>
  <c r="H1507" i="2"/>
  <c r="H881" i="2"/>
  <c r="H1085" i="2"/>
  <c r="H1623" i="2"/>
  <c r="H1570" i="2"/>
  <c r="H1726" i="2"/>
  <c r="H1026" i="2"/>
  <c r="H833" i="2"/>
  <c r="H1166" i="2"/>
  <c r="H658" i="2"/>
  <c r="H1553" i="2"/>
  <c r="H763" i="2"/>
  <c r="H912" i="2"/>
  <c r="H964" i="2"/>
  <c r="H626" i="2"/>
  <c r="H1461" i="2"/>
  <c r="H773" i="2"/>
  <c r="H1050" i="2"/>
  <c r="H1242" i="2"/>
  <c r="H1321" i="2"/>
  <c r="H819" i="2"/>
  <c r="H826" i="2"/>
  <c r="H1223" i="2"/>
  <c r="H684" i="2"/>
  <c r="H1147" i="2"/>
  <c r="H1277" i="2"/>
  <c r="H1377" i="2"/>
  <c r="H659" i="2"/>
  <c r="H174" i="2"/>
  <c r="H856" i="2"/>
  <c r="H1379" i="2"/>
  <c r="H1091" i="2"/>
  <c r="H868" i="2"/>
  <c r="H1020" i="2"/>
  <c r="H587" i="2"/>
  <c r="H1053" i="2"/>
  <c r="H998" i="2"/>
  <c r="H180" i="2"/>
  <c r="H596" i="2"/>
  <c r="H1060" i="2"/>
  <c r="H1167" i="2"/>
  <c r="H1180" i="2"/>
  <c r="H1579" i="2"/>
  <c r="H588" i="2"/>
  <c r="H1172" i="2"/>
  <c r="H824" i="2"/>
  <c r="H936" i="2"/>
  <c r="H878" i="2"/>
  <c r="H966" i="2"/>
  <c r="H328" i="2"/>
  <c r="H522" i="2"/>
  <c r="H1197" i="2"/>
  <c r="H1292" i="2"/>
  <c r="H924" i="2"/>
  <c r="H1368" i="2"/>
  <c r="H535" i="2"/>
  <c r="H1135" i="2"/>
  <c r="H774" i="2"/>
  <c r="H745" i="2"/>
  <c r="H563" i="2"/>
  <c r="H1039" i="2"/>
  <c r="H1154" i="2"/>
  <c r="H750" i="2"/>
  <c r="H1074" i="2"/>
  <c r="H1386" i="2"/>
  <c r="H1224" i="2"/>
  <c r="H1260" i="2"/>
  <c r="H1676" i="2"/>
  <c r="H425" i="2"/>
  <c r="H879" i="2"/>
  <c r="H1195" i="2"/>
  <c r="H1054" i="2"/>
  <c r="H740" i="2"/>
  <c r="H1119" i="2"/>
  <c r="H737" i="2"/>
  <c r="H1151" i="2"/>
  <c r="H1181" i="2"/>
  <c r="H1250" i="2"/>
  <c r="H769" i="2"/>
  <c r="H228" i="2"/>
  <c r="H1293" i="2"/>
  <c r="H803" i="2"/>
  <c r="H1297" i="2"/>
  <c r="H1558" i="2"/>
  <c r="H1198" i="2"/>
  <c r="H1188" i="2"/>
  <c r="H1537" i="2"/>
  <c r="H882" i="2"/>
  <c r="H1287" i="2"/>
  <c r="H1488" i="2"/>
  <c r="H1414" i="2"/>
  <c r="H1475" i="2"/>
  <c r="H1182" i="2"/>
  <c r="H1440" i="2"/>
  <c r="H1347" i="2"/>
  <c r="H1381" i="2"/>
  <c r="H992" i="2"/>
  <c r="H1100" i="2"/>
  <c r="H1011" i="2"/>
  <c r="H1301" i="2"/>
  <c r="H1108" i="2"/>
  <c r="H1415" i="2"/>
  <c r="H1294" i="2"/>
  <c r="H1378" i="2"/>
  <c r="H1674" i="2"/>
  <c r="H1382" i="2"/>
  <c r="H1611" i="2"/>
  <c r="H871" i="2"/>
  <c r="H1274" i="2"/>
  <c r="H1179" i="2"/>
  <c r="H1647" i="2"/>
  <c r="H1061" i="2"/>
  <c r="H1412" i="2"/>
  <c r="H1533" i="2"/>
  <c r="H1159" i="2"/>
  <c r="H1683" i="2"/>
  <c r="H1189" i="2"/>
  <c r="H1388" i="2"/>
  <c r="H1311" i="2"/>
  <c r="H1505" i="2"/>
  <c r="H1278" i="2"/>
  <c r="H1715" i="2"/>
  <c r="H1354" i="2"/>
  <c r="H1696" i="2"/>
  <c r="H1706" i="2"/>
  <c r="H1689" i="2"/>
  <c r="H615" i="2"/>
  <c r="H1228" i="2"/>
  <c r="H1613" i="2"/>
  <c r="H1534" i="2"/>
  <c r="H1317" i="2"/>
  <c r="H1205" i="2"/>
  <c r="H1665" i="2"/>
  <c r="H1597" i="2"/>
  <c r="H886" i="2"/>
  <c r="H1530" i="2"/>
  <c r="H1627" i="2"/>
  <c r="H1585" i="2"/>
  <c r="H1360" i="2"/>
  <c r="H1329" i="2"/>
  <c r="H1527" i="2"/>
  <c r="H1721" i="2"/>
  <c r="H1477" i="2"/>
  <c r="H1481" i="2"/>
  <c r="H1565" i="2"/>
  <c r="H1164" i="2"/>
  <c r="H1454" i="2"/>
  <c r="H1128" i="2"/>
  <c r="H1400" i="2"/>
  <c r="H1318" i="2"/>
  <c r="H1251" i="2"/>
  <c r="H1307" i="2"/>
  <c r="H1604" i="2"/>
  <c r="H1296" i="2"/>
  <c r="H1355" i="2"/>
  <c r="H664" i="2"/>
  <c r="H1642" i="2"/>
  <c r="H1452" i="2"/>
  <c r="H1324" i="2"/>
  <c r="H1564" i="2"/>
  <c r="H1718" i="2"/>
  <c r="H1520" i="2"/>
  <c r="H1393" i="2"/>
  <c r="H1129" i="2"/>
  <c r="H1566" i="2"/>
  <c r="H1416" i="2"/>
  <c r="H1498" i="2"/>
  <c r="H1548" i="2"/>
  <c r="H1688" i="2"/>
  <c r="H1456" i="2"/>
  <c r="H1508" i="2"/>
  <c r="H322" i="2"/>
  <c r="H1472" i="2"/>
  <c r="H1473" i="2"/>
  <c r="H1476" i="2"/>
  <c r="H1539" i="2"/>
  <c r="H1568" i="2"/>
  <c r="H1428" i="2"/>
  <c r="H1509" i="2"/>
  <c r="H1653" i="2"/>
  <c r="H1322" i="2"/>
  <c r="H1551" i="2"/>
  <c r="H1327" i="2"/>
  <c r="H1328" i="2"/>
  <c r="H1631" i="2"/>
  <c r="H1593" i="2"/>
  <c r="H1284" i="2"/>
  <c r="H1545" i="2"/>
  <c r="H1503" i="2"/>
  <c r="H1419" i="2"/>
  <c r="H1582" i="2"/>
  <c r="H1543" i="2"/>
  <c r="H1586" i="2"/>
  <c r="H1606" i="2"/>
  <c r="H1536" i="2"/>
  <c r="H1490" i="2"/>
  <c r="H1692" i="2"/>
  <c r="H1685" i="2"/>
  <c r="H1365" i="2"/>
  <c r="H1572" i="2"/>
  <c r="H1667" i="2"/>
  <c r="H1654" i="2"/>
  <c r="H1614" i="2"/>
  <c r="H1515" i="2"/>
  <c r="H1493" i="2"/>
  <c r="H1643" i="2"/>
  <c r="H1702" i="2"/>
  <c r="H1622" i="2"/>
  <c r="H1596" i="2"/>
  <c r="H1502" i="2"/>
  <c r="H1677" i="2"/>
  <c r="H1547" i="2"/>
  <c r="H1603" i="2"/>
  <c r="H1601" i="2"/>
  <c r="H1626" i="2"/>
  <c r="H1542" i="2"/>
  <c r="H1714" i="2"/>
  <c r="H1703" i="2"/>
  <c r="H1698" i="2"/>
  <c r="H1562" i="2"/>
  <c r="H1625" i="2"/>
  <c r="H1448" i="2"/>
  <c r="H1573" i="2"/>
  <c r="H1640" i="2"/>
  <c r="H1591" i="2"/>
  <c r="H1687" i="2"/>
  <c r="H1463" i="2"/>
  <c r="H1716" i="2"/>
  <c r="H1645" i="2"/>
  <c r="H1557" i="2"/>
  <c r="H1356" i="2"/>
  <c r="H1615" i="2"/>
  <c r="H1546" i="2"/>
  <c r="H1549" i="2"/>
  <c r="H1439" i="2"/>
  <c r="H1701" i="2"/>
  <c r="H1314" i="2"/>
  <c r="H1433" i="2"/>
  <c r="H1348" i="2"/>
  <c r="H1349" i="2"/>
  <c r="H1510" i="2"/>
  <c r="H1501" i="2"/>
  <c r="H1496" i="2"/>
  <c r="H1420" i="2"/>
  <c r="H1605" i="2"/>
  <c r="H1620" i="2"/>
  <c r="H1511" i="2"/>
  <c r="H1458" i="2"/>
  <c r="H1525" i="2"/>
  <c r="H1199" i="2"/>
  <c r="H1578" i="2"/>
  <c r="H1422" i="2"/>
  <c r="H1413" i="2"/>
  <c r="H1441" i="2"/>
  <c r="H1580" i="2"/>
  <c r="H1398" i="2"/>
  <c r="H1576" i="2"/>
  <c r="H1522" i="2"/>
  <c r="H1453" i="2"/>
  <c r="H1636" i="2"/>
  <c r="H1200" i="2"/>
  <c r="H1426" i="2"/>
  <c r="H1528" i="2"/>
  <c r="H1646" i="2"/>
  <c r="H1446" i="2"/>
  <c r="H1351" i="2"/>
  <c r="H1450" i="2"/>
  <c r="H1478" i="2"/>
  <c r="H1648" i="2"/>
  <c r="H1618" i="2"/>
  <c r="H1519" i="2"/>
  <c r="H1560" i="2"/>
  <c r="H1323" i="2"/>
  <c r="H1651" i="2"/>
  <c r="H1609" i="2"/>
  <c r="H1383" i="2"/>
  <c r="H1345" i="2"/>
  <c r="H1531" i="2"/>
  <c r="H1602" i="2"/>
  <c r="H1299" i="2"/>
  <c r="H1644" i="2"/>
  <c r="H1417" i="2"/>
  <c r="H1219" i="2"/>
  <c r="H1657" i="2"/>
  <c r="H1174" i="2"/>
  <c r="H1567" i="2"/>
  <c r="H1357" i="2"/>
  <c r="H1619" i="2"/>
  <c r="H1186" i="2"/>
  <c r="H1468" i="2"/>
  <c r="H1649" i="2"/>
  <c r="H1427" i="2"/>
  <c r="H1401" i="2"/>
  <c r="H1466" i="2"/>
  <c r="H1305" i="2"/>
  <c r="H1482" i="2"/>
  <c r="H1694" i="2"/>
  <c r="H1470" i="2"/>
  <c r="H1506" i="2"/>
  <c r="H1288" i="2"/>
  <c r="H1575" i="2"/>
  <c r="H1561" i="2"/>
  <c r="H1374" i="2"/>
  <c r="H1150" i="2"/>
  <c r="H1372" i="2"/>
  <c r="H1616" i="2"/>
  <c r="H1517" i="2"/>
  <c r="H787" i="2"/>
  <c r="H1103" i="2"/>
  <c r="H1325" i="2"/>
  <c r="H1483" i="2"/>
  <c r="H930" i="2"/>
  <c r="H967" i="2"/>
  <c r="H999" i="2"/>
  <c r="H1086" i="2"/>
  <c r="H976" i="2"/>
  <c r="H1590" i="2"/>
  <c r="H1638" i="2"/>
  <c r="H681" i="2"/>
  <c r="H1190" i="2"/>
  <c r="H1285" i="2"/>
  <c r="H1588" i="2"/>
  <c r="H1240" i="2"/>
  <c r="H1136" i="2"/>
  <c r="H1500" i="2"/>
  <c r="H1408" i="2"/>
  <c r="H1460" i="2"/>
  <c r="H1514" i="2"/>
  <c r="H1087" i="2"/>
  <c r="H1555" i="2"/>
  <c r="H1004" i="2"/>
  <c r="H1121" i="2"/>
  <c r="H1245" i="2"/>
  <c r="H1608" i="2"/>
  <c r="H1436" i="2"/>
  <c r="H1521" i="2"/>
  <c r="H1083" i="2"/>
  <c r="H1583" i="2"/>
  <c r="H1635" i="2"/>
  <c r="H1094" i="2"/>
  <c r="H1170" i="2"/>
  <c r="H1155" i="2"/>
  <c r="H1457" i="2"/>
  <c r="H1176" i="2"/>
  <c r="H1682" i="2"/>
  <c r="H1270" i="2"/>
  <c r="H1078" i="2"/>
  <c r="H1031" i="2"/>
  <c r="H1499" i="2"/>
  <c r="H983" i="2"/>
  <c r="H766" i="2"/>
  <c r="H1233" i="2"/>
  <c r="H1592" i="2"/>
  <c r="H1088" i="2"/>
  <c r="H1595" i="2"/>
  <c r="H1302" i="2"/>
  <c r="H991" i="2"/>
  <c r="H1275" i="2"/>
  <c r="H1361" i="2"/>
  <c r="H1662" i="2"/>
  <c r="H1434" i="2"/>
  <c r="H1526" i="2"/>
  <c r="H1437" i="2"/>
  <c r="H1244" i="2"/>
  <c r="H1529" i="2"/>
  <c r="H1633" i="2"/>
  <c r="H1569" i="2"/>
  <c r="H1672" i="2"/>
  <c r="H908" i="2"/>
  <c r="H1008" i="2"/>
  <c r="H1384" i="2"/>
  <c r="H1484" i="2"/>
  <c r="H1073" i="2"/>
  <c r="H1306" i="2"/>
  <c r="H1366" i="2"/>
  <c r="H1055" i="2"/>
  <c r="H1538" i="2"/>
  <c r="H1405" i="2"/>
  <c r="H827" i="2"/>
  <c r="H1479" i="2"/>
  <c r="H816" i="2"/>
  <c r="H1187" i="2"/>
  <c r="H904" i="2"/>
  <c r="H1584" i="2"/>
  <c r="H1196" i="2"/>
  <c r="H1373" i="2"/>
  <c r="H1650" i="2"/>
  <c r="H1075" i="2"/>
  <c r="H979" i="2"/>
  <c r="H1101" i="2"/>
  <c r="H1068" i="2"/>
  <c r="H711" i="2"/>
  <c r="H1206" i="2"/>
  <c r="H1467" i="2"/>
  <c r="H1056" i="2"/>
  <c r="H834" i="2"/>
  <c r="H1178" i="2"/>
  <c r="H1402" i="2"/>
  <c r="H1438" i="2"/>
  <c r="H1624" i="2"/>
  <c r="H1395" i="2"/>
  <c r="H1370" i="2"/>
  <c r="H1346" i="2"/>
  <c r="H1191" i="2"/>
  <c r="H412" i="2"/>
  <c r="H1719" i="2"/>
  <c r="H1690" i="2"/>
  <c r="H1589" i="2"/>
  <c r="H1607" i="2"/>
  <c r="H1319" i="2"/>
  <c r="H1516" i="2"/>
  <c r="H1464" i="2"/>
  <c r="H1599" i="2"/>
  <c r="H1203" i="2"/>
  <c r="H1487" i="2"/>
  <c r="H1423" i="2"/>
  <c r="H1221" i="2"/>
  <c r="H889" i="2"/>
  <c r="H1309" i="2"/>
  <c r="H1183" i="2"/>
  <c r="H1693" i="2"/>
  <c r="H1449" i="2"/>
  <c r="H1392" i="2"/>
  <c r="H1269" i="2"/>
  <c r="H770" i="2"/>
  <c r="H1009" i="2"/>
  <c r="H1295" i="2"/>
  <c r="H890" i="2"/>
  <c r="H1096" i="2"/>
  <c r="H1352" i="2"/>
  <c r="H1634" i="2"/>
  <c r="H1263" i="2"/>
  <c r="H1036" i="2"/>
  <c r="H1358" i="2"/>
  <c r="H1037" i="2"/>
  <c r="H1540" i="2"/>
  <c r="H1717" i="2"/>
  <c r="H1459" i="2"/>
  <c r="H1160" i="2"/>
  <c r="H899" i="2"/>
  <c r="H1089" i="2"/>
  <c r="H1175" i="2"/>
  <c r="H1489" i="2"/>
  <c r="H1312" i="2"/>
  <c r="H1574" i="2"/>
  <c r="H1123" i="2"/>
  <c r="H1201" i="2"/>
  <c r="H938" i="2"/>
  <c r="H1090" i="2"/>
  <c r="H746" i="2"/>
  <c r="H1040" i="2"/>
  <c r="H1280" i="2"/>
  <c r="H842" i="2"/>
  <c r="H1262" i="2"/>
  <c r="H914" i="2"/>
  <c r="H1571" i="2"/>
  <c r="H1209" i="2"/>
  <c r="H411" i="2"/>
  <c r="H732" i="2"/>
  <c r="H1005" i="2"/>
  <c r="H905" i="2"/>
  <c r="H844" i="2"/>
  <c r="H1375" i="2"/>
  <c r="H1106" i="2"/>
  <c r="H1290" i="2"/>
  <c r="H1444" i="2"/>
  <c r="H977" i="2"/>
  <c r="H1418" i="2"/>
  <c r="H1409" i="2"/>
  <c r="H1330" i="2"/>
  <c r="H1471" i="2"/>
  <c r="H1092" i="2"/>
  <c r="H1029" i="2"/>
  <c r="H1671" i="2"/>
  <c r="H1431" i="2"/>
  <c r="H909" i="2"/>
  <c r="H1336" i="2"/>
  <c r="H1670" i="2"/>
  <c r="H1220" i="2"/>
  <c r="H1403" i="2"/>
  <c r="H1532" i="2"/>
  <c r="H1095" i="2"/>
  <c r="H1079" i="2"/>
  <c r="H492" i="2"/>
  <c r="H869" i="2"/>
  <c r="H825" i="2"/>
  <c r="H1259" i="2"/>
  <c r="K2" i="2"/>
  <c r="K2" i="1"/>
  <c r="H87" i="1"/>
  <c r="H376" i="1"/>
  <c r="H139" i="1"/>
  <c r="H428" i="1"/>
  <c r="H118" i="1"/>
  <c r="H62" i="1"/>
  <c r="H312" i="1"/>
  <c r="H123" i="1"/>
  <c r="H430" i="1"/>
  <c r="H426" i="1"/>
  <c r="H424" i="1"/>
  <c r="H83" i="1"/>
  <c r="H85" i="1"/>
  <c r="H362" i="1"/>
  <c r="H249" i="1"/>
  <c r="H388" i="1"/>
  <c r="H191" i="1"/>
  <c r="H195" i="1"/>
  <c r="H419" i="1"/>
  <c r="H331" i="1"/>
  <c r="H235" i="1"/>
  <c r="H327" i="1"/>
  <c r="H128" i="1"/>
  <c r="H415" i="1"/>
  <c r="H42" i="1"/>
  <c r="H100" i="1"/>
  <c r="H207" i="1"/>
  <c r="H138" i="1"/>
  <c r="H301" i="1"/>
  <c r="H31" i="1"/>
  <c r="H176" i="1"/>
  <c r="H328" i="1"/>
  <c r="H74" i="1"/>
  <c r="H340" i="1"/>
  <c r="H350" i="1"/>
  <c r="H374" i="1"/>
  <c r="H98" i="1"/>
  <c r="H261" i="1"/>
  <c r="H355" i="1"/>
  <c r="H299" i="1"/>
  <c r="H143" i="1"/>
  <c r="H248" i="1"/>
  <c r="H96" i="1"/>
  <c r="H425" i="1"/>
  <c r="H394" i="1"/>
  <c r="H196" i="1"/>
  <c r="H277" i="1"/>
  <c r="H383" i="1"/>
  <c r="H334" i="1"/>
  <c r="H159" i="1"/>
  <c r="H177" i="1"/>
  <c r="H200" i="1"/>
  <c r="H275" i="1"/>
  <c r="H314" i="1"/>
  <c r="H273" i="1"/>
  <c r="H201" i="1"/>
  <c r="H212" i="1"/>
  <c r="H184" i="1"/>
  <c r="H49" i="1"/>
  <c r="H224" i="1"/>
  <c r="H94" i="1"/>
  <c r="H313" i="1"/>
  <c r="H307" i="1"/>
  <c r="H232" i="1"/>
  <c r="H220" i="1"/>
  <c r="H110" i="1"/>
  <c r="H153" i="1"/>
  <c r="H34" i="1"/>
  <c r="H179" i="1"/>
  <c r="H382" i="1"/>
  <c r="H389" i="1"/>
  <c r="H114" i="1"/>
  <c r="H292" i="1"/>
  <c r="H417" i="1"/>
  <c r="H345" i="1"/>
  <c r="H412" i="1"/>
  <c r="H20" i="1"/>
  <c r="H421" i="1"/>
  <c r="H300" i="1"/>
  <c r="H311" i="1"/>
  <c r="H22" i="1"/>
  <c r="H76" i="1"/>
  <c r="H372" i="1"/>
  <c r="H66" i="1"/>
  <c r="H111" i="1"/>
  <c r="H154" i="1"/>
  <c r="H268" i="1"/>
  <c r="H286" i="1"/>
  <c r="H39" i="1"/>
  <c r="H68" i="1"/>
  <c r="H298" i="1"/>
  <c r="H399" i="1"/>
  <c r="H245" i="1"/>
  <c r="H398" i="1"/>
  <c r="H429" i="1"/>
  <c r="H70" i="1"/>
  <c r="H287" i="1"/>
  <c r="H132" i="1"/>
  <c r="H172" i="1"/>
  <c r="H204" i="1"/>
  <c r="H142" i="1"/>
  <c r="H352" i="1"/>
  <c r="H219" i="1"/>
  <c r="H166" i="1"/>
  <c r="H168" i="1"/>
  <c r="H15" i="1"/>
  <c r="H116" i="1"/>
  <c r="H117" i="1"/>
  <c r="H278" i="1"/>
  <c r="H146" i="1"/>
  <c r="H144" i="1"/>
  <c r="H257" i="1"/>
  <c r="H215" i="1"/>
  <c r="H53" i="1"/>
  <c r="H359" i="1"/>
  <c r="H27" i="1"/>
  <c r="H59" i="1"/>
  <c r="H26" i="1"/>
  <c r="H119" i="1"/>
  <c r="H211" i="1"/>
  <c r="H14" i="1"/>
  <c r="H197" i="1"/>
  <c r="H290" i="1"/>
  <c r="H413" i="1"/>
  <c r="H160" i="1"/>
  <c r="H80" i="1"/>
  <c r="H418" i="1"/>
  <c r="H422" i="1"/>
  <c r="H402" i="1"/>
  <c r="H170" i="1"/>
  <c r="H310" i="1"/>
  <c r="H188" i="1"/>
  <c r="H189" i="1"/>
  <c r="H256" i="1"/>
  <c r="H84" i="1"/>
  <c r="H353" i="1"/>
  <c r="H308" i="1"/>
  <c r="H237" i="1"/>
  <c r="H99" i="1"/>
  <c r="H242" i="1"/>
  <c r="H106" i="1"/>
  <c r="H102" i="1"/>
  <c r="H2" i="1"/>
  <c r="H167" i="1"/>
  <c r="H137" i="1"/>
  <c r="H247" i="1"/>
  <c r="H324" i="1"/>
  <c r="H386" i="1"/>
  <c r="H266" i="1"/>
  <c r="H369" i="1"/>
  <c r="H244" i="1"/>
  <c r="H263" i="1"/>
  <c r="H335" i="1"/>
  <c r="H227" i="1"/>
  <c r="H79" i="1"/>
  <c r="H223" i="1"/>
  <c r="H262" i="1"/>
  <c r="H113" i="1"/>
  <c r="H274" i="1"/>
  <c r="H253" i="1"/>
  <c r="H258" i="1"/>
  <c r="H320" i="1"/>
  <c r="H344" i="1"/>
  <c r="H193" i="1"/>
  <c r="H175" i="1"/>
  <c r="H360" i="1"/>
  <c r="H348" i="1"/>
  <c r="H366" i="1"/>
  <c r="H81" i="1"/>
  <c r="H12" i="1"/>
  <c r="H8" i="1"/>
  <c r="H25" i="1"/>
  <c r="H281" i="1"/>
  <c r="H302" i="1"/>
  <c r="H218" i="1"/>
  <c r="H238" i="1"/>
  <c r="H276" i="1"/>
  <c r="H332" i="1"/>
  <c r="H405" i="1"/>
  <c r="H65" i="1"/>
  <c r="H51" i="1"/>
  <c r="H148" i="1"/>
  <c r="H380" i="1"/>
  <c r="H420" i="1"/>
  <c r="H115" i="1"/>
  <c r="H141" i="1"/>
  <c r="H86" i="1"/>
  <c r="H330" i="1"/>
  <c r="H127" i="1"/>
  <c r="H161" i="1"/>
  <c r="H135" i="1"/>
  <c r="H293" i="1"/>
  <c r="H82" i="1"/>
  <c r="H271" i="1"/>
  <c r="H18" i="1"/>
  <c r="H150" i="1"/>
  <c r="H234" i="1"/>
  <c r="H285" i="1"/>
  <c r="H423" i="1"/>
  <c r="H309" i="1"/>
  <c r="H243" i="1"/>
  <c r="H407" i="1"/>
  <c r="H216" i="1"/>
  <c r="H48" i="1"/>
  <c r="H194" i="1"/>
  <c r="H72" i="1"/>
  <c r="H409" i="1"/>
  <c r="H120" i="1"/>
  <c r="H342" i="1"/>
  <c r="H384" i="1"/>
  <c r="H254" i="1"/>
  <c r="H347" i="1"/>
  <c r="H361" i="1"/>
  <c r="H208" i="1"/>
  <c r="H93" i="1"/>
  <c r="H4" i="1"/>
  <c r="H171" i="1"/>
  <c r="H91" i="1"/>
  <c r="H336" i="1"/>
  <c r="H333" i="1"/>
  <c r="H58" i="1"/>
  <c r="H181" i="1"/>
  <c r="H19" i="1"/>
  <c r="H71" i="1"/>
  <c r="H182" i="1"/>
  <c r="H174" i="1"/>
  <c r="H67" i="1"/>
  <c r="H203" i="1"/>
  <c r="H222" i="1"/>
  <c r="H45" i="1"/>
  <c r="H217" i="1"/>
  <c r="H318" i="1"/>
  <c r="H364" i="1"/>
  <c r="H367" i="1"/>
  <c r="H210" i="1"/>
  <c r="H173" i="1"/>
  <c r="H221" i="1"/>
  <c r="H264" i="1"/>
  <c r="H46" i="1"/>
  <c r="H337" i="1"/>
  <c r="H185" i="1"/>
  <c r="H306" i="1"/>
  <c r="H186" i="1"/>
  <c r="H56" i="1"/>
  <c r="H225" i="1"/>
  <c r="H259" i="1"/>
  <c r="H363" i="1"/>
  <c r="H316" i="1"/>
  <c r="H349" i="1"/>
  <c r="H178" i="1"/>
  <c r="H280" i="1"/>
  <c r="H32" i="1"/>
  <c r="H240" i="1"/>
  <c r="H400" i="1"/>
  <c r="H40" i="1"/>
  <c r="H282" i="1"/>
  <c r="H255" i="1"/>
  <c r="H57" i="1"/>
  <c r="H112" i="1"/>
  <c r="H92" i="1"/>
  <c r="H33" i="1"/>
  <c r="H346" i="1"/>
  <c r="H387" i="1"/>
  <c r="H252" i="1"/>
  <c r="H265" i="1"/>
  <c r="H213" i="1"/>
  <c r="H41" i="1"/>
  <c r="H88" i="1"/>
  <c r="H130" i="1"/>
  <c r="H50" i="1"/>
  <c r="H5" i="1"/>
  <c r="H379" i="1"/>
  <c r="H381" i="1"/>
  <c r="H326" i="1"/>
  <c r="H431" i="1"/>
  <c r="H157" i="1"/>
  <c r="H343" i="1"/>
  <c r="H64" i="1"/>
  <c r="H209" i="1"/>
  <c r="H288" i="1"/>
  <c r="H357" i="1"/>
  <c r="H75" i="1"/>
  <c r="H297" i="1"/>
  <c r="H317" i="1"/>
  <c r="H152" i="1"/>
  <c r="H198" i="1"/>
  <c r="H73" i="1"/>
  <c r="H69" i="1"/>
  <c r="H147" i="1"/>
  <c r="H63" i="1"/>
  <c r="H17" i="1"/>
  <c r="H52" i="1"/>
  <c r="H23" i="1"/>
  <c r="H260" i="1"/>
  <c r="H6" i="1"/>
  <c r="H321" i="1"/>
  <c r="H10" i="1"/>
  <c r="H60" i="1"/>
  <c r="H315" i="1"/>
  <c r="H192" i="1"/>
  <c r="H149" i="1"/>
  <c r="H21" i="1"/>
  <c r="H131" i="1"/>
  <c r="H373" i="1"/>
  <c r="H44" i="1"/>
  <c r="H214" i="1"/>
  <c r="H354" i="1"/>
  <c r="H305" i="1"/>
  <c r="H397" i="1"/>
  <c r="H29" i="1"/>
  <c r="H395" i="1"/>
  <c r="H104" i="1"/>
  <c r="H391" i="1"/>
  <c r="H97" i="1"/>
  <c r="H284" i="1"/>
  <c r="H169" i="1"/>
  <c r="H304" i="1"/>
  <c r="H325" i="1"/>
  <c r="H296" i="1"/>
  <c r="H323" i="1"/>
  <c r="H392" i="1"/>
  <c r="H38" i="1"/>
  <c r="H239" i="1"/>
  <c r="H47" i="1"/>
  <c r="H77" i="1"/>
  <c r="H291" i="1"/>
  <c r="H279" i="1"/>
  <c r="H164" i="1"/>
  <c r="H158" i="1"/>
  <c r="H124" i="1"/>
  <c r="H7" i="1"/>
  <c r="H13" i="1"/>
  <c r="H329" i="1"/>
  <c r="H401" i="1"/>
  <c r="H9" i="1"/>
  <c r="H303" i="1"/>
  <c r="H295" i="1"/>
  <c r="H145" i="1"/>
  <c r="H133" i="1"/>
  <c r="H206" i="1"/>
  <c r="H339" i="1"/>
  <c r="H294" i="1"/>
  <c r="H43" i="1"/>
  <c r="H54" i="1"/>
  <c r="H338" i="1"/>
  <c r="H226" i="1"/>
  <c r="H368" i="1"/>
  <c r="H378" i="1"/>
  <c r="H37" i="1"/>
  <c r="H3" i="1"/>
  <c r="H134" i="1"/>
  <c r="H377" i="1"/>
  <c r="H233" i="1"/>
  <c r="H356" i="1"/>
  <c r="H136" i="1"/>
  <c r="H408" i="1"/>
  <c r="H396" i="1"/>
  <c r="H229" i="1"/>
  <c r="H371" i="1"/>
  <c r="H241" i="1"/>
  <c r="H393" i="1"/>
  <c r="H129" i="1"/>
  <c r="H351" i="1"/>
  <c r="H404" i="1"/>
  <c r="H289" i="1"/>
  <c r="H107" i="1"/>
  <c r="H61" i="1"/>
  <c r="H101" i="1"/>
  <c r="H365" i="1"/>
  <c r="H246" i="1"/>
  <c r="H230" i="1"/>
  <c r="H341" i="1"/>
  <c r="H162" i="1"/>
  <c r="H406" i="1"/>
  <c r="H105" i="1"/>
  <c r="H24" i="1"/>
  <c r="H283" i="1"/>
  <c r="H108" i="1"/>
  <c r="H109" i="1"/>
  <c r="H236" i="1"/>
  <c r="H322" i="1"/>
  <c r="H427" i="1"/>
  <c r="H187" i="1"/>
  <c r="H95" i="1"/>
  <c r="H267" i="1"/>
  <c r="H375" i="1"/>
  <c r="H190" i="1"/>
  <c r="H125" i="1"/>
  <c r="H183" i="1"/>
  <c r="H89" i="1"/>
  <c r="H205" i="1"/>
  <c r="H126" i="1"/>
  <c r="H11" i="1"/>
  <c r="H36" i="1"/>
  <c r="H202" i="1"/>
  <c r="H358" i="1"/>
  <c r="H410" i="1"/>
  <c r="H414" i="1"/>
  <c r="H103" i="1"/>
  <c r="H272" i="1"/>
  <c r="H30" i="1"/>
  <c r="H385" i="1"/>
  <c r="H155" i="1"/>
  <c r="H165" i="1"/>
  <c r="H416" i="1"/>
  <c r="H269" i="1"/>
  <c r="H370" i="1"/>
  <c r="H319" i="1"/>
  <c r="H411" i="1"/>
  <c r="H78" i="1"/>
  <c r="H270" i="1"/>
  <c r="H228" i="1"/>
  <c r="H251" i="1"/>
  <c r="H180" i="1"/>
  <c r="H231" i="1"/>
  <c r="H250" i="1"/>
  <c r="H16" i="1"/>
  <c r="H90" i="1"/>
  <c r="H28" i="1"/>
  <c r="H151" i="1"/>
  <c r="H35" i="1"/>
  <c r="H140" i="1"/>
  <c r="H163" i="1"/>
  <c r="H121" i="1"/>
  <c r="H403" i="1"/>
  <c r="H122" i="1"/>
  <c r="H156" i="1"/>
  <c r="H199" i="1"/>
  <c r="H390" i="1"/>
  <c r="H55" i="1"/>
  <c r="K2" i="3"/>
  <c r="H150" i="3"/>
  <c r="H103" i="3"/>
  <c r="H121" i="3"/>
  <c r="H130" i="3"/>
  <c r="H129" i="3"/>
  <c r="H34" i="3"/>
  <c r="H191" i="3"/>
  <c r="H179" i="3"/>
  <c r="H171" i="3"/>
  <c r="H180" i="3"/>
  <c r="H190" i="3"/>
  <c r="H187" i="3"/>
  <c r="H56" i="3"/>
  <c r="H95" i="3"/>
  <c r="H54" i="3"/>
  <c r="H71" i="3"/>
  <c r="H49" i="3"/>
  <c r="H196" i="3"/>
  <c r="H136" i="3"/>
  <c r="H60" i="3"/>
  <c r="H160" i="3"/>
  <c r="H144" i="3"/>
  <c r="H32" i="3"/>
  <c r="H59" i="3"/>
  <c r="H157" i="3"/>
  <c r="H117" i="3"/>
  <c r="H109" i="3"/>
  <c r="H175" i="3"/>
  <c r="H185" i="3"/>
  <c r="H138" i="3"/>
  <c r="H94" i="3"/>
  <c r="H174" i="3"/>
  <c r="H169" i="3"/>
  <c r="H55" i="3"/>
  <c r="H53" i="3"/>
  <c r="H167" i="3"/>
  <c r="H111" i="3"/>
  <c r="H107" i="3"/>
  <c r="H110" i="3"/>
  <c r="H97" i="3"/>
  <c r="H89" i="3"/>
  <c r="H145" i="3"/>
  <c r="H113" i="3"/>
  <c r="H85" i="3"/>
  <c r="H21" i="3"/>
  <c r="H104" i="3"/>
  <c r="H86" i="3"/>
  <c r="H143" i="3"/>
  <c r="H77" i="3"/>
  <c r="H63" i="3"/>
  <c r="H148" i="3"/>
  <c r="H178" i="3"/>
  <c r="H156" i="3"/>
  <c r="H80" i="3"/>
  <c r="H47" i="3"/>
  <c r="H181" i="3"/>
  <c r="H132" i="3"/>
  <c r="H170" i="3"/>
  <c r="H152" i="3"/>
  <c r="H98" i="3"/>
  <c r="H159" i="3"/>
  <c r="H76" i="3"/>
  <c r="H199" i="3"/>
  <c r="H106" i="3"/>
  <c r="H87" i="3"/>
  <c r="H173" i="3"/>
  <c r="H93" i="3"/>
  <c r="H125" i="3"/>
  <c r="H195" i="3"/>
  <c r="H62" i="3"/>
  <c r="H74" i="3"/>
  <c r="H51" i="3"/>
  <c r="H92" i="3"/>
  <c r="H88" i="3"/>
  <c r="H140" i="3"/>
  <c r="H16" i="3"/>
  <c r="H68" i="3"/>
  <c r="H120" i="3"/>
  <c r="H153" i="3"/>
  <c r="H141" i="3"/>
  <c r="H164" i="3"/>
  <c r="H183" i="3"/>
  <c r="H158" i="3"/>
  <c r="H200" i="3"/>
  <c r="H188" i="3"/>
  <c r="H201" i="3"/>
  <c r="H154" i="3"/>
  <c r="H198" i="3"/>
  <c r="H14" i="3"/>
  <c r="H165" i="3"/>
  <c r="H182" i="3"/>
  <c r="H149" i="3"/>
  <c r="H18" i="3"/>
  <c r="H122" i="3"/>
  <c r="H3" i="3"/>
  <c r="H78" i="3"/>
  <c r="H39" i="3"/>
  <c r="H116" i="3"/>
  <c r="H177" i="3"/>
  <c r="H20" i="3"/>
  <c r="H83" i="3"/>
  <c r="H37" i="3"/>
  <c r="H147" i="3"/>
  <c r="H123" i="3"/>
  <c r="H40" i="3"/>
  <c r="H84" i="3"/>
  <c r="H168" i="3"/>
  <c r="H100" i="3"/>
  <c r="H135" i="3"/>
  <c r="H43" i="3"/>
  <c r="H146" i="3"/>
  <c r="H29" i="3"/>
  <c r="H12" i="3"/>
  <c r="H33" i="3"/>
  <c r="H70" i="3"/>
  <c r="H2" i="3"/>
  <c r="H166" i="3"/>
  <c r="H48" i="3"/>
  <c r="H50" i="3"/>
  <c r="H4" i="3"/>
  <c r="H79" i="3"/>
  <c r="H36" i="3"/>
  <c r="H101" i="3"/>
  <c r="H6" i="3"/>
  <c r="H184" i="3"/>
  <c r="H114" i="3"/>
  <c r="H102" i="3"/>
  <c r="H133" i="3"/>
  <c r="H81" i="3"/>
  <c r="H128" i="3"/>
  <c r="H162" i="3"/>
  <c r="H131" i="3"/>
  <c r="H31" i="3"/>
  <c r="H137" i="3"/>
  <c r="H64" i="3"/>
  <c r="H192" i="3"/>
  <c r="H35" i="3"/>
  <c r="H45" i="3"/>
  <c r="H139" i="3"/>
  <c r="H186" i="3"/>
  <c r="H57" i="3"/>
  <c r="H155" i="3"/>
  <c r="H30" i="3"/>
  <c r="H67" i="3"/>
  <c r="H9" i="3"/>
  <c r="H197" i="3"/>
  <c r="H194" i="3"/>
  <c r="H7" i="3"/>
  <c r="H96" i="3"/>
  <c r="H91" i="3"/>
  <c r="H11" i="3"/>
  <c r="H161" i="3"/>
  <c r="H72" i="3"/>
  <c r="H44" i="3"/>
  <c r="H46" i="3"/>
  <c r="H73" i="3"/>
  <c r="H99" i="3"/>
  <c r="H23" i="3"/>
  <c r="H82" i="3"/>
  <c r="H27" i="3"/>
  <c r="H26" i="3"/>
  <c r="H66" i="3"/>
  <c r="H5" i="3"/>
  <c r="H172" i="3"/>
  <c r="H17" i="3"/>
  <c r="H41" i="3"/>
  <c r="H115" i="3"/>
  <c r="H8" i="3"/>
  <c r="H112" i="3"/>
  <c r="H25" i="3"/>
  <c r="H28" i="3"/>
  <c r="H58" i="3"/>
  <c r="H163" i="3"/>
  <c r="H13" i="3"/>
  <c r="H193" i="3"/>
  <c r="H142" i="3"/>
  <c r="H75" i="3"/>
  <c r="H124" i="3"/>
  <c r="H19" i="3"/>
  <c r="H65" i="3"/>
  <c r="H38" i="3"/>
  <c r="H176" i="3"/>
  <c r="H24" i="3"/>
  <c r="H119" i="3"/>
  <c r="H10" i="3"/>
  <c r="H61" i="3"/>
  <c r="H15" i="3"/>
  <c r="H105" i="3"/>
  <c r="H42" i="3"/>
  <c r="H126" i="3"/>
  <c r="H90" i="3"/>
  <c r="H69" i="3"/>
  <c r="H22" i="3"/>
  <c r="H108" i="3"/>
  <c r="H189" i="3"/>
  <c r="H127" i="3"/>
  <c r="H134" i="3"/>
  <c r="H118" i="3"/>
  <c r="H52" i="3"/>
  <c r="H151" i="3"/>
  <c r="K3" i="6" l="1"/>
  <c r="K8" i="2"/>
  <c r="K6" i="3"/>
  <c r="K8" i="1"/>
  <c r="K9" i="2"/>
  <c r="K5" i="2"/>
  <c r="K6" i="2"/>
  <c r="K3" i="5"/>
  <c r="K6" i="5"/>
  <c r="K8" i="5"/>
  <c r="K9" i="6"/>
  <c r="K5" i="6"/>
  <c r="K6" i="6"/>
  <c r="K8" i="6"/>
  <c r="K9" i="5"/>
  <c r="K5" i="5"/>
  <c r="K9" i="1"/>
  <c r="K5" i="1"/>
  <c r="K6" i="1"/>
  <c r="K5" i="3"/>
  <c r="K8" i="3"/>
  <c r="K9" i="3"/>
  <c r="K9" i="4"/>
  <c r="K3" i="4"/>
  <c r="K5" i="4"/>
  <c r="K6" i="4"/>
  <c r="K8" i="4"/>
  <c r="K3" i="1"/>
  <c r="K3" i="2"/>
  <c r="K3" i="3"/>
</calcChain>
</file>

<file path=xl/sharedStrings.xml><?xml version="1.0" encoding="utf-8"?>
<sst xmlns="http://schemas.openxmlformats.org/spreadsheetml/2006/main" count="6844" uniqueCount="6708">
  <si>
    <t>Genome</t>
  </si>
  <si>
    <t>EA Fitness</t>
  </si>
  <si>
    <t>Benchmark mean accuracy</t>
  </si>
  <si>
    <t>Best Individual mean accuracy</t>
  </si>
  <si>
    <t>F value</t>
  </si>
  <si>
    <t>[1. 1. 0. 0. 1. 1. 1. 1. 1. 1. 0. 0. 0. 0. 1. 0. 1. 1. 1. 1. 1. 0. 0. 1.
 0. 0. 1. 1. 1. 0. 0. 1. 1. 1. 1. 0. 0. 1. 0. 1. 0. 1. 0. 1. 0. 0. 0. 1.
 0. 0. 0. 1. 0. 0. 1. 1. 0. 0. 0. 1. 1. 0. 0. 0. 1. 0. 0. 1. 0. 0. 0. 0.
 1. 0. 1. 1. 1. 1. 0. 1. 1. 1. 0. 1. 1. 0. 0. 1. 1. 0. 1. 1. 0. 0. 1. 1.
 1. 0. 0. 0. 0. 0. 0. 0. 1. 1. 0. 1. 0. 0. 1. 0. 1. 1. 1. 1. 1. 0. 1. 1.
 1. 0. 0. 0. 0. 0. 0. 0. 1. 1. 0. 0. 0. 1. 0. 1. 1. 1. 0. 1. 1. 0. 1. 0.
 1. 1. 0. 1. 0. 0. 1. 0. 0. 0. 1. 1. 1. 1. 0. 1. 0. 0. 1. 1. 1. 0. 0. 1.
 0. 1. 1. 0. 0. 1. 0. 0. 0. 1. 0. 0. 0. 1. 1. 0. 1. 1. 0. 0. 1. 0. 1. 1.
 1. 0. 0. 0. 1. 0. 0. 1. 1. 1. 0. 0. 0. 1. 1. 0. 1. 0. 1. 0. 1. 0. 1. 1.
 0. 1. 0. 0. 0. 1. 0. 0. 1. 1. 0. 1. 0. 1. 0. 0. 1. 0. 1. 0. 0. 0. 1. 1.
 0. 1. 0. 1. 0. 1. 0. 0. 0. 1. 0. 0. 1. 1. 0. 0. 0. 1. 1. 0. 1. 1. 1. 1.
 0. 1. 0. 0. 1. 1. 1. 1. 1. 0. 1. 1. 0. 0. 1. 0. 1. 0. 1. 1. 1. 1. 1. 1.
 0. 1. 0. 1. 0. 0. 1. 1. 1. 1. 0. 0. 1. 0. 0. 1. 1. 0. 1. 0. 1. 0. 0. 1.
 1. 0. 1. 0. 1. 0. 1. 1. 1. 0. 1. 0. 1. 0. 0. 0. 0. 1. 0. 1. 0. 0. 1. 1.
 0. 0. 1. 1. 0. 1. 1. 0. 1. 1. 0. 0. 1. 0. 0. 1. 1. 0. 0. 0. 1. 1. 0. 0.
 1. 0. 0. 1. 0. 0. 0. 1. 1. 1. 0. 1. 1. 1. 0. 0. 0. 1. 1. 1. 0. 1. 0. 1.
 0. 0. 1. 1. 0. 0. 1. 1. 1. 0. 1. 0. 0. 1. 0. 1. 0. 1. 1. 1. 1. 0. 0. 1.
 0. 1. 0. 0. 0. 0. 0. 0. 0. 1. 1. 0. 0. 0. 1. 1. 0. 1. 1. 0.]</t>
  </si>
  <si>
    <t>[0. 1. 0. 0. 1. 0. 1. 1. 1. 0. 0. 0. 0. 0. 0. 0. 1. 1. 1. 1. 0. 0. 0. 1.
 1. 0. 0. 1. 1. 1. 0. 1. 1. 1. 1. 0. 0. 1. 0. 0. 0. 0. 0. 1. 0. 0. 1. 0.
 0. 0. 0. 1. 1. 0. 1. 0. 0. 0. 1. 1. 1. 0. 0. 0. 1. 0. 0. 1. 1. 0. 0. 0.
 1. 0. 1. 1. 1. 1. 0. 1. 1. 0. 1. 1. 1. 1. 0. 1. 0. 0. 1. 1. 0. 0. 1. 1.
 0. 0. 0. 0. 0. 0. 0. 0. 1. 1. 0. 0. 0. 1. 0. 0. 1. 0. 1. 0. 1. 0. 1. 1.
 1. 0. 0. 0. 1. 1. 0. 0. 1. 1. 0. 0. 0. 1. 1. 1. 1. 1. 0. 1. 1. 0. 1. 0.
 0. 1. 1. 0. 0. 1. 1. 0. 0. 0. 0. 0. 1. 1. 1. 1. 0. 0. 1. 1. 1. 0. 0. 1.
 1. 0. 1. 0. 0. 1. 0. 1. 0. 0. 0. 0. 0. 1. 1. 1. 0. 0. 0. 0. 1. 0. 0. 1.
 1. 1. 1. 0. 1. 0. 0. 1. 1. 1. 0. 0. 1. 1. 1. 0. 0. 0. 0. 1. 1. 0. 1. 0.
 0. 1. 0. 1. 0. 1. 0. 0. 1. 0. 0. 0. 0. 1. 0. 1. 1. 0. 0. 0. 0. 0. 1. 1.
 0. 0. 0. 0. 0. 1. 0. 0. 0. 0. 0. 1. 0. 0. 0. 0. 0. 1. 1. 1. 1. 1. 1. 0.
 0. 1. 0. 1. 1. 1. 1. 1. 1. 0. 1. 1. 0. 1. 1. 0. 1. 0. 0. 1. 1. 0. 1. 1.
 0. 1. 1. 0. 1. 1. 1. 1. 1. 0. 0. 0. 1. 0. 0. 0. 1. 0. 0. 0. 1. 0. 0. 1.
 1. 1. 1. 1. 1. 0. 1. 1. 1. 0. 1. 0. 1. 0. 0. 1. 0. 1. 0. 1. 0. 0. 0. 0.
 1. 0. 1. 1. 1. 1. 1. 0. 1. 0. 0. 0. 0. 0. 0. 0. 1. 0. 0. 0. 1. 0. 1. 1.
 1. 0. 0. 1. 0. 1. 0. 1. 0. 0. 1. 1. 1. 1. 0. 0. 1. 1. 0. 1. 1. 1. 0. 1.
 0. 0. 1. 1. 1. 0. 0. 1. 1. 1. 1. 0. 0. 1. 1. 1. 1. 1. 1. 1. 1. 0. 0. 1.
 0. 0. 0. 0. 0. 0. 0. 1. 0. 1. 0. 1. 0. 0. 1. 1. 1. 1. 1. 0.]</t>
  </si>
  <si>
    <t>[0. 1. 0. 0. 1. 1. 1. 1. 0. 1. 0. 0. 0. 0. 0. 0. 1. 1. 1. 1. 1. 0. 0. 1.
 0. 0. 0. 1. 1. 0. 1. 0. 0. 0. 1. 0. 0. 1. 0. 1. 0. 0. 0. 1. 0. 0. 0. 1.
 1. 0. 0. 1. 1. 0. 1. 1. 0. 0. 1. 1. 0. 0. 0. 0. 1. 0. 0. 1. 1. 1. 1. 0.
 1. 0. 1. 1. 1. 1. 0. 1. 1. 0. 0. 1. 1. 1. 0. 1. 1. 0. 1. 1. 0. 0. 1. 1.
 0. 0. 1. 0. 0. 0. 0. 0. 1. 1. 0. 0. 1. 1. 1. 0. 1. 0. 1. 0. 1. 0. 1. 1.
 1. 0. 0. 0. 1. 0. 0. 0. 1. 1. 0. 1. 0. 1. 0. 1. 1. 1. 0. 1. 1. 0. 1. 0.
 0. 1. 1. 0. 0. 1. 1. 0. 1. 0. 0. 0. 1. 1. 1. 1. 0. 0. 1. 1. 0. 0. 0. 1.
 1. 1. 0. 0. 0. 1. 0. 0. 0. 1. 0. 0. 0. 0. 1. 1. 1. 0. 0. 0. 1. 0. 0. 1.
 1. 1. 1. 1. 1. 0. 0. 1. 1. 1. 0. 0. 1. 1. 1. 0. 0. 0. 0. 1. 1. 1. 1. 1.
 0. 1. 0. 1. 0. 1. 0. 0. 1. 0. 0. 0. 1. 1. 0. 1. 1. 0. 0. 0. 0. 0. 1. 0.
 0. 0. 0. 0. 0. 1. 1. 0. 0. 1. 0. 1. 0. 0. 1. 0. 0. 1. 1. 1. 1. 1. 1. 0.
 0. 1. 0. 1. 1. 1. 1. 1. 1. 0. 1. 1. 0. 1. 0. 0. 1. 0. 0. 1. 1. 0. 1. 0.
 0. 1. 1. 0. 1. 0. 1. 1. 1. 0. 0. 0. 1. 0. 0. 0. 1. 0. 0. 0. 1. 0. 0. 1.
 1. 1. 1. 1. 1. 0. 1. 1. 1. 1. 0. 0. 1. 0. 0. 1. 1. 1. 0. 1. 0. 0. 0. 1.
 1. 0. 1. 1. 1. 0. 1. 0. 1. 1. 0. 1. 0. 0. 0. 0. 1. 0. 0. 0. 1. 0. 1. 1.
 1. 0. 0. 1. 0. 1. 0. 1. 0. 0. 1. 1. 1. 1. 0. 0. 0. 1. 0. 1. 0. 1. 0. 1.
 0. 0. 1. 1. 1. 0. 0. 0. 0. 0. 1. 1. 0. 1. 1. 1. 1. 1. 0. 1. 1. 0. 0. 1.
 0. 0. 0. 0. 0. 0. 0. 1. 0. 1. 1. 1. 1. 0. 1. 1. 1. 1. 1. 0.]</t>
  </si>
  <si>
    <t>[0. 0. 1. 1. 0. 1. 0. 0. 0. 1. 0. 0. 0. 0. 1. 0. 1. 0. 1. 0. 0. 0. 0. 0.
 1. 1. 0. 0. 1. 1. 0. 1. 0. 1. 0. 0. 1. 1. 1. 1. 1. 1. 1. 1. 1. 0. 1. 0.
 1. 0. 1. 0. 0. 1. 1. 1. 0. 0. 1. 1. 0. 0. 1. 1. 1. 0. 0. 0. 0. 1. 0. 1.
 1. 0. 0. 1. 1. 1. 1. 0. 0. 0. 1. 1. 1. 0. 1. 0. 0. 1. 0. 1. 1. 1. 0. 0.
 1. 1. 0. 0. 1. 0. 1. 0. 1. 1. 0. 1. 0. 1. 0. 0. 0. 1. 1. 0. 0. 1. 0. 1.
 0. 0. 0. 1. 1. 0. 0. 0. 1. 1. 1. 1. 0. 0. 0. 0. 0. 0. 0. 1. 1. 1. 0. 0.
 0. 1. 1. 1. 0. 0. 0. 0. 1. 0. 1. 0. 1. 0. 0. 1. 0. 1. 0. 1. 0. 0. 1. 1.
 1. 0. 0. 0. 1. 1. 1. 0. 0. 1. 1. 0. 0. 0. 1. 1. 0. 1. 1. 0. 1. 0. 1. 0.
 1. 0. 1. 0. 1. 0. 1. 0. 0. 0. 1. 0. 1. 0. 0. 0. 1. 1. 0. 1. 1. 1. 0. 1.
 1. 0. 0. 0. 1. 1. 1. 0. 0. 1. 0. 1. 1. 1. 0. 0. 1. 0. 1. 1. 0. 1. 0. 0.
 0. 1. 1. 1. 0. 1. 0. 1. 0. 0. 1. 1. 1. 1. 0. 0. 1. 0. 1. 1. 0. 1. 1. 0.
 1. 0. 0. 1. 1. 1. 1. 0. 1. 1. 0. 1. 0. 1. 0. 1. 0. 1. 0. 0. 0. 0. 0. 1.
 1. 1. 1. 0. 1. 1. 1. 0. 0. 1. 1. 1. 1. 0. 0. 1. 0. 1. 1. 0. 0. 1. 1. 1.
 1. 1. 1. 0. 1. 0. 0. 1. 0. 0. 1. 0. 1. 1. 1. 1. 0. 0. 0. 0. 0. 1. 0. 1.
 0. 1. 1. 0. 0. 0. 1. 1. 1. 1. 1. 0. 1. 1. 1. 1. 1. 0. 0. 1. 0. 1. 0. 1.
 1. 1. 1. 0. 0. 0. 1. 0. 1. 0. 0. 0. 1. 0. 0. 0. 1. 0. 0. 1. 1. 1. 0. 0.
 0. 0. 0. 0. 0. 0. 1. 1. 0. 0. 0. 1. 1. 1. 1. 1. 1. 0. 0. 1. 1. 1. 1. 0.
 0. 0. 0. 1. 0. 0. 0. 0. 0. 1. 0. 1. 0. 0. 1. 0. 1. 0. 1. 0.]</t>
  </si>
  <si>
    <t>[0 0 1 0 1 1 0 1 0 0 0 0 0 0 1 1 0 1 1 1 1 0 1 1 1 1 1 1 1 0 1 0 1 1 0 0 0
 1 1 1 1 0 0 0 1 0 0 1 0 0 1 0 1 1 1 1 0 1 0 0 0 1 0 1 1 0 1 0 1 0 1 0 0 1
 1 0 1 1 1 1 0 1 0 1 0 0 1 1 0 1 1 1 1 0 0 0 0 0 0 0 1 1 0 0 1 0 1 1 0 0 0
 0 0 1 1 0 1 1 1 1 1 1 0 1 0 0 1 1 0 1 1 1 0 1 0 1 1 1 1 0 1 0 1 0 1 0 0 0
 1 1 0 1 1 1 1 0 1 1 0 1 1 1 0 1 0 1 1 1 0 0 0 1 0 0 1 1 1 0 1 1 0 1 1 0 0
 1 0 1 1 0 0 1 1 1 0 0 0 0 0 0 1 1 1 0 0 0 0 1 0 0 1 0 1 0 1 0 1 0 0 0 1 1
 1 0 0 1 1 0 0 1 1 1 0 0 1 0 0 0 0 0 0 1 1 1 0 0 0 0 1 0 0 1 0 1 0 0 1 0 1
 1 0 1 0 0 1 1 0 0 1 0 0 0 1 1 1 1 0 0 0 1 1 1 1 0 0 0 0 0 1 0 0 0 0 0 0 1
 0 1 1 1 1 0 0 0 0 1 0 1 1 0 0 0 0 0 1 0 0 1 0 1 0 1 0 1 1 1 1 0 1 0 0 1 0
 1 1 1 0 1 0 0 1 1 1 1 0 1 0 0 0 0 0 1 1 0 1 0 0 1 1 1 0 1 0 1 1 1 1 0 0 1
 1 1 0 0 0 1 1 1 0 1 1 0 0 1 0 0 0 0 1 1 0 1 0 1 0 1 1 0 0 0 0 0 0 1 1 1 0
 0 0 0 1 0 0 0 1 1 0 1 1 1 1 0 1 0 0 0 1 0]</t>
  </si>
  <si>
    <t>[1 1 1 0 0 1 1 1 1 0 0 0 1 0 0 1 0 0 1 0 1 1 0 0 1 0 1 0 1 1 0 0 0 0 1 1 1
 0 1 0 1 0 0 1 0 1 0 0 0 0 0 0 1 0 0 0 0 0 1 0 0 0 0 1 1 1 0 1 0 0 0 1 1 0
 0 0 1 1 0 0 1 0 0 0 0 1 1 0 0 0 1 0 1 0 1 0 1 1 1 0 0 0 0 1 0 0 0 1 0 0 0
 0 0 1 1 0 1 0 1 1 1 0 1 1 1 1 1 1 0 1 0 0 1 0 0 1 1 1 0 1 0 1 1 0 1 0 0 1
 0 1 1 1 0 0 0 1 0 0 1 1 1 0 0 0 1 0 0 1 0 0 1 1 1 1 1 0 1 0 1 0 0 1 1 0 1
 0 0 1 1 0 1 0 0 0 0 1 0 0 1 1 0 0 1 0 1 0 1 0 0 0 0 1 1 0 1 0 0 1 0 1 1 0
 0 0 0 0 1 1 1 1 0 1 0 1 0 0 1 0 0 1 0 1 0 1 0 0 1 0 1 0 0 0 1 0 0 1 1 0 1
 0 0 0 1 1 0 1 1 1 0 0 1 1 0 1 1 0 0 0 0 0 0 1 0 0 0 0 1 1 1 0 1 0 1 0 0 0
 0 0 0 0 1 0 1 1 0 0 0 0 1 1 0 1 0 1 0 0 0 1 1 0 0 0 0 1 0 1 0 1 0 1 0 0 0
 1 0 1 1 1 1 0 0 0 0 1 1 0 0 1 1 0 1 0 1 1 0 1 1 1 0 0 0 1 0 0 0 1 0 1 0 0
 1 0 1 1 0 1 0 1 0 0 0 1 0 1 0 1 0 1 1 1 0 0 0 0 1 0 1 0 0 0 1 1 0 0 0 1 0
 1 0 1 0 0 0 0 1 0 0 1 1 0 1 0 0 0 0 0 0 0]</t>
  </si>
  <si>
    <t>[1. 0. 0. 1. 0. 0. 1. 0. 0. 0. 1. 0. 0. 1. 0. 1. 1. 0. 0. 0. 0. 0. 0. 0.
 0. 0. 0. 1. 0. 0. 0. 1. 1. 1. 0. 0. 0. 1. 1. 0. 1. 1. 1. 0. 1. 1. 0. 0.
 0. 0. 1. 1. 1. 0. 1. 1. 0. 1. 0. 1. 0. 1. 0. 0. 1. 1. 0. 1. 1. 0. 0. 0.
 0. 0. 1. 0. 1. 0. 0. 1. 0. 1. 1. 1. 1. 1. 1. 0. 1. 1. 0. 1. 1. 1. 0. 1.
 1. 0. 0. 0. 0. 1. 1. 0. 1. 0. 1. 1. 1. 1. 1. 0. 1. 1. 1. 1. 0. 0. 1. 1.
 1. 0. 1. 1. 1. 1. 1. 0. 1. 1. 1. 0. 1. 1. 0. 0. 1. 0. 1. 0. 1. 0. 1. 1.
 0. 0. 1. 1. 1. 1. 1. 1. 1. 1. 1. 0. 0. 1. 0. 1. 0. 1. 0. 1. 0. 1. 1. 1.
 0. 1. 0. 1. 1. 1. 1. 1. 0. 1. 0. 1. 1. 1. 0. 0. 1. 1. 1. 0. 0. 1. 1. 1.
 1. 0. 1. 1. 0. 0. 1. 1. 0. 0. 1. 1. 1. 1. 0. 1. 1. 0. 0. 0. 0. 0. 0. 0.
 0. 0. 1. 1. 0. 1. 1. 1. 0. 1. 0. 0. 0. 0. 1. 0. 1. 0. 0. 0. 0. 0. 1. 1.
 1. 0. 1. 0. 0. 1. 1. 1. 1. 1. 1. 0. 0. 1. 1. 0. 0. 0. 0. 1. 1. 1. 0. 1.
 0. 1. 0. 1. 1. 1. 0. 0. 1. 1. 0. 1. 0. 1. 0. 1. 1. 0. 0. 0. 1. 0. 0. 0.
 0. 1. 0. 1. 1. 1. 0. 0. 1. 1. 1. 0. 1. 1. 0. 1. 1. 0. 0. 1. 1. 0. 1. 1.
 1. 0. 0. 0. 1. 1. 1. 1. 0. 0. 0. 1. 0. 0. 0. 1. 1. 0. 0. 1. 0. 0. 0. 1.
 1. 0. 0. 1. 1. 0. 1. 0. 0. 0. 1. 1. 0. 1. 1. 0. 1. 0. 0. 1. 1. 0. 1. 1.
 0. 1. 1. 0. 0. 0. 1. 0. 0. 0. 0. 1. 0. 0. 1. 1. 1. 1. 1. 0. 1. 0. 0. 0.
 0. 1. 1. 0. 0. 1. 1. 0. 0. 1. 1. 0. 1. 0. 0. 0. 0. 1. 1. 0. 1. 1. 0. 1.
 1. 0. 0. 1. 0. 0. 1. 1. 1. 0. 1. 1. 0. 1. 1. 1. 0. 1. 0. 0.]</t>
  </si>
  <si>
    <t>[1. 0. 0. 1. 1. 0. 1. 0. 0. 0. 1. 0. 0. 1. 0. 0. 1. 0. 0. 0. 0. 0. 0. 0.
 0. 0. 0. 1. 0. 0. 0. 1. 1. 1. 0. 0. 0. 1. 1. 0. 1. 1. 1. 0. 1. 1. 0. 1.
 0. 0. 1. 1. 1. 0. 1. 1. 0. 0. 1. 1. 0. 0. 0. 0. 1. 0. 0. 1. 1. 0. 0. 0.
 0. 0. 1. 0. 1. 0. 0. 1. 0. 1. 1. 1. 1. 1. 1. 0. 1. 1. 0. 1. 1. 1. 0. 1.
 1. 0. 0. 0. 0. 1. 1. 0. 1. 0. 1. 1. 1. 1. 1. 1. 1. 1. 1. 1. 0. 0. 0. 1.
 1. 0. 1. 1. 0. 1. 1. 1. 1. 1. 1. 0. 1. 1. 0. 0. 1. 0. 1. 0. 1. 0. 1. 1.
 0. 0. 1. 1. 1. 0. 0. 0. 1. 1. 1. 0. 0. 1. 0. 0. 0. 1. 0. 1. 0. 1. 0. 1.
 0. 1. 0. 1. 1. 0. 1. 1. 0. 1. 0. 1. 1. 1. 0. 0. 0. 1. 1. 0. 0. 1. 1. 1.
 1. 0. 1. 1. 0. 0. 1. 1. 0. 0. 1. 1. 1. 1. 0. 0. 1. 0. 0. 0. 0. 0. 0. 0.
 0. 0. 1. 1. 0. 1. 1. 1. 0. 1. 0. 0. 0. 0. 1. 1. 1. 0. 0. 0. 0. 0. 1. 1.
 1. 0. 1. 0. 0. 1. 1. 1. 1. 0. 0. 0. 0. 1. 1. 1. 0. 0. 1. 1. 1. 1. 0. 1.
 0. 1. 0. 1. 1. 1. 0. 0. 1. 1. 0. 1. 0. 1. 0. 1. 0. 0. 0. 0. 1. 0. 0. 0.
 0. 1. 0. 1. 1. 1. 0. 0. 1. 1. 1. 1. 1. 1. 0. 1. 1. 0. 0. 1. 1. 0. 1. 1.
 1. 0. 0. 0. 1. 1. 0. 1. 0. 0. 0. 1. 0. 0. 0. 1. 0. 0. 0. 1. 0. 0. 0. 1.
 1. 0. 0. 1. 1. 0. 1. 0. 0. 1. 1. 1. 1. 1. 1. 0. 1. 0. 0. 1. 1. 0. 1. 1.
 0. 1. 1. 0. 0. 0. 1. 1. 0. 0. 0. 1. 0. 0. 1. 1. 1. 1. 1. 0. 1. 0. 0. 0.
 1. 1. 1. 0. 1. 1. 1. 0. 1. 1. 1. 0. 1. 0. 0. 0. 0. 0. 1. 0. 1. 0. 0. 1.
 1. 0. 0. 1. 0. 0. 1. 1. 1. 0. 1. 1. 0. 1. 1. 1. 0. 1. 1. 0.]</t>
  </si>
  <si>
    <t>[0. 0. 1. 1. 0. 0. 1. 1. 0. 1. 1. 1. 1. 1. 0. 1. 1. 1. 0. 0. 1. 1. 1. 0.
 1. 1. 0. 0. 0. 1. 0. 1. 0. 0. 1. 0. 1. 1. 1. 1. 1. 0. 1. 0. 1. 0. 1. 1.
 1. 0. 0. 1. 1. 0. 0. 0. 1. 0. 1. 1. 1. 1. 0. 0. 1. 1. 0. 0. 0. 0. 1. 0.
 1. 1. 1. 1. 0. 0. 1. 1. 1. 1. 1. 1. 1. 0. 1. 1. 1. 0. 0. 1. 1. 1. 1. 0.
 0. 1. 0. 1. 0. 0. 1. 1. 0. 0. 0. 1. 0. 0. 1. 1. 0. 1. 0. 0. 0. 1. 0. 0.
 1. 0. 0. 0. 0. 0. 1. 0. 1. 0. 0. 0. 0. 0. 0. 1. 1. 0. 1. 1. 1. 0. 1. 0.
 1. 0. 0. 1. 0. 0. 1. 1. 1. 1. 1. 1. 0. 0. 1. 1. 0. 0. 0. 1. 1. 0. 1. 0.
 1. 0. 1. 0. 1. 1. 0. 1. 0. 0. 1. 0. 0. 1. 1. 0. 1. 1. 0. 0. 0. 1. 1. 1.
 1. 0. 0. 0. 1. 0. 1. 0. 1. 0. 1. 1. 0. 0. 0. 1. 0. 0. 1. 0. 1. 1. 0. 1.
 1. 0. 0. 0. 1. 1. 0. 0. 1. 0. 1. 0. 1. 0. 0. 1. 0. 1. 1. 0. 0. 0. 0. 1.
 0. 1. 1. 1. 0. 0. 1. 1. 0. 0. 0. 1. 1. 1. 1. 1. 1. 0. 1. 0. 1. 1. 0. 0.
 0. 1. 1. 1. 0. 1. 1. 1. 1. 0. 1. 1. 1. 0. 1. 0. 0. 1. 1. 1. 1. 0. 1. 1.
 1. 1. 0. 1. 0. 0. 0. 1. 0. 0. 1. 0. 0. 0. 1. 1. 0. 1. 0. 1. 0. 0. 1. 0.
 0. 0. 1. 0. 1. 1. 0. 1. 0. 0. 0. 0. 0. 0. 0. 0. 1. 0. 0. 1. 0. 0. 0. 0.
 1. 1. 0. 0. 0. 1. 0. 0. 1. 0. 0. 1. 1. 1. 0. 0. 1. 1. 1. 0. 0. 0. 0. 1.
 0. 1. 0. 1. 0. 1. 0. 1. 1. 0. 0. 0. 0. 1. 1. 1. 0. 1. 0. 0. 0. 1. 0. 0.
 0. 1. 0. 0. 1. 0. 1. 0. 0. 0. 0. 0. 1. 0. 0. 0. 0. 1. 1. 0. 1. 1. 1. 0.
 0. 0. 0. 0. 1. 0. 0. 0. 1. 0. 0. 0. 0. 1. 0. 0. 0. 1. 1. 1.]</t>
  </si>
  <si>
    <t>[0. 1. 1. 1. 1. 0. 0. 1. 0. 0. 0. 1. 0. 0. 0. 1. 0. 0. 0. 1. 0. 0. 0. 1.
 0. 0. 1. 1. 0. 1. 0. 0. 0. 0. 0. 1. 1. 0. 0. 1. 0. 1. 1. 1. 0. 1. 1. 1.
 0. 0. 0. 0. 1. 0. 1. 0. 0. 0. 0. 1. 1. 1. 1. 1. 1. 0. 1. 1. 1. 1. 1. 0.
 0. 0. 1. 1. 1. 0. 1. 1. 1. 0. 1. 1. 1. 1. 1. 0. 1. 1. 0. 1. 0. 1. 0. 1.
 0. 0. 0. 1. 1. 1. 0. 0. 0. 1. 0. 1. 1. 1. 0. 0. 1. 0. 0. 0. 0. 0. 0. 1.
 1. 1. 0. 0. 1. 0. 1. 0. 0. 1. 1. 1. 1. 1. 1. 0. 0. 0. 1. 0. 1. 0. 0. 0.
 0. 1. 1. 0. 0. 1. 0. 0. 1. 1. 1. 0. 0. 0. 1. 1. 1. 0. 1. 0. 0. 1. 1. 1.
 0. 0. 0. 1. 1. 0. 0. 0. 0. 0. 0. 1. 0. 1. 1. 0. 0. 1. 1. 0. 1. 0. 1. 1.
 0. 1. 0. 0. 0. 0. 0. 1. 1. 1. 1. 0. 0. 1. 1. 0. 0. 1. 1. 1. 0. 1. 1. 0.
 1. 0. 0. 0. 0. 0. 1. 1. 1. 0. 0. 0. 0. 0. 1. 0. 0. 0. 1. 0. 0. 1. 1. 1.
 0. 0. 1. 0. 1. 1. 0. 1. 1. 1. 0. 1. 1. 1. 0. 1. 0. 1. 1. 1. 0. 1. 0. 1.
 0. 0. 0. 1. 0. 0. 1. 1. 1. 0. 1. 0. 1. 0. 0. 0. 1. 0. 1. 1. 1. 1. 1. 0.
 1. 0. 0. 0. 1. 0. 0. 1. 0. 1. 0. 1. 1. 1. 0. 1. 1. 1. 1. 1. 0. 1. 0. 1.
 1. 1. 1. 1. 1. 1. 1. 0. 0. 0. 1. 1. 0. 0. 1. 0. 0. 1. 1. 0. 1. 0. 0. 0.
 0. 1. 0. 1. 0. 1. 0. 0. 1. 1. 0. 1. 1. 1. 1. 0. 0. 0. 1. 0. 1. 0. 0. 1.
 0. 0. 0. 1. 0. 1. 0. 0. 1. 1. 0. 1. 1. 0. 1. 1. 0. 1. 1. 1. 1. 0. 0. 1.
 0. 1. 0. 1. 1. 0. 0. 1. 1. 0. 0. 0. 1. 1. 0. 1. 0. 1. 1. 1. 0. 1. 0. 0.
 1. 1. 0. 0. 1. 1. 0. 0. 1. 1. 1. 1. 0. 1. 1. 0. 0. 1. 1. 1.]</t>
  </si>
  <si>
    <t>[0. 1. 1. 1. 1. 0. 0. 1. 0. 0. 0. 1. 0. 0. 0. 1. 0. 0. 0. 1. 0. 0. 0. 1.
 0. 0. 1. 1. 0. 1. 0. 0. 0. 0. 0. 1. 1. 0. 0. 1. 0. 1. 1. 1. 0. 1. 1. 1.
 0. 0. 0. 0. 1. 0. 1. 0. 1. 0. 0. 1. 1. 1. 1. 1. 1. 0. 1. 1. 1. 1. 1. 0.
 0. 0. 1. 1. 1. 0. 1. 1. 1. 0. 1. 1. 1. 1. 1. 0. 1. 1. 0. 1. 0. 1. 0. 1.
 0. 0. 0. 1. 1. 1. 0. 0. 0. 1. 0. 1. 1. 1. 0. 0. 1. 0. 0. 0. 0. 0. 0. 1.
 1. 1. 0. 0. 1. 0. 1. 0. 0. 1. 1. 1. 1. 1. 1. 0. 0. 0. 1. 0. 1. 0. 0. 0.
 0. 1. 1. 0. 0. 1. 0. 0. 1. 1. 1. 0. 0. 0. 1. 1. 1. 0. 1. 0. 0. 1. 1. 1.
 0. 0. 0. 1. 1. 0. 0. 0. 0. 0. 0. 1. 0. 1. 1. 0. 0. 1. 1. 0. 1. 0. 1. 1.
 0. 1. 0. 0. 0. 0. 0. 1. 1. 1. 1. 0. 0. 1. 1. 0. 0. 1. 1. 1. 0. 1. 1. 0.
 1. 0. 0. 0. 0. 0. 1. 1. 1. 0. 0. 0. 0. 0. 1. 0. 0. 0. 1. 0. 0. 1. 1. 1.
 0. 0. 1. 0. 1. 1. 0. 1. 1. 1. 0. 1. 1. 1. 0. 1. 0. 1. 1. 1. 0. 1. 0. 1.
 0. 0. 0. 1. 0. 0. 1. 1. 1. 0. 1. 0. 1. 0. 0. 0. 1. 0. 1. 1. 1. 1. 1. 0.
 1. 0. 0. 0. 1. 0. 0. 1. 0. 1. 0. 1. 1. 1. 0. 1. 1. 1. 1. 1. 0. 1. 0. 1.
 1. 1. 1. 1. 1. 1. 1. 0. 0. 0. 1. 1. 0. 0. 1. 0. 0. 1. 1. 0. 1. 0. 0. 0.
 0. 1. 0. 1. 0. 1. 0. 0. 1. 1. 0. 1. 1. 1. 1. 0. 0. 0. 1. 0. 1. 0. 0. 1.
 0. 0. 0. 1. 0. 1. 0. 0. 1. 1. 0. 1. 1. 0. 1. 1. 0. 1. 1. 1. 1. 0. 0. 1.
 0. 1. 0. 1. 1. 0. 0. 1. 1. 0. 0. 0. 1. 1. 0. 1. 0. 1. 1. 1. 0. 1. 0. 0.
 1. 1. 0. 0. 1. 1. 0. 0. 1. 1. 1. 1. 0. 1. 1. 0. 0. 1. 1. 1.]</t>
  </si>
  <si>
    <t>[0. 1. 1. 1. 0. 1. 1. 0. 0. 1. 0. 1. 1. 0. 0. 1. 0. 0. 0. 0. 1. 0. 1. 0.
 1. 0. 0. 0. 1. 1. 1. 0. 0. 1. 0. 0. 0. 1. 0. 0. 0. 0. 0. 1. 0. 1. 1. 0.
 0. 0. 0. 0. 0. 1. 0. 1. 1. 1. 1. 0. 1. 0. 1. 0. 1. 1. 1. 1. 1. 0. 0. 1.
 1. 1. 0. 1. 1. 0. 1. 0. 0. 0. 1. 0. 1. 1. 1. 1. 1. 0. 1. 1. 0. 1. 0. 0.
 1. 0. 0. 1. 1. 0. 0. 0. 1. 1. 1. 0. 1. 0. 1. 0. 0. 0. 1. 0. 0. 1. 0. 0.
 0. 1. 1. 1. 1. 0. 1. 1. 1. 0. 0. 0. 0. 1. 1. 1. 1. 0. 0. 0. 1. 0. 1. 1.
 1. 0. 1. 0. 1. 1. 0. 1. 1. 0. 1. 1. 0. 0. 0. 1. 1. 1. 1. 0. 0. 0. 1. 0.
 1. 0. 0. 0. 1. 0. 0. 1. 1. 1. 1. 1. 0. 0. 1. 0. 0. 0. 0. 1. 0. 0. 1. 0.
 1. 0. 1. 0. 1. 1. 1. 1. 0. 0. 1. 1. 0. 0. 1. 0. 1. 0. 1. 0. 0. 1. 0. 0.
 0. 0. 1. 0. 1. 1. 0. 1. 0. 1. 1. 0. 1. 0. 1. 0. 1. 1. 0. 0. 0. 1. 0. 1.
 0. 1. 0. 0. 1. 1. 0. 0. 1. 1. 0. 0. 1. 1. 1. 0. 1. 0. 0. 0. 1. 1. 1. 0.
 0. 0. 1. 0. 1. 1. 0. 0. 0. 1. 0. 0. 0. 0. 1. 1. 1. 0. 0. 0. 1. 0. 0. 0.
 0. 0. 0. 1. 0. 0. 1. 0. 1. 0. 1. 0. 0. 0. 1. 1. 0. 1. 0. 0. 0. 1. 1. 1.
 0. 0. 0. 0. 0. 1. 0. 0. 0. 1. 1. 1. 0. 1. 1. 1. 0. 0. 0. 0. 0. 1. 1. 0.
 1. 1. 0. 0. 0. 0. 0. 0. 1. 0. 0. 1. 1. 0. 1. 0. 1. 1. 0. 1. 1. 1. 1. 0.
 1. 1. 1. 1. 0. 0. 0. 1. 1. 1. 1. 1. 0. 1. 0. 0. 0. 1. 1. 1. 1. 1. 0. 0.
 1. 0. 1. 1. 0. 1. 0. 0. 1. 1. 1. 1. 0. 0. 0. 1. 0. 0. 0. 1. 0. 0. 0. 1.
 0. 0. 0. 1. 0. 0. 1. 0. 1. 1. 0. 0. 0. 0. 0. 1. 0. 1. 1. 1.]</t>
  </si>
  <si>
    <t>[0. 1. 1. 0. 1. 1. 1. 0. 0. 1. 0. 1. 1. 0. 1. 1. 0. 1. 0. 0. 1. 0. 1. 0.
 1. 0. 0. 0. 1. 1. 1. 0. 0. 1. 0. 0. 0. 1. 0. 0. 0. 0. 0. 1. 0. 1. 0. 0.
 0. 0. 0. 0. 1. 1. 0. 0. 1. 1. 1. 1. 0. 0. 1. 0. 1. 1. 1. 1. 1. 0. 0. 0.
 1. 1. 0. 1. 0. 0. 1. 0. 0. 0. 1. 0. 1. 0. 1. 0. 0. 0. 0. 1. 0. 1. 0. 0.
 1. 0. 0. 1. 1. 1. 0. 1. 1. 1. 0. 0. 0. 0. 0. 0. 0. 0. 1. 0. 0. 1. 0. 1.
 0. 1. 1. 0. 0. 0. 0. 1. 1. 0. 0. 0. 1. 1. 1. 1. 1. 0. 0. 0. 1. 0. 1. 1.
 1. 0. 1. 0. 1. 1. 0. 1. 1. 0. 1. 1. 0. 0. 0. 1. 1. 1. 1. 0. 0. 0. 1. 0.
 1. 0. 0. 0. 1. 1. 0. 1. 1. 1. 1. 1. 0. 0. 1. 0. 0. 0. 0. 1. 0. 0. 0. 0.
 1. 0. 1. 0. 1. 1. 1. 1. 0. 0. 0. 1. 0. 0. 1. 0. 1. 0. 1. 0. 0. 1. 1. 1.
 1. 0. 1. 0. 1. 1. 0. 1. 0. 1. 1. 0. 0. 0. 1. 0. 1. 1. 0. 0. 0. 1. 0. 1.
 0. 1. 0. 0. 1. 0. 0. 0. 1. 1. 0. 0. 1. 1. 1. 0. 1. 1. 0. 0. 1. 1. 0. 0.
 0. 0. 0. 0. 1. 1. 0. 0. 0. 1. 0. 0. 0. 0. 1. 1. 1. 0. 0. 0. 0. 0. 0. 0.
 1. 0. 0. 1. 0. 0. 1. 0. 1. 0. 1. 0. 0. 1. 1. 1. 0. 1. 0. 0. 0. 1. 1. 0.
 0. 0. 0. 0. 0. 1. 0. 0. 0. 1. 1. 1. 0. 1. 1. 1. 0. 0. 1. 0. 0. 0. 1. 0.
 1. 1. 1. 0. 0. 0. 0. 0. 1. 1. 0. 1. 1. 0. 0. 0. 1. 1. 1. 1. 1. 1. 1. 0.
 1. 1. 1. 1. 0. 0. 0. 0. 1. 1. 1. 1. 0. 0. 0. 0. 1. 1. 1. 1. 1. 1. 0. 0.
 0. 0. 1. 1. 1. 1. 0. 0. 0. 1. 1. 1. 0. 0. 0. 1. 0. 1. 0. 1. 0. 0. 0. 1.
 0. 0. 0. 0. 0. 0. 1. 0. 1. 1. 0. 0. 0. 0. 0. 1. 0. 1. 1. 1.]</t>
  </si>
  <si>
    <t>[1. 0. 1. 1. 0. 0. 1. 0. 0. 1. 0. 1. 0. 0. 0. 1. 0. 0. 1. 0. 1. 0. 1. 1.
 1. 0. 0. 0. 1. 1. 1. 0. 0. 1. 0. 1. 0. 1. 0. 0. 0. 0. 0. 1. 0. 1. 0. 0.
 1. 0. 0. 0. 0. 1. 0. 1. 1. 1. 1. 0. 1. 0. 1. 0. 1. 1. 1. 1. 1. 0. 0. 1.
 1. 1. 0. 1. 0. 0. 1. 0. 1. 1. 1. 0. 1. 1. 1. 0. 1. 0. 1. 0. 0. 1. 0. 0.
 1. 0. 0. 1. 1. 0. 0. 0. 1. 1. 0. 0. 1. 0. 0. 0. 0. 0. 1. 0. 0. 1. 0. 1.
 0. 1. 1. 1. 1. 0. 0. 1. 0. 0. 0. 0. 0. 1. 1. 0. 1. 0. 0. 0. 1. 0. 1. 1.
 1. 0. 1. 0. 1. 0. 0. 1. 1. 0. 1. 1. 0. 0. 0. 1. 1. 0. 1. 0. 0. 0. 1. 1.
 0. 0. 0. 0. 1. 1. 0. 1. 0. 0. 1. 1. 1. 0. 1. 0. 0. 0. 0. 1. 0. 0. 0. 0.
 1. 0. 1. 0. 0. 1. 1. 1. 0. 0. 1. 1. 0. 0. 1. 0. 1. 1. 0. 0. 0. 1. 1. 0.
 1. 0. 0. 0. 1. 1. 0. 1. 1. 1. 1. 0. 0. 0. 1. 0. 1. 0. 0. 0. 0. 1. 0. 1.
 0. 1. 0. 1. 1. 1. 0. 0. 1. 1. 0. 0. 1. 1. 1. 0. 1. 1. 1. 0. 1. 1. 1. 0.
 0. 1. 1. 0. 1. 1. 0. 0. 0. 1. 0. 0. 0. 0. 1. 1. 1. 0. 0. 0. 0. 0. 0. 0.
 1. 0. 1. 1. 0. 0. 1. 0. 1. 0. 0. 0. 0. 0. 0. 1. 0. 1. 0. 0. 0. 1. 1. 0.
 0. 0. 0. 0. 0. 0. 0. 0. 0. 1. 1. 1. 1. 1. 1. 1. 0. 0. 1. 0. 0. 0. 1. 0.
 1. 1. 0. 0. 0. 0. 0. 0. 1. 0. 0. 1. 1. 0. 0. 0. 1. 1. 0. 1. 1. 1. 1. 0.
 1. 1. 1. 1. 0. 0. 0. 1. 1. 1. 1. 1. 0. 0. 0. 0. 1. 1. 1. 1. 1. 1. 0. 0.
 0. 0. 1. 1. 0. 1. 0. 0. 1. 1. 1. 1. 0. 0. 0. 0. 0. 0. 0. 1. 0. 0. 0. 1.
 0. 0. 0. 0. 0. 0. 1. 0. 0. 1. 0. 0. 0. 0. 0. 0. 0. 1. 1. 1.]</t>
  </si>
  <si>
    <t>[1. 0. 1. 1. 0. 1. 1. 0. 0. 1. 0. 1. 0. 0. 0. 1. 0. 0. 0. 0. 1. 0. 1. 0.
 1. 0. 0. 0. 1. 1. 1. 0. 0. 1. 0. 1. 0. 1. 0. 0. 0. 0. 0. 1. 0. 1. 1. 0.
 0. 0. 0. 0. 1. 1. 0. 1. 1. 1. 1. 0. 1. 0. 1. 0. 1. 1. 1. 1. 1. 0. 0. 1.
 1. 1. 0. 1. 0. 0. 1. 0. 0. 1. 1. 0. 1. 1. 1. 1. 1. 0. 1. 0. 0. 1. 0. 0.
 1. 0. 0. 1. 1. 0. 0. 0. 1. 1. 0. 0. 1. 0. 0. 0. 0. 0. 1. 0. 0. 1. 0. 1.
 0. 1. 1. 0. 0. 0. 0. 1. 0. 0. 0. 0. 0. 1. 1. 0. 1. 0. 0. 0. 1. 0. 1. 1.
 1. 0. 1. 0. 1. 0. 0. 1. 1. 0. 1. 1. 0. 0. 0. 1. 1. 1. 1. 0. 0. 0. 1. 1.
 1. 0. 0. 0. 1. 1. 0. 1. 0. 0. 1. 1. 1. 0. 1. 0. 0. 0. 0. 1. 0. 0. 1. 0.
 1. 0. 1. 0. 0. 1. 1. 0. 0. 0. 1. 1. 0. 0. 1. 0. 1. 1. 1. 0. 0. 1. 1. 0.
 1. 1. 0. 0. 1. 1. 0. 1. 1. 1. 0. 0. 0. 0. 1. 0. 1. 0. 0. 0. 0. 1. 0. 1.
 0. 1. 0. 1. 1. 1. 0. 0. 1. 1. 0. 0. 1. 1. 1. 0. 1. 1. 1. 0. 1. 1. 1. 0.
 0. 1. 1. 0. 1. 1. 0. 0. 0. 1. 0. 0. 0. 0. 1. 0. 1. 0. 0. 0. 0. 0. 0. 0.
 1. 0. 0. 1. 0. 0. 1. 0. 1. 0. 0. 0. 0. 0. 0. 1. 0. 1. 0. 0. 0. 1. 1. 0.
 0. 0. 0. 0. 0. 1. 0. 0. 0. 1. 1. 1. 1. 1. 1. 1. 0. 0. 1. 0. 0. 0. 1. 0.
 1. 1. 0. 0. 0. 0. 0. 0. 1. 0. 0. 1. 1. 0. 1. 0. 1. 1. 1. 1. 1. 1. 1. 0.
 1. 1. 1. 1. 0. 0. 1. 1. 1. 0. 1. 1. 0. 1. 0. 0. 1. 1. 1. 1. 1. 1. 0. 0.
 0. 0. 1. 1. 0. 1. 0. 0. 1. 1. 1. 1. 0. 0. 0. 0. 0. 0. 0. 1. 0. 0. 0. 1.
 0. 0. 0. 0. 0. 0. 1. 0. 1. 1. 0. 0. 0. 0. 0. 0. 0. 1. 1. 1.]</t>
  </si>
  <si>
    <t>[1. 0. 1. 1. 0. 1. 1. 0. 0. 1. 0. 1. 0. 0. 0. 1. 0. 0. 0. 0. 1. 0. 1. 0.
 1. 0. 0. 0. 1. 1. 1. 0. 0. 1. 0. 1. 0. 1. 0. 0. 0. 0. 0. 1. 0. 1. 1. 0.
 1. 0. 0. 0. 1. 1. 0. 0. 1. 1. 1. 0. 1. 0. 1. 0. 1. 1. 1. 1. 0. 0. 0. 1.
 1. 1. 0. 1. 0. 0. 1. 0. 0. 1. 1. 0. 1. 1. 1. 1. 1. 0. 1. 0. 0. 1. 0. 0.
 1. 0. 0. 1. 1. 0. 0. 0. 1. 1. 1. 0. 1. 0. 0. 0. 0. 0. 1. 1. 0. 1. 0. 1.
 0. 1. 1. 0. 0. 0. 0. 1. 0. 0. 0. 0. 0. 1. 1. 0. 1. 0. 0. 0. 1. 0. 1. 1.
 1. 0. 1. 0. 1. 0. 0. 1. 1. 0. 0. 1. 1. 0. 0. 1. 1. 1. 1. 0. 0. 0. 1. 1.
 1. 0. 0. 0. 1. 0. 0. 1. 0. 0. 1. 1. 1. 0. 1. 0. 0. 0. 1. 1. 0. 0. 1. 0.
 1. 0. 1. 0. 0. 1. 1. 0. 0. 0. 1. 1. 0. 0. 1. 0. 1. 1. 0. 0. 0. 1. 1. 0.
 1. 1. 0. 0. 1. 1. 0. 1. 0. 1. 0. 0. 0. 0. 1. 0. 1. 0. 0. 0. 0. 1. 0. 1.
 0. 1. 0. 1. 1. 0. 0. 0. 1. 1. 0. 0. 1. 1. 1. 0. 1. 1. 1. 0. 1. 1. 1. 0.
 0. 1. 1. 0. 1. 1. 0. 0. 0. 1. 0. 0. 0. 0. 1. 1. 1. 0. 0. 0. 0. 0. 0. 0.
 1. 0. 0. 1. 0. 0. 1. 0. 1. 0. 0. 0. 0. 0. 0. 1. 0. 1. 0. 0. 0. 1. 1. 0.
 0. 0. 0. 0. 0. 1. 0. 0. 0. 1. 1. 1. 1. 1. 1. 1. 0. 0. 1. 0. 0. 0. 1. 0.
 1. 1. 0. 0. 0. 0. 0. 0. 1. 0. 0. 1. 1. 0. 1. 0. 1. 1. 1. 1. 1. 1. 1. 0.
 1. 1. 1. 1. 0. 0. 1. 1. 1. 0. 1. 1. 0. 1. 0. 0. 1. 1. 1. 1. 1. 0. 0. 0.
 0. 0. 1. 1. 0. 1. 0. 0. 0. 1. 1. 1. 0. 0. 0. 0. 0. 0. 0. 1. 0. 0. 0. 1.
 0. 0. 0. 0. 0. 0. 1. 0. 1. 1. 0. 0. 0. 0. 0. 1. 0. 1. 1. 1.]</t>
  </si>
  <si>
    <t>[0 1 1 1 1 0 0 1 1 0 0 0 0 1 0 1 0 0 0 0 1 1 0 0 1 1 0 0 0 0 1 0 0 1 1 0 1
 1 0 1 0 1 0 0 1 1 0 0 0 0 1 1 0 0 1 0 0 1 1 0 0 0 1 1 0 1 0 1 0 1 1 1 1 1
 1 0 0 1 0 1 0 1 0 1 1 0 0 0 0 0 1 1 0 0 0 1 0 0 1 1 1 1 1 1 0 0 1 0 0 1 1
 0 0 1 0 0 1 1 0 0 1 0 1 1 1 1 0 1 0 1 0 1 0 1 0 0 0 1 0 1 0 0 0 1 1 1 1 0
 1 0 1 1 1 1 0 0 1 1 1 1 1 0 0 1 1 0 1 0 1 0 0 0 1 0 1 0 0 1 0 0 1 1 1 0 1
 0 0 0 0 1 1 1 0 0 1 0 1 1 0 0 0 0 1 0 0 1 0 1 1 1 1 0 0 0 1 1 0 1 1 1 1 1
 0 0 1 1 0 0 1 0 0 0 1 1 0 1 0 1 1 0 0 1 1 0 0 1 1 1 1 0 0 1 1 0 1 1 1 1 0
 1 0 1 0 1 0 0 1 1 0 1 1 1 0 1 0 1 0 1 1 0 0 0 1 0 1 0 0 0 0 1 1 1 1 1 0 1
 0 1 1 0 1 1 0 0 0 1 1 0 1 0 1 1 0 0 0 1 1 1 1 1 0 0 1 0 1 0 1 0 0 0 1 0 1
 1 0 0 1 1 1 1 0 1 1 1 1 1 0 1 0 1 0 0 0 1 1 1 0 1 0 1 0 0 0 0 0 1 1 0 0 0
 1 0 1 0 0 1 0 0 0 1 1 0 1 0 1 1 0 0 0 0 0 0 1 1 1 1 1 0 0 0 1 0 0 1 0 1 0
 0 0 0 0 0 1 0 0 1 1 0 1 0 1 1 1 0 1 0 1 0]</t>
  </si>
  <si>
    <t>[0. 1. 1. 1. 1. 0. 1. 1. 1. 1. 1. 0. 0. 1. 0. 1. 0. 0. 0. 0. 1. 1. 1. 1.
 1. 1. 1. 1. 1. 1. 1. 1. 1. 0. 0. 1. 0. 1. 1. 0. 1. 0. 1. 0. 1. 0. 1. 0.
 0. 0. 0. 1. 0. 1. 0. 0. 1. 0. 0. 0. 1. 1. 0. 1. 0. 0. 0. 0. 1. 0. 0. 1.
 0. 0. 1. 1. 1. 1. 0. 1. 1. 1. 0. 1. 0. 0. 0. 1. 1. 1. 0. 0. 1. 0. 0. 1.
 0. 0. 0. 0. 0. 0. 1. 1. 0. 0. 0. 1. 1. 1. 1. 1. 0. 1. 0. 1. 0. 1. 1. 1.
 1. 0. 0. 0. 0. 0. 1. 0. 0. 0. 1. 1. 1. 0. 1. 1. 0. 0. 0. 1. 1. 1. 0. 0.
 1. 1. 0. 1. 0. 0. 1. 0. 1. 1. 0. 0. 1. 1. 0. 1. 1. 1. 1. 0. 1. 0. 0. 1.
 0. 0. 1. 0. 0. 1. 1. 0. 1. 0. 1. 1. 1. 1. 1. 1. 0. 1. 0. 1. 1. 0. 1. 0.
 0. 0. 0. 0. 0. 0. 1. 1. 1. 0. 0. 1. 0. 1. 0. 0. 1. 1. 1. 1. 0. 0. 0. 0.
 0. 1. 0. 0. 0. 0. 0. 1. 0. 1. 0. 0. 1. 1. 0. 1. 0. 0. 0. 1. 1. 1. 1. 0.
 0. 0. 0. 0. 0. 1. 1. 0. 1. 1. 0. 1. 1. 1. 0. 0. 0. 1. 0. 0. 1. 1. 1. 1.
 0. 0. 0. 1. 0. 1. 1. 1. 1. 1. 1. 1. 0. 0. 0. 1. 1. 1. 0. 0. 0. 1. 1. 1.
 1. 0. 1. 0. 1. 1. 1. 0. 0. 1. 0. 1. 1. 0. 0. 1. 1. 0. 0. 1. 0. 1. 0. 1.
 1. 0. 1. 0. 1. 0. 1. 1. 1. 1. 0. 0. 0. 0. 0. 0. 1. 0. 1. 1. 1. 0. 1. 0.
 0. 1. 1. 0. 0. 0. 0. 0. 0. 0. 1. 1. 0. 0. 0. 1. 0. 0. 0. 0. 1. 1. 1. 1.
 0. 0. 0. 1. 0. 0. 0. 1. 1. 0. 1. 0. 1. 0. 0. 1. 0. 0. 0. 1. 0. 1. 1. 1.
 0. 0. 1. 1. 1. 1. 1. 0. 1. 1. 1. 0. 0. 0. 1. 0. 0. 1. 0. 0. 0. 1. 0. 0.
 0. 1. 0. 0. 0. 0. 0. 1. 1. 0. 0. 0. 0. 0. 0. 0. 0. 0. 0. 1.]</t>
  </si>
  <si>
    <t>[1. 0. 1. 1. 1. 0. 1. 1. 0. 1. 1. 1. 0. 1. 0. 1. 0. 1. 1. 0. 0. 1. 1. 1.
 1. 0. 1. 0. 1. 0. 1. 1. 0. 0. 0. 0. 0. 1. 0. 0. 1. 1. 1. 0. 1. 1. 1. 0.
 0. 1. 0. 1. 0. 0. 0. 0. 0. 1. 0. 0. 0. 1. 0. 1. 0. 0. 0. 0. 0. 0. 0. 0.
 0. 1. 0. 1. 0. 1. 1. 1. 0. 1. 1. 0. 1. 0. 0. 1. 1. 1. 0. 0. 0. 0. 0. 0.
 0. 0. 0. 0. 1. 1. 1. 1. 0. 0. 0. 1. 1. 0. 0. 0. 0. 0. 0. 1. 0. 1. 1. 1.
 0. 0. 1. 1. 0. 1. 0. 1. 1. 0. 0. 1. 1. 0. 0. 1. 0. 1. 0. 1. 0. 1. 0. 0.
 1. 1. 0. 1. 0. 0. 0. 0. 0. 1. 1. 0. 0. 0. 0. 0. 1. 0. 1. 0. 1. 0. 0. 1.
 1. 1. 1. 1. 1. 1. 1. 0. 1. 0. 0. 0. 1. 1. 1. 1. 0. 0. 0. 1. 1. 0. 1. 0.
 0. 0. 0. 0. 0. 1. 1. 1. 1. 0. 0. 1. 0. 1. 0. 0. 1. 0. 1. 1. 1. 0. 0. 1.
 1. 1. 0. 0. 1. 1. 1. 1. 1. 1. 0. 0. 0. 0. 0. 1. 1. 1. 0. 1. 1. 1. 0. 1.
 1. 0. 0. 0. 0. 0. 1. 0. 1. 1. 1. 1. 1. 0. 0. 1. 1. 1. 0. 0. 1. 1. 1. 1.
 0. 0. 1. 1. 0. 1. 1. 0. 0. 0. 1. 1. 1. 0. 0. 1. 1. 1. 1. 0. 0. 1. 1. 1.
 1. 1. 1. 0. 0. 0. 1. 1. 0. 0. 0. 1. 1. 0. 0. 0. 1. 1. 0. 1. 0. 1. 0. 1.
 1. 0. 1. 0. 0. 0. 1. 0. 0. 0. 1. 0. 1. 0. 0. 0. 1. 0. 1. 0. 1. 0. 1. 0.
 1. 1. 1. 0. 0. 1. 0. 0. 0. 0. 1. 0. 1. 0. 0. 1. 0. 1. 0. 0. 1. 1. 1. 1.
 0. 1. 1. 0. 0. 0. 0. 0. 1. 0. 1. 0. 1. 1. 0. 1. 1. 0. 0. 1. 0. 1. 1. 1.
 1. 0. 1. 0. 1. 1. 1. 0. 1. 1. 0. 0. 0. 0. 0. 0. 1. 1. 0. 0. 0. 1. 0. 1.
 1. 0. 1. 0. 1. 0. 1. 0. 1. 0. 0. 0. 0. 0. 1. 0. 0. 0. 1. 1.]</t>
  </si>
  <si>
    <t>[0 0 1 0 1 1 1 1 0 1 1 0 1 0 1 1 0 0 1 0 0 0 0 1 0 0 1 1 0 1 0 1 1 0 0 1 0
 1 0 1 0 0 1 0 0 1 1 0 1 1 0 1 0 1 0 1 0 0 0 0 0 0 1 0 1 0 1 0 0 1 0 0 0 1
 0 1 1 0 0 1 1 1 1 0 1 1 0 0 0 1 0 1 1 1 0 1 0 1 0 0 0 1 0 1 0 0 1 1 1 0 1
 1 1 0 0 0 0 0 0 1 0 1 0 1 1 1 1 1 0 1 0 0 0 0 1 0 0 1 0 0 0 0 0 0 0 1 1 0
 0 1 0 1 0 0 1 0 1 1 1 1 1 0 0 1 1 0 1 0 1 1 0 1 0 0 1 0 0 0 1 0 1 1 0 0 0
 0 0 1 1 0 0 1 1 0 0 0 1 1 0 0 1 0 0 0 1 1 1 0 0 1 1 1 1 0 0 1 0 0 1 0 1 1
 1 1 0 0 1 1 0 1 1 1 0 1 1 0 0 0 1 1 1 1 1 1 0 1 1 1 0 0 1 1 0 1 1 0 1 0 0
 1 0 0 1 1 1 0 1 0 0 0 0 0 1 0 1 1 1 1 0 1 1 1 0 0 0 1 1 0 1 0 1 0 1 0 1 0
 0 1 1 1 1 0 1 0 1 1 0 1 1 0 0 1 0 0 0 0 0 1 1 0 1 0 0 1 1 1 0 0 1 1 0 0 1
 0 1 0 0 0 0 1 1 1 1 1 0 1 1 1 1 0 0 1 0 0 0 0 1 0 1 0 0 1 0 0 0 0 0 0 0 1
 1 1 0 1 0 0 0 0 1 1 0 1 1 1 1 0 0 1 1 0 1 0 0 0 0 0 0 1 0 0 1 0 0 1 0 1 1
 1 1 0 0 1 0 1 0 1 1 1 0 0 1 0 1 1 1 1 0 0]</t>
  </si>
  <si>
    <t>[1 0 0 0 0 0 0 1 0 0 1 0 0 0 0 0 0 1 0 0 0 1 1 1 1 1 1 0 0 1 0 1 1 0 1 0 1
 0 1 1 0 1 1 0 0 0 0 0 1 1 0 0 1 0 0 1 1 0 1 1 0 0 1 1 0 0 1 0 1 0 0 1 1 1
 0 1 1 0 0 1 0 1 1 1 1 0 1 0 0 1 0 0 0 0 1 1 0 1 0 0 1 0 1 0 1 1 1 0 0 0 0
 0 0 1 1 1 0 1 1 0 1 1 0 0 1 1 0 1 0 0 0 1 1 1 0 1 1 0 0 1 0 1 0 1 0 0 0 1
 0 1 0 1 0 0 0 0 0 1 1 1 0 1 0 0 1 0 0 1 0 0 0 0 0 0 0 1 0 0 0 0 0 1 0 1 1
 0 0 1 0 1 1 1 1 0 1 1 0 1 1 0 0 0 1 1 0 1 1 0 0 1 1 0 1 1 1 0 0 0 0 0 0 1
 1 0 0 1 0 1 1 0 1 1 1 0 1 0 0 1 0 1 0 0 0 1 1 0 1 0 1 0 1 0 0 1 1 1 0 0 1
 1 0 1 0 1 1 1 1 1 0 1 0 1 1 0 1 0 1 0 1 1 1 1 0 1 1 0 0 1 0 1 0 1 0 0 1 1
 1 0 0 1 0 1 1 0 1 0 1 0 1 0 0 0 1 1 0 0 1 0 1 1 1 1 1 0 0 1 1 1 0 0 1 0 1
 1 1 1 1 0 1 0 1 0 0 1 1 0 0 1 0 0 0 0 0 1 1 0 0 1 1 1 0 0 0 1 0 0 1 0 1 1
 0 0 0 1 1 0 0 0 1 1 0 0 0 1 1 1 1 1 1 1 0 0 0 1 1 1 0 0 0 1 0 0 0 1 1 1 1
 0 1 0 1 1 0 0 1 0 1 0 1 1 1 1 0 0 0 1 1 0]</t>
  </si>
  <si>
    <t>[0. 0. 1. 1. 1. 1. 0. 0. 0. 0. 1. 0. 1. 0. 0. 0. 0. 0. 0. 1. 0. 0. 0. 0.
 1. 1. 1. 0. 1. 0. 0. 0. 0. 1. 1. 1. 1. 0. 0. 1. 1. 0. 1. 0. 0. 1. 1. 1.
 1. 1. 1. 0. 0. 1. 1. 1. 1. 1. 1. 0. 0. 0. 0. 1. 1. 0. 1. 1. 0. 1. 1. 1.
 1. 1. 0. 1. 1. 0. 1. 0. 0. 0. 0. 1. 1. 0. 1. 0. 1. 1. 1. 0. 0. 1. 1. 0.
 1. 0. 0. 1. 1. 1. 0. 1. 0. 0. 1. 1. 1. 0. 0. 1. 1. 1. 1. 1. 0. 0. 0. 0.
 1. 0. 1. 1. 1. 0. 1. 1. 0. 0. 0. 0. 1. 0. 0. 0. 1. 0. 0. 1. 1. 0. 0. 1.
 1. 1. 1. 1. 0. 0. 1. 1. 0. 1. 0. 0. 0. 1. 1. 1. 1. 0. 0. 0. 1. 0. 1. 1.
 0. 1. 0. 1. 0. 1. 1. 0. 1. 0. 0. 1. 1. 1. 0. 0. 0. 0. 1. 0. 0. 0. 1. 0.
 1. 0. 0. 0. 0. 0. 1. 1. 1. 0. 0. 1. 0. 0. 1. 1. 1. 1. 0. 1. 0. 1. 0. 0.
 0. 0. 0. 1. 0. 1. 0. 0. 0. 0. 1. 1. 1. 0. 1. 0. 1. 0. 1. 1. 1. 0. 1. 0.
 0. 0. 0. 1. 1. 0. 0. 1. 0. 1. 1. 0. 0. 1. 0. 0. 1. 1. 0. 0. 0. 0. 0. 1.
 1. 0. 1. 1. 1. 0. 0. 0. 0. 1. 1. 1. 1. 1. 0. 1. 1. 1. 0. 1. 1. 0. 1. 1.
 0. 0. 1. 0. 0. 1. 0. 0. 0. 0. 0. 1. 0. 1. 1. 1. 0. 0. 1. 1. 0. 0. 1. 0.
 1. 0. 1. 0. 0. 0. 0. 0. 1. 0. 1. 0. 1. 0. 1. 0. 1. 1. 1. 1. 1. 0. 0. 1.
 1. 0. 1. 1. 1. 0. 0. 1. 1. 0. 0. 0. 0. 0. 0. 1. 0. 0. 1. 0. 1. 0. 1. 0.
 1. 1. 0. 0. 1. 0. 1. 1. 0. 1. 1. 0. 1. 1. 1. 1. 0. 0. 1. 1. 1. 1. 1. 0.
 0. 0. 0. 0. 1. 1. 1. 1. 0. 0. 1. 1. 1. 0. 1. 1. 0. 0. 1. 0. 1. 1. 0. 1.
 0. 0. 1. 1. 1. 1. 0. 0. 1. 0. 0. 0. 1. 1. 1. 0. 1. 1. 1. 1.]</t>
  </si>
  <si>
    <t>[0. 0. 1. 1. 1. 0. 1. 1. 0. 0. 1. 0. 1. 0. 0. 0. 0. 0. 0. 0. 0. 0. 0. 0.
 1. 1. 1. 0. 1. 0. 1. 0. 0. 0. 1. 1. 1. 0. 0. 1. 1. 0. 1. 0. 0. 1. 0. 1.
 1. 1. 1. 0. 0. 0. 1. 0. 1. 1. 1. 0. 1. 0. 0. 1. 0. 0. 1. 1. 0. 1. 1. 1.
 1. 1. 0. 1. 1. 0. 1. 0. 1. 0. 0. 1. 1. 0. 1. 0. 1. 1. 1. 0. 0. 1. 1. 0.
 1. 1. 0. 1. 1. 1. 1. 1. 0. 0. 1. 1. 1. 0. 0. 1. 1. 1. 1. 0. 0. 0. 0. 0.
 1. 0. 1. 1. 1. 0. 1. 1. 0. 0. 1. 0. 1. 0. 0. 0. 1. 1. 0. 1. 1. 0. 0. 1.
 1. 1. 1. 1. 0. 1. 1. 1. 0. 1. 1. 0. 0. 1. 1. 0. 1. 1. 0. 0. 0. 0. 1. 1.
 0. 1. 0. 1. 0. 0. 1. 0. 1. 0. 0. 1. 1. 1. 0. 0. 0. 0. 1. 0. 0. 0. 1. 0.
 1. 1. 1. 1. 0. 0. 0. 1. 1. 0. 0. 1. 1. 1. 1. 0. 0. 0. 0. 0. 0. 1. 0. 0.
 0. 0. 0. 1. 0. 1. 0. 1. 0. 0. 1. 1. 1. 0. 1. 0. 0. 0. 1. 1. 1. 1. 1. 0.
 0. 0. 0. 1. 1. 0. 0. 1. 0. 1. 1. 0. 0. 1. 0. 0. 1. 1. 0. 0. 0. 0. 0. 1.
 0. 0. 1. 1. 1. 0. 0. 0. 0. 1. 1. 1. 1. 1. 0. 1. 1. 0. 0. 1. 1. 1. 1. 1.
 0. 0. 1. 0. 0. 0. 0. 0. 0. 0. 0. 1. 0. 1. 1. 1. 1. 0. 1. 1. 0. 1. 1. 0.
 1. 0. 1. 0. 0. 0. 0. 0. 1. 0. 1. 0. 0. 0. 1. 0. 1. 1. 1. 1. 1. 1. 0. 1.
 1. 0. 1. 1. 1. 0. 0. 1. 1. 0. 0. 1. 0. 0. 0. 1. 0. 0. 1. 0. 1. 0. 0. 0.
 1. 1. 0. 0. 1. 1. 1. 1. 1. 1. 1. 0. 1. 1. 1. 1. 0. 0. 1. 1. 1. 1. 1. 1.
 0. 0. 0. 0. 1. 1. 1. 1. 0. 0. 1. 1. 1. 0. 1. 1. 0. 0. 1. 0. 1. 1. 0. 1.
 0. 1. 0. 0. 1. 1. 0. 0. 1. 0. 0. 1. 1. 0. 1. 1. 1. 1. 1. 1.]</t>
  </si>
  <si>
    <t>[0. 0. 1. 1. 1. 0. 1. 1. 0. 0. 1. 0. 1. 0. 0. 0. 0. 0. 0. 0. 0. 0. 0. 0.
 1. 1. 1. 0. 1. 0. 1. 0. 0. 0. 1. 1. 1. 0. 0. 1. 1. 0. 1. 0. 0. 1. 0. 1.
 1. 1. 1. 0. 0. 0. 1. 0. 1. 1. 1. 0. 1. 0. 0. 1. 0. 0. 1. 1. 0. 1. 1. 1.
 1. 1. 0. 1. 1. 0. 1. 0. 1. 0. 0. 1. 1. 0. 1. 0. 1. 1. 1. 0. 0. 1. 1. 0.
 1. 1. 0. 1. 1. 1. 1. 1. 0. 0. 1. 1. 1. 0. 0. 1. 1. 1. 1. 0. 0. 0. 0. 0.
 1. 0. 1. 1. 1. 0. 1. 1. 0. 0. 1. 0. 1. 0. 0. 0. 1. 1. 0. 1. 1. 0. 0. 1.
 1. 1. 1. 1. 0. 1. 1. 0. 0. 1. 1. 0. 0. 1. 1. 0. 1. 1. 0. 0. 0. 0. 1. 1.
 0. 1. 0. 1. 0. 0. 1. 0. 1. 0. 0. 1. 1. 1. 0. 0. 0. 0. 1. 0. 0. 0. 1. 0.
 1. 1. 1. 1. 0. 0. 0. 1. 1. 0. 0. 1. 1. 1. 1. 0. 0. 0. 0. 0. 0. 1. 0. 0.
 0. 0. 0. 1. 0. 1. 0. 1. 0. 0. 1. 0. 1. 0. 1. 0. 1. 0. 1. 1. 1. 1. 1. 0.
 0. 0. 0. 1. 1. 0. 0. 1. 0. 1. 1. 0. 0. 1. 0. 0. 1. 1. 0. 0. 0. 0. 0. 1.
 0. 0. 1. 1. 1. 0. 0. 0. 0. 1. 1. 1. 1. 1. 0. 1. 1. 0. 0. 1. 1. 1. 1. 1.
 0. 0. 1. 0. 0. 1. 0. 0. 0. 0. 0. 1. 0. 1. 1. 1. 0. 0. 1. 1. 0. 0. 1. 0.
 1. 0. 1. 0. 0. 0. 0. 0. 1. 1. 1. 0. 0. 0. 1. 0. 1. 1. 1. 1. 1. 1. 0. 1.
 1. 0. 1. 1. 1. 0. 0. 1. 1. 0. 0. 1. 0. 0. 0. 1. 0. 0. 1. 0. 1. 0. 0. 0.
 1. 1. 0. 0. 1. 1. 1. 1. 1. 1. 1. 0. 1. 1. 1. 1. 0. 0. 1. 1. 1. 1. 1. 1.
 0. 0. 0. 0. 1. 1. 1. 1. 0. 0. 1. 1. 1. 0. 1. 1. 0. 0. 1. 0. 1. 1. 0. 1.
 0. 1. 0. 0. 1. 1. 0. 0. 1. 0. 0. 1. 1. 0. 1. 1. 1. 1. 1. 1.]</t>
  </si>
  <si>
    <t>[0. 0. 1. 1. 1. 0. 1. 1. 0. 0. 1. 0. 1. 0. 0. 0. 0. 0. 0. 0. 0. 0. 0. 0.
 1. 1. 1. 0. 1. 0. 1. 0. 0. 0. 1. 1. 1. 0. 0. 1. 0. 0. 1. 0. 0. 1. 0. 1.
 1. 1. 1. 0. 0. 0. 1. 0. 1. 1. 1. 0. 1. 0. 0. 1. 0. 0. 1. 1. 0. 1. 1. 1.
 1. 1. 0. 1. 1. 0. 1. 0. 1. 0. 0. 1. 1. 0. 1. 0. 1. 1. 1. 0. 0. 1. 1. 0.
 1. 1. 0. 1. 1. 1. 1. 1. 0. 0. 1. 1. 1. 1. 0. 1. 1. 0. 1. 0. 0. 0. 0. 0.
 0. 0. 1. 1. 1. 0. 1. 1. 0. 0. 1. 0. 1. 0. 0. 0. 1. 1. 0. 1. 1. 0. 0. 1.
 1. 1. 1. 1. 0. 1. 1. 0. 0. 1. 1. 0. 0. 1. 1. 0. 1. 1. 1. 0. 0. 0. 1. 1.
 0. 1. 0. 1. 0. 0. 1. 0. 1. 0. 0. 1. 1. 1. 0. 0. 0. 0. 1. 0. 0. 0. 1. 0.
 1. 1. 1. 1. 0. 0. 0. 1. 1. 0. 0. 1. 1. 1. 1. 0. 0. 0. 0. 0. 0. 1. 0. 0.
 1. 0. 0. 1. 0. 1. 0. 1. 0. 0. 1. 0. 1. 0. 1. 0. 1. 0. 0. 1. 1. 1. 1. 0.
 0. 0. 0. 1. 1. 0. 0. 1. 0. 1. 1. 0. 0. 1. 0. 0. 1. 1. 0. 0. 0. 0. 0. 1.
 1. 0. 1. 1. 1. 0. 0. 0. 0. 1. 1. 1. 1. 1. 0. 1. 1. 0. 0. 1. 1. 1. 1. 1.
 0. 0. 1. 0. 0. 1. 0. 0. 0. 0. 0. 1. 0. 1. 1. 1. 0. 0. 1. 1. 0. 0. 0. 0.
 1. 0. 1. 0. 0. 0. 0. 0. 1. 1. 1. 0. 0. 0. 1. 0. 1. 1. 1. 1. 1. 1. 0. 1.
 1. 0. 1. 1. 1. 0. 0. 1. 0. 0. 0. 1. 0. 0. 0. 1. 0. 0. 1. 0. 1. 0. 0. 0.
 0. 1. 0. 0. 1. 1. 1. 1. 1. 1. 1. 0. 1. 1. 1. 1. 0. 0. 1. 1. 1. 1. 1. 1.
 1. 0. 0. 0. 1. 1. 1. 1. 0. 0. 1. 1. 1. 0. 1. 1. 0. 0. 1. 0. 1. 1. 0. 1.
 0. 1. 0. 1. 1. 1. 0. 0. 1. 0. 0. 1. 1. 0. 1. 1. 1. 1.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</si>
  <si>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0.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0. 1. 1. 0. 0.
 0. 1. 0. 0. 0. 0. 1. 1. 0. 1.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</si>
  <si>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0.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0.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</si>
  <si>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0. 0. 1. 0. 0. 0. 0. 0. 1. 0. 0. 1. 0. 0. 0. 0. 1. 0. 0. 1. 0. 0.
 0. 0. 1. 0. 0. 0. 1. 1. 0. 1. 1. 1. 0. 1. 0. 0. 1. 0. 1. 0. 0. 1.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0. 1. 1. 0. 0.
 0. 1. 0. 0. 0. 0. 1. 1. 0. 1.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</si>
  <si>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0.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0.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0. 1. 1. 0. 0.
 0. 1. 0. 0. 0. 0. 1. 1. 0. 1.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</si>
  <si>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0. 1. 0.
 0. 0. 1. 0. 0. 1. 1. 1. 1. 0. 1. 0. 0. 0. 0. 0. 1. 1. 0. 0. 1. 0. 1. 1.
 0. 0. 0. 0. 1. 1. 1. 0. 1. 0. 0. 1. 1. 0. 0. 0. 0. 0. 0. 0. 0. 0. 1. 0.
 1. 1. 0. 0. 0. 0. 0. 1. 0. 1. 1. 1. 1. 1. 0. 1. 0. 0. 0. 0. 1. 0. 1. 0.
 0. 1. 1. 1. 0. 1. 0. 0. 1. 1. 1. 0. 1. 1. 0. 0. 1. 0. 0. 0. 0. 1. 0. 1.
 0. 0. 0. 0. 0. 1. 0. 1. 1. 1. 1. 1. 1. 1. 0. 1. 0. 0. 1. 0. 1. 0. 0. 0.
 1. 1. 0. 1. 1. 0. 1. 1. 1. 0. 0. 1. 0. 1. 0. 1. 1. 1. 0. 0. 1. 1. 0. 0.
 0. 1. 0. 0. 0. 0. 1. 1. 0. 0. 0. 0. 1. 0. 0. 0. 0. 0. 1. 1. 0. 1. 0. 1.
 0. 0. 1. 1. 0. 1. 0. 0. 1. 0. 1. 1. 1. 0. 0. 0. 0. 0. 0. 1. 1.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</si>
  <si>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0. 1. 0.
 0. 0. 1. 0. 0. 1. 1. 1. 1. 0. 1. 0. 0. 0. 0. 0. 1. 1. 0. 0. 1. 0. 1. 1.
 0. 0. 0. 0. 1. 1. 1. 0. 1. 0. 0. 1. 1. 0. 0. 0. 0. 0. 0. 0. 0. 0. 1. 1.
 1. 1. 0. 0. 0. 0. 0. 1. 0. 1. 1. 1. 1. 1. 0. 1. 0. 0. 0. 0. 1. 0. 1. 0.
 0. 1. 1. 1. 0. 1. 0. 0. 1. 1. 1. 1. 1. 1. 0. 0. 1. 0. 0. 0. 0. 1. 0. 1.
 0. 0. 0. 0. 0. 1. 0. 1. 1. 1. 1. 1. 1. 1. 0. 1. 0. 0. 1. 0. 1. 0. 0. 0.
 1. 1. 0. 1. 1. 0. 1. 1. 1. 0. 0. 1. 0. 1. 0. 1. 1. 1. 0. 0.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</si>
  <si>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0. 0. 1. 1. 1. 0. 1. 0. 0. 1. 0. 1. 0. 0. 0.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0.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</si>
  <si>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0. 1. 0.
 0. 0. 1. 0. 0. 1. 1. 1. 1. 0. 1. 0. 0. 0. 0. 0. 1. 1. 0. 0. 1. 0. 1. 1.
 0. 0. 1.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0.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</si>
  <si>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0.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0.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0.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</si>
  <si>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0.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0. 0. 1. 1. 1. 0. 1. 0. 0. 1. 0. 1. 0. 0. 0. 1. 0.
 0. 0. 1. 0. 0. 1. 1. 1. 1. 0. 1. 0. 0. 0. 0. 0. 1. 1. 0. 0. 1. 0. 1. 1.
 0. 0. 0. 0. 1. 1. 1. 0. 1. 0. 0. 1. 1. 0. 0. 0. 0. 0. 0. 0. 0. 0. 1. 1.
 1. 1. 0. 0. 0. 0. 0. 1. 0. 1. 1. 1. 1. 1. 0. 1. 0. 0. 0. 0. 1. 0. 1. 0.
 0. 1. 1. 1. 0. 1. 1. 0. 1. 1. 1. 0. 1. 1. 0. 0. 1. 0. 0. 0. 0. 1. 0. 1.
 0. 0. 0. 0. 0. 1. 0. 1. 1. 1. 1. 1. 1. 1. 0. 1. 0. 0. 1. 1. 1. 0. 0. 0.
 1. 1. 0. 1. 1. 0. 1. 1. 1. 0. 0. 1. 0. 1. 0. 1. 1. 1. 0. 0.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</si>
  <si>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0.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</si>
  <si>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0.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0. 0. 1. 1. 1. 0. 1. 0. 0. 1. 0. 1. 0. 0. 0.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0.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</si>
  <si>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0. 0. 1. 0. 1. 0. 1. 1.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0. 0. 1. 1. 1. 0. 1. 0. 0. 1. 0. 1. 0. 0. 0.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0.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</si>
  <si>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0. 0. 1. 0. 1. 1.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0. 0. 1. 1. 1. 0. 1. 0. 0. 1. 0. 1. 0. 0. 0.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0.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</si>
  <si>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1. 1. 0. 0. 0. 1. 0. 1. 0. 0. 1. 1. 1. 0. 0. 0.
 1. 1. 1. 0. 1. 0. 0. 0. 0. 0. 1. 0. 0. 1. 0. 0. 0. 0. 1. 0. 0. 1. 0. 0.
 0. 0. 1. 0. 0. 0. 1. 0. 0. 1. 1. 1. 0. 1. 0. 0. 1. 0. 1. 0. 0. 0.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0.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</si>
  <si>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0. 0. 1. 1. 1. 0. 1. 0. 0. 1. 0. 1. 0. 0. 0. 1. 0.
 0. 0. 1. 0. 0. 1. 1. 1. 1. 0. 1. 0. 0. 0. 0. 0. 1. 1. 0. 0. 1. 0. 1. 1.
 0. 0. 0. 0. 1. 1. 1. 0. 1. 0. 0. 1. 1. 0. 0. 0. 0. 0. 0. 0. 0. 0. 1. 1.
 1. 1. 0. 0. 0. 0. 0. 1. 0. 1. 1. 0. 1. 1. 0. 1. 0. 0. 0. 0. 1. 0. 1. 0.
 0. 1. 1. 1. 0. 1. 0. 0. 1. 1. 1. 0. 1. 1. 0. 0. 1. 0. 0. 0. 0. 1. 0. 1.
 0. 0. 0. 0. 0. 1. 0. 1. 1. 1. 1. 1. 1. 1. 0. 1. 0. 0. 1. 0. 1. 0. 0. 0.
 1. 1. 0. 1. 1. 0. 1. 1. 1. 0. 0. 1. 0. 1. 0. 1. 1. 1. 0. 0. 1. 0.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</si>
  <si>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0. 1. 1. 0. 0.
 0. 1. 0. 0. 0. 0. 1. 1. 0. 0. 0. 0. 1. 0. 0. 0. 0. 0. 1. 1. 0. 1. 0. 1.
 0. 0. 1. 1. 0. 1. 0. 0. 1. 0. 1. 1. 1. 0. 0. 0. 0. 0. 0. 1. 0. 0. 0. 1.
 0. 1. 0. 0. 1. 0. 1.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</si>
  <si>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0. 0. 1. 0. 1. 0. 1. 0. 1. 1. 0. 1. 0. 1. 0. 1. 0. 1. 1. 1. 0. 1.
 1. 1. 0. 0.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0. 0. 1. 1. 1. 0. 1. 0. 0. 1. 0. 1. 0. 0. 0.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0.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</si>
  <si>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0. 0. 0. 1. 0. 0. 0. 0. 1. 0. 0. 1. 0. 0.
 0. 0. 1. 0. 0. 0. 1. 1. 0. 1. 1. 1. 0. 1. 0. 0. 1. 0. 1. 0. 0. 0. 1. 0.
 1.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0.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</si>
  <si>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0.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0. 0. 0. 0. 0. 0. 0. 1. 1.
 1. 1. 0. 0. 0. 0. 0. 1. 0. 1. 1. 1. 1. 1. 0. 1. 0. 0. 0. 0. 1. 0. 1. 0.
 0. 1. 1. 1. 0. 1. 0. 0. 1. 0. 1. 0. 1. 1. 0. 0. 1. 0. 0. 0. 0. 1. 0. 1.
 0. 0. 0. 0. 0. 1. 0. 1. 1. 1. 1. 1. 1. 1. 0. 1. 0. 0. 1. 0. 1. 0. 0. 0.
 1. 1. 0. 1. 1. 0. 1. 1. 1. 0. 0. 1. 0. 1. 0. 1. 1. 1. 0. 0.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</si>
  <si>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0.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1.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</si>
  <si>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0. 1. 0.
 0. 0. 1. 0. 0. 1. 1. 1. 1. 0. 1. 0. 0. 0. 0. 0. 1. 1. 0. 0. 1. 0. 1. 1.
 1. 0. 0. 0. 1. 1. 1. 0. 1. 0. 0. 1. 1. 0. 0. 0. 0. 0. 0. 0. 0. 0. 1. 1.
 1. 1. 0. 0. 0. 0. 0. 1. 0. 1. 1. 1. 1. 1. 1. 1. 0. 0. 0. 0. 1. 0. 1. 0.
 0. 1. 1. 1. 0. 1. 0. 0. 1. 1. 1. 0. 1. 1. 0. 0. 1. 0. 0. 0. 0. 1. 0. 1.
 0. 0. 0. 0. 0. 1. 0. 1. 1. 1. 1. 1. 1. 1. 0. 1. 0. 0. 1. 0. 1. 0. 0. 0.
 1. 1. 0. 1. 1. 0. 1. 1. 1. 0. 0. 1. 0. 1. 0. 1. 1. 1. 0. 0. 1. 1. 0. 0.
 0. 1. 0. 0. 0. 0. 1. 1. 0. 0. 0. 0. 1. 0. 0. 0. 0. 0. 1. 1. 0. 1. 0. 1.
 0. 0. 1. 1. 0. 1. 0. 0. 1. 0. 1. 1. 1. 0. 0. 0. 0. 0. 0. 1. 0. 0. 0. 1.
 0. 1. 0. 0. 1. 0. 1.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</si>
  <si>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0.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1.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</si>
  <si>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1.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</si>
  <si>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1. 0. 1. 0. 0. 0. 0. 1. 0. 0. 1. 0. 0.
 0. 0. 1. 0. 0. 0. 1. 1. 0. 1. 1. 1. 0. 1. 0. 0. 1. 0. 1. 0. 0. 1.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0. 1. 1. 0. 0.
 0. 1. 0. 0. 0. 0. 1. 1. 0. 0. 0. 0. 1. 0. 0. 0. 0. 0. 1. 1. 0. 1. 0. 1.
 0. 0. 1. 1. 0. 1. 0. 0. 1. 0. 1. 1. 1. 0. 0. 0. 0. 0. 0. 1. 0. 0. 0. 1.
 0. 1. 0. 0. 1. 0. 1.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</si>
  <si>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0. 0. 0. 0. 0. 0. 0. 1. 1.
 1. 1. 1.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1.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</si>
  <si>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0.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</si>
  <si>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0.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</si>
  <si>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</si>
  <si>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0.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1.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</si>
  <si>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1. 0. 0. 1. 0. 0. 1. 0. 0.
 0. 0. 1. 0. 0. 0. 1. 1. 0. 1. 1. 1. 0. 1. 0. 0. 1. 0. 1. 0. 0. 0.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1.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</si>
  <si>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0. 1. 1. 0. 0.
 0. 1. 0. 0. 0. 0. 1. 1. 0. 0. 0. 0. 1. 0. 0. 0. 0. 0. 1. 1. 0. 0. 0. 1.
 0. 0. 1. 1. 0. 1. 0. 0. 1. 0. 1. 1. 1. 0. 0. 0. 0. 0. 0. 1. 0. 0. 0. 1.
 0. 1. 0. 0. 1. 0. 1.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</si>
  <si>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0.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0. 1. 1. 0. 0.
 0. 1. 0. 0. 0. 0. 1. 1. 0. 0. 0. 0. 1. 0. 0. 0. 0. 0. 1. 1. 0. 1. 0. 1.
 0. 0. 1. 1. 0. 1. 0. 0. 1. 0. 1. 1. 1. 0. 0. 0. 0. 0. 0. 1. 0. 0. 0. 1.
 0. 1. 0. 0. 1. 0. 1.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</si>
  <si>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0. 1. 0. 1. 1. 1. 0. 1. 0. 0. 1. 0. 1. 0. 0. 1.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</si>
  <si>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0. 1. 0.
 0. 0. 1. 0. 0. 1. 1. 1. 1. 0. 1. 0. 0. 0. 0. 0. 1. 1. 0. 0. 1. 0. 1. 1.
 0. 0. 0. 0. 1. 1. 1. 0. 1. 0. 0. 1. 1. 0. 0. 0. 0. 0. 0. 0. 0. 0. 1. 1.
 1. 1. 0. 0. 0. 0. 0. 1. 0. 1. 1. 1. 1. 1. 0. 1. 0. 0. 0. 0. 1. 1.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1.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</si>
  <si>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1. 0. 0. 1. 0. 0. 1. 0. 0.
 0. 0. 1. 0. 0. 0. 1. 1. 0. 1. 1. 1. 0. 1. 0. 0. 1. 0. 1. 0. 0. 0.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0. 0. 0. 0. 0. 1. 1. 0. 0. 0. 0. 1. 0. 0. 0. 0. 0. 1. 1. 0. 1. 0. 1.
 0. 0. 1. 1. 0. 1. 0. 0. 1. 0. 1. 1. 1. 0. 0. 0. 0. 0. 0. 1. 0. 0. 0. 0.
 0. 1. 0. 0. 1. 0. 1.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</si>
  <si>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1. 1. 0. 1. 0. 0. 1. 0. 0. 0. 1. 0. 0. 1. 1. 1. 1. 0. 1. 1. 0. 0.
 0. 0. 1. 1. 1. 1. 0. 1. 1. 0. 0. 1. 1. 0. 0. 0. 1. 0. 1. 0. 0. 1. 1. 1.
 0. 0. 0. 1. 1. 0. 1. 0. 0. 1. 0. 0. 0. 1. 0. 1. 0. 0. 1. 1. 1. 0. 0. 0.
 1. 1. 1. 0. 1. 0. 0. 0. 0. 0. 1. 0. 0. 1. 0. 1. 0. 0. 1. 0. 0. 1. 0. 0.
 0. 0. 1. 0. 0. 0. 1. 1. 0. 1. 1. 1. 0. 1. 0. 0. 1. 0. 1. 0. 0. 0. 1. 0.
 0. 0. 1. 0. 0. 1. 1. 1. 1. 0. 1. 0. 0. 0. 0. 0. 1. 1. 0. 0. 1. 0. 1. 1.
 0. 0. 0. 0. 1. 1. 1. 0. 1. 0. 1. 1. 1. 0. 0. 0. 0. 0. 0. 0. 0. 0. 1. 1.
 1. 0. 0. 0. 0. 0. 0. 1. 0. 1. 1. 1. 1. 1. 0. 1. 0. 0. 0. 0. 1. 0. 1. 0.
 0. 1. 1. 1. 0. 1. 0. 0. 1. 1. 1. 1. 1. 1. 0. 0. 1. 0. 0. 0. 0. 1. 0. 1.
 0. 0. 0. 0. 0. 1. 0. 1. 1. 1. 1. 1. 1. 1. 0. 1. 0. 0. 1. 0. 1. 0. 0. 0.
 1. 1. 0. 1. 1. 0. 0. 1. 1. 0. 0. 1. 0. 1. 0. 1. 1. 1. 0. 1. 1. 1. 0. 0.
 0. 1. 0. 0. 0. 0. 1. 1. 0. 0. 0. 0. 1. 0. 0. 0. 0. 0. 1. 1. 0. 1. 0. 1.
 0. 0. 1. 1. 0. 1. 0. 0. 1. 0. 1. 1. 1. 0. 0. 0. 0. 0. 0. 1. 0. 0. 0. 1.
 0. 1. 0. 0. 1. 0. 1. 1. 1. 1. 1. 1. 0. 0. 1. 0. 0. 0. 1. 1. 1. 0. 0. 0.
 0. 1. 0. 0. 0. 0. 1. 1. 1. 0. 1. 0. 0. 1. 0. 0. 1. 0. 1. 1.]</t>
  </si>
  <si>
    <t>[1. 1. 0. 1. 1. 1. 0. 0. 0. 0. 1. 0. 0. 1. 0. 1. 1. 0. 0. 1. 0. 0. 1. 1.
 1. 0. 1. 1. 1. 0. 0. 0. 0. 0. 1. 1. 1. 0. 1. 1. 1. 1. 0. 1. 0. 1. 0. 0.
 0. 0.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1. 0. 0. 1. 0. 0. 1. 0. 0.
 0. 0. 1. 0. 0. 0. 1. 1. 0. 1. 1. 1. 0. 1. 0. 0. 1. 0. 1. 0. 0. 0. 1. 0.
 0. 0. 1. 0. 0. 1. 1. 1. 1. 0. 1. 0. 0. 0. 0. 0. 1. 1. 0. 0. 1. 0. 1. 1.
 0. 0. 0. 0. 1. 1. 1. 0. 1. 0. 1.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1. 1. 1. 1. 1. 1. 0. 0. 1. 0. 0. 0. 1. 1. 1. 0. 0. 0.
 0. 1. 0. 0. 0. 0. 1. 1. 1. 0. 1. 0. 0. 1. 0. 0. 1. 0. 1. 1.]</t>
  </si>
  <si>
    <t>[1. 1. 0. 1. 1. 1. 1. 0. 0. 0. 1. 0. 0. 1. 0. 1. 1. 0. 0. 1. 0. 0. 1. 1.
 1. 0. 1. 1. 1. 0. 0. 0. 0. 0. 1. 1. 1. 0. 1. 1. 1. 1. 0. 1. 0. 1. 0. 0.
 0. 1. 1. 0. 1. 0. 1. 0. 1. 0. 0. 1. 0. 1. 0. 1. 0. 1. 0. 0. 1. 1. 0. 1.
 1. 1. 0. 1. 0. 1. 0. 0. 1. 0. 0. 0. 1. 0. 0. 1. 1. 1. 1. 0. 1. 1. 0. 0.
 0. 0. 1. 1. 1. 1. 0. 1. 1. 0. 0. 1. 1. 0. 0. 0. 1. 0. 1. 0. 0. 1. 1. 1.
 0. 0. 0. 1. 1. 0. 1. 0. 0. 1. 0. 0. 0. 1. 0. 1. 0. 0. 1. 1. 1. 0. 0. 0.
 1. 1. 1. 0. 1. 0. 0. 0. 0. 0. 1. 0. 0. 1. 0. 1. 0. 0. 1. 0. 0. 1. 0. 0.
 0. 0. 1. 0. 0. 0. 1. 1. 0. 1. 1. 1. 0. 1. 0. 0. 1. 0. 1. 0. 0. 1. 1. 0.
 0. 0. 1. 0. 0. 1. 1. 1. 1. 0. 1. 0. 0. 0. 0. 0. 1. 1. 0. 0. 1. 0. 1. 1.
 0. 0. 0. 0. 1. 1. 1. 0. 1. 0. 1.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1.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</si>
  <si>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1.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0.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</si>
  <si>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0.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1. 1. 1. 1. 1. 1. 0. 0. 1. 0. 0. 0. 1. 1. 1. 0. 0. 0.
 0. 1. 0. 0. 0. 0. 1. 1. 1. 0. 1. 0. 0. 1. 0. 0. 1. 0. 1. 1.]</t>
  </si>
  <si>
    <t>[1. 1. 0. 1. 1. 1. 0. 0. 0. 0. 1. 0. 0. 1. 0. 1. 1. 0. 0. 1. 1.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1.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</si>
  <si>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0.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0. 1. 1. 0. 0. 0.
 1. 1. 1. 0. 1. 0. 0. 0. 0. 0. 1. 0. 0. 1. 0. 1. 0. 0. 1. 0. 0. 1. 0. 0.
 0. 0. 1. 0. 0. 0. 1. 1. 0. 1. 1. 1. 0. 1. 0. 0. 1. 0. 1. 0. 0. 0. 1. 0.
 0. 0. 1. 0. 0. 1. 1. 1. 1. 0. 1. 0. 0. 0. 0. 0. 1. 1. 0. 0. 1. 0. 1. 1.
 0. 0. 0. 0. 1. 1. 1. 0. 1. 0. 1.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1. 1. 1. 1. 1. 1. 0. 0. 1. 0. 0. 0. 1. 1. 1. 0. 0. 0.
 0. 1. 0. 0. 0. 0. 1. 1. 1. 0. 1. 0. 0. 1. 0. 0. 1. 0. 1. 1.]</t>
  </si>
  <si>
    <t>[1. 1. 0. 1. 1. 1. 0. 0. 0. 0. 1. 0. 0. 1. 0. 1. 1. 0. 0. 1. 1. 0. 1. 1.
 1. 0. 1. 1. 1. 0. 0. 0. 0. 0. 1. 1. 1. 0. 1. 1. 1. 1. 1.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1. 0. 0. 1. 0. 0. 1. 0. 0.
 0. 0. 1. 0. 0. 0. 1. 1. 0. 1. 1. 1. 0. 1. 0. 0. 1. 0. 1. 0. 1. 0.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1. 1. 1. 1. 1. 1. 0. 0. 1. 0. 0. 0. 1. 1. 1. 0. 0. 1.
 0. 1. 0. 0. 0. 0. 1. 1. 1. 0. 1. 0. 0. 1. 0. 0. 1. 0. 1. 1.]</t>
  </si>
  <si>
    <t>[1. 1. 0. 1. 1. 1. 0. 0. 0. 0. 1. 0. 0. 1. 0. 1. 1. 0. 0. 1. 0. 0. 1. 1.
 1. 0. 1. 1. 1. 0. 0. 1.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0.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0. 1. 1. 1. 0. 1. 0. 0. 1. 0. 1. 0. 0. 0.
 1. 1. 0. 1. 1. 0. 1. 1. 1. 0. 0. 1. 0. 1. 0. 1. 0. 1. 0. 1. 1. 1. 0. 0.
 0. 1. 0. 0. 0. 0. 1. 1. 0. 0. 0. 0. 1. 0. 0. 0. 0. 0. 1. 1. 0. 1. 0. 1.
 0. 0. 1. 1. 0. 1. 0. 0. 1. 0. 1. 1. 1. 0. 0. 0. 0. 0. 0. 1. 0. 0. 0. 1.
 0. 1. 0. 0. 1. 0. 0. 1. 1. 1. 1. 1. 0. 0. 1. 0. 0. 0. 1. 1. 1. 0. 0. 0.
 0. 1. 1. 0. 0. 0. 1. 1. 1. 0. 1. 0. 0. 1. 0. 0. 1. 0. 1. 1.]</t>
  </si>
  <si>
    <t>[1. 1. 0. 1. 1. 1. 0. 0. 0. 0. 1. 0. 0. 1. 0. 1. 1. 0. 0. 1. 0. 0. 1. 0.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</si>
  <si>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0.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</si>
  <si>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0. 1. 0.
 0. 0. 1. 0. 0. 1. 1. 1. 1. 0. 1. 0. 0. 0. 0. 0. 1. 1. 0. 0. 1. 0. 1. 1.
 0. 0. 0. 0. 1. 1. 1. 0. 1. 0. 1.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0. 1. 0. 1. 0. 0. 1. 0. 0. 1. 0. 1. 1.]</t>
  </si>
  <si>
    <t>[1. 1. 0. 1. 1. 1. 0. 0. 0. 0. 1. 0. 0. 1. 0. 1. 1. 0. 0. 1. 0.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1.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1. 1. 0. 0. 1. 0. 1. 0. 0. 0.
 1. 1. 0. 1. 1. 0. 1. 1. 1. 0. 0. 1. 0. 1. 0. 1. 1. 1. 0. 1. 1. 0.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</si>
  <si>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0.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1. 0. 1. 0. 1. 0. 0. 0.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1.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</si>
  <si>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0. 1. 0.
 0. 0. 1. 0. 0. 1. 1. 1. 1. 0. 1. 0. 0. 0. 0. 0. 1. 1. 0. 0. 1. 0. 1. 1.
 0. 0. 0. 0. 1. 1. 1. 0. 1. 0. 1. 1. 1. 0. 0. 0.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1. 1. 1. 1. 1. 1. 0. 0. 1. 0. 0. 0. 1. 1. 1. 0. 0. 0.
 0. 1. 0. 0. 0. 0. 1. 1. 1. 0. 1. 0. 0. 1. 0. 0. 1. 0. 1. 1.]</t>
  </si>
  <si>
    <t>[1. 1. 0. 1. 1. 1. 0. 0. 0. 0. 1. 0. 0. 1. 0. 1. 1. 0. 0. 1. 0.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0. 1. 1. 0. 1. 0. 1.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</si>
  <si>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0.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1. 0. 0. 1. 1. 0. 0. 0. 0. 1. 0. 0. 0. 0. 0. 1. 1. 0. 1. 0. 1.
 0. 0. 1. 1. 0. 1. 0. 0. 1. 0. 1. 1. 1. 0. 0. 0. 0. 0. 0. 1. 0. 0. 0. 1.
 0. 1. 0. 0. 1. 0. 1. 1. 1. 1. 1. 1. 0. 0. 1. 0. 0. 0. 1. 1. 1. 0. 0. 0.
 0. 1. 0. 0. 0. 0. 1. 1. 1. 0. 1. 0. 0. 1. 0. 0. 1. 0. 1. 1.]</t>
  </si>
  <si>
    <t>[1. 1. 0. 1. 1. 1. 0. 0. 0. 0. 1. 0. 0. 1. 0. 1.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1. 1. 0. 0. 0. 0. 0. 1. 1. 0. 1. 0. 0. 0. 0. 1. 0. 0. 1. 0. 0.
 0. 1. 1. 0. 0. 0. 1. 1. 0. 1. 1. 1. 0. 1. 0. 0. 1. 0. 1. 0. 0. 1. 1. 0.
 0. 0. 1. 0. 0. 1. 1. 1. 1. 0. 1. 0. 0. 0. 0. 0. 1. 1. 0. 0. 1. 0. 1. 1.
 0. 0. 0. 0. 1. 1. 1. 0. 1. 0. 0. 1. 1. 0. 0. 1. 0. 0. 0. 0. 0. 0. 1. 1.
 1. 1. 0. 0. 0. 0. 0. 1. 0. 1. 1. 1. 1. 1. 0. 1. 0. 0. 0. 0. 0. 0. 1. 0.
 0. 1. 1. 1. 0. 1. 0. 0. 1. 1. 1. 0. 1. 1. 0. 0. 1. 0. 0. 0. 0. 1. 0. 1.
 0. 0. 0. 0. 0. 1. 0. 1. 1. 1. 1. 1. 1. 1. 1. 1. 0. 0. 1. 0. 1. 0. 0. 0.
 1. 1. 0. 1. 1. 0. 1. 1. 1. 0. 0. 1. 0. 1. 0. 1. 1. 1. 0. 1. 1. 0. 0. 0.
 0. 1. 0. 0. 0. 0. 1. 1. 0. 0. 0. 0. 1. 0. 0. 0. 0. 0. 1. 1. 0. 1. 0. 1.
 0. 0. 1. 1. 0. 1. 0. 0. 1. 0. 1. 1. 0. 0. 0. 0. 0. 0. 0. 1. 0. 0. 0. 1.
 0. 1. 0. 0. 1. 0. 0. 1. 1. 1. 1. 1. 0. 0. 1. 0. 0. 0. 1. 1. 1. 0. 0. 0.
 0. 1. 0. 0. 0. 0. 1. 1. 1. 0. 1. 0. 0. 1. 0. 0. 1. 0. 1. 1.]</t>
  </si>
  <si>
    <t>[1. 1. 0. 1. 1. 1. 0. 0. 0. 0. 1. 0. 0. 1. 0. 1. 1. 0. 0. 1. 0. 0. 1. 1.
 1. 0. 1. 1. 1. 0. 0. 0. 0. 0. 1. 1. 1. 0. 1. 1. 1. 1. 0. 1. 0. 1. 0. 0.
 0. 1. 1. 0. 1. 0. 1. 0. 1. 0. 0. 1. 0. 1. 0. 1. 1.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1.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</si>
  <si>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0. 0. 1. 1.
 1. 0. 1. 1. 1. 0. 0. 0. 0. 0. 1. 0.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1. 0. 1. 0. 0. 0. 0. 1. 0. 0. 1. 0. 0.
 0. 1.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0.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</si>
  <si>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0.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1.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1. 0.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</si>
  <si>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0.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1. 0. 1. 0. 0. 0. 0. 1. 0. 0. 1. 0. 0.
 0. 1.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0.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</si>
  <si>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1. 0. 1. 0. 0. 0. 0. 1. 0. 0. 1. 0. 0.
 0. 1.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1.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</si>
  <si>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1.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1. 1. 0. 0. 1. 0. 1. 0. 0. 0.
 1. 1. 0. 1. 1. 0. 1. 1. 1. 0. 0. 1. 0. 1. 0. 1. 1. 1. 0. 1. 1. 0.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</si>
  <si>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0.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1. 1. 0. 0. 1. 0. 1. 0. 0. 0.
 1. 1. 0. 1. 1. 0. 1. 1. 1. 0. 0. 1. 1.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</si>
  <si>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</si>
  <si>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0.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1. 0. 1. 0. 0. 0. 0. 1. 0. 0. 1. 0. 0.
 0. 1.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1. 0. 1. 0. 1. 1. 1. 1. 1. 1. 1. 0. 1. 0. 0. 1. 0. 1. 0. 0. 0.
 1. 1. 0. 1. 1. 0. 1. 1. 1. 0. 1.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</si>
  <si>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1.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1. 1. 0. 0. 1. 0. 1. 0. 0. 0.
 1. 1. 0. 1. 1. 0. 1. 1. 1. 0. 0. 1. 0. 1. 0. 1. 1. 1. 0. 1. 1. 0.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</si>
  <si>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0. 0. 0. 1. 0. 1. 1. 0. 0. 1. 0.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</si>
  <si>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1. 0. 1. 0. 0. 0. 0. 1. 0. 0. 1. 0. 0.
 0. 0. 1. 0. 0. 0. 1. 1. 0. 1. 1. 1. 0. 1. 0. 0. 1. 0. 1. 0. 0. 1. 1. 0.
 0. 0. 1. 0. 0. 1. 1. 1. 1. 0. 1. 0. 0. 0. 0. 0. 1. 1. 0. 0. 1. 0. 1. 1.
 0. 0. 0. 0. 1. 1. 1. 0. 1. 0. 0. 1. 1. 0. 0. 1. 1.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0.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</si>
  <si>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0. 0. 1.
 0. 1. 1. 0. 1. 0. 1. 0. 1. 0. 0. 1. 0. 1. 0. 1. 0. 1. 0. 1. 1. 1. 0. 1.
 1. 1. 0. 1. 0. 1. 0. 0. 1. 0. 0. 0. 1. 0. 0. 1. 1. 1. 1. 0. 1. 1. 0. 0.
 0. 0. 1. 1. 1. 1. 0. 1. 1. 0. 0. 1. 1. 0. 0. 0. 1. 0. 1. 0. 0. 1. 1. 1.
 0. 0. 0. 1. 1. 0. 1. 0. 0. 1. 0. 0. 0. 0. 0. 1. 0. 0. 1. 1. 1. 0. 0. 0.
 1. 1. 1. 0. 1. 0. 0. 0. 0. 0. 1. 1. 0. 1. 0. 0. 0. 0. 1. 0. 0. 1. 0. 0.
 0. 1.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1. 1. 0. 0. 1. 0. 1. 0. 0. 0.
 1. 1. 0. 1. 1. 0. 1. 1. 1. 0. 0. 1. 0. 1. 0. 1. 1. 1. 0. 1. 1. 0.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</si>
  <si>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1. 0. 1. 0. 0. 0. 0. 1. 0. 0. 1. 0. 0.
 0. 1.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0.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</si>
  <si>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1.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1.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0.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</si>
  <si>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1.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</si>
  <si>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0.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</si>
  <si>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0. 0. 1. 1.
 1. 0. 1. 1. 1. 0. 0. 0. 0. 0. 1. 1. 1. 0. 0. 1. 1. 1. 0. 1. 0. 1. 0. 0.
 0. 1. 1. 0. 1. 0. 1. 0. 1. 0. 0. 1. 0. 1. 0. 1. 1.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</si>
  <si>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1.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</si>
  <si>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0. 0. 0. 0. 0. 1. 0. 1.
 0. 0. 0. 0. 0. 1. 0. 1. 1. 1. 1. 1. 1. 1. 1.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</si>
  <si>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1.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1.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</si>
  <si>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1.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</si>
  <si>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</si>
  <si>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0.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1.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</si>
  <si>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1. 0.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1.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1.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</si>
  <si>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0.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1. 0. 1. 1. 1. 0. 1. 1. 0. 0. 1. 0. 0. 0. 0. 1. 0. 1.
 0. 0. 0. 0. 0. 1. 0. 1. 1. 1. 1. 1. 1. 1. 1.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</si>
  <si>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</si>
  <si>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0. 0. 1.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</si>
  <si>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1. 1. 0. 0. 1. 0. 1. 0. 0. 0.
 1. 1. 0. 1. 1. 0. 1. 1. 1. 0. 0. 1. 0. 1. 0. 1. 1. 1. 0. 1. 1. 1. 0. 0.
 0. 1. 0. 0. 0. 0. 1. 1. 0. 0. 0. 0. 1. 0. 0. 0. 0. 0. 1. 1. 0. 1. 0. 1.
 0. 0. 1. 1. 0. 1. 0. 0. 1. 0. 1. 1. 1. 0. 0. 0. 0. 0. 0. 1. 0. 0. 0. 1.
 0. 1. 0. 1. 1. 0. 0. 1. 1. 1. 1. 1. 0. 0. 1. 0. 0. 0. 1. 1. 1. 0. 0. 0.
 0. 1. 0. 0. 0. 0. 1. 1. 1. 0. 1. 0. 0. 1. 0. 0. 1. 0. 1. 1.]</t>
  </si>
  <si>
    <t>[1. 1. 0. 1. 1. 1. 0. 0. 0. 0. 1. 0. 0. 1. 0. 1.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1. 1. 0. 0. 1. 0. 1. 0. 0. 0.
 1. 1. 0. 1. 1. 0. 1. 1. 1. 0. 0. 1. 0. 1. 0. 0.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</si>
  <si>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1.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0.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</si>
  <si>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0.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</si>
  <si>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0.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1.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</si>
  <si>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1.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1.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</si>
  <si>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1.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1.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</si>
  <si>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1.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1. 0. 0. 0. 0. 0. 1. 1.
 1. 1. 0. 0. 0. 0. 0. 1. 0. 1. 1. 1. 1. 1. 0. 1. 0. 0. 0. 0. 1. 0. 1. 0.
 0. 1. 1. 1. 0. 1. 0. 0. 1. 1. 1. 0. 1. 1. 0. 0. 1. 0. 0. 0. 0. 1. 0. 1.
 0. 0. 0. 0. 0. 1. 0. 1. 1. 1. 1. 1. 1. 1. 1. 1. 0. 0. 1. 0. 1. 0. 0. 0.
 1. 1. 0. 1. 1. 0. 1. 1. 1. 0. 0. 1. 0. 1. 0. 1. 1. 1. 0. 1. 1. 1. 0. 0.
 1. 1. 0. 0. 0. 0. 1. 1. 0. 0. 0. 0. 1. 0. 0. 0. 0. 0. 1. 1. 0. 1. 0. 1.
 0. 0. 1. 1. 0. 1. 0. 0. 1. 0. 1. 1. 1. 0. 0. 0. 0. 0. 0. 1. 0. 0. 0. 1.
 0. 1. 0. 0. 1. 0. 0. 1. 1. 1. 1. 1. 0. 0. 1. 0. 0. 0. 1. 1. 1. 0. 0. 1.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</si>
  <si>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0.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1.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</si>
  <si>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0. 0. 1. 1.
 1. 0. 1. 1. 1. 0. 0. 0. 0. 0. 1. 1. 1. 0. 0. 1. 1. 1. 0. 1. 1.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</si>
  <si>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1. 1. 0. 0. 1. 0. 1. 0. 0. 0.
 1. 1. 0. 1. 1. 0. 1. 1. 1. 0. 0. 1. 0. 1. 0. 1. 1. 1. 0. 1. 1. 1. 0. 0.
 0. 1. 0. 0. 0. 0. 1. 1. 0. 0. 0. 0. 1. 0. 0. 0. 0. 0. 1. 1. 0. 1. 0. 1.
 0. 0. 1. 1. 0. 1. 0. 0. 1. 0. 1. 1. 1. 0. 0. 0. 0. 0. 0. 1. 0. 0. 0. 1.
 0. 1. 0. 0. 1. 0. 1. 1. 1. 1. 1. 1. 0. 0. 1. 0. 0. 0. 1. 1. 1. 0. 0. 0.
 0. 1. 0. 0. 0. 0. 1. 1. 1. 0. 1. 0. 0. 1. 0. 0. 1. 0. 1. 1.]</t>
  </si>
  <si>
    <t>[1. 1. 0. 1. 1. 1. 0. 0. 0. 0. 1. 0. 0. 1. 0. 0. 1. 0. 0. 1. 0. 0. 1. 1.
 1. 0. 1. 1. 1. 0. 0. 0. 0. 0. 1. 1. 1. 0. 0. 1. 1. 1. 0. 1. 1.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</si>
  <si>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0.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</si>
  <si>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1. 1. 0. 0.
 0. 1. 1. 0. 1. 0. 1. 0. 1. 0. 0. 1. 0. 1. 0. 1. 0. 1. 0. 1. 1. 1. 0. 1.
 1. 1. 0. 1. 0. 1. 0. 0. 1. 0. 0. 0. 1. 0. 0. 1. 1. 1. 1. 0. 1. 1. 0. 0.
 0. 0. 1. 1. 1. 1. 0. 1. 1. 0. 0. 1. 1. 0. 0. 0. 1. 1.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1.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</si>
  <si>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</si>
  <si>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0. 0. 1. 1.
 1. 0. 1. 1. 1. 0. 0. 0. 0. 0. 1. 1. 1. 0. 0. 1. 1. 1. 0. 1. 0. 1. 0. 0.
 0. 1. 1. 0. 1. 0. 1. 0. 1. 0. 0. 1. 0. 1. 0. 1. 0. 1. 0. 1. 1. 1. 0. 1.
 1. 1. 0. 1. 0. 1. 0. 0. 0.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1. 0. 0. 1. 0. 1. 1. 1. 1. 1. 1. 1. 0. 1. 1.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</si>
  <si>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1.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</si>
  <si>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0. 0. 0. 1. 0. 1. 1.]</t>
  </si>
  <si>
    <t>[1. 1. 0. 1. 1. 1. 0. 0. 0. 0. 1. 0. 0. 1. 0. 0. 1. 0. 0. 1. 0. 0. 1. 1.
 1. 0. 1. 1. 1. 0. 0. 0. 0. 0. 1. 1. 1. 0. 0. 1. 1. 1. 0. 1. 0. 1. 0. 0.
 0. 1. 1. 0. 1. 0. 1. 0. 1. 0. 0. 1. 0. 1. 0. 1. 0. 1. 0. 1. 1. 1. 0. 1.
 1. 1. 1. 1. 0. 1. 0. 0. 1. 0. 0. 0. 1. 0. 0. 1. 0.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0. 1.
 1.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</si>
  <si>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0. 0. 0. 0. 0. 0. 1. 0. 1. 1. 1. 1. 1. 0. 1. 0. 0. 0. 0. 1. 0. 1. 0.
 0. 1. 1. 1. 0. 1. 0. 0. 1. 1. 1. 0. 1. 1. 0. 0. 1. 0. 0. 0. 0. 1. 0. 0.
 0. 0. 0. 0. 0. 1. 0. 1. 1. 1. 1. 1. 1. 1. 0. 1. 1.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</si>
  <si>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1. 1. 0. 0. 1. 0. 0. 1. 1.
 1. 0. 1. 1. 1. 0. 0. 0. 0. 0. 1. 1. 1. 0. 0. 1. 1. 1. 0. 1. 0. 1. 0. 0.
 0. 1. 1. 0. 1. 0. 1. 0. 1. 0. 0. 1. 0. 1. 1. 1. 0. 1. 0. 1. 1. 1. 0. 1.
 1. 1. 0. 1. 0. 1. 0. 0. 1. 0. 0. 0. 1. 0. 0. 1. 1. 1. 1. 0. 1. 1. 0. 0.
 0. 0. 1. 1. 1. 1. 0. 1. 1. 0. 0. 1. 1. 0. 0. 0. 1. 0. 1. 0. 0. 1. 1. 1.
 0. 0. 0. 1. 1. 0. 1. 0. 0. 1. 0. 0. 0. 1. 1. 1. 0. 0. 1. 1. 1. 0. 0. 0.
 1. 1. 1. 0. 1. 0. 0. 0. 0. 0. 1. 0. 0. 1. 0. 0. 0. 0. 1. 0. 0. 1. 0. 0.
 0. 0. 1. 0. 0. 0. 1. 1. 0. 1. 1. 1. 0. 1. 0. 0. 1. 0. 1. 0. 0. 1. 1. 0.
 0. 0. 1. 0. 0. 1. 1. 1. 1. 0. 1. 0. 0. 0. 0. 0. 1. 1. 0. 0. 1. 0. 1. 1.
 0. 0. 1.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</si>
  <si>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1. 0. 1. 0. 0. 0. 1. 1. 1. 0. 0. 0.
 0. 1. 0. 0. 0. 0. 1. 1. 1. 0. 1. 0. 0. 1. 0. 0. 1. 0. 1. 1.]</t>
  </si>
  <si>
    <t>[1. 1. 0. 1. 1. 1. 0. 0. 0. 0. 1. 0. 0. 1. 0. 1. 1. 0. 0. 1. 0. 0. 1. 1.
 1. 0. 1. 1. 1. 0. 0. 0. 0. 0. 1. 1. 1. 0. 0. 1. 1. 1. 0. 1. 1. 1. 0. 0.
 0. 1. 1. 0. 1. 0. 1. 1.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</si>
  <si>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0. 1. 1. 1. 1. 0. 1. 1. 0. 0.
 0. 0. 1. 1. 1. 1. 0. 1. 1. 0. 0. 0. 1. 0. 0. 0. 1. 0. 1. 0. 0. 1. 1. 1.
 0. 0. 0. 1. 1. 0. 1. 0. 0. 1. 0. 0. 0. 1. 0. 1. 0. 0. 1. 1. 1. 0. 0. 0.
 1. 1. 1. 0. 1. 0. 0. 0. 0. 1.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</si>
  <si>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1.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</si>
  <si>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0.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</si>
  <si>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0. 1.
 0. 0. 1. 1. 0. 1. 0. 0. 1. 0. 1. 1. 1. 0. 0. 0. 0. 0. 0. 1. 0. 0. 0. 1.
 0. 1. 0. 0. 1. 0. 0. 1. 1. 1. 1. 1. 1.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</si>
  <si>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0. 1. 0.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1. 1. 0. 0. 0. 0. 1. 1. 0. 0. 0. 0. 1. 0. 0. 0. 0. 0. 1. 1. 0. 1. 0. 1.
 0.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</si>
  <si>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1.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0.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0. 1.
 0. 0. 1. 1. 0. 1. 0. 0. 1. 0. 1. 1. 1. 0. 0. 0. 0. 0. 0. 1. 0. 0. 0. 1.
 0. 1. 0. 0. 1. 0. 0. 1. 1. 1. 1. 1. 1.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</si>
  <si>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0. 1. 0.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0. 1.
 1.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</si>
  <si>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1. 1.
 1. 1. 1.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0. 1.
 1.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</si>
  <si>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1.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0. 1.
 1.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</si>
  <si>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1. 1. 0. 1. 0. 0. 1. 0. 0. 0. 1. 0. 0. 1. 0. 1. 1. 0. 1. 1. 0. 0.
 0. 0. 1. 1. 1. 1. 0. 1. 1. 0. 0. 1. 1. 0. 0. 0. 1. 0. 1. 0. 0. 1. 1. 1.
 0. 0. 0. 1. 1. 0. 1. 0. 0. 1. 0. 0. 0. 1. 0. 0. 0. 0. 1. 1. 1. 0. 0. 0.
 1. 1. 1. 0. 1. 0. 0. 0. 0. 0. 1. 1.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1. 0. 1. 1. 0. 1. 0. 0. 1. 0. 1. 1. 1. 0. 0. 0. 0. 0. 0. 1. 0. 0. 0. 1.
 0. 1. 0. 0. 1. 0. 0. 1. 1. 1. 1. 1. 1. 0. 1. 0. 0. 0. 1. 1. 1. 0. 0. 0.
 0. 1. 0. 0. 0. 0. 1. 1. 1. 0. 1. 0. 0. 1. 0. 0. 1. 0. 1. 1.]</t>
  </si>
  <si>
    <t>[1. 1. 0. 1. 1. 1. 0. 0. 0. 0. 1. 0. 0. 1. 0. 0. 1. 0. 0. 1. 0. 0. 1. 1.
 1. 0. 1. 1. 1. 1. 0. 0. 0. 0. 1. 1. 1. 0. 0. 1. 1. 1. 0. 1. 0. 1. 0. 0.
 0. 1. 1. 0. 1. 0. 1. 0. 1. 0. 0. 1. 0. 1. 0. 1. 0. 1. 0. 1. 1. 1. 0. 1.
 1. 1. 1.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0. 1.
 1. 0. 1. 1. 0. 1. 0. 0. 1. 0. 1. 1. 1. 0. 0. 0. 0. 0. 0. 1. 0. 0. 0. 1.
 0. 1. 0. 0. 1. 0. 0. 1. 1. 1. 1. 1. 0. 0. 1. 0. 0. 1.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</si>
  <si>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1. 0. 1. 0. 0. 0. 1. 0. 0. 1. 0.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0. 1.
 1. 0. 1. 1. 0. 1. 0. 0. 1. 0. 1. 1. 1. 0. 0. 0. 0. 0. 0. 1. 0. 0. 0. 1.
 0. 1. 0. 0. 1. 0. 0. 1. 1. 1. 1. 1. 1. 0. 1. 0. 0. 0. 1. 1. 1. 0. 0. 0.
 0. 1. 0. 0. 0. 0. 1. 1. 1. 0. 1. 0. 0. 1. 0. 0. 1. 0. 1. 1.]</t>
  </si>
  <si>
    <t>[1. 1. 0. 1. 1. 1. 0. 0. 0. 0. 1. 0. 0. 1. 0. 0. 1. 0. 0. 1. 0. 0. 1. 1.
 0. 0. 1. 1. 1. 0. 0. 0. 0. 0. 1. 0. 1. 0. 0. 1. 1. 1. 0. 1. 0. 1. 0. 0.
 0. 1. 1. 0. 1. 0. 1. 0. 1. 0. 0. 1. 0. 1. 0. 1. 0. 1. 0. 1. 1. 1. 0. 1.
 1. 1. 1. 1. 0. 1. 0. 0. 1. 0. 0. 0. 1. 0. 0. 1. 1.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0. 0. 1. 1. 0. 1. 0. 0. 1. 0. 1. 1. 1. 0. 0. 0. 0. 0. 0. 1. 0. 0. 0. 1.
 0. 1. 0. 0. 1. 0. 0. 1. 1. 1. 1. 1. 1. 0. 1. 0. 0. 0. 1. 1. 1. 0. 0. 0.
 0. 1. 0. 0. 0. 0. 1. 1. 1. 0. 1. 1. 0. 1. 0. 0. 1. 0. 1. 1.]</t>
  </si>
  <si>
    <t>[1. 1. 0. 1. 1. 1. 0. 1. 0. 0. 1. 0. 0. 1. 0. 0. 1. 0. 0. 1. 0. 0. 1. 1.
 1. 0. 1. 1. 1. 0. 0. 1. 0. 0. 1. 1. 1. 0. 0. 1. 1. 1. 0. 1. 0. 1. 0. 0.
 0. 1. 1. 0. 1. 0. 1. 0. 1. 0. 0. 1. 0. 1. 0. 1. 0. 1. 0. 1. 1. 1. 0. 1.
 1. 1. 0. 1. 0. 1. 0. 0. 1. 0. 0. 0. 1. 0. 0. 1. 0.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0. 1.
 0. 0. 1. 1. 0. 1. 0. 0. 1. 0. 1. 1. 1. 0. 0. 0. 0. 0. 0. 1. 0. 0. 0. 1.
 0. 1. 0. 0. 1. 0. 0. 1. 1. 1. 1. 1. 1. 0. 1. 0. 0. 0. 1. 1. 1. 0. 0. 0.
 0. 1. 0. 0. 0. 0. 1. 0.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</si>
  <si>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1. 1. 0. 1. 0. 0. 1. 0. 0. 0. 1. 0. 0. 1. 0.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1. 0. 0. 1. 0. 1. 1. 1. 1. 1. 1. 1. 0. 1. 1. 0. 1. 0. 1. 0. 0. 0.
 1. 1. 0. 1. 1. 0. 1. 1. 1. 0. 0. 1. 0. 1. 0. 1. 1. 1. 0. 1. 1. 1. 1. 0.
 0. 1. 0. 0. 0. 0. 1. 1. 0. 0. 0. 0. 1. 0. 0. 0. 0. 0. 1. 1. 0. 1. 0. 1.
 0. 0. 1. 1. 0. 1. 0. 0. 1. 0. 1. 1. 1. 0. 0. 0. 0. 0. 0. 1. 0. 0. 0. 1.
 0. 1. 0. 0. 1. 0. 0. 1. 1. 1. 1. 1. 1. 0. 1. 0. 0. 0. 1. 1. 1. 0. 0. 0.
 0. 1. 0. 0. 0. 0. 1. 1. 1. 0. 1. 0. 0. 1. 0. 0. 1. 0. 1. 1.]</t>
  </si>
  <si>
    <t>[1. 1. 0. 1. 1. 1. 0. 0. 0. 0. 1. 0. 0. 1. 0. 0. 1. 0. 0. 1. 0. 0. 1. 1.
 1. 0. 1. 1. 1. 0. 0. 0. 0. 0. 1. 1. 1. 0. 0. 1. 1. 1. 0. 1. 0. 0. 0. 0.
 0. 1. 1. 0. 1. 0. 1. 0. 1. 0. 0. 1. 0. 1. 0. 1. 0. 1. 0. 1. 1. 1. 0. 1.
 1. 1. 1. 1. 0. 1. 0. 0. 1. 0. 0. 0. 1. 0. 0. 1. 0.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0. 1.
 1.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</si>
  <si>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0. 1. 0.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1. 1.
 1.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</si>
  <si>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1. 1. 0. 1. 0. 0. 1. 0. 0. 0. 1. 0. 0. 1. 0.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1. 0. 1. 1. 0. 1. 0. 0. 1. 0. 1. 1. 1. 0. 0. 0. 0. 0. 0. 1. 0. 0. 0. 1.
 0. 1. 0. 0. 1. 0. 0. 1. 1. 1. 1. 1. 1.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</si>
  <si>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0. 1. 0.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1. 0. 1. 1. 0. 1. 0. 0. 1. 0. 1. 1. 1. 0. 0. 0. 0. 0. 0. 1. 0. 0. 0. 1.
 0. 1. 0. 0. 1. 0. 0. 1. 1. 1. 1. 1. 1.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</si>
  <si>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1. 1. 0. 1. 0. 0. 1. 0. 0. 0. 1. 0. 0. 1. 0. 1. 1. 0. 1. 1. 0. 0.
 0. 0. 1. 1. 1. 1. 0. 1. 1. 0. 0. 1. 1. 0. 1.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0. 1.
 1. 0. 1. 1. 0. 1. 0. 0. 1. 0. 1. 1. 1. 0. 0. 0. 0. 0. 0. 1. 0. 0. 0. 1.
 0. 1. 0. 0. 1. 0. 1.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</si>
  <si>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0. 1. 0. 1. 0. 0. 1. 0. 0. 0. 1. 0. 1. 1. 0. 1. 1. 0. 1. 1. 0. 0.
 0. 0. 1. 1. 1. 1. 0. 1. 1. 0. 0. 1. 1. 0. 0. 0. 1. 0. 1. 0. 0. 1. 0.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1. 1.
 1. 0. 1. 1. 0. 1. 0. 0. 1. 0. 1. 1. 1. 0. 0. 0. 0. 0. 0. 1. 0. 0. 0. 1.
 0. 1. 0. 0. 1. 0. 0. 1. 1. 1. 1. 1. 1.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</si>
  <si>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0. 1. 0. 1. 1. 0. 1. 1. 0. 0.
 0. 0. 1. 1. 1. 1. 0. 1. 1. 0. 0. 1. 1. 0. 0. 0. 1. 0. 1. 1.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1. 1.
 1. 0. 1. 1. 0. 1. 0. 0. 1. 0. 1. 1. 1. 0. 0. 0. 0. 0. 0. 1. 0. 0. 0. 1.
 0. 1. 0. 0. 1. 0. 0. 1. 1. 1. 1. 1. 1.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</si>
  <si>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0. 1. 0. 1. 1. 0. 1. 1. 0. 0.
 0. 0. 1. 1. 1. 1. 0. 1. 1. 0. 0. 1. 1. 0. 0. 0. 1. 0. 1. 0. 0. 1. 1. 1.
 0. 0. 0. 1. 1. 0. 1. 0. 0. 1. 0. 0. 0. 1. 0. 0. 0. 0. 1. 1. 1. 0. 0. 0.
 1. 1. 1. 0. 1. 0. 0. 0. 0. 0. 1. 1. 0. 1. 0. 0. 0. 0. 1. 0. 0. 1. 0. 0.
 0. 0. 1. 0. 0. 0. 1. 1. 0. 1. 1. 1. 0. 1. 0. 0. 1. 0. 1. 0. 0. 1. 1. 0.
 0. 0. 1. 0. 0. 1. 1. 1. 1. 0. 1. 0. 0. 0. 0. 0. 1. 1. 0. 0. 1. 0. 1. 1.
 0. 0. 0. 0. 0. 0. 1. 0. 1. 0. 0. 1. 1. 0. 0. 1. 0. 0. 0. 1.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0. 1.
 1. 0. 1. 1. 0. 1. 0. 0. 1. 0. 1. 1. 1. 0. 0. 0. 0. 0. 0. 1. 0. 0. 0. 1.
 0. 1. 0. 0. 1. 0. 0. 1. 1. 1. 1. 1. 1.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</si>
  <si>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1. 1. 0. 1. 0. 0. 1. 0. 0. 0. 1. 0. 0. 1. 0.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0.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1. 1.
 1.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</si>
  <si>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1. 1. 0. 1. 0. 0. 1. 0. 0. 0. 1. 0. 0. 1. 0.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1. 1.
 1. 0. 1. 1. 0. 1. 0. 0. 1. 0. 1. 1. 1. 0. 0. 0. 0. 0. 0. 1. 0. 0. 0. 1.
 0. 1. 0. 0. 1. 0. 0. 1. 1. 1. 1. 1. 1.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</si>
  <si>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0. 1. 0. 1. 1. 0. 1. 1. 0. 0.
 0. 0. 1. 1. 1. 1. 0. 1. 1. 0. 0. 1. 1. 0. 0. 0. 1. 0. 1. 0. 0. 1. 1. 1.
 0. 0. 0. 1. 1. 0. 1. 0. 0. 1. 0. 0. 0. 1. 0. 0. 0. 0. 1. 1. 1. 0. 0. 0.
 1. 1. 1. 0. 1. 0. 0. 0. 0. 0. 1. 1.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0. 1.
 1. 0. 1. 1. 0. 1. 0. 0. 1. 0. 1. 1. 1. 0. 0. 0. 0. 0. 0. 1. 0. 0. 0. 1.
 0. 1. 0. 0. 1. 0. 0. 1. 1. 1. 1. 1. 1.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</si>
  <si>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1. 1. 0. 1. 0. 0. 1. 0. 0. 0. 1. 0. 0. 1. 0. 1. 1. 0. 1. 1. 0. 0.
 0. 0. 1. 1. 1. 1. 0. 1. 1. 0. 0. 1. 1. 0. 0. 0. 1. 0. 0.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1. 1.
 1. 1. 1. 1. 0. 1. 0. 0. 1. 0. 1. 1. 1. 0. 0. 0. 0. 0. 0. 1. 0. 0. 0. 1.
 1.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</si>
  <si>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1. 1. 0. 1. 0. 0. 1. 0. 0. 0. 1. 0. 0. 1. 0. 1. 1. 0. 1. 1. 0. 0.
 0. 0. 1. 1. 1. 1. 0. 1. 1. 0. 0. 1. 1. 1.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1.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1. 0. 0. 0. 1. 1. 0. 0. 0. 0. 1. 0. 0. 0. 0. 0. 1. 1. 0. 1. 1. 1.
 1. 0. 1. 1. 0. 1. 0. 0. 1. 0. 1. 1. 1. 0. 0. 0. 0. 0. 0. 1. 0. 0. 0. 1.
 0. 1. 0. 0. 1. 0. 0. 1. 1. 1. 1. 1. 0. 0. 1. 0. 0. 0. 1. 1. 1. 0. 0. 0.
 0. 1. 0. 0. 0. 0. 0.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</si>
  <si>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0. 1. 0. 1. 1. 0. 1. 1. 0. 0.
 0. 0. 1. 1. 1. 1. 0. 1. 1. 0. 0. 1. 1. 0. 0. 0. 1. 0. 1. 0. 0. 1. 1. 1.
 0. 0. 0. 1. 1. 0. 1. 0. 0. 1. 0. 0. 0. 1. 0. 1. 0. 0. 1. 1. 1. 0. 0. 0.
 1. 1. 1. 0. 1. 0. 0. 0. 0. 0. 1. 1.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0. 1.
 1.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</si>
  <si>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1. 1. 0. 1. 0. 0. 1. 0. 0. 0. 1. 0. 0.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0. 1.
 1. 0. 1. 1. 0. 1. 0. 0. 1. 0. 1. 1. 1. 0. 0. 0. 0. 0. 0. 1. 0. 0. 0. 1.
 0. 1. 0. 0. 1. 0. 0. 1. 1. 1. 1. 1. 1.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</si>
  <si>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1. 1. 0. 1. 0. 0. 1. 0. 0. 0. 1. 0. 1.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0. 1.
 1. 0. 1. 1. 0. 1. 0. 0. 1. 0. 1. 1. 1. 0. 0. 0. 0. 0. 0. 1. 0. 0. 0. 1.
 0. 1. 0. 0. 1. 0. 0. 1. 1. 1. 1. 1. 1. 0. 1. 0. 0. 0. 1. 1. 1. 0. 0. 0.
 0. 1. 0. 0. 0. 0. 1. 1. 1. 0. 1. 0. 0. 1. 0. 1. 1. 0. 1. 1.]</t>
  </si>
  <si>
    <t>[1. 1. 0. 1. 1. 1. 0. 0. 0. 0. 1. 0. 0. 1. 0. 0. 1. 0. 0. 1. 0. 0. 1. 1.
 1. 0. 1. 1. 1. 0. 0. 0. 0. 0. 1. 1. 1. 1. 0. 1. 1. 1. 0. 1. 0. 1. 0. 0.
 0. 1. 1. 0. 1. 0. 1. 0. 1. 0. 0. 1. 0. 1. 0. 1. 0. 1. 0. 1. 1. 1. 0. 1.
 1. 1. 1. 1. 0. 1. 0. 0. 1. 0. 0. 0. 1. 0. 1. 1. 0. 1. 1. 0. 1. 1. 0. 0.
 0. 0. 1. 1. 1. 1. 0. 1. 1. 0. 0. 1. 1. 0. 0. 0. 1. 0. 0.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</si>
  <si>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1. 1. 0. 1. 0. 0. 1. 0. 0. 0. 1. 0. 1. 1. 0.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0.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1. 1.
 1. 0. 1. 1. 0. 1. 0. 0. 1. 0. 1. 1. 1. 0. 0. 0. 1.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</si>
  <si>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0. 1. 0. 1. 1. 0. 1. 1. 0. 0.
 0. 0. 1. 1. 1. 1. 0. 1. 1. 0. 0. 1. 1. 0. 0. 0. 1. 0. 1. 0. 0. 1. 1. 1.
 0. 0. 0. 1. 1. 0. 1. 0. 0. 1. 0. 0. 0. 1. 0. 1. 0. 0. 1. 1. 1. 0. 0. 0.
 1. 1. 1. 0. 1. 0. 0. 0. 0. 0. 1. 0. 0. 1. 0. 0. 0. 0. 1. 0. 0. 1. 0. 0.
 0. 0. 1. 0. 0. 0. 1. 1. 0. 1. 1. 0.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1. 1.
 1.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</si>
  <si>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0. 1. 0. 1. 0. 0. 1. 0. 0. 0. 1. 0. 0. 1. 0. 1. 1. 0. 1. 1. 0. 0.
 0. 0. 1. 1. 1. 1. 0. 1. 1. 0. 0. 1. 1. 0. 0. 0. 1. 0. 1. 0. 0. 1. 0.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0. 1. 1. 0. 1. 1.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1. 1.
 1. 1. 1. 1. 0. 1. 0. 0. 1. 0. 1. 1. 1. 0. 0. 0. 0. 0. 0. 1. 0. 0. 0. 1.
 1.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</si>
  <si>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1. 1. 0. 1. 0. 0. 1. 0. 0. 0. 1. 0. 1. 1. 0. 1. 1. 0. 1. 1. 0. 0.
 0. 0. 1. 1. 1. 1. 0. 1. 1. 0. 0. 1. 1. 0. 0. 0. 1. 0. 1. 0. 0. 1. 1. 1.
 0. 0. 0. 1. 1. 0. 1. 0. 0. 1. 0. 0. 0. 1. 0. 0. 0. 0. 1. 1. 1. 0. 0. 0.
 1. 1. 1. 0. 1. 0. 0. 0. 0. 0. 1. 1.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</si>
  <si>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1. 1. 0. 0. 1. 1.
 1. 0. 1. 1. 1. 0. 0. 0. 0. 0. 1. 1. 1. 0. 0. 1. 1. 1. 0. 1. 0. 1. 0. 0.
 0. 1. 1. 0. 1. 0. 1. 0. 1. 0. 0. 1. 0. 1. 0. 1. 0. 1. 0. 1. 1. 1. 0. 1.
 1. 1. 0. 1. 0. 1. 0. 0. 1. 0. 0. 0. 1. 0. 1. 1. 0. 1. 1. 0. 1. 1. 0. 0.
 0. 0. 1. 1. 1. 1. 0. 1. 1. 0. 0. 1. 1. 0. 0. 0. 1. 0. 0. 0. 0. 1. 0.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1. 1.
 1. 0. 1. 1. 0. 1. 0. 0. 1. 0. 1. 1. 1. 0. 0. 0. 0. 0. 0. 1. 0. 0. 0. 1.
 0.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</si>
  <si>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0. 0. 1. 0. 0. 0. 1. 0. 0.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1. 1.
 1. 1. 1. 1. 0. 1. 0. 0. 1. 0. 1. 1. 1. 0. 0. 0. 0. 0. 0. 1. 0. 0. 0. 1.
 0.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</si>
  <si>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0. 0. 1. 0. 0. 0. 1. 0. 1. 1. 0. 1. 1. 0. 1. 1. 0. 0.
 0. 0. 1. 1. 1. 1. 0. 1. 1. 0. 0. 1. 1. 0. 0. 0. 1. 0. 0. 0. 0. 1. 0. 1.
 0. 0. 0. 1. 1. 0. 1. 0. 0. 1. 0. 0. 0. 1. 0. 1. 0. 0. 1. 1. 1. 0. 0. 0.
 1. 1. 1. 0. 1. 0. 0. 0. 0. 0. 1. 0. 0. 1. 0. 0. 0. 0. 1. 0. 0. 1. 0. 0.
 0. 0. 1. 0. 0. 1.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1. 1.
 1. 0.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</si>
  <si>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0. 0. 1.
 1. 1. 0. 1. 0. 1. 0. 0. 1. 0. 0. 0. 1. 0. 0. 1. 0. 1. 1. 0. 1. 1. 0. 0.
 0. 0. 1. 1. 1. 1. 0. 1. 1. 0. 0. 1. 1. 0. 0. 0. 1. 0. 1. 0. 0. 1. 0.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</si>
  <si>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1. 1. 0.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1. 1.
 1. 1.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</si>
  <si>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0. 0. 1. 0. 0. 1. 1. 0. 0. 1. 0. 1. 1. 0. 1. 1. 0. 0.
 0. 0. 1. 1. 1. 1. 0. 1. 1. 0. 0. 1. 1. 0. 0. 0. 1. 0. 1. 0. 0. 1. 0.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1. 0.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1. 1.
 1. 1.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</si>
  <si>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1. 1. 0. 1. 1. 0. 1. 1. 0. 0.
 0. 0. 1. 1. 1. 1. 0. 1. 1. 0. 0. 1. 1. 0. 0. 0. 1. 0. 1. 0. 0. 0.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</si>
  <si>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1. 1. 0. 1. 0. 0. 1. 0. 0. 0. 1. 0. 1. 1. 0.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0.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1. 1.
 1. 1. 1. 1. 0. 1. 0. 0. 1. 0. 1. 1. 1. 0. 0. 0. 0. 0. 0. 1. 0. 0. 0. 1.
 1. 1. 0. 0. 1. 0. 0. 1. 1. 1. 1. 1. 0.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</si>
  <si>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0. 1. 0. 1. 0. 0. 1. 0. 0. 0. 1. 0. 1. 1. 0. 1. 1. 0. 1. 1. 0. 0.
 0. 0. 1. 1. 1. 1. 0. 1. 1. 0. 0. 1. 1. 0. 0. 0. 1. 0. 1. 0. 0. 1. 0.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1. 1.
 1. 0. 1. 1. 0. 1. 0. 0. 1. 0. 1. 1. 1. 0. 0. 0. 0. 0. 0. 1. 0. 0. 0. 1.
 0. 1. 0. 0. 1. 0. 0. 1. 1. 1. 1. 1. 1.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</si>
  <si>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1. 1. 0. 1. 1. 0. 1. 1. 0. 0.
 0. 0. 1. 1. 1. 1. 0. 1. 1. 0. 0. 1. 1. 0. 0. 0. 1. 0. 0.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0. 0. 0. 0. 0. 0. 1. 1. 0. 1. 1. 1.
 1. 1.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</si>
  <si>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1. 1. 0. 1. 0. 0. 1. 0. 0. 0. 1. 0. 0. 1. 0. 1. 1. 0. 1. 1. 0. 0.
 0. 0. 1. 1. 1. 1. 0. 1. 1. 0. 0. 1. 1. 0. 0. 0. 1. 0. 0. 0. 0. 1. 0.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1. 1.
 1. 1. 1. 1. 0. 1. 0. 0. 1. 0. 1. 1. 1. 0. 0. 0. 0. 0. 0. 1. 0. 0. 0. 1.
 1. 1. 0. 0. 1. 0. 0. 1. 1. 1. 1. 1. 0.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</si>
  <si>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0. 0. 1. 0. 0. 0. 1. 0. 1. 1. 0.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1.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1. 1.
 1. 0. 1. 1. 0. 1. 0. 0. 1. 0. 1. 1. 1. 0. 0. 0. 0. 0. 0. 1. 0. 0. 0. 1.
 1. 1. 0. 0. 1. 0. 0. 1. 1. 1. 1. 1. 0.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</si>
  <si>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1. 1. 0. 1. 0. 0. 1. 0. 0. 0. 1. 0. 0. 1. 0. 1. 1. 0. 1. 1. 0. 0.
 0. 0. 1. 0.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1. 1.
 1. 1.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</si>
  <si>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0. 1. 0. 1. 0. 0. 1. 0. 0. 0. 1. 0. 0. 1. 0. 1. 1. 0. 1. 1. 0. 0.
 0. 0. 1. 1. 1. 1. 0. 1. 1. 0. 0. 1. 1. 0. 0. 0. 1. 0. 1. 0. 0. 1. 1. 1.
 0. 0. 0. 1. 1. 0. 1. 0. 0. 1. 0. 0. 0. 1. 0. 1.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1. 1.
 1. 1. 1. 1. 0. 1. 0. 0. 1. 0. 1. 1. 1. 0. 0. 0. 0. 0. 0. 1. 0. 0. 0. 1.
 0. 1. 0. 0. 1. 0. 0. 1. 1. 1. 1. 1. 0.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</si>
  <si>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0. 0. 1. 0. 0. 0. 1. 0. 0. 1. 0. 1. 1. 0. 1. 1. 0. 0.
 0. 0. 1. 1. 1. 1. 0. 1. 1. 0. 0. 1. 1. 0. 0. 0. 1. 0. 0. 0. 0. 1. 0.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0.
 0. 0. 0. 0. 0. 1. 0. 1. 1. 1. 1. 1. 1. 1. 0. 1. 1. 0. 1. 0. 1. 0. 0. 0.
 1. 1. 0. 1. 1. 0. 1. 1. 1. 0. 0. 1. 0. 1. 0. 1. 1. 1. 0. 1. 1. 1. 0. 0.
 0. 1. 0. 0. 0. 0. 1. 1. 0. 0. 0. 0. 1. 0. 0. 0. 0. 0. 1. 1. 0. 1. 1. 1.
 1. 0.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</si>
  <si>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0. 1. 0. 1. 0. 0. 1. 0. 0. 0. 1. 0. 0. 1. 0. 1. 1. 0. 1. 1. 0. 0.
 0. 0. 1. 1. 1. 1. 0. 1. 1. 0. 0. 1. 1. 0. 0. 0. 1. 0. 1. 0. 0. 1. 0.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</si>
  <si>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0. 0. 1.
 1. 1. 0. 1. 0. 1. 0. 0. 1. 0. 0. 0. 1. 0. 0. 1. 0. 1. 1. 0. 1. 1. 0. 0.
 0. 0. 1. 1. 1. 1. 0. 1. 1. 0. 0. 1. 1. 0. 0. 0. 1. 0. 1. 0. 0. 1. 1. 1.
 0. 0. 0. 1. 1. 0. 1. 0. 0. 1. 0. 0. 0. 1. 0. 0. 0. 0. 1. 1. 1. 0. 0. 0.
 1. 1. 1. 0. 1. 0. 0. 0. 0. 0. 1. 1.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</si>
  <si>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0. 0. 1. 0. 0. 0. 1. 0. 0.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1.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</si>
  <si>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0. 1. 0. 1. 0. 0. 1. 0. 0. 0. 1. 0. 0.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</si>
  <si>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0. 0. 1.
 1. 1. 0. 1. 0. 1. 0. 0. 1. 0. 0. 0. 1. 0. 0. 1. 0. 1. 1. 0. 1. 1. 0. 0.
 0. 0. 1. 1. 1. 1. 0. 1. 1. 0. 0. 1. 1. 0. 0. 0. 1. 0. 1. 0. 0. 1. 0. 1.
 0. 0. 0. 1. 1. 0. 1. 0. 0. 1. 0. 0. 0. 1. 0. 0. 0. 0. 0. 1. 1. 0. 0. 0.
 1. 1. 1. 0. 1. 0. 0. 0. 0. 0. 1. 1. 0. 1. 0. 0. 0. 0. 1. 0. 0. 1. 0. 0.
 0. 0. 1. 0. 0. 0. 1. 1. 0. 1. 1. 0.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1. 1. 1. 0. 1.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</si>
  <si>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0. 0. 1.
 1. 1. 1. 1. 0. 1. 1. 0. 1. 0. 0. 0. 1. 0. 1.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1.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</si>
  <si>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0. 1. 0. 1. 0. 0. 1. 0. 0. 0. 1. 0. 0. 1. 0. 1. 1. 0. 1. 1. 0. 0.
 0. 0. 1. 1. 1. 1. 0. 1. 1. 0. 0. 1. 1. 0. 0. 0. 1. 0. 1. 0. 0. 1. 1. 1.
 0. 0. 0. 1. 1. 0. 1. 0. 0. 1. 0. 0. 0. 1. 0. 0. 0. 0. 1. 1. 1. 0. 0. 0.
 1. 1. 1. 0. 1. 0. 0. 0. 0. 0. 1. 1.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</si>
  <si>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0. 0. 1. 0. 0. 0. 1. 0. 0. 1. 0. 1. 1. 0. 1. 1. 0. 0.
 0. 0. 1. 1. 1. 1. 0. 1. 1. 0. 0. 1. 1. 0. 0. 0. 1. 0. 1. 0. 0. 1. 0. 1.
 0. 0. 0. 1. 1. 0. 1. 0. 0. 1. 0. 0. 0. 1. 0. 0. 0. 0. 1. 1. 1. 0. 0. 0.
 1. 1. 1. 0. 1. 0. 0. 0. 0. 0. 1. 1.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</si>
  <si>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0. 0. 1.
 1. 1. 1. 1. 0. 1. 0. 0. 1. 0. 0. 0. 1. 0. 0. 1. 0. 1. 1. 0. 1. 1. 0. 0.
 0. 0. 1. 1. 1. 1. 0. 1. 1. 0. 0. 1. 1. 0. 0. 0. 1. 0. 1. 0. 0. 1. 0.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0. 0. 1. 0. 0. 0. 0. 1. 0. 1. 0.
 0. 1. 1. 1. 0. 1. 0. 0. 1. 1. 1. 0. 1. 1. 0. 0. 1. 0. 0. 0. 0. 1. 0. 1.
 0. 0. 0. 0. 0. 1. 0. 1. 1. 1. 1. 1. 1. 1. 0. 1. 1. 0. 1. 0. 1. 0. 0. 0.
 1. 1. 0. 1. 1. 0. 1. 1. 1. 0. 0. 1. 0. 1. 0. 0. 1. 1. 0. 1. 1. 1. 0. 0.
 0. 1. 0. 0. 0. 0. 1. 1. 0. 0. 0. 0. 1.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</si>
  <si>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0. 0. 1.
 1. 1. 0. 1. 0. 1. 0. 0. 1. 0. 0. 0. 1. 0. 0.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</si>
  <si>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0. 0. 1.
 1. 1. 0. 1. 0. 1. 0. 0. 1. 0. 0. 0. 1. 0. 0. 1. 0. 1. 1. 0. 1. 1. 0. 0.
 0. 0. 1. 1. 1. 1. 0. 1. 1. 0. 0. 1. 1. 0. 0. 0. 1. 0. 1. 0. 0. 1. 0.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1. 1. 1. 1. 0. 0. 0.
 0. 1. 0. 0. 0. 0. 1. 1. 1. 0. 1. 0. 0. 1. 0. 0. 1. 0. 1. 1.]</t>
  </si>
  <si>
    <t>[1. 1. 0. 1. 1. 1. 0. 0. 0. 0. 1. 0. 0. 1. 0. 0. 1. 0. 0. 1. 0. 0. 1. 1.
 1. 0. 1. 1. 1. 0. 0. 0. 0. 0. 1. 1. 1. 0. 0. 1. 1. 1. 0. 1. 0. 0. 0. 0.
 0. 1. 1. 0. 1. 0. 1. 0. 1. 0. 0. 1. 0. 1. 0. 1. 0. 1. 0. 1. 1. 1. 0. 1.
 1. 1. 1. 1. 0. 1. 0. 0. 1. 0. 0. 0. 1. 0. 0.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</si>
  <si>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0. 1. 0. 1. 0. 0. 1. 0. 0. 0. 1. 0. 1. 1. 0. 1. 1. 0. 1. 1. 0. 0.
 0. 0. 1. 1. 1. 1. 0. 1. 1. 0. 0. 1. 1. 0. 0. 0. 1. 0. 1. 0. 0. 1. 0. 1.
 0. 0. 0. 1. 1. 0. 1. 0. 0. 1. 0. 0. 0. 1. 0. 0. 0. 0. 1. 1. 1. 0. 0. 0.
 1. 1. 1. 0. 1. 0. 0. 0. 0. 0. 1. 1.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</si>
  <si>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0. 0. 0. 0. 0. 0. 1. 0. 0. 1. 0. 1. 1. 0. 1. 1. 0. 0.
 0. 0. 1. 1. 1. 1. 0. 1. 1. 0. 0. 1. 1. 0. 0. 0. 1. 0. 1. 0. 0. 1. 1. 1.
 0. 0. 0. 1. 1. 0. 1. 0. 0. 1. 0. 0. 0. 1. 0. 0. 0. 0. 1. 1. 1. 0. 0. 0.
 1. 1. 1. 0. 1. 0. 0. 0. 0. 0. 1. 1.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</si>
  <si>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0. 0. 1.
 1. 1. 1. 1. 0. 1. 0. 1. 1. 0. 0. 0. 1. 0. 1.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0. 1. 0. 1. 1. 1. 0. 0.
 0. 1. 0. 0. 0. 0. 1. 1. 0. 0. 0. 0. 1.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</si>
  <si>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1. 0. 1.
 1. 1. 1. 1. 0. 1. 0. 0. 1. 0. 0. 0. 1. 0. 1. 1. 0. 1. 1. 0. 1. 1. 0. 0.
 0. 0. 1. 1. 1. 1. 0. 1. 1. 0. 0. 1. 1. 0. 0. 0. 1. 0. 1. 0. 0. 1. 1. 1.
 0. 0. 0. 1. 1. 0. 1. 0. 0. 1. 0. 0. 0. 1. 0. 0. 0. 0. 1. 1. 1. 0. 0. 0.
 1. 1. 1. 0. 1. 0. 0. 0. 0. 0. 1. 1. 0. 1. 0. 0. 1.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</si>
  <si>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0. 0. 1.
 1. 1. 0. 1. 0. 1. 0. 0. 1. 0. 0. 0. 1. 0. 1. 1. 0. 1. 1. 0. 1. 1. 0. 0.
 0. 0. 1. 1. 1. 1. 0. 1. 1. 0. 0. 1. 1. 0. 0. 0. 1. 0. 1. 0. 0. 1. 1. 1.
 0. 0. 0. 1. 1. 0. 1. 0. 0. 1. 0. 0. 0. 1. 0. 0. 0. 0. 1. 1. 1. 0. 0. 0.
 1. 1. 1. 0. 1. 0. 0. 0. 0. 0. 1. 1.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</si>
  <si>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0. 0. 1. 1. 1. 0. 1. 0. 1. 0. 0.
 0. 1. 1. 0. 1. 0. 1. 0. 1. 0. 0. 1. 0. 1. 0. 1. 0. 1. 0. 1. 1. 0. 0. 1.
 1. 1. 1. 1. 0. 1. 0. 0. 1. 0. 0. 0. 1. 0. 1. 1. 0. 1. 1. 0. 1. 1. 0. 0.
 0. 0. 1. 1. 1. 1. 0. 1. 1. 0. 0. 1. 1. 0. 0. 0. 1. 0. 1. 0. 0. 1. 0. 1.
 0. 0. 0. 1. 1. 0. 1. 0. 0. 1. 0. 0. 0. 1. 0. 0. 0. 0. 1. 1. 1. 0. 0. 0.
 1. 1. 1. 0. 1. 0. 0. 0. 0. 0. 1. 1.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</si>
  <si>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0. 0. 1. 0. 0. 0. 1. 0. 1. 1. 0. 1. 1. 0. 1. 1. 0. 0.
 0. 0. 1. 1. 1. 1. 0. 1. 1. 0. 0. 1. 1. 0. 0. 0. 1. 0. 1. 0. 0. 1. 0. 1.
 0. 0. 0. 1. 1. 0. 1. 0. 0. 1. 0. 0. 0. 1. 0. 0. 0. 0. 1. 1. 1. 1. 0. 0.
 1. 1. 1. 0. 1. 0. 0. 0. 0. 0. 1. 1.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</si>
  <si>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0. 0. 1.
 1. 1. 1. 1. 0. 1. 0. 0. 1. 0. 0. 0. 1. 0. 1. 1. 0. 1. 1. 0. 1. 1. 0. 0.
 0. 0. 1. 1. 1. 1. 0. 1. 1. 0. 0. 1. 1. 0. 0. 0. 1. 0. 1. 0. 0. 1. 0. 1.
 0. 0. 0. 1. 1. 0. 1. 1.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1.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</si>
  <si>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0. 1. 0. 1. 1. 0. 1. 0. 0. 0. 1. 0. 1.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1. 1. 1. 1. 0. 1. 0. 0. 1. 1. 1. 0. 1. 1. 0. 0. 1. 0. 0. 0. 0. 1. 0. 1.
 0. 0. 0. 0. 0. 1. 0. 1. 1. 1. 1. 1. 1. 1. 0. 1. 0. 0. 1. 0. 1. 1.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</si>
  <si>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0. 0. 1.
 1. 1. 0. 1. 0. 1. 1. 0. 1. 0. 0. 0. 1. 0. 1.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1. 0. 0. 0. 0. 1. 1. 0. 1. 0. 0. 1. 0. 0. 0. 1. 0. 0. 0. 0. 0. 0. 1. 1.
 1. 1. 0. 1. 0. 0. 0. 1. 0. 1. 1. 1. 1. 1. 0. 1. 0. 0. 0. 0. 1. 0. 1. 0.
 0. 1. 1. 1. 0. 1. 0. 0. 1. 1. 1. 0. 1. 1. 0. 0. 1. 0. 0. 0. 0. 1. 0. 1.
 0. 0. 0. 0. 0. 1. 0. 1. 1. 1. 1. 1. 1. 1. 0. 1. 0. 0. 1. 0. 1. 1. 0. 0.
 1. 1. 0. 1. 1. 0. 1. 1. 1. 0. 0. 1. 0. 1. 0. 1. 1. 1. 0. 1. 1. 1. 0. 0.
 0. 1. 0. 0. 0. 0. 1. 1. 0. 0. 0. 0. 1. 0. 0. 1. 0. 0. 1. 1. 0. 1. 1. 1.
 0.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</si>
  <si>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0. 0. 1. 0. 1. 0. 1. 0. 0. 1. 0. 1. 0. 1. 0. 1. 0. 1. 1. 0. 0. 1.
 1. 1. 1. 1. 0. 1. 0.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1.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1. 0. 1. 0. 0. 1.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</si>
  <si>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0. 1. 0. 1. 1. 0. 1. 0. 0. 0. 1. 0. 1.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0. 1. 1. 0. 1. 1. 0. 0. 1. 0. 0. 0. 0. 1. 0. 1.
 0. 0. 0. 0. 0. 1. 0. 1. 1. 1. 1. 1. 1. 1. 0. 1. 0. 0. 1. 0. 1. 1.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</si>
  <si>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1. 0. 1. 0. 0. 0. 1. 0. 1. 1. 0. 1. 1. 0. 1. 1. 0. 0.
 0. 0. 1. 1. 1. 1. 0. 1. 1. 0. 1.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</si>
  <si>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0. 1. 0. 1. 0. 0. 1. 0. 0. 0. 1. 0. 0.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1.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</si>
  <si>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0. 0. 1.
 1. 1. 1. 1. 0. 1. 1. 0. 1. 0. 0. 0. 1. 0. 1.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1. 0.
 1. 1. 1. 1. 0. 1. 0. 0. 1. 0. 1. 1. 1. 0. 0. 0. 0. 0. 0. 1. 0. 0. 0. 1.
 1. 1. 0. 0. 1. 0. 0. 1. 1. 1. 1. 1. 1. 0. 1. 0. 0. 0. 1. 1. 1. 0. 0. 0.
 0. 1. 0. 0. 0. 0. 1. 0.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</si>
  <si>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1. 0. 1. 0. 0. 0. 1. 0. 1.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0. 1. 0. 0. 1. 0. 0. 0. 0. 0. 0. 1. 1.
 1. 1. 0. 0. 0. 0. 0. 1. 0. 1. 1. 1. 1. 1. 0. 1. 0. 0. 0. 0. 1. 0. 1. 0.
 0. 1. 1. 1. 0. 1. 0. 0. 1. 1. 1. 0. 1. 1. 0. 0. 1. 0. 0. 0. 0. 1. 0. 1.
 0. 0. 0. 0. 0. 1. 0. 1. 1. 1. 1. 1. 1. 1. 0. 1. 0. 0. 1. 0. 1. 1.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</si>
  <si>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1. 0. 1. 0. 0. 0. 1. 0. 1.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1. 0. 0.
 1. 1. 0. 1. 1. 0. 1. 0.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</si>
  <si>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0. 1. 0. 1. 1. 0. 1. 0. 0. 0. 1. 0. 0.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1. 0. 0. 0. 1. 0. 0. 1. 1. 1. 1. 1. 1. 0. 1. 0. 0. 1. 0. 1. 1.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</si>
  <si>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0. 0. 1.
 1. 1. 0. 1. 0. 1. 0. 0. 1. 0. 0. 0. 1. 0. 1.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</si>
  <si>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0. 0. 1.
 1. 1. 0. 1. 0. 1. 1. 0. 1. 0. 0. 0. 1. 0. 1.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1.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</si>
  <si>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0. 1. 0. 1. 1. 0. 1. 0. 0. 0. 1. 0. 0.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1. 0. 1.
 1. 1. 0. 0. 1. 0. 0. 1. 1. 1. 1. 1. 1. 0. 1. 0. 0. 0. 1. 1. 1. 0. 0. 0.
 0. 1. 0. 0. 0. 0. 1. 1. 1. 0. 1. 0. 0. 1. 0. 0. 1. 0. 1. 1.]</t>
  </si>
  <si>
    <t>[1. 0. 0. 1. 1. 1. 0. 0. 0. 0. 1. 0. 0. 1. 0. 0. 1. 0. 0. 1. 0. 0. 1. 1.
 1. 0. 1. 1. 1. 0. 0. 0. 0. 0. 1. 1. 1. 1. 0. 1. 1. 1. 0. 1. 0. 1. 0. 0.
 0. 1. 1. 0. 1. 0. 1. 0. 1. 0. 0. 1. 0. 1. 0. 1. 0. 1. 0. 1. 1. 1. 0. 1.
 1. 1. 0. 1. 0. 1. 1. 0. 1. 0. 0. 0. 1. 0. 1.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</si>
  <si>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1. 0. 1. 0. 0. 0. 1. 0. 0.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1.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</si>
  <si>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0. 0. 1.
 1. 1. 0. 1. 0. 1. 1. 0. 1. 0. 0. 0. 1. 0. 0.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1.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</si>
  <si>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1. 0. 1. 0. 0. 0. 1. 0. 1.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1.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</si>
  <si>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0. 0. 1.
 1. 1. 0. 1. 0. 1. 0. 0. 1. 0. 0. 0. 1. 0. 1.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</si>
  <si>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0. 0. 1. 0. 1. 0. 1. 0. 0. 1. 0. 1. 0. 1. 0. 1. 0. 1. 1. 0. 0. 1.
 1. 1. 1. 1. 0. 1. 0. 0. 1. 0. 0. 0. 1. 0. 1.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1.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1. 0. 0. 1. 0. 0. 1.]</t>
  </si>
  <si>
    <t>[1. 1. 0. 1. 1. 1. 0. 0. 0. 0. 1. 0. 0. 1. 0. 0. 1. 0. 0. 1. 0. 0. 1. 1.
 1. 0. 1. 1. 1. 0. 0. 0. 0. 0. 1. 1. 1. 1. 0. 1. 1. 1. 0. 1. 0. 1. 0. 0.
 0. 1. 0. 0. 1. 0. 1. 0. 1. 0. 0. 1. 0. 1. 0. 1. 0. 1. 0. 1. 1. 1. 0. 1.
 1. 1. 1. 1. 0. 1. 0. 0. 1. 0. 0. 0. 1. 0. 1.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0.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1. 0. 0.
 1. 1. 0. 1. 1. 0. 1. 1. 1. 0. 0. 1. 0. 1. 0. 1. 1. 1. 0. 1. 1. 1. 0. 0.
 0. 1. 0. 0. 0. 0. 1. 1. 0. 0. 1. 0. 1. 0. 0. 1. 0. 0. 1. 1. 0. 1. 1. 1.
 1. 1. 1. 1. 0. 1. 0. 0. 1. 0. 1. 1. 1. 1. 0. 0. 0. 0. 0. 1. 0. 0. 0. 1.
 1. 1. 0. 0. 1. 0. 0. 1. 1. 1. 1. 1. 1. 0. 1. 0. 0. 0. 0. 1. 1. 0. 0. 0.
 0. 1. 0. 0. 0. 0. 1. 1. 1. 0. 1. 1. 0. 1.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</si>
  <si>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0. 0. 1. 0. 0. 0. 1. 0. 0.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1.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1. 0. 1.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</si>
  <si>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0.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1. 0. 1. 1. 0.
 0. 0. 1. 0. 0. 1. 1. 1. 1. 0. 1. 0. 0. 0. 0. 0. 1. 1. 0. 0. 1. 0. 1. 1.
 0. 0. 0. 0. 0. 1. 1. 0. 1. 0. 0. 1. 1. 1. 0. 1. 0. 0. 0. 0. 0. 0. 1. 1.
 1. 1. 0. 0. 0. 0. 0. 1. 0. 1. 1. 1. 1. 1. 0. 1. 0. 0. 0. 0. 1. 0. 1. 0.
 0. 1. 1. 1. 0. 1. 0. 0. 1. 1. 1. 0. 1. 1. 0. 1. 1. 0. 0. 0. 0. 1. 0. 1.
 0. 0. 0. 0. 0. 1. 0. 1. 1. 1. 1. 1. 1. 1. 0. 1. 0. 0. 1. 0. 1. 1.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0. 1. 1. 0. 0. 0.
 0. 0. 0. 0. 0. 0. 1. 1. 1. 0. 1. 0. 0. 1. 0. 0. 1. 0. 1. 1.]</t>
  </si>
  <si>
    <t>[1. 1. 0. 1. 1. 1. 0. 0. 0. 0. 1. 0. 0. 1. 0. 0. 1. 0. 0. 1. 0. 0. 1. 1.
 1. 0. 1. 1. 1. 0. 0. 0. 0. 0. 1. 1. 1. 1. 0. 1. 1. 1. 0. 1. 0. 1. 0. 0.
 0. 1. 0. 0. 1. 0. 1. 0. 1. 0. 0. 1. 0. 1. 0. 1. 0. 1. 0. 1. 1. 0. 0. 1.
 1. 1. 1. 1. 0. 1. 0.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1. 0. 1. 1. 0.
 0. 0. 1. 0. 0. 1. 0.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1. 0. 1.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</si>
  <si>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0. 0. 1.
 1. 1. 1. 1. 0. 1. 0.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1.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1.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</si>
  <si>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0. 0. 1. 0. 0. 0. 1. 0. 1.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1.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</si>
  <si>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1. 1. 1. 1. 1. 0. 1. 1. 1. 0. 1. 0. 1. 0. 0.
 0. 1. 1. 0. 1. 0. 1. 0. 1. 0. 0. 1. 0. 1. 0. 1. 0. 1. 0. 1. 1. 1. 0. 1.
 1. 1. 1. 1. 0. 1. 0.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0. 0. 0. 0. 0. 1. 1. 1. 0. 1. 0. 0. 1. 0. 0. 1. 0. 1. 1.]</t>
  </si>
  <si>
    <t>[1. 1. 0. 1. 1. 1. 0. 0. 0. 0. 1. 0. 0. 1. 0. 0. 1. 0. 0. 1. 0. 0. 1. 1.
 1. 0. 1. 1. 1. 0. 0. 0. 0. 0. 1. 1. 1. 1. 0. 1. 1. 1. 0. 1. 0. 1. 0. 0.
 0. 1. 0. 0. 1. 0. 1. 0. 1. 0. 0. 1. 0. 1. 0. 1. 0. 1. 0. 1. 1. 0. 0. 1.
 1. 1. 1. 1. 0. 1. 1. 0. 1. 0. 0. 0. 1. 0. 1.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1. 0. 1. 0. 0. 0.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</si>
  <si>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0. 0. 1. 0. 0. 0. 1. 0. 1.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1.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</si>
  <si>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0. 0. 1. 0. 1. 0. 1. 0. 0. 1. 0. 1. 0. 1. 0. 1. 0. 1. 1. 0. 0. 1.
 1. 1. 1. 1. 0. 1. 0. 0. 1. 0. 0. 0. 1. 0. 0. 1. 0. 1. 1. 0. 1. 1. 0. 0.
 0. 0. 1. 1. 1. 1. 0. 1. 1. 0. 0. 1. 1. 0. 0. 0. 1. 0. 1. 0. 0. 1. 1. 1.
 0. 0. 0. 1. 1. 0. 1. 0. 0. 1. 0. 0. 0. 1. 0. 0. 0. 0. 1. 1. 1. 0. 0. 0.
 1. 1. 1. 0. 1. 0. 0. 0. 0. 0. 1. 0. 0. 1. 0. 0. 0. 0. 1. 0. 0. 0.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1. 0. 0. 0. 1. 1. 0. 0. 0. 0. 0. 0. 0. 0.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</si>
  <si>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0. 0. 1.
 1. 1. 1. 1. 0. 1. 0. 0. 1. 0. 0. 0. 1. 0. 0.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1. 0. 1. 1. 0.
 0. 0. 1. 0. 0. 1. 1. 1. 1. 0. 1. 0. 0. 0. 0. 0. 1. 1. 0. 0. 1. 0. 1. 1.
 0. 0. 0. 0. 0. 1. 1. 0. 1. 0. 0. 1. 1. 0. 0. 1. 0. 0. 0. 0. 0. 0. 1. 0.
 1. 1. 0. 0. 0. 0. 0. 1. 0. 1. 1. 1. 1. 1. 0. 1. 0. 0. 0. 0. 1. 0. 1. 0.
 0. 1. 1. 1. 0. 1. 0. 0. 1. 1. 1. 0. 1. 1. 0. 0. 1. 0. 0. 0. 0. 1. 0. 1.
 0. 0. 0. 0. 0. 1. 0. 1. 1. 1. 1. 1. 1. 1. 0. 1. 0. 0. 1. 0. 1. 1. 0. 0.
 1. 1. 0. 1. 1. 0. 1. 1. 1. 0. 0. 1. 0. 1. 0. 1. 1. 1. 0. 1. 1. 1. 0. 0.
 0. 1. 0. 0. 0. 0. 1. 1. 0. 0. 1. 0. 1. 0. 0. 1.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</si>
  <si>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0. 0. 1. 0. 1. 0. 1. 0. 0. 1. 0. 1. 0. 1. 0. 1. 0. 1. 1. 0. 0. 1.
 1. 1. 1. 1. 0. 1. 1. 0. 1. 0. 0. 0. 1. 0. 1.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1. 0. 1. 1. 0.
 0. 0. 1. 0. 0. 1. 0.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1. 0. 0.
 1. 1. 0. 1. 1. 0. 1. 1. 1. 0. 0. 1. 0. 1. 0. 1. 1. 1. 0. 1. 1. 1. 0. 0.
 0. 1. 0. 0. 0. 0. 1. 1. 0. 0. 1. 0. 1. 0. 0. 0.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</si>
  <si>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</si>
  <si>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1. 0.
 0. 1. 1. 0. 1. 0. 1. 0. 1. 0. 0. 1. 0. 1. 0. 1. 0. 1. 0. 1. 1. 0. 0. 1.
 1. 1. 1. 1. 0. 1. 0.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1.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</si>
  <si>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1. 0. 1. 0. 0. 0. 1. 0. 0. 1. 0. 1. 1. 0. 1. 1. 0. 0.
 0. 0. 1. 1. 1. 1. 0.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1. 0. 1. 0. 0. 1. 1. 0. 0. 1. 0. 0. 0. 0. 0. 0. 1. 1.
 1. 1. 0. 0. 0. 0. 0. 1. 0. 1. 1. 1. 1. 1. 0. 1. 0. 0. 0. 0. 1. 0. 1. 0.
 0. 1. 1. 1. 0. 1. 0. 0. 1. 1. 1. 1. 1. 1. 0. 0. 1. 0. 0. 0. 0. 1. 0. 1.
 0. 0. 0. 0. 0. 1. 0. 1. 1. 1. 1. 1. 1. 1. 0. 1. 0. 0. 1. 0. 1. 1. 0. 0.
 1. 1. 0. 1. 1. 0. 1. 1. 1. 0. 0. 1. 0. 1. 0. 1. 1. 1. 0. 1. 1. 1. 0. 0.
 0. 1. 0. 0. 0. 0. 1. 1. 0. 0. 1. 0. 1. 0. 0. 0.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</si>
  <si>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0. 0. 1. 0. 1. 0. 1. 0. 0. 1. 0. 1. 0. 1. 0. 1. 0. 1. 1. 0.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0.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</si>
  <si>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0. 0. 1.
 1. 1. 1. 1. 0. 1. 0.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</si>
  <si>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0. 0. 1. 0. 1. 0. 0.
 0. 1. 1.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0.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</si>
  <si>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0. 0. 1. 0. 1. 0. 1. 0. 0. 1. 0. 1. 0. 1. 0. 1. 0. 1. 1. 0. 0. 1.
 1. 1. 1. 1. 0. 1. 0.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</si>
  <si>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1. 1. 1. 1. 0. 0. 0. 0. 0. 1. 1. 1. 1. 0. 1. 1. 1. 0. 1. 0. 1. 0. 0.
 0. 1. 1. 0. 1. 0. 1. 0. 1. 0. 0. 1. 0. 1. 0. 1. 0. 1. 0. 0. 1. 0.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</si>
  <si>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0. 0. 1. 0. 0. 1. 1. 0. 0. 1. 0. 0. 0. 0. 0. 0. 1. 1.
 1. 1. 0. 0. 0. 0. 0. 1. 0. 1. 1. 1. 1. 1. 0. 1. 0. 0. 0. 0. 1. 0. 1. 0.
 0. 1. 1. 1. 0. 1. 0. 0. 0.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</si>
  <si>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0. 0. 1. 0. 0. 0. 1. 0. 0. 1. 0. 1. 1. 0. 1. 1. 0. 0.
 1.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1. 0. 1. 0. 0. 1. 1. 0. 0. 1. 0. 0. 0. 0. 0. 0. 1. 1.
 1. 1. 0. 0. 0. 0. 0. 1. 0. 1. 1. 1. 1. 1. 0. 1. 0. 0. 0. 0. 1. 0. 1. 0.
 0. 1. 1. 1. 0. 1. 1. 0. 1. 1. 1. 0. 1. 1. 0. 0. 1. 0. 0. 0. 0. 1. 0. 1.
 0. 0. 0. 0. 0. 1. 0. 1. 1. 1. 1. 1. 1. 1. 0. 1. 0.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</si>
  <si>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0.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</si>
  <si>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0. 0. 1.
 1. 1. 1. 1. 0. 1. 0.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</si>
  <si>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0. 0. 1. 0. 0. 0. 1. 0. 0. 1. 0. 1. 1. 0. 1. 1. 0. 0.
 0. 0. 1. 1. 1. 1. 1. 1. 1. 0. 0. 1. 1. 0. 0. 0. 1. 1.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</si>
  <si>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0. 0. 1. 0. 1. 0. 1. 0. 0. 1. 0. 1. 0. 1. 0. 1. 0. 1. 1. 0.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0. 1. 1. 0. 0. 0.
 0. 1. 0. 0. 0. 0. 0. 1. 1. 0. 1. 0. 0. 1. 0. 0. 1. 0. 1. 1.]</t>
  </si>
  <si>
    <t>[1. 1. 0. 1. 1. 1. 0. 0. 0. 0. 1. 0. 0. 1. 0. 0. 1. 0. 0. 1. 0. 0. 1. 1.
 1. 0. 1. 1. 1. 0. 0. 0. 0. 0. 1. 1. 1. 1. 0. 1. 1. 1. 0. 0. 0. 1. 0. 0.
 0. 1. 1.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1. 0. 1. 0. 0. 1. 1. 0. 0. 1. 0. 0. 0. 0. 0. 0. 1. 1.
 1. 1. 0. 0. 0. 0. 0. 1. 0. 1. 1. 1. 1. 1. 0. 1. 1. 0. 0. 0. 1. 0. 1. 0.
 0. 1. 1. 1. 0. 1. 1. 0. 1. 1. 1. 0. 1. 1. 0. 0. 1. 0. 0. 0. 0. 1. 0. 1.
 0. 0. 0. 0. 0. 1. 0. 1. 1. 1. 1. 1. 1. 1. 0. 1. 0.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</si>
  <si>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0. 0. 1. 0. 0.
 0. 1. 1. 0. 1. 0. 1. 0. 1. 0. 0. 1. 0. 1. 0. 1. 0. 1. 0. 1. 1. 1. 0. 1.
 1. 1. 1. 1. 0. 1. 0.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0.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</si>
  <si>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0.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</si>
  <si>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0. 0. 1. 0. 0. 1. 1. 0. 0. 1. 0. 0. 0. 0. 0. 0. 1. 1.
 1. 1. 0. 0. 0. 0. 0. 1. 0. 1. 1. 1. 1. 1. 0. 1. 0. 0. 0. 0. 1. 0. 1. 0.
 0. 1. 1. 1. 0. 1. 1.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</si>
  <si>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0. 0. 1. 0. 0.
 0. 1. 1. 0. 1. 0. 1. 0. 1. 0. 0. 1. 0. 1. 0. 1. 0. 1. 0. 1. 1. 1. 0. 1.
 1. 1. 1. 1. 0. 1. 1. 0. 1. 0. 0. 0. 1. 0. 0. 1. 0. 1. 1. 0. 1. 1. 0. 0.
 1.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0.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</si>
  <si>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0. 0. 1. 0. 0.
 0. 1. 1. 0. 1. 0. 1. 0. 1. 0. 0. 1. 0. 1. 0. 1. 0. 1. 0. 1. 1. 1. 0. 1.
 1. 1. 1. 1. 0. 1. 1. 0. 1. 0. 0. 0. 1. 0. 0. 1. 0. 1. 1. 0. 1. 1. 0. 0.
 1.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0. 0. 1. 0. 0. 1. 1. 0. 0. 1. 0. 0. 0. 0. 0. 0. 1. 1.
 1. 1. 0. 0. 0. 0. 0. 1. 0. 1. 1. 1. 1. 1. 0. 1. 1. 0. 0. 0. 1. 0. 1. 0.
 0. 1. 1. 1. 0. 1. 1. 0. 1. 1. 1. 0. 1. 1. 0. 0. 1. 0. 0. 0. 0. 1. 0. 1.
 0. 0. 0. 0. 0. 1. 0. 1. 1. 1. 1. 1. 1. 1. 0. 1. 0. 0. 1. 0. 1. 0. 0. 0.
 1. 1. 0. 1. 1. 0. 1. 1. 1. 0. 0. 1. 0. 1. 0. 1. 1. 1. 0. 1. 1. 1. 0. 0.
 0. 1. 0. 0. 0. 0. 1. 1. 0. 0. 0. 0. 1. 0. 0. 0. 0. 0. 1. 1. 0. 1. 1. 1.
 1. 1. 1. 1. 0. 1. 0. 0. 1. 0. 1. 1. 1. 0. 0. 0. 0. 0. 0. 1. 0. 0. 0. 1.
 1. 1. 0. 0. 1. 0. 0. 1. 1. 1. 1. 1. 0. 0. 1. 0. 0. 0. 0. 1. 1. 0. 0. 0.
 0. 1. 0. 0. 0. 0. 1. 0. 1. 0. 1. 0. 0. 1.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</si>
  <si>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0. 0. 1. 0. 0. 1. 1. 0. 0. 1. 0. 0. 0. 0. 0. 0. 1. 1.
 1. 1. 0. 0. 0. 0. 0. 1. 0. 1. 1. 1. 1. 1. 0. 1.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</si>
  <si>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1. 0. 1. 1. 0.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0. 0. 1. 0. 0. 1. 1. 0. 0. 1. 0. 0. 0. 0. 0. 0. 1. 1.
 1. 1. 0. 0. 0. 0. 0. 1. 0. 1. 1. 1. 1. 1. 0. 0. 0. 0. 0. 0. 1. 0. 1. 0.
 0. 1. 1. 1. 0. 1. 1. 0. 1. 1. 1. 0. 1. 1. 0. 0. 1. 0. 0. 0. 0. 1. 0. 1.
 0. 0. 0. 0. 0. 1. 0. 1. 1. 1. 1. 1. 1. 1. 0. 1. 0.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</si>
  <si>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0. 0. 1. 0. 0.
 0. 1. 0. 0. 1. 0. 1. 0. 1. 0. 0. 1. 0. 1. 0. 1. 0. 1. 0. 1. 1. 1. 0. 1.
 1. 1. 1. 1. 0. 1. 1. 0. 1. 0. 0. 0. 1. 0. 0. 1. 0. 1. 1. 0. 1. 1. 0. 0.
 1. 0. 1. 1. 1. 1. 1. 1. 1. 0. 0. 1. 1. 0. 0. 0. 1. 0. 1. 0. 0. 1. 1. 1.
 0. 0. 0. 1. 1. 0. 1. 0. 0. 0.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0.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1.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</si>
  <si>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0. 0. 1. 0. 0. 1. 1. 0. 0. 1. 0. 0. 0. 0. 0. 0. 1. 1.
 1. 1. 0. 0. 0. 0. 0. 1. 0. 1. 1. 1. 1. 1. 0. 1. 1. 0. 0. 0. 1. 0. 1. 0.
 0. 1. 1. 1. 0. 1. 1. 0. 1. 1. 1. 0. 1. 1. 0. 0. 1. 0. 0. 0. 0. 1. 0. 1.
 0. 0. 0. 0. 0. 1. 0. 1. 1. 1. 1. 1. 1. 1. 0. 1. 0.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</si>
  <si>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0. 0. 1. 0. 0. 0. 1. 0. 0. 1. 0. 1. 1. 0. 1. 1. 0. 0.
 1.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0. 0. 1. 0. 0. 1. 1. 0. 0. 1. 0. 0. 0. 0. 0. 0. 1. 1.
 1. 1. 0. 0. 0. 0. 0. 1. 0. 1. 1. 1. 1. 1. 0. 1. 1. 0. 0. 0. 1. 0. 1. 0.
 0. 1. 1. 1. 0. 1. 1. 0. 1. 1. 1. 0. 1. 1. 0. 0. 1. 0. 0. 0. 0. 1. 0. 1.
 0. 0. 0. 0. 0. 1. 0. 1. 1. 1. 1. 1. 1. 1. 0. 1. 0. 0. 1. 0. 1. 0. 0. 0.
 1. 1. 0. 1. 1. 0. 1. 1. 1. 0. 0. 1. 0. 1. 0. 1. 1. 1. 0. 1. 1. 1. 0. 0.
 0. 1. 0. 0. 0. 0. 1. 1. 0. 0. 0. 0. 1. 0. 0. 0.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</si>
  <si>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0. 0. 1. 0. 0. 1. 1. 0. 0. 1. 0. 0. 0. 0. 0. 0. 1. 1.
 1. 1. 0. 0. 0. 0. 0. 1. 0. 1. 1. 1. 1. 1. 0. 1.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</si>
  <si>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0.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1. 0. 1. 0.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</si>
  <si>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1. 0. 1. 0. 0. 0. 1. 0. 0. 1. 0. 1. 1. 0. 1. 1. 0. 0.
 0. 0. 1. 1. 1. 1. 1. 1. 1. 0. 0. 1. 1. 0. 0. 0. 1. 1.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0.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1.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</si>
  <si>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0.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0.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</si>
  <si>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1. 0. 1. 0. 0. 0. 1. 0. 0. 1. 0. 1. 1. 0. 1. 1. 0. 0.
 0. 0. 1. 1. 1. 1. 1. 1. 1. 0. 0. 0.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0.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0.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</si>
  <si>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1. 0. 1. 0. 0. 1. 1. 0. 0. 1. 0. 0. 0. 0. 0. 0. 1. 1.
 1. 1. 0. 0. 0. 0. 0. 1. 0. 1. 1. 1. 1. 1. 0. 1.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</si>
  <si>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1. 1. 0. 0. 0. 0. 1. 1. 1. 0. 0. 0.
 1. 1. 1. 0. 1. 0. 0. 0. 0. 0. 1. 0. 0. 1. 0. 0. 0. 0. 1. 0. 0. 1. 0. 0.
 0. 0. 1. 0. 0. 0. 1. 1. 0. 1. 1. 1. 0. 1. 0. 0. 1. 0. 1. 0. 0. 1. 1. 0.
 0. 0. 1. 0. 0. 1. 0. 1. 1. 0. 1. 0. 0. 0. 0. 0. 1. 1. 0. 0. 1. 0. 1. 1.
 0. 0. 0. 0. 0. 1. 0. 0. 1. 0. 0. 1. 1. 0. 0. 1. 0. 0. 0. 0. 0. 0. 1. 1.
 1. 1. 0. 0. 0. 0. 0. 1. 0. 1. 1. 1. 1. 1. 0. 1.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</si>
  <si>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1. 0. 1. 0. 0. 1. 1. 0. 0. 1. 0. 0. 0. 0. 0. 0. 1. 1.
 1. 1. 0. 0. 0. 0. 0. 1. 0. 1. 1. 1. 1. 1. 0. 1.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</si>
  <si>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0. 0. 1. 0. 0. 0. 1. 0. 0. 1. 0. 1. 1. 0. 1. 1. 0. 0.
 0. 0. 1. 1. 1. 1. 1. 1. 1. 0. 0. 1. 1. 0. 0. 0. 1. 0. 1. 0. 0. 1. 1. 1.
 0. 0. 0. 1. 1. 0. 1. 0. 0. 1. 0. 0. 0. 1. 0. 0. 0. 0. 1. 1. 1. 0. 0. 1.
 1. 1. 1. 0. 1. 0. 0. 0. 0. 0. 1. 0. 0. 1. 0. 0. 0. 0. 1. 0. 0. 1. 0. 0.
 0. 0. 1. 0. 0. 0. 1. 1. 0. 1. 1. 1. 0. 1. 0. 0. 1. 0. 1. 0. 0. 1. 1. 0.
 0. 0. 1. 0. 0. 1. 0. 1. 1. 0. 1. 0. 0. 0. 0. 0. 1. 1. 0. 0. 1. 0. 1. 1.
 0. 0. 0. 0. 0. 1. 1. 0. 1. 0. 0. 1. 1. 0. 0. 1. 0. 0. 0. 0. 0. 0. 1. 1.
 1. 1. 0. 0. 0. 0. 0. 1. 0. 1. 1. 1. 1. 1. 0. 1.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</si>
  <si>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1. 0. 1. 1. 0. 1. 1. 1. 0. 1. 0. 0. 1. 0. 1. 0. 0. 1. 1. 0.
 0. 0. 1. 0. 0. 1. 0. 1. 1. 0. 1. 0. 0. 0. 0. 0. 1. 1. 0. 0. 1. 0. 1. 1.
 0. 0. 0. 0. 0. 1. 0. 0. 1. 0. 0. 1. 1. 0. 0. 1. 0. 0. 0. 0. 1.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</si>
  <si>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0. 0. 1. 0. 0. 1. 1. 0. 0. 1. 0. 0. 0. 0. 0. 0. 1. 1.
 1. 1. 0. 0. 0. 0. 0. 1. 0. 1. 1. 1. 1. 1. 0. 1.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</si>
  <si>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0.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0. 0. 1. 0. 0. 1. 1. 0. 0. 1. 0. 0. 0. 0. 0. 0. 1. 1.
 1. 1. 0. 0. 0. 0. 0. 1. 0. 1. 1. 1. 1. 1. 0. 1.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</si>
  <si>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0.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1. 0. 1. 0. 0. 1. 1. 0. 0. 1. 0. 0. 0. 0. 0. 0. 1. 1.
 1. 1. 0. 0. 0. 0. 0. 1. 0. 1. 1. 1. 1. 1. 0. 1. 0.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</si>
  <si>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1. 0. 0. 0. 1. 1. 0. 0. 1. 0. 1. 1.
 0. 0. 0. 0. 0. 1. 0. 0. 1. 0. 0. 1. 1. 0. 0. 1. 0. 0. 0. 0. 0. 0. 1. 1.
 1. 1. 0. 0. 0. 0. 0. 1. 0. 1. 1. 1. 1. 1. 0. 1.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</si>
  <si>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0. 0. 1. 0. 0. 1. 1. 0. 0. 1. 0. 0. 0. 0. 0. 0. 1. 1.
 1. 1. 0. 0. 0. 1. 0. 1. 0. 1. 1. 1. 1. 1. 0. 1.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</si>
  <si>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0. 0. 1. 0. 0. 1. 1. 0. 0. 1. 0. 0. 0. 0. 0. 0. 1. 1.
 1. 1. 0. 0. 0. 0. 0. 1. 0. 1. 1. 1. 1. 1. 0. 1.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</si>
  <si>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0. 0. 1. 0. 0. 1. 1. 0. 0. 1. 0. 0. 0. 0. 0. 0. 1. 1.
 1. 1. 0. 0. 0. 0. 0. 1. 0. 1. 1. 1. 1. 1. 0. 1.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</si>
  <si>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1. 1.
 1. 1. 0. 0. 0. 0. 0. 1. 0. 1. 1. 1. 1. 1. 0. 1. 1. 0. 0. 0. 1. 0. 1. 0.
 0. 1. 1. 1. 0. 1. 0. 0. 1. 1. 1. 0. 1. 1. 0. 0. 1. 0. 0. 0. 0. 1. 0. 1.
 0. 0. 0. 0. 1.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</si>
  <si>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1. 1.
 1. 1. 0. 0. 0. 0. 0. 1. 0. 1. 1. 1. 1. 1. 0. 1.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1.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</si>
  <si>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1. 1.
 1. 1. 0. 0. 0. 0. 0. 1. 0. 1. 1. 1. 1. 1. 0. 1.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</si>
  <si>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0. 0. 1. 0. 0. 1. 1. 0. 0. 1. 0. 0. 0. 0. 0. 0. 0. 1.
 1. 1. 0. 0. 0. 0. 0. 1. 0. 1. 1. 1. 1. 1. 0. 1.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</si>
  <si>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1. 1.
 1. 1. 0. 0. 0. 0. 0. 1. 0. 1. 1. 1. 1. 1. 0. 1. 1. 0. 0. 0. 1. 0. 1. 0.
 0. 1. 1. 1. 0. 1. 0. 0. 1. 1. 1. 0. 1. 1. 0. 0. 1. 0. 0. 0. 0. 0. 0. 1.
 0. 0. 0. 0. 0. 1. 0. 1. 1. 1. 1. 1. 1. 1. 0. 1. 0. 0. 1. 0. 1. 0. 0. 0.
 1. 1. 0. 1. 1. 0. 1. 1. 1. 0. 0. 1. 0. 1. 0. 1. 1. 1. 0. 1. 1. 1. 0. 0.
 0. 1. 0. 0. 0. 0. 1. 1. 0. 0. 0. 0. 1. 0. 0. 1. 0. 0. 1. 1. 0. 1. 1. 1.
 1. 1. 1. 0. 0. 1. 0. 0. 1. 0. 1. 1. 1. 0. 0. 0. 0. 0. 0. 1. 0. 0. 0. 1.
 1. 1. 0. 0. 1. 0. 1. 1. 1. 1. 0.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</si>
  <si>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1. 1.
 1. 1. 0. 0. 0. 0. 0. 1. 0. 1. 1. 1. 1. 1. 0. 0.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</si>
  <si>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1. 0. 1. 0. 0. 1. 1. 0. 0. 1. 0. 0. 0. 0. 0. 0. 1. 1.
 1. 1. 0. 0. 0. 0. 0. 1. 0. 1. 1. 1. 1. 1. 0. 1.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</si>
  <si>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1. 0. 1. 0. 0. 1. 0. 0. 1. 0. 0. 1. 0. 0. 1. 1.
 1. 0. 1. 1. 1. 0. 0. 0. 0. 0. 1. 1. 1. 1. 0. 1. 1. 1. 0. 1. 0. 1. 0. 0.
 0. 1. 0. 0. 1. 0. 1. 0. 1. 0. 0. 1. 1.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0. 0. 1. 0. 0. 1. 1. 0. 0. 1. 0. 0. 0. 0. 0. 0. 1. 1.
 1. 1. 0. 0. 0. 0. 0. 1. 0. 1. 1. 1. 1. 1. 0. 1.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</si>
  <si>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1. 1.
 1. 1. 0. 0. 0. 0. 0. 1. 0. 1. 1. 1. 1. 1. 0. 1.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</si>
  <si>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1.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1. 0. 1. 1. 0. 1. 0. 0. 1. 1. 0. 0. 1. 0. 0. 0. 0. 0. 0. 1. 1.
 1. 1. 0. 0. 0. 0. 0. 1. 0. 1. 1. 1. 1. 1. 0. 1.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1.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</si>
  <si>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1. 0. 1. 0. 0. 1. 1. 0. 0. 1. 0. 0. 0. 0. 0. 0. 1. 1.
 1. 1. 0. 0. 0. 0. 0. 1. 0. 1. 1. 1. 1. 1. 0. 1.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1.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</si>
  <si>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1. 0. 0. 0. 1. 1. 0. 1. 1. 1. 0. 1. 0. 0. 1. 0. 1. 0. 0. 1. 1. 0.
 0. 0. 1. 0. 0. 1. 0. 1. 1. 0. 1. 0. 0. 0. 0. 0. 1. 1. 0. 0. 1. 0. 1. 1.
 0. 0. 0. 0. 0. 1. 1. 0. 1. 0. 0. 1. 1. 0. 0. 1. 0. 0. 0. 0. 0. 0. 1. 1.
 1. 1. 0. 0. 0. 0. 0. 1. 0. 1. 1. 1. 1. 1. 0. 1.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</si>
  <si>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1. 0. 1. 0. 0. 0. 0. 1. 1. 1. 0. 0. 0.
 1. 1. 1. 0. 1. 0. 0. 0. 0. 0. 1. 0. 0. 1. 0. 0. 0. 0. 1. 0. 0. 1. 0. 0.
 0. 0. 0. 0. 0. 0. 1. 1. 0. 1. 1. 1. 0. 1. 0. 0. 1. 0. 1. 0. 0. 1. 1. 0.
 0. 0. 1. 0. 0. 1. 0. 1. 1. 0. 1. 0. 0. 0. 0. 0. 1. 1. 0. 0. 1. 0. 1. 1.
 0. 0. 0. 0. 0. 1. 0. 0. 1. 0. 0. 1. 1. 0. 0. 1. 0. 0. 0. 0. 0. 0. 1. 1.
 1. 1. 0. 0. 0. 0. 0. 1. 0. 1. 1. 1. 1. 1. 0. 1.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</si>
  <si>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0. 1.
 1. 1. 0. 0. 0. 0. 0. 1. 0. 1. 1. 1. 1. 1. 0. 0.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</si>
  <si>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1.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0. 1.
 1. 1. 0. 0. 0. 0. 0. 1. 0. 1. 1. 1. 0. 1. 0. 0.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</si>
  <si>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1. 0. 1. 1. 0.
 0. 0. 1. 0. 0. 1. 0. 1. 1. 0. 1. 0. 0. 0. 0. 0. 1. 1. 0. 0. 1. 0. 1. 1.
 0. 0. 0. 0. 0. 1. 1. 0. 1. 0. 0. 1. 1. 0. 0. 1. 0. 0. 0. 0. 0. 0. 1. 1.
 1. 1. 0. 0. 0. 0. 0. 1. 0. 1. 1. 1. 1. 1. 0. 0.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</si>
  <si>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0.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0.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0. 0. 1. 0. 0. 1. 1. 0. 0. 1. 0. 0. 0. 0. 0. 0. 1. 1.
 1. 1. 0. 0. 0. 0. 0. 1. 0. 1. 1. 1. 1. 1. 0. 0.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</si>
  <si>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0. 1.
 1. 1. 0. 0. 0. 0. 0. 1. 0. 1. 1. 1. 1. 1. 0. 0.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1.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</si>
  <si>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0.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0. 1.
 1. 1. 0. 0. 0. 0. 0. 1. 0. 1. 1. 1. 1. 1. 0. 1.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</si>
  <si>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1.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0. 1.
 1. 1. 0. 0. 0. 0. 0. 1. 0. 1. 1. 1. 1. 1. 0. 0.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</si>
  <si>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1. 1.
 1. 1. 0. 0. 0. 0. 0. 1. 0. 1. 1. 1. 1. 1. 0. 1.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</si>
  <si>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0. 0. 1. 0. 0. 1. 1. 0. 0. 1. 0. 0. 0. 0. 0. 0. 1. 1.
 1. 1. 0. 0. 0. 0. 0. 1. 0. 1. 1. 1. 1. 1. 0. 0.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</si>
  <si>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0. 0. 1. 0. 0. 1. 1. 0. 0. 1. 0. 0. 0. 0. 0. 0. 1. 1.
 1. 1. 0. 0. 0. 0. 0. 1. 0. 1. 1. 1. 1. 1. 0. 0.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1.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</si>
  <si>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1.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0. 1.
 1. 1. 0. 0. 0. 0. 0. 1. 0. 1. 1. 1. 1. 1. 0. 1.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</si>
  <si>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0. 0. 1. 0. 0. 1. 1. 0. 0. 1. 0. 0. 0. 0. 0. 0. 1. 1.
 1. 1. 0. 0. 0. 0. 0. 1. 0. 1. 1. 1. 1. 1. 0. 0. 1. 0. 0. 0. 1. 0. 1. 0.
 0. 1. 1. 1. 0. 1. 0. 0. 1. 1. 1. 0. 1. 1. 0. 0. 1. 0. 0. 0. 1. 1. 0. 1.
 0. 0. 0. 0. 0. 1. 1.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</si>
  <si>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0.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1. 1.
 1. 1. 0. 0. 0. 0. 0. 1. 0. 1. 1. 1. 1. 1. 0. 0.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</si>
  <si>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0. 0. 0. 0. 0. 1. 1. 1. 0. 0. 0.
 1. 1. 1. 0. 1. 0. 0. 0. 0. 0. 1. 0. 0. 1. 0. 0. 0. 0. 1. 0. 0. 1. 0. 0.
 0. 0. 0. 0. 0. 0. 1. 1. 0. 1. 1. 1. 0. 1. 0. 0. 1. 0. 1. 0. 0. 1. 1. 0.
 0. 0. 1. 0. 0. 1. 0. 1. 1. 0. 1. 0. 0. 0. 0. 0. 1. 1. 0. 0. 1. 0. 1. 1.
 0. 0. 0. 0. 0. 1. 0. 0. 1. 0. 0. 1. 1. 0. 0. 1. 0. 0. 0. 0. 0. 0. 1. 1.
 1. 1. 0. 0. 0. 0. 0. 1. 0. 1. 1. 1. 1. 1. 0. 0.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</si>
  <si>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0.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1. 1.
 1. 1. 0. 0. 0. 0. 0. 1. 0. 1. 1. 1. 1. 1. 0. 0. 1. 0. 0. 0. 1. 0. 1. 0.
 0. 1. 1. 1. 0. 1. 0. 0. 1. 1. 1. 0. 1. 1. 0. 0. 1. 0. 0. 0. 1. 1. 0. 1.
 0. 0. 0. 0. 0. 1. 1.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</si>
  <si>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0. 0. 1. 0. 0. 1. 1. 0. 0. 1. 0. 0. 0. 0. 0. 0. 1. 1.
 1. 1. 0. 0. 0. 0. 0. 1. 0. 1. 1. 1. 1. 1. 0. 0. 1. 0. 0. 0. 1. 0. 1. 0.
 0. 1. 1. 1. 0. 1. 0. 0. 1. 1. 1. 0. 1. 1. 0. 0. 1. 0. 0. 0. 0. 1. 0. 1.
 0. 0. 0. 0. 0. 1. 1. 1. 1. 1. 1. 1. 1. 1. 0. 1. 0. 0. 1. 0. 1. 0. 0. 0.
 1. 1. 0. 1. 1. 0. 1. 1. 1. 0. 0. 1. 0. 1. 1. 1. 1. 1. 0. 1. 1. 1. 0. 0.
 0. 1. 0. 0. 0. 0. 1. 1. 0. 0. 0. 0. 1. 0. 0. 1. 0. 0. 1. 1. 0. 1. 1. 1.
 1. 1. 1. 1. 0. 1. 0. 0. 1. 0. 1. 1. 1. 0. 0. 0. 0. 0. 0. 1. 0. 0. 0. 1.
 1. 1. 0. 0. 1. 0. 0. 1. 1. 1. 1. 1. 1. 0. 1. 0. 0. 0. 1. 1. 1. 0. 0. 0.
 0. 1. 1.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</si>
  <si>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1. 1.
 1. 1. 0. 0. 0. 0. 0. 1. 0. 1. 1. 1. 1. 1. 0. 0. 1. 0. 0. 0. 1. 0. 1. 0.
 0. 1. 1. 1. 0. 1. 0. 0. 1. 1. 1. 0. 1. 1. 0. 0. 1. 0. 0. 0. 1. 1. 0. 1.
 0. 0. 0. 0. 0. 1. 1.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</si>
  <si>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1. 0. 0. 0. 1. 0. 0. 1. 0. 0.
 0. 0. 0. 0. 0. 0. 1. 1. 0. 1. 1. 1. 0. 1. 0. 0. 1. 0. 1. 0. 0. 1. 1. 0.
 0. 0. 1. 0. 0. 1. 0. 1. 1. 0. 1. 0. 0. 0. 0. 0. 1. 1. 0. 0. 1. 0. 1. 1.
 0. 0. 0. 0. 0. 1. 0. 0. 1. 0. 0. 1. 1. 0. 0. 1. 0. 0. 0. 0. 0. 0. 1.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</si>
  <si>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0. 1.
 1. 1. 0. 0. 0. 0. 0. 1. 0. 1. 1. 1. 1. 1. 0. 0. 1. 0. 0. 0. 1. 0. 1. 0.
 0. 1. 1. 1. 0. 1. 0. 0. 1. 1. 1. 0. 1. 1. 0. 0. 1. 0. 0. 0. 1. 1. 0. 1.
 0. 0. 0. 0. 0. 1. 1.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</si>
  <si>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1. 1.
 1. 1. 0. 0. 0. 0. 0. 1. 0. 1. 1. 1. 1. 1. 0. 0. 1. 0. 0. 0. 1. 0. 1. 0.
 0. 1. 1. 1. 0. 1. 0. 0. 1. 1. 1. 0. 1. 1. 0. 0. 1. 0. 0. 0. 1. 1. 0. 1.
 0. 0. 0. 0. 0. 1. 1. 1. 1. 1. 1. 1. 1. 1. 0. 1. 0. 0. 1. 0. 1. 0. 0. 0.
 1. 1. 0. 1. 1. 0. 1. 1. 1. 0. 0. 1. 0. 1. 0. 1. 1. 1. 0. 1. 1. 1. 0. 0.
 0. 1. 0. 0. 0. 0. 1. 1. 0. 0. 0. 0. 1. 0. 0. 1. 0. 0. 1. 1. 0. 1. 1. 1.
 1. 1. 1. 1. 0. 1. 0. 0. 1. 0. 1. 1. 1. 0. 0. 0. 0. 0. 0. 1. 0. 0. 1.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</si>
  <si>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0. 1.
 1. 1. 0. 0. 0. 0. 0. 1. 0. 1. 1. 1. 1. 1. 0. 0.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</si>
  <si>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</si>
  <si>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1. 0. 0. 0. 0. 1. 1. 1. 1. 0. 1. 1. 1. 0. 1. 0. 1. 0. 0.
 0. 1. 0. 0. 1. 0. 1. 0. 1. 0. 0. 1. 0. 1. 0. 1. 0. 1. 0. 1. 1. 1. 0. 1.
 1. 1. 1. 1. 0. 1. 1. 0. 1. 0. 0. 0. 1. 1.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1. 1.
 1. 1. 0. 0. 0. 0. 0. 1. 0. 1. 1. 1. 1. 1. 0. 0.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</si>
  <si>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0. 0. 1. 0. 0. 1. 1. 0. 0. 1. 0. 0. 0. 1. 0. 0. 1.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</si>
  <si>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0.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0. 0. 1. 0. 0. 1. 1. 0. 0. 1. 0. 0. 0. 0. 0. 0. 1. 1.
 1. 1. 0. 0. 0. 0. 0. 1. 0. 1. 1. 1. 1. 1. 0. 0. 1. 0. 0. 0. 1. 0. 1. 0.
 0. 1. 1. 1. 0. 1. 0. 0. 1. 1. 1. 0. 1. 1. 0. 0. 1. 0. 0. 0. 1. 1. 0. 1.
 0. 0. 0. 0. 0. 1. 1.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</si>
  <si>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1. 1. 1. 1. 0. 1. 0. 0. 1. 0. 1. 0. 0. 1. 1. 0.
 0. 0. 1. 0. 0. 1. 0. 1. 1. 0. 1. 0. 0. 0. 0. 0. 1. 1. 0. 0. 1. 0. 1. 1.
 0. 0. 0. 0. 0. 1. 0. 0. 1. 0. 0. 1. 1. 0. 0. 1. 0. 0. 0. 0. 0. 0. 1. 1.
 1. 1. 0. 0. 0. 0. 0. 1. 0. 1. 1. 1. 1. 1. 0. 0. 1. 0. 0. 0. 1. 0. 1. 0.
 0. 1. 1. 1. 0. 1. 0. 0. 1. 1. 1. 0. 1. 1. 0. 0. 1. 0. 0. 0. 0.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</si>
  <si>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0. 0. 1. 0. 0. 1. 1. 0. 0. 1. 0. 0. 0. 0. 0. 0. 0. 1.
 1. 1. 0. 0. 0. 0. 0. 1. 0. 1. 1. 1. 1. 1. 0. 0. 1. 0. 0. 0. 1. 0. 1. 0.
 0. 1. 1. 1. 0. 1. 0. 0. 1. 1. 1. 0. 1. 1. 0. 0. 1. 0. 0. 0. 1. 1. 0. 1.
 0. 0. 0. 0. 0. 1. 1.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</si>
  <si>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0. 1.
 1. 1. 0. 0. 0. 0. 0. 1. 0. 1. 1. 1. 1. 1. 0. 0. 0. 0. 0. 0. 1. 0. 1. 0.
 0. 1. 1. 1. 0. 1. 0. 0. 1. 1. 1. 0. 1. 1. 0. 0. 1. 0. 0. 0. 1. 1. 0. 1.
 0. 0. 0. 0. 0. 1. 1.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</si>
  <si>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1.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</si>
  <si>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0.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0. 0. 1. 0. 0. 1. 1. 0. 0. 1. 0. 0. 0. 0. 0. 0. 1. 1.
 1. 1. 0. 0. 0. 0. 0. 1. 0. 1. 1. 1. 1. 1. 0. 0. 1. 0. 0. 0. 1. 0. 1. 0.
 0. 1. 1. 1. 0. 1. 0. 0. 1. 1. 1. 0. 1. 1. 0. 0. 1. 0. 0. 0. 0. 1. 0. 1.
 0. 0. 0. 0. 0. 1. 1.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</si>
  <si>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0.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</si>
  <si>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0.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</si>
  <si>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1. 1.
 1. 1. 0. 0. 0. 0. 0. 1. 0. 1. 1. 1. 1. 1. 0. 0. 1. 0. 0. 0. 1. 0. 1. 0.
 0. 1. 1. 1. 0. 1. 0. 0. 1. 1. 1. 0. 1. 1. 0. 0. 1. 0. 0. 0. 1. 1. 0. 1.
 0. 0. 0. 0. 0. 1. 1.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</si>
  <si>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1. 0. 1. 0. 0. 0. 1. 0. 0. 0. 0. 1. 1. 1. 0. 0. 0.
 1. 1. 1. 0. 1. 0. 0. 0. 0. 0. 1. 0. 0. 1. 0. 0. 0. 0. 1. 0. 0. 0. 0. 0.
 0. 0. 0. 0. 0. 0. 1. 1. 0. 1. 1. 1. 0. 1. 0. 0. 1. 0. 1. 0. 0. 1. 1. 0.
 0. 0. 1. 0. 0. 1. 0. 1. 1. 0. 1. 0. 0. 0. 0. 0. 1. 1. 0. 0. 1. 0. 1. 1.
 0. 0. 0. 0. 0. 1. 1. 0. 1. 0. 0. 1. 1. 0. 0. 1. 0. 0. 0. 0. 0. 0. 0. 1.
 1. 1. 0. 0. 0. 0. 0. 1. 0. 1. 1. 1. 1. 1. 0. 0. 1. 0. 0. 0. 1. 0. 1. 0.
 0. 1. 1. 1. 0. 1. 0. 0. 1. 1. 1. 0. 1. 1. 0. 0. 1. 0. 0. 0. 1. 1. 0. 1.
 0. 0. 0. 0. 0. 1. 1.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</si>
  <si>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0. 1.
 1. 1. 0. 0. 0. 0. 0. 1. 0. 1. 1. 1. 1. 1. 0. 0. 0.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</si>
  <si>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</si>
  <si>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0.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0. 1. 0.
 0. 0. 1. 0. 0. 1. 0. 1. 1. 0. 1. 0. 0. 0. 0. 0. 1. 1. 0. 0. 1. 0. 1. 1.
 0. 0. 0. 0. 0. 1. 1. 0. 1. 0. 0. 1. 1. 0. 0. 1. 0. 0. 0. 0. 0. 0. 0. 1.
 1. 1. 0. 0. 0. 0. 0. 1. 0. 1. 1. 1. 1. 1. 0. 0. 1. 0. 0. 0. 1. 0. 1. 0.
 0. 1. 1. 1. 1. 1. 0. 0. 1. 1. 1. 0. 1. 1. 0. 0. 1. 0. 0. 0. 1. 1. 0. 1.
 0. 0. 0. 0. 0. 1. 1.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</si>
  <si>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0. 1. 0. 0. 1. 0. 0. 0. 0. 0. 0. 0. 1.
 1. 1. 0. 0. 0. 0. 0. 1. 0. 1. 1. 1. 1. 1. 0. 0. 0. 0. 0. 0. 1. 0. 1. 0.
 0. 1. 1. 1. 0. 1. 0. 0. 1. 1. 1. 0. 1. 1. 0. 0. 1. 0. 0. 0. 1. 1. 0. 1.
 0. 0. 0. 0. 0. 1. 1.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</si>
  <si>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</si>
  <si>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0. 1.
 1. 1. 0. 0. 0. 0. 0. 1. 0. 1. 1. 1. 1. 1. 0. 0. 1. 0. 0. 0. 1. 0. 1. 0.
 0. 1. 1. 1. 0. 1. 0. 0. 1. 1. 1. 0. 1. 1. 0. 0. 1. 0. 0. 0. 1. 1. 0. 1.
 0. 0. 0. 0. 0. 1. 1.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</si>
  <si>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0. 1. 0. 0. 1. 0. 1. 1.
 0. 0. 0. 0. 0. 1. 1. 0. 1. 0. 0. 1. 1. 0. 0. 1. 0. 0. 0. 0. 0. 0. 0. 1.
 1. 1. 0. 0. 0. 0. 0. 1. 0. 1. 1. 1. 1. 1. 0. 0. 0. 0. 0. 0. 1. 0. 1. 0.
 0. 1. 1. 1. 0. 1. 0. 0. 1. 1. 1. 0. 1. 1. 0. 0. 1. 0. 0. 0. 1. 1. 0. 1.
 0. 0. 0. 0. 0. 1. 1.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</si>
  <si>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0.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0. 1.
 1. 1. 0. 0. 0. 0. 0. 1. 0. 1. 1. 1. 1. 1. 0. 0. 0.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</si>
  <si>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1. 0. 1. 0. 0. 1. 0. 0.
 0. 0. 0. 0. 0. 0. 1. 1. 0. 1. 1. 1. 0. 1. 0. 0. 1. 0. 1. 0. 0. 1. 1. 0.
 0. 0. 1. 0. 0. 1. 0. 1. 1. 0. 1. 0. 0. 0. 0. 0. 1. 1. 0. 0. 1. 0. 1. 1.
 0. 0. 0. 0. 0. 1. 1. 0. 1. 0. 0. 1. 1. 0. 0. 1. 0. 0. 0. 0. 0. 0. 0. 1.
 1. 1. 0. 0. 0. 0. 0. 1. 0. 1. 1. 1. 1. 1. 0. 0. 0. 0. 0. 0. 1. 0. 1. 0.
 0. 1. 1. 1. 0. 1. 0. 0. 1. 1. 1. 0. 1. 1. 0. 0. 1. 0. 0. 0. 1. 1. 0. 1.
 0. 0. 0. 0. 0. 1. 1.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</si>
  <si>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1. 0. 0. 1. 1. 0. 1. 0. 0. 1. 0. 0. 0. 1. 0. 0. 0. 0. 1. 1. 1. 0. 0. 0.
 1. 1. 1. 0. 1. 0. 0. 0. 0. 0. 1. 0. 0. 1. 0. 0. 0. 0. 0. 0. 0. 1. 0. 0.
 0. 0. 0. 0. 0. 0. 1. 1. 0. 1. 1. 1. 0. 1. 0. 0. 1. 0. 1. 0. 0. 1. 1. 0.
 0. 0. 1. 0. 0. 1. 0. 1. 1. 0. 1. 0. 0. 0. 0. 0. 1. 1. 0. 0. 1. 0. 1. 1.
 0. 0. 0. 0. 0. 1. 1. 0. 1. 0. 0. 1. 1. 0. 0. 1. 0. 0. 0. 0. 0. 0. 0. 1.
 1. 1. 0. 0. 0. 0. 0. 1. 0. 1. 1. 1. 1. 1. 0. 0. 1. 0. 0. 0. 1. 0. 1. 0.
 0. 1. 1. 1. 0. 1. 0. 0. 1. 1. 1. 0. 1. 1. 0. 0. 1. 0. 0. 0. 1. 1. 0. 1.
 0. 0. 0. 0. 0. 1. 1.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</si>
  <si>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0.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</si>
  <si>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1. 0. 0. 0. 1. 1. 0. 0. 1. 0. 1. 1.
 0. 0. 0. 0. 0. 1. 1. 0. 1. 0. 0. 1. 1. 0. 0. 1. 0. 0. 0. 0. 0. 0. 0. 1.
 1. 1. 0. 0. 0. 0. 0. 1. 0. 1. 1. 1. 1. 1. 0. 0. 0.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</si>
  <si>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1.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0. 1.
 1. 1. 0. 0. 0. 0. 0. 1. 0. 1. 1. 1. 1. 1. 0. 0. 1. 0. 0. 0. 1. 0. 1. 0.
 0. 1. 1. 1. 0. 1. 0. 0. 1. 1. 1. 0. 1. 1. 0. 0. 1. 0. 0. 0. 1. 1. 0. 1.
 0. 0. 0. 0. 0. 1. 1.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</si>
  <si>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0. 1.
 1. 1. 0. 0. 0. 0. 0. 1. 0. 1. 1. 1. 1. 1. 0. 0. 0. 0. 0. 0. 1. 0. 1. 0.
 0. 1. 1. 1. 0. 1. 0. 0. 1. 1. 1. 0. 1. 1. 0. 0. 1. 0. 0. 0. 1. 1. 0. 1.
 0. 0. 0. 0. 0. 1. 1. 1. 1. 1. 1. 1. 1. 1. 0. 1. 0. 0. 1. 0. 1. 0. 0. 0.
 1. 1. 0. 1. 1. 0. 1. 1. 1. 0. 0. 1. 0. 1. 0. 1. 1. 1. 0. 1. 1. 1. 0. 0.
 0. 1. 0. 0. 0. 0. 1. 1. 0. 0. 0. 0. 1. 0. 0. 1. 0. 0. 1. 1. 0. 1. 1. 1.
 1. 1. 1. 1. 0. 1. 0. 0. 0.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</si>
  <si>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1. 0. 1. 0. 0. 1. 0. 1. 1. 0. 1. 0. 0. 0. 0. 0. 1. 1. 0. 0. 1. 0. 1. 1.
 0. 0. 0. 0. 0. 1. 1. 0. 1. 0. 0. 1. 1. 0. 0. 1. 0. 0. 0. 0. 0. 0. 0. 1.
 1. 1. 0. 0. 0. 0. 0. 1. 0. 1. 1. 1. 1. 1. 0. 0. 1. 0. 0. 0. 1. 0. 1. 0.
 0. 1. 1. 1. 0. 1. 0. 0. 1. 1. 1. 0. 1. 1. 0. 0. 1. 0. 0. 0. 1. 1. 0. 1.
 0. 0. 0. 0. 0. 1. 1.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</si>
  <si>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0. 1.
 1. 1. 0. 0. 0. 0. 0. 1. 0. 1. 1. 1. 1. 1. 0. 0. 0. 0. 0. 0. 1. 0. 1. 0.
 0. 1. 1. 1. 0. 1. 0. 0. 1. 1. 1. 0. 1. 1. 0. 0. 1. 0. 0. 0. 1. 1. 0. 1.
 0. 0. 0. 0. 0. 1. 1. 1. 1. 1. 1. 1. 1. 1. 0. 1. 0. 0. 0.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</si>
  <si>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0.
 0. 1.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</si>
  <si>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1. 0. 0. 0. 1. 1. 0. 0. 1. 0. 1. 0.
 0. 0. 0. 0. 0. 1. 1. 0. 1. 0. 0. 1. 1. 0. 0. 1. 0. 0. 0. 0. 0. 0. 0. 1.
 1. 1. 0. 0. 0. 0. 0. 1. 0. 1. 1. 1. 1. 1. 0. 0. 0.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</si>
  <si>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0.
 1. 1. 1. 1. 0. 1. 1. 0. 1. 0. 0. 0. 1. 0. 0. 1. 0. 1. 1. 0. 1. 1. 0. 0.
 0. 0. 1. 1. 1. 1. 1. 1. 1. 0. 0. 1. 1. 0. 0. 0. 1. 0. 1. 0. 0. 1. 1. 1.
 0. 0. 1. 1. 1. 0. 1. 0. 0. 1. 0. 0. 0. 1. 0. 0. 0. 0. 1. 1. 1. 0. 0. 0.
 1. 1. 1. 0. 1. 0. 0. 0. 0. 0. 1. 0. 0. 1. 0. 0. 0. 0. 1. 0. 0. 1. 0. 0.
 0. 0. 0. 0. 0. 0. 1. 1. 0. 1. 1. 1. 0. 1. 0. 0. 1. 0. 1. 0. 0. 1. 1. 0.
 0. 0. 1. 0. 0. 1. 0. 1. 1. 0. 1. 0. 1. 0. 0. 0. 1. 1. 0. 0. 1. 0. 1. 0.
 0. 0. 0. 0. 0. 1. 1. 0. 1. 0. 0. 1. 1. 0. 0. 1. 0. 0. 0. 0. 0. 0. 0. 1.
 1. 1. 0. 0. 0. 0. 0. 1. 0. 1. 1. 1. 1. 1. 0. 0. 0.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</si>
  <si>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1. 0. 0. 0. 1. 1. 0. 0. 1. 0. 1. 0.
 0. 0. 0. 0. 0. 1. 1. 0. 1. 0. 0. 1. 1. 0. 0. 1. 0. 0. 0. 0. 0. 0. 0. 1.
 1. 1. 0. 0. 0. 0. 0. 1. 0. 1. 1. 1. 1. 1. 0. 0. 0.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1. 1. 1. 0. 1. 1. 1.
 1. 1. 1. 1. 0. 1. 0. 0. 1. 0. 1. 1. 1. 0. 0. 0. 0. 0. 0. 1. 0. 0. 0. 1.
 1. 1. 0. 0. 1. 0. 0. 1. 1. 1. 1. 1. 1. 0. 1. 0. 0. 0. 0. 1. 1. 0. 0. 0.
 0. 1. 0. 0. 0. 0. 1. 1. 1. 0. 1. 0. 0. 0. 0. 0. 1. 0. 1. 1.]</t>
  </si>
  <si>
    <t>[1. 1. 0. 1. 1. 1. 1. 0. 0. 0. 1. 0. 0. 1. 0. 0. 1. 0. 0. 1. 0. 0. 1. 1.
 1. 0. 1. 1. 1. 0. 0. 0. 0. 0. 1. 1. 1. 1. 0. 1. 1. 1. 0. 1. 0. 1. 0. 0.
 0. 1. 0. 0. 1. 0. 1. 0. 1. 0. 1.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</si>
  <si>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</si>
  <si>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0. 0.
 0. 0. 1. 0. 0. 1. 0. 1. 1. 0. 1. 0. 0. 0. 0. 0. 1. 1. 0. 0. 1. 0. 1. 1.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1.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</si>
  <si>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1.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0.
 0. 0. 0. 0. 0. 1. 1. 0. 1. 0. 0. 1. 1. 0. 0. 1. 0. 0. 0. 0. 0. 0. 0. 1.
 1. 1. 0. 0. 0. 0. 0. 1. 0. 1. 1. 1. 1. 1. 0. 0. 0. 0. 0. 0. 1. 0. 1. 0.
 0. 1. 1. 1. 0. 1. 1.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</si>
  <si>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0.
 0. 0. 0. 0. 0. 1. 1. 0. 1. 0. 0. 1. 1. 0. 0. 1. 0. 0. 0. 0. 0. 0. 0. 1.
 1. 1. 0. 0. 0. 0. 0. 1. 0. 1. 1. 1. 1. 1. 0. 0. 0. 0. 0. 0. 1. 0. 1. 0.
 0. 1. 1. 1. 0. 1. 0. 0. 1. 1. 1. 0. 1. 1. 0. 0. 1. 0. 0. 0. 1. 1. 0. 1.
 0. 0. 0. 0. 0. 1. 0. 1. 1. 1. 1. 1. 1. 1. 0. 1. 0. 0. 1. 0. 1. 0. 0. 0.
 1. 1. 0. 1. 0.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</si>
  <si>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0.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1. 0. 0. 0. 1. 1. 0. 0. 1. 0. 1. 0.
 0. 0. 0. 0. 0. 1. 1. 0. 1. 0. 0. 1. 1. 0. 0. 1. 0. 0. 0. 0. 0. 0. 0. 1.
 1. 1. 0. 0. 0. 0. 0. 1. 0. 1. 1. 1. 1. 1. 0. 0. 0.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</si>
  <si>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0. 0. 1. 1. 0.
 0. 0. 1. 0. 0. 1. 0. 1. 1. 0. 1. 0. 0. 0. 0. 0. 1. 1. 0. 0. 1. 0. 1. 0.
 0. 0. 0. 0. 0. 1. 1. 0. 1. 0. 0. 1. 1. 0. 0. 1. 0. 0. 0. 0. 0. 0. 0. 1.
 1. 1. 0. 0. 0. 0. 0. 1. 0. 1. 1. 1. 1. 1. 0. 0. 0.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</si>
  <si>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1. 1. 1. 0. 0. 1. 0. 1. 1.
 0. 0. 0. 0. 0. 1. 1. 0. 1. 0. 0. 1. 1. 0. 0. 1. 0. 0. 0. 0. 0. 0. 0. 1.
 1. 1. 0. 0. 0. 0. 0. 1. 0. 1. 1. 1. 1. 1. 0. 0. 0.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</si>
  <si>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1. 0. 0. 0. 1. 0. 0. 1. 0. 0. 1. 0. 0. 1. 0. 0. 1. 1.
 1. 0. 1. 1. 1. 0. 0. 0. 0. 0. 1. 1. 1. 1. 0. 1. 1. 1. 0. 1. 0. 1. 0. 0.
 0. 1. 0. 0. 1. 0. 1. 0. 1. 0. 1.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0. 1.
 1. 1. 0. 0. 0. 0. 0. 1. 0. 1. 1. 1. 1. 1. 0. 0. 0. 0. 0. 0. 1. 0. 1. 0.
 0. 1. 1. 1. 0. 1. 0. 0. 1. 1. 1. 0. 1. 1. 0. 0. 1. 0. 0. 0. 1. 1. 0. 1.
 0. 0. 0. 0. 0. 1. 0. 1. 1. 1. 1. 1. 1. 1. 0. 1. 0. 0. 1. 0. 1. 0. 0. 0.
 1. 1. 0. 1. 1. 0. 1. 1. 0.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</si>
  <si>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0.
 0. 0. 0. 0. 0. 1. 1. 0. 1. 0. 0. 1. 1. 0. 0. 1. 0. 0. 0. 0. 0. 0. 0. 1.
 1. 1. 0. 0. 1. 0. 0. 1. 0. 1. 1. 1. 1. 1. 0. 0. 0.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</si>
  <si>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</si>
  <si>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1. 0. 0. 1. 1. 1. 0. 0. 1. 0. 1. 1.
 0. 0. 0. 0. 0. 1. 1. 0. 1. 0. 0. 1. 1. 0. 0. 1. 0. 0. 0. 0. 0. 0. 0. 1.
 1. 1. 0. 0. 0. 0. 0. 1. 0. 1. 1. 1. 1. 1. 0. 0. 0.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</si>
  <si>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1. 0. 0. 0. 1. 0. 0. 0. 0. 0. 1. 0. 0. 1. 0. 0. 1. 1.
 1. 0. 1. 1. 1. 0. 0. 0. 0. 0. 1. 1. 1. 1. 0. 1. 1. 1. 0. 1. 0. 1. 0. 0.
 0. 1. 0. 0. 1. 0. 1. 0. 1. 0. 1. 1. 0. 1. 0. 1. 0. 1. 0. 1. 1. 1. 1.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1. 0. 0. 1. 1. 1. 0. 0. 1. 0. 1. 1.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</si>
  <si>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0. 0. 0. 1. 1. 0.
 0. 0. 1. 0. 0. 1. 0. 1. 1. 0. 1. 0. 0. 0. 0. 1. 1. 1. 0. 0. 1. 0. 1. 0.
 0. 0. 0. 0. 0. 1. 1. 0. 1. 0. 0. 1. 1. 0. 0. 1. 0. 0. 0. 0. 0. 0. 0. 1.
 1. 1. 0. 0. 0. 0. 0. 1. 0. 1. 1. 1. 1. 1. 0. 0. 0.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</si>
  <si>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1. 0. 0. 0. 1. 0. 0. 1. 0. 0. 1. 0. 0. 1. 0. 0. 1. 1.
 1. 0. 1. 1. 1. 0. 0. 0. 0. 0. 1. 1. 1. 1. 0. 1. 1. 1. 0. 1. 0. 1. 0. 0.
 0. 1. 0. 0. 1. 0. 1. 0. 1. 0. 1.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</si>
  <si>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1. 0. 0. 0. 1. 0. 0. 1. 0. 0. 1. 0. 0. 1. 0. 0. 1. 1.
 1. 0. 1. 1. 1. 0. 0. 0. 0. 0. 1. 1. 1. 1. 0. 1. 1. 1. 0. 1. 0. 1. 0. 0.
 0. 1. 0. 0. 1. 0. 1. 0. 1. 0. 1.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1. 0. 0. 1. 1. 1. 0. 0. 1. 0. 1. 1.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0.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</si>
  <si>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1. 0. 0. 0. 1. 0. 0. 1. 0. 0. 1. 0. 0. 1. 0. 0. 1. 1.
 1. 0. 1. 1. 1. 0. 0. 0. 0. 0. 1. 1. 1. 1. 0. 1. 1. 1. 0. 1. 0. 1. 0. 0.
 0. 1. 0. 0. 1. 0. 1. 0. 1. 0. 0. 1. 0. 1. 0. 1. 0. 1. 0. 1. 1. 1. 0. 1.
 1. 1. 1. 0.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1. 0. 0. 0. 1. 1. 0. 0. 1. 0. 1. 0.
 0. 0. 0. 0. 0. 1. 1. 0. 1. 0. 0. 1. 1. 0. 0. 1. 0. 0. 0. 0. 0. 0. 0. 1.
 1. 1. 0. 0. 0. 0. 0. 1. 0. 1. 1. 1. 1. 1. 0. 0. 0.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</si>
  <si>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1. 1. 1. 0. 0. 1. 0. 1. 0.
 0. 0. 0. 0. 0. 1. 1. 0. 1. 0. 0. 1. 1. 0. 0. 1. 0. 0. 0. 0. 0. 0. 0. 1.
 1. 1. 0. 0. 0. 0. 0. 1. 0. 1. 1. 1. 1. 1. 0. 0. 0.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</si>
  <si>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</si>
  <si>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1. 0. 0. 0. 1. 1. 0. 0. 1. 0. 1. 1.
 0. 0. 0. 0. 0. 0. 1. 0. 1. 0. 0. 1. 1. 0. 0. 1. 0. 0. 0. 0. 0. 0. 0. 1.
 1. 1. 0. 0. 0. 0. 0. 1. 0. 1. 1. 1. 1. 1. 0. 0. 0.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</si>
  <si>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1. 0. 0. 0. 1. 0. 0. 1. 0. 0. 1. 0. 0. 1. 0. 0. 1. 1.
 1. 0. 1. 1. 1. 0. 0. 0. 0. 0. 1. 1. 1. 1. 0. 1. 1. 1. 0. 1. 0. 1. 0. 0.
 0. 1. 0. 0. 1. 0. 1. 0. 1. 0. 0. 1. 0. 1. 0. 1. 0. 1. 0. 1. 1. 1. 0. 1.
 1. 1. 1. 1. 0. 1. 1. 0. 1. 1.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1. 0. 0. 0. 1. 1. 0. 0. 1. 0. 1. 1.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</si>
  <si>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1. 1. 0. 0. 1. 0. 0. 1. 0. 0. 1. 0. 0. 1. 1.
 1. 0. 1. 1. 1. 0. 0. 0. 0. 0. 1. 1. 1. 1. 0. 1. 1. 1. 0. 1. 0. 1. 0. 0.
 0. 1. 0. 0. 1. 0. 1. 0. 1. 0. 1.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1. 0. 0. 0. 1. 1. 0. 0. 1. 0. 1. 0.
 0. 0. 0. 0. 0. 1. 1. 0. 1. 0. 0. 1. 1. 0. 0. 1. 0. 0. 0. 0. 0. 0. 0. 1.
 1. 1. 0. 0. 0. 0. 0. 1. 0. 1. 1. 1. 1. 1. 0. 0. 0.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</si>
  <si>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1. 0. 0. 0. 1. 0. 0. 1. 0. 0.
 0. 0. 0. 0. 0. 0. 1. 1. 0. 1. 1. 1. 0. 1. 0. 0. 1. 0. 1. 0. 0. 1. 1. 0.
 0. 0. 1. 0. 0. 1. 0. 1. 1. 0. 1. 0. 0. 0. 0. 1. 1. 1. 0. 0. 1. 0. 1. 1.
 0. 0. 0. 0. 0. 1. 1. 0. 1. 0. 0. 1. 1. 0. 0. 1. 0. 0. 0. 0. 0. 0. 0. 1.
 1. 1. 0. 0. 0. 0. 0. 1. 0. 1. 1. 1. 1. 1. 0. 0. 0.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0. 0. 1. 1.]</t>
  </si>
  <si>
    <t>[1. 1. 0. 1.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0.
 0. 0. 0. 0. 0. 1. 1. 0. 1. 0. 0. 1. 1. 0. 0. 1. 0. 0. 0. 0. 0. 0. 0. 1.
 1. 1. 0. 0. 0. 0. 0. 1. 0. 1. 1. 1. 1. 1. 0. 0. 0.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</si>
  <si>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1. 0. 0. 0. 1. 0. 0. 1. 0. 0. 1. 0. 0. 1. 0. 0. 1. 1.
 1. 0. 1. 1. 1. 0. 0. 0. 0. 0. 1. 1. 1. 1. 0. 1. 1. 1. 0. 1. 0. 1. 0. 0.
 0. 1. 0. 0. 1. 0. 0. 0. 1. 0. 1.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0. 1. 1. 0. 0. 1. 0. 1. 1.
 0. 0. 0. 0. 0. 1. 1. 0. 1. 0. 0. 1. 1. 0. 0. 1. 0. 0. 0. 0. 0. 0. 0. 1.
 1. 1. 0. 0. 0. 0. 0. 1. 0. 1. 1. 1. 1. 1. 0. 0. 0.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</si>
  <si>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1.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1. 1. 1. 0.
 0. 0. 1. 0. 0. 1. 0. 1. 1. 0. 1. 0. 1. 0. 0. 0.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</si>
  <si>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0. 0. 1. 1. 0.
 0. 0. 1. 0. 0. 1. 0. 1. 1. 0. 1. 0. 0.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</si>
  <si>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0.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</si>
  <si>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1. 0. 0. 0. 1. 0. 0. 1. 0. 0.
 0. 0. 0. 0. 0. 0. 1. 1. 0. 1. 1. 1. 0. 1. 0. 0. 1. 0. 1. 0. 0. 1. 1. 0.
 0. 0. 1. 0. 0. 1. 0. 1. 1. 0. 1. 0. 1. 0. 0. 1. 1. 1. 0. 0. 1. 0. 1. 1.
 0. 0. 0. 0. 0. 1. 1. 0. 1. 0. 0. 1. 1. 0. 0. 1. 0. 0. 0. 0. 0. 0. 0. 1.
 1. 1. 0. 0. 0. 0. 0. 1. 0. 1. 1. 1. 1. 1. 0. 0. 0.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0.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</si>
  <si>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1. 0. 0. 0. 1. 0. 0. 1. 0. 0.
 0. 0. 0. 0.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0. 0. 0. 0. 0. 1. 1. 1. 0. 1. 0. 0. 0. 0. 0. 1.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</si>
  <si>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0. 0. 1. 1. 0.
 0. 0. 1. 0. 0. 1. 0. 1. 1. 0. 1. 0. 0. 0. 0. 1. 1. 1. 0. 0. 1. 0. 1. 1.
 0. 0. 0. 0. 0. 1. 1. 0. 1. 0. 0. 1. 1. 0. 0. 1. 0. 0. 0. 0. 0. 0. 0. 1.
 1. 1. 0. 0. 0. 0. 0. 1. 0. 1. 1. 1. 1. 1. 0. 0. 0.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0. 0. 1. 1.]</t>
  </si>
  <si>
    <t>[1. 1. 0. 1. 1. 1. 1. 0. 0. 0. 1. 0. 0. 1. 0. 0. 1. 0. 0. 1. 0. 0. 1. 1.
 1. 0. 1. 1. 1. 0. 0. 0. 0. 0. 1. 1. 1. 1. 0. 1. 1. 1. 0. 1. 1. 1. 0. 0.
 0. 1. 0. 0. 1. 0. 1. 0. 1. 0. 0. 1. 0. 1. 0. 1. 0. 1. 0. 1. 1. 1. 0. 1.
 1. 1. 1. 1. 0. 1. 1. 0. 1. 0. 0. 0. 1. 0. 0. 1. 0. 1. 1. 0. 1. 1. 0. 0.
 0. 0. 1. 1. 1. 1. 1. 1. 1. 0. 0. 1. 1. 0. 0. 0. 1. 0. 1. 1. 0. 1. 1. 1.
 0. 0. 0. 1. 1. 0. 1. 0. 0. 1. 0. 0. 0. 1. 0. 0. 0. 0. 1. 1. 1. 0. 0. 0.
 1. 1. 1. 0. 1. 0. 0. 0. 0. 0. 1. 0. 0. 1. 0. 0. 0. 0. 1. 0. 0. 1. 0. 0.
 0. 0. 0. 0. 0. 0. 1. 1. 0. 1. 1. 1. 0. 1. 0. 0. 1. 0. 1. 0. 0. 1. 1. 0.
 0. 0. 1. 0. 0. 1. 0. 1. 1. 0. 1. 0. 0. 0. 0. 1. 1. 1. 0. 0. 1. 0. 1. 1.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</si>
  <si>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1.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1. 1. 1. 0. 0. 1. 0. 1. 0.
 0. 0. 0. 0. 0. 1. 1. 0. 1. 0. 0. 1. 1. 0. 0. 1. 0. 0. 0. 0. 0. 0. 0. 1.
 1. 1. 0. 0. 0. 0. 0. 1. 0. 1. 1. 1. 1. 1. 0. 0. 0.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1. 1.
 1. 1. 0. 0. 1. 0. 0. 1. 1. 1. 1. 1. 1. 0. 1. 0. 0. 0. 1. 1. 1. 0. 0. 0.
 0. 1. 0. 0. 0. 0. 1. 1. 1. 0. 1. 0. 0. 0. 0. 0. 0.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</si>
  <si>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0. 0. 1. 1. 0.
 0. 0. 1. 0. 0. 1. 0. 1. 1. 0. 1. 0. 1. 0. 0. 1. 1. 1. 0. 0. 1. 0. 1. 1.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0.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</si>
  <si>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1. 0. 0. 0. 1. 0. 0. 1. 0. 0.
 0. 0. 0. 0.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0. 0. 1. 1.]</t>
  </si>
  <si>
    <t>[1. 1. 0. 1.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1. 0. 0.
 1. 1. 1. 0. 1. 0. 0. 0. 0. 0. 1. 0. 0. 1. 1. 0. 0. 0. 1. 0. 0. 1. 0. 0.
 0. 0. 0. 0. 0. 0. 1. 1. 0. 1. 1. 1. 0. 1. 0. 0. 1. 0. 1. 0. 0. 1. 1. 0.
 0. 0. 1. 0. 0. 1. 0. 1. 1. 0. 1. 0. 0.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</si>
  <si>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0. 0. 1. 1. 0.
 0. 0. 1. 0. 0. 1. 0. 1. 1. 0. 1. 0. 0.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0.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</si>
  <si>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</si>
  <si>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1. 1. 1. 0. 0. 1. 0. 1. 1.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0. 0. 1. 1.]</t>
  </si>
  <si>
    <t>[1. 1. 0. 1. 1. 1. 0. 0. 0. 0. 1. 0. 0. 1. 0. 0. 1. 0. 0. 1. 0. 0. 1. 1.
 1. 0. 1. 1. 1. 0. 0. 0. 0. 0. 1. 1. 1. 1. 0. 1. 1. 1. 0. 1. 0. 1. 0. 0.
 0. 1. 0. 0. 1. 0. 1. 0. 1. 0. 0. 1. 0. 1. 0. 1. 0. 1. 0. 1. 0.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1. 1. 1. 0. 0. 1. 0. 1. 1.
 0. 0. 0. 0. 0. 1. 1. 0. 1. 0. 0. 1. 1. 0. 0. 1. 0. 0. 0. 0. 0. 0. 0. 1.
 1. 1. 0. 0. 0. 0. 0. 1. 0. 1. 1. 1. 1. 1. 0. 0. 0.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</si>
  <si>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0. 0. 0. 0. 1. 0. 0. 1. 0. 0.
 0. 0. 0. 0. 0. 0. 1. 1. 0. 1. 1. 1. 0. 1. 0. 0. 1. 0. 1. 0. 0. 1. 1. 0.
 0. 0. 1. 0. 0. 1. 0. 1. 1. 0. 1. 0. 0. 0. 0. 1. 1. 1. 0. 0. 1. 0. 1. 1.
 0. 0. 0. 0. 0. 1. 1. 0. 1. 0. 0. 1. 1. 0. 0. 1. 0. 0. 0. 0. 0. 0. 0. 1.
 1. 1. 0. 0. 0. 0. 0. 1. 0. 1. 1. 1. 1. 1. 0. 0. 0.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0. 0. 1. 1.]</t>
  </si>
  <si>
    <t>[1. 1. 0. 1.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1. 0. 0. 0. 1. 0. 0. 1. 0. 0.
 0. 0. 0. 0. 0. 0. 1. 1. 0. 1. 1. 1. 0. 1. 0. 0. 1. 0. 1. 0. 0. 1. 1. 0.
 0. 0. 1. 0. 0. 1. 0. 1. 1. 0. 1. 0. 0. 0. 0. 1. 1. 1. 0. 0. 1. 0. 1. 0.
 0. 0. 0. 0. 0. 1. 1. 0. 1. 0. 0. 1. 1. 0. 0. 1. 0. 0. 0. 0. 0. 0. 0. 1.
 1. 1. 0. 0. 0. 0. 0. 1. 0. 1. 1. 1. 1. 1. 0. 0. 0.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0. 0. 1. 1.]</t>
  </si>
  <si>
    <t>[1. 1. 0. 0. 1. 1. 1. 0. 0. 0. 1. 0. 0. 1. 0. 0. 1. 0. 0. 1. 0. 0. 1. 1.
 1. 0. 1. 1. 1. 0. 0. 0. 0. 0. 1. 1. 1. 1. 0. 1. 1. 1. 0. 1. 0. 1. 0. 0.
 0. 1. 0. 0. 1. 0. 1. 0. 1. 0. 0. 1. 0. 1. 0. 1. 0. 1. 0. 1. 1. 1. 0. 1.
 1. 1. 1. 1. 0. 0. 1. 0. 1. 0. 0. 0. 1. 0. 0. 1. 0. 1. 1. 0. 1. 1. 0. 0.
 0. 0. 1. 1. 1. 1. 1. 1. 1. 0. 1. 1. 1. 0. 0. 0. 1. 0. 1. 0. 0. 1. 1. 1.
 0. 0. 0. 1. 1. 0. 1. 0. 0. 1. 0. 0. 0. 1. 0. 0. 0. 0. 1. 1. 1. 0. 0. 0.
 1. 1. 1. 0. 1. 0. 0. 1. 0. 0. 1. 0. 0. 1. 0. 0. 0. 0. 1. 0. 0. 1. 0. 0.
 0. 0. 0. 0. 0. 0. 1. 1. 0. 1. 1. 1. 0. 1. 0. 0. 1. 0. 1. 0. 0. 1. 1. 0.
 0. 0. 1. 0. 0. 1. 0. 1. 1. 0. 1. 0. 1. 0. 0. 1. 1. 1. 0. 0. 1. 0. 1. 1.
 0. 0. 0. 0. 0. 1. 1. 0. 1. 0. 0. 1. 1. 0. 0. 1. 0. 0. 0. 0. 0. 0. 0. 1.
 1. 1. 0. 0. 0. 0. 0. 1. 0. 1. 1. 1. 1. 1. 0. 0. 1. 0. 0. 0. 1. 0. 1. 0.
 0. 1. 1. 1. 0. 1. 0. 0. 1. 1. 1. 0. 1. 1. 0. 0. 1. 0. 0. 0. 1. 1. 0. 1.
 0. 0. 0. 0. 0. 1. 0. 0. 1. 1. 1. 1. 1. 1. 0. 1. 0. 0. 1. 0. 1. 0. 0. 0.
 1. 1. 0. 1. 1. 0. 1. 1. 1. 0. 0. 1. 0. 1. 0. 1. 1. 1. 0. 1. 1. 1. 0. 0.
 0. 1. 0. 0. 0. 0. 1. 1. 0. 0. 0. 0. 0. 0. 0. 1. 0. 0. 1. 1. 0. 1. 1. 1.
 1. 1. 1. 1. 0. 1. 0. 0. 1. 0. 1. 1. 1. 0. 0. 0. 0. 0. 0. 1. 0. 0. 0. 1.
 1. 1. 0. 0. 1. 0. 0. 1. 1. 1. 1. 1. 1. 0. 1. 0. 0. 0. 0. 1. 1. 0. 0. 0.
 0. 1. 0. 0. 0. 0. 1. 1. 1. 0. 1. 0. 0. 0. 0. 0. 1. 0. 1. 1.]</t>
  </si>
  <si>
    <t>[1. 1. 0. 1.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1. 0. 0. 0. 1. 0. 0. 1. 0. 0.
 0. 0. 0. 0. 0. 0. 1. 1. 0. 1. 1. 1. 0. 1. 0. 0. 1. 0. 1. 0. 0. 1. 1. 0.
 0. 0. 1. 0. 0. 1. 0. 1. 1. 0. 1. 0. 0.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</si>
  <si>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1. 1. 0. 0. 1. 1. 1.
 0. 0. 0. 1. 1. 0. 1. 0. 0. 1. 0. 0. 0. 1. 0. 0. 0. 0. 1. 1. 1. 0. 0. 0.
 1. 1. 1. 0. 1. 0. 0. 0. 0. 0. 1. 1. 0. 1. 1. 0. 0. 0. 1. 0. 0. 1. 0. 0.
 0. 0. 0. 0. 0. 0. 1. 1. 0. 1. 1. 1. 0. 1. 0. 0. 1. 0. 1. 0. 0. 1. 1. 0.
 0. 0. 1. 0. 0. 1. 0. 1. 1. 0. 1. 0. 0. 0. 0. 1. 1. 1. 0. 0. 1. 0. 1. 0.
 0. 0. 0. 0. 0. 1. 1. 0. 1. 0. 0. 1. 1. 0. 0. 1. 0. 0. 0. 0. 0. 0. 0. 1.
 1. 1. 0. 0. 0. 0. 0. 1. 0. 1. 1. 1. 1. 1. 0. 0. 0. 0. 1. 0. 1. 0. 1. 0.
 0. 1. 1. 1. 0. 1. 0. 0. 1. 1. 1. 0. 1. 1. 0. 0. 1. 0. 0. 0. 1. 1. 0. 1.
 0. 0. 0. 0. 0. 1. 0. 1. 1. 1. 1. 1. 1. 1. 0. 1. 0. 1.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0. 1. 1. 0. 0. 0.
 0. 1. 0. 0. 0. 0. 1. 1. 1. 0. 1. 0. 0. 0. 0. 0. 0. 0. 1. 1.]</t>
  </si>
  <si>
    <t>[1. 1. 0. 0. 1. 1. 0.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0. 0. 1. 1. 0. 0. 0. 1. 0. 0. 1. 0. 0.
 0. 0. 0. 0. 0. 0. 1. 1. 0. 1. 1. 1. 0. 1. 0. 0. 1. 0. 1. 0. 0. 1. 1. 0.
 0. 0. 1. 0. 0. 1. 0. 1. 1. 0. 1. 0. 0. 0. 0. 1. 1. 1. 0. 0. 1. 0. 1. 1.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0. 0. 1. 1.]</t>
  </si>
  <si>
    <t>[1. 1. 1.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0. 0. 1. 1. 0.
 0. 0. 1. 0. 0. 1. 0. 1. 1. 0. 1. 0. 1. 0. 0. 1. 1. 1. 0. 0. 1. 0. 1. 1.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0.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</si>
  <si>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0. 0. 1. 1.]</t>
  </si>
  <si>
    <t>[1. 1. 0. 0. 1. 1. 1. 0. 0. 0. 1. 0. 0. 1. 0. 0. 1. 0. 0. 1. 0. 0. 1. 1.
 1. 0. 1. 1. 1. 0. 0. 0. 0. 0. 1. 1. 1. 1. 0. 1. 1. 1. 0. 1. 0. 1. 0. 0.
 0. 1. 0. 0. 1. 0. 1. 0. 1. 0. 0. 1. 0. 1. 0. 1. 0. 1. 0. 1. 1. 1. 1.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0. 0. 1. 1. 0.
 0. 0. 1. 0. 0. 1. 0. 1. 1. 0. 1. 0. 1. 0. 0. 1. 1. 1. 0. 0. 1. 0. 1. 1.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</si>
  <si>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1.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0. 0. 0. 0. 1.
 1. 1. 0. 0. 1. 0. 0. 1. 1. 1. 1. 1. 1. 0. 0. 0. 0. 0. 1. 1. 1. 0. 0. 0.
 0. 1. 0. 0. 0. 0. 1. 1. 1. 0. 1. 0. 0. 0. 0. 0. 0.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</si>
  <si>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0. 0. 1. 1. 0.
 0. 0. 1. 0. 0. 1. 0. 1. 1. 0. 1. 0. 1. 0. 0. 1. 1. 1. 0. 0. 1. 0. 1. 1.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1. 1. 0. 0. 0. 0. 1. 1. 1. 0. 1. 0. 0. 0. 0. 0. 1.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</si>
  <si>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0. 0. 1. 1. 0.
 0. 0. 1. 0. 0. 1. 0. 1. 1. 0. 1. 0. 1. 0. 0. 1. 1. 1. 0. 0. 1. 0. 1. 1.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0. 0. 0. 1. 0. 0. 1. 1. 0. 1. 1. 1.
 1. 1. 1. 1. 0. 1. 0. 0. 1. 0. 1. 1. 1. 0. 0. 0. 0. 0. 0. 1. 0. 0. 0. 1.
 1. 1. 0. 0. 1. 0. 0. 1. 1. 1. 1. 1. 1. 0. 1. 0. 0. 0. 1. 1. 1. 0. 0. 0.
 0. 1. 0. 0. 0. 0. 1. 1. 1. 0. 1. 0. 0. 0. 0. 0. 0. 0. 1. 1.]</t>
  </si>
  <si>
    <t>[1. 1. 0. 0. 1. 1. 1. 0. 0. 0. 1. 0. 0. 1. 0. 0. 1. 0. 0. 1. 0. 0. 1. 1.
 1. 0. 1. 1. 1. 0. 0. 0. 0. 0. 1. 1. 1. 1. 0. 1. 1. 1. 0. 1. 0. 1. 0. 0.
 0. 1. 0. 0. 1. 0. 1. 0. 1. 0. 0. 1. 0. 1. 0. 1. 0. 1. 0. 0.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0. 0. 1. 1. 0.
 0. 0. 1. 0. 0. 1. 0. 1. 1. 0. 1. 0. 1. 0. 0. 1. 1. 1. 0. 0. 1. 0. 1. 1.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</si>
  <si>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0. 1. 1. 1. 0. 0. 0. 1. 0. 0. 1. 0. 0. 1. 0. 0. 1. 0. 0. 1. 1.
 1. 0. 1. 1. 1. 0. 0. 0. 0. 0. 1. 1. 1. 1. 0. 1. 0.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0. 0. 1. 1. 0.
 0. 0. 1. 0. 0. 1. 0. 1. 1. 0. 1. 0. 1. 0. 0. 1. 1. 1. 0. 0. 1. 0. 1. 1.
 0. 0. 0. 0. 0. 1. 1. 0. 1. 0. 0. 1. 1. 0. 0. 1. 0. 1.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</si>
  <si>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0. 1. 1. 1. 0. 0. 0. 1. 0. 0. 1. 0. 0. 1. 0. 0. 1. 0. 0. 1. 1.
 1. 0. 1. 0.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0. 0. 1. 1. 0.
 0. 0. 1. 0. 0. 1. 0. 1. 1. 0. 1. 0. 1. 0. 0. 1. 1. 1. 0. 0. 1. 0. 1. 0.
 0. 1.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0.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</si>
  <si>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0. 0. 1. 1. 0.
 0. 0. 1. 0. 0. 1. 0. 1. 1. 0. 1. 0. 1. 0. 0. 1. 1. 1. 0. 0. 1. 0. 1. 1.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</si>
  <si>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0. 1. 1. 1. 0. 0. 0. 1. 0. 0. 1. 0. 0. 1. 0. 0. 1. 0. 0. 1. 1.
 1. 0. 1. 1. 1. 0. 0. 0. 0. 0. 1. 1. 1. 1. 0. 1. 1. 1. 0. 1. 0. 1. 0. 0.
 0. 1. 0. 0. 1. 0. 1. 0. 1. 0. 0. 1. 0. 1. 0. 0.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0. 0. 1. 1. 0.
 0. 0. 1. 0. 0. 1. 0. 1. 1. 0. 1. 0. 1. 0. 0. 1. 1. 1. 0. 0. 1. 0. 1. 1.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</si>
  <si>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1.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0. 0. 1. 1.]</t>
  </si>
  <si>
    <t>[1. 1. 0. 0. 1. 1. 1. 0. 0. 0. 1. 0. 0. 1. 0. 0. 1. 0. 0. 1. 0. 0. 1. 1.
 1. 0. 1. 1. 1. 0. 0. 0. 0. 0. 1. 1. 1. 1. 0. 1. 1. 1. 0. 1. 0. 1. 0. 0.
 0. 1. 0. 0. 1. 0. 1. 0. 1. 0. 0. 0.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1. 0. 1. 0. 0. 1. 1. 0. 1. 1. 1.
 1. 1. 1. 1. 0. 1. 0. 0. 1. 0. 1. 1. 1. 0. 0. 0. 0. 0. 0. 1. 0. 0. 0. 1.
 1. 1. 0. 0. 1. 0. 0. 1. 1. 1. 1. 1. 1. 0. 1. 0. 0. 0. 1. 1. 1. 0. 0. 0.
 0. 1. 0. 0. 0. 0. 1. 1. 1. 0. 1. 0. 0. 0. 0. 0. 0.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</si>
  <si>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1. 0. 1. 0. 0. 0. 0. 1. 1. 1. 0. 0. 0.
 1. 1. 1. 0. 1. 0. 0. 0. 0. 0. 1. 1. 0. 1. 0. 0. 0. 0. 1. 0. 0. 1. 0. 0.
 0. 0. 0. 1.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0.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</si>
  <si>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1. 0. 1. 1. 1. 1. 1. 1. 1. 0. 0. 1. 1. 0. 0. 0. 1. 0. 1. 0. 0. 1. 1. 1.
 0. 0. 1. 1. 1. 0. 1. 0. 0. 1. 0. 0. 0. 1. 0. 0. 0. 0. 1. 1. 1. 0. 0. 0.
 1. 1. 1. 0. 1. 0. 0. 0. 0. 0. 1. 1. 0. 1. 0. 0. 0. 0. 1. 0. 0. 1. 0. 0.
 0. 0. 0. 1. 0. 0. 1. 1. 0. 1. 1. 1. 0. 1. 0. 0. 1. 0. 1. 0. 0. 1. 1. 0.
 0. 0. 1. 0. 0. 1. 0. 1. 1. 0. 1. 0. 1. 0. 0. 1. 1. 1. 0. 0. 1. 0. 1. 0.
 0. 0. 0. 0. 0. 1. 1. 0. 1. 0. 0. 1. 1. 0. 0. 1. 0. 0. 0. 0. 0. 0. 0. 1.
 1. 1. 0. 0. 1. 0. 0. 1. 0. 1. 1. 1. 1. 1. 0. 0. 1. 0. 0. 0. 1. 0. 1. 0.
 0. 1. 1. 1. 0. 1. 0. 0. 1. 1. 1. 0. 1. 1. 0. 0. 1. 0. 0. 0. 1. 1. 0. 1.
 0. 0. 0. 0. 0. 1. 0. 1. 1. 1. 1. 1. 1. 1. 0. 1. 0. 0. 1. 0. 1. 0. 0. 0.
 1. 1. 0. 1. 1. 0. 1. 1. 1. 0. 0. 1. 0. 0.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</si>
  <si>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0.
 1. 1. 0. 0. 1. 0. 0. 1. 1. 1. 1. 1. 1. 0. 1. 0. 0. 0. 1. 1. 1. 0. 0. 0.
 0. 1. 0. 0. 0. 0. 1. 1. 1. 0. 1. 0. 0. 0. 0. 0. 0.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</si>
  <si>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1.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</si>
  <si>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0.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1.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0.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</si>
  <si>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1.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1.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</si>
  <si>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1.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0.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</si>
  <si>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0. 1. 1. 0. 0. 1. 1. 0. 0. 0. 1. 0. 1. 0. 0. 1. 1. 1.
 0. 0. 0. 1. 1. 0. 1. 0. 0. 1. 0. 0. 0. 1. 0. 0. 0. 0. 1. 1. 1. 0. 0. 0.
 1. 1. 1. 0. 1. 0. 0. 0. 0. 0. 1. 1. 0. 1. 0. 0. 0. 0. 1. 0. 0. 1. 0. 0.
 0. 0. 0. 1. 0. 0. 1. 1. 0. 1. 1. 1. 0. 1. 0. 0. 1. 0. 1. 0. 0. 1. 1. 0.
 0. 0. 1. 0. 0. 1. 0. 1. 1. 0. 1. 0. 1. 0. 0. 1. 1. 1. 0. 0. 1. 0. 1. 0.
 0. 0. 0. 0. 0. 1. 1. 0. 1. 0. 0. 1. 1. 0. 0. 1. 0. 0. 0. 0. 0. 0. 0. 1.
 1. 1. 0. 0. 0. 0. 0. 1. 0. 1. 1. 1. 1. 1. 0. 0. 1. 1.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0. 0. 1. 1.]</t>
  </si>
  <si>
    <t>[1. 0.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1.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0.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</si>
  <si>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1.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0.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0. 1. 0. 1. 0. 1. 0. 1. 1. 1. 0. 0. 0.
 0. 1. 0. 0. 0. 0. 1. 1. 1. 0. 1. 0. 0. 0. 0. 0. 1. 0. 1. 1.]</t>
  </si>
  <si>
    <t>[1. 1. 0. 0. 1. 1. 1. 0. 0. 0. 1. 0. 0. 1. 0. 0. 1. 1.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</si>
  <si>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0. 0. 0. 0. 1. 1. 1. 0. 0. 0.
 0. 1. 0. 0. 0. 0. 1. 1. 1. 0. 1. 0. 0. 0. 0. 0. 1. 0. 1. 1.]</t>
  </si>
  <si>
    <t>[1. 1. 0. 0. 1. 1. 1. 0. 0. 0. 1. 0. 0. 1. 0. 0. 1. 0. 0. 1. 0. 0. 1. 1.
 1. 0. 1. 1. 1. 0. 0. 0. 0. 0. 1. 1. 1. 1. 0. 1. 1. 1. 0. 1. 0. 1. 0. 0.
 0. 1. 0. 0. 1. 1.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1.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0. 0. 1. 1.]</t>
  </si>
  <si>
    <t>[1. 0.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1. 1. 1. 1. 0. 0. 0.
 1. 1. 1. 0. 1. 0. 0. 0. 0. 0. 1. 1. 0. 1. 0. 0. 0. 0. 1. 0. 0. 1. 0. 0.
 0. 0. 0. 1. 0. 0. 1. 1. 0. 1. 1. 1. 0. 1. 0. 0. 1. 0. 1. 0. 0. 1. 1. 0.
 0. 0. 1. 0. 0. 1. 0. 1. 1. 0. 1. 0. 1. 0. 0. 1. 1. 1. 0. 0. 1. 0. 1. 0.
 0. 0. 0. 0. 0. 1. 1. 0. 1. 0. 0. 1. 1. 0. 0. 1. 0. 0. 0. 0. 0. 0. 0. 1.
 1. 1. 0. 0. 0. 0. 0. 1. 0. 1. 0. 1. 1. 1. 0. 0. 1. 0. 0. 0. 1. 0. 1. 0.
 0. 1. 1. 1. 0. 1. 0. 0. 1. 1. 1. 0. 1. 1. 0. 0. 1. 0. 0. 0. 1. 1. 0. 1.
 0. 0. 0. 0. 0. 1. 0. 1. 1. 1. 1. 1. 1. 1. 0. 1. 0. 0. 1. 0. 1. 0. 0. 0.
 1. 1. 0. 1. 1. 0. 1. 1. 1. 0. 0. 1. 0. 1. 1.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0. 0. 1. 1.]</t>
  </si>
  <si>
    <t>[1. 1. 0. 0. 1. 1. 1. 0. 0. 0. 1. 0. 0. 1. 0. 0. 1. 0. 0. 1. 0. 0. 1. 1.
 1. 0. 1. 1. 1. 0. 0. 0. 0. 0. 1. 1. 1. 1. 0. 1. 1. 1. 0. 1. 0. 1. 0. 0.
 0. 1. 0. 0. 1. 0. 1. 0. 1. 0. 0. 1. 0. 1. 0. 1. 0. 1. 0. 1. 1. 0.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1.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</si>
  <si>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0.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0.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0.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</si>
  <si>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1. 0. 0. 1. 1. 0. 1. 1. 1. 1.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0.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</si>
  <si>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0. 0. 0. 1. 0. 0.
 0. 0. 0. 1.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1.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</si>
  <si>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1.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1.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0. 0. 1. 1.]</t>
  </si>
  <si>
    <t>[1. 0.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1. 0. 1. 0. 0. 0. 0. 1. 1. 1. 0. 0. 0.
 1. 1. 1. 0. 1. 0. 0. 0. 0. 0. 1. 1. 0. 1. 0. 0. 0. 0. 1. 0. 0. 1. 0. 0.
 0. 0. 0. 1.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1.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</si>
  <si>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1.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1.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</si>
  <si>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0. 1. 1. 1. 0. 0. 0. 1. 0. 0. 1. 0. 0. 1. 0. 0. 1. 0. 0. 1. 1.
 1. 0. 1. 1. 1. 0. 0. 0. 0. 0. 1. 1. 1. 1. 0. 1. 1. 1. 0. 1. 0. 1. 0. 0.
 0. 1. 0. 0. 1. 0. 1. 1.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0. 0. 1. 1. 0.
 0. 0. 1. 0. 0. 1. 0. 1. 1. 0. 0.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</si>
  <si>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0.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1.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1.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0. 0. 1. 1.]</t>
  </si>
  <si>
    <t>[1. 0.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1. 0. 1. 0. 1. 1. 1. 1. 1. 1. 1. 0. 1. 0. 0. 1. 0. 1. 0. 0. 0.
 1. 1. 0. 1. 1. 0. 1. 1. 1. 0. 0. 1. 0. 1. 1. 1. 1. 1. 0. 1. 1. 1. 0. 0.
 0. 1. 0. 0. 0. 0. 1. 1. 0. 0. 0. 0. 1. 0. 0. 1. 0. 0. 1. 1. 0. 1. 1. 1.
 1. 1. 1. 1. 0. 1. 0. 0. 1. 0. 1. 1. 1. 0. 0. 0. 0. 0. 0. 1. 0. 0. 0. 1.
 1. 1. 0. 0. 1. 0. 0. 0. 1. 1. 1. 1. 1. 0. 1. 0. 0. 0. 1. 1. 1. 0. 0. 0.
 0. 1. 0. 0. 0. 0. 1. 1. 1. 0. 1. 0. 0. 0. 0. 0. 0.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</si>
  <si>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1. 1. 1. 1.
 0. 0. 0. 1. 1. 0. 1. 0. 0. 1. 0. 0. 0. 1. 0. 0. 0. 0. 1. 1. 1. 0. 0. 0.
 1. 1. 1. 0. 1. 0. 0. 0. 0. 0. 1. 1. 0. 1. 0. 0. 0. 0. 1. 0. 0. 1. 0. 0.
 0. 0. 0. 0. 0. 0. 1. 1. 0. 1. 1. 1. 0. 1. 0. 0. 1. 1.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1.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</si>
  <si>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0.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1. 1. 0. 1. 0. 0. 1. 1. 1.
 0. 0. 0. 1. 1. 0. 1. 0. 0. 1. 0. 0. 0. 1. 0. 0. 0. 0. 1. 1. 1. 0. 0. 0.
 1. 1. 1. 0. 1. 0. 0. 0. 0. 0. 1. 1. 0. 1. 0. 0. 0. 0. 1. 0. 0. 1. 0. 0.
 0. 0. 0. 1. 0. 0. 1. 1. 0. 1. 1. 1. 0. 0.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</si>
  <si>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0. 0. 0. 1. 1. 1. 0. 0. 0. 1. 0. 0. 1. 0. 0. 1. 0. 0. 1. 0. 0. 1. 1.
 1. 0. 1. 1. 1. 0. 0. 0. 0. 0. 1. 1. 1. 1. 0. 1. 1. 1. 0. 1. 0. 1. 0. 0.
 0. 1. 0. 0. 1. 0. 1. 0. 1. 0. 0. 1. 0. 1. 0. 1. 0. 1. 0. 1. 1. 1. 0. 1.
 1. 1. 1. 1. 0. 1. 1. 0. 1. 0. 0. 0. 1. 0. 0. 0. 0. 1. 1. 0. 1. 1. 0. 0.
 0. 0. 1. 1. 1. 1. 1. 1. 1. 0. 0. 1. 1. 0. 0. 0. 1. 0. 1. 0. 0. 1. 1. 1.
 0. 0. 0. 1. 1. 0. 1. 0. 0. 1. 0. 0. 0. 1. 0. 0. 0. 0. 1. 1. 1. 0. 0. 0.
 1. 1. 1. 0. 1. 0. 0. 0. 0. 0. 1. 1. 0. 1. 0. 0. 0. 0. 1. 0. 0. 1. 0. 0.
 0. 0. 0. 0.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0. 0. 1. 1.]</t>
  </si>
  <si>
    <t>[1. 0.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1. 0. 0. 1. 1. 0. 1. 0.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0.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</si>
  <si>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0. 1. 1. 1. 0. 0. 0. 1. 0. 0. 1. 0. 0. 1. 0. 0. 1. 0. 0. 1. 1.
 1. 0. 1. 1. 1. 0. 0. 0. 0. 0. 1. 1. 1. 1. 0. 1. 1. 1. 0. 1. 0. 1. 0. 0.
 0. 1. 0. 0. 1. 0. 1. 0. 1. 0. 0. 1. 0. 1. 0. 1. 0. 1. 0. 1. 1. 1. 0. 1.
 1. 1. 1. 1. 0. 1. 1. 0. 1. 0. 0. 0. 1. 0. 0. 1. 0. 1. 1. 0. 1. 1. 0. 0.
 0. 0. 1. 1. 1. 1. 1. 1. 1. 0. 0. 1. 1. 0. 0. 0. 1. 1. 1. 0. 0. 1. 1. 1.
 0. 0. 0. 1. 1. 0. 1. 0. 0. 1. 0. 0. 0. 1. 0. 0. 0. 0. 1. 1. 1. 0. 0. 0.
 1. 1. 1. 0. 1. 0. 0. 0. 0. 0. 1. 1. 0. 1. 0. 0. 0. 0. 1. 0. 0. 1. 0. 0.
 0. 0. 0. 1.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0. 0. 0. 1. 0. 1. 1.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</si>
  <si>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[1. 1. 0. 0. 1. 1. 1. 0. 0. 0. 1. 0. 0. 1. 0. 0. 1. 0. 0. 1. 0. 0. 1. 1.
 1. 0. 1. 1. 1. 0. 0. 0. 0. 0. 1. 1. 0. 1. 0. 1. 1. 1. 0. 1. 0. 1. 0. 0.
 0. 1. 0. 0. 1. 0. 1. 0. 1. 0. 0. 1. 0. 1. 0. 1. 0. 1. 0. 1. 1. 1. 0. 1.
 1. 1. 1. 1. 0. 1. 1. 0. 1. 0. 0. 0. 1. 0. 0. 1. 0. 1. 1. 0. 1. 1. 0. 0.
 0. 0. 1. 1. 1. 1. 1. 1. 1. 0. 0. 1. 1. 0. 0. 0. 1. 0. 1. 0. 0. 1. 1. 1.
 0. 0. 0. 1. 1. 0. 1. 0. 0. 1. 0. 0. 0. 1. 0. 0. 0. 0. 1. 1. 1. 0. 0. 0.
 1. 1. 1. 0. 1. 0. 0. 0. 0. 0. 1. 1. 0. 1. 0. 0. 0. 0. 1. 0. 0. 1. 0. 0.
 0. 0. 0. 1. 0. 0. 1. 1. 0. 1. 1. 1. 0. 1. 0. 0. 1. 0. 1. 0. 0. 1. 1. 0.
 0. 0. 1. 0. 0. 1. 0. 1. 1. 0. 1. 0. 1. 0. 0. 1. 1. 1. 0. 0. 1. 0. 1. 0.
 0. 0. 0. 0. 0. 1. 1. 0. 1. 0. 0. 1. 1. 0. 0. 1. 0. 0. 0. 0. 0. 0. 0. 1.
 1. 1. 0. 0. 0. 0. 0. 1. 0. 1. 1. 1. 1. 1. 0. 0. 1. 0. 0. 0. 1. 0. 1. 0.
 0. 1. 1. 1. 0. 1. 0. 0. 1. 1. 1. 0. 1. 1. 0. 0. 1. 0. 0. 0. 1. 1. 0. 1.
 0. 0. 0. 0. 0. 1. 0. 1. 1. 1. 1. 1. 1. 1. 0. 1. 0. 0. 1. 0. 1. 0. 0. 0.
 1. 1. 0. 1. 1. 0. 1. 1. 1. 0. 0. 1. 0. 1. 1. 1. 1. 1. 0. 1. 1. 1. 0. 0.
 0. 1. 0. 0. 0. 0. 1. 1. 0. 0. 0. 0. 1. 0. 0. 1. 0. 0. 1. 1. 0. 1. 1. 1.
 1. 1. 1. 1. 0. 1. 0. 0. 1. 0. 1. 1. 1. 0. 0. 0. 0. 0. 0. 1. 0. 0. 0. 1.
 1. 1. 0. 0. 1. 0. 0. 1. 1. 1. 1. 1. 1. 0. 1. 0. 0. 0. 1. 1. 1. 0. 0. 0.
 0. 1. 0. 0. 0. 0. 1. 1. 1. 0. 1. 0. 0. 0. 0. 0. 1. 0. 1. 1.]</t>
  </si>
  <si>
    <t>Seed</t>
  </si>
  <si>
    <t>[1. 0. 0. 1. 1. 1. 1. 0. 0. 0. 1. 0. 1. 0. 0. 1. 1. 0. 1. 1. 1. 0. 0. 1.
 0. 0. 0. 1. 1. 1. 1. 0. 1. 0. 0. 0. 0. 0. 1. 0. 1. 1. 1. 0. 1. 1. 0.]</t>
  </si>
  <si>
    <t>[1. 1. 0. 1. 1. 1. 1. 1. 0. 1. 1. 1. 1. 0. 1. 1. 1. 1. 1. 1. 1. 0. 0. 1.
 1. 0. 0. 1. 1. 1. 1. 0. 1. 0. 1. 0. 0. 1. 1. 0. 0. 1. 1. 0. 1. 0. 0.]</t>
  </si>
  <si>
    <t>[1. 0. 0. 1. 1. 1. 1. 1. 0. 1. 1. 1. 1. 0. 1. 1. 1. 1. 1. 1. 1. 0. 0. 1.
 0. 0. 0. 1. 1. 1. 1. 0. 1. 0. 1. 0. 0. 1. 1. 0. 0. 1. 1. 0. 1. 0. 0.]</t>
  </si>
  <si>
    <t>[1. 1. 0. 1. 1. 1. 1. 0. 0. 1. 1. 1. 1. 0. 1. 1. 1. 1. 1. 1. 1. 0. 0. 1.
 1. 0. 0. 1. 1. 1. 1. 0. 1. 0. 1. 0. 0. 1. 1. 0. 0. 1. 1. 0. 1. 0. 0.]</t>
  </si>
  <si>
    <t>[1 1 1 0 0 1 0 0 0 0 1 1 0 1 0 0 1 1 1 1 1 0 0 1 0 1 1 1 0 0 1 1 1 0 0 1 1
 1 1 0 0 1 0 0 1 1 1]</t>
  </si>
  <si>
    <t>[0. 1. 0. 0. 1. 1. 1. 1. 0. 0. 1. 0. 1. 0. 1. 0. 1. 0. 0. 1. 0. 1. 0. 0.
 1. 0. 0. 0. 0. 0. 0. 0. 1. 0. 1. 0. 0. 1. 0. 0. 0. 0. 0. 0. 0. 1. 0.]</t>
  </si>
  <si>
    <t>[0. 1. 0. 0. 1. 1. 1. 1. 1. 0. 1. 0. 1. 0. 1. 0. 1. 0. 0. 1. 0. 1. 0. 0.
 0. 0. 0. 1. 0. 0. 0. 0. 1. 0. 1. 0. 0. 1. 0. 0. 0. 0. 0. 0. 0. 1. 0.]</t>
  </si>
  <si>
    <t>[0. 1. 0. 0. 1. 1. 1. 1. 1. 0. 0. 0. 1. 0. 1. 0. 1. 0. 0. 0. 0. 1. 0. 0.
 1. 0. 0. 1. 0. 1. 1. 0. 1. 0. 1. 0. 0. 1. 0. 0. 0. 0. 0. 0. 0. 1. 0.]</t>
  </si>
  <si>
    <t>[0. 0. 0. 0. 0. 1. 1. 1. 1. 0. 1. 0. 1. 0. 1. 0. 1. 0. 0. 0. 0. 1. 0. 0.
 1. 0. 0. 1. 0. 0. 1. 0. 1. 0. 1. 1. 0. 1. 0. 0. 0. 0. 0. 0. 0. 1. 0.]</t>
  </si>
  <si>
    <t>[0. 1. 0. 0. 0. 1. 1. 1. 0. 0. 0. 0. 1. 0. 1. 0. 1. 0. 0. 0. 0. 1. 0. 0.
 1. 0. 0. 1. 0. 1. 1. 0. 1. 0. 1. 0. 0. 1. 0. 0. 0. 0. 0. 0. 0. 1. 0.]</t>
  </si>
  <si>
    <t>[0. 1. 0. 0. 0. 1. 1. 1. 1. 0. 1. 0. 1. 0. 1. 0. 1. 0. 0. 0. 0. 1. 0. 0.
 1. 0. 0. 1. 0. 0. 0. 0. 1. 0. 1. 0. 0. 1. 0. 0. 0. 0. 0. 0. 0. 1. 0.]</t>
  </si>
  <si>
    <t>[0. 1. 0. 0. 0. 1. 1. 1. 0. 0. 0. 0. 1. 0. 1. 0. 1. 0. 0. 0. 0. 1. 0. 0.
 1. 0. 0. 1. 0. 1. 1. 0. 1. 0. 1. 0. 1. 1. 0. 0. 0. 0. 0. 0. 0. 1. 0.]</t>
  </si>
  <si>
    <t>[0. 0. 0. 0. 0. 1. 1. 1. 1. 0. 1. 0. 1. 0. 1. 0. 1. 0. 0. 1. 0. 1. 0. 0.
 1. 0. 0. 1. 0. 0. 1. 0. 1. 0. 1. 0. 0. 1. 0. 0. 0. 0. 0. 0. 0. 1. 0.]</t>
  </si>
  <si>
    <t>[0. 0. 0. 0. 0. 1. 1. 1. 1. 0. 1. 0. 1. 0. 1. 1. 1. 0. 0. 0. 0. 1. 0. 0.
 1. 0. 0. 1. 0. 0. 1. 0. 1. 0. 1. 0. 0. 1. 0. 0. 0. 0. 0. 0. 0. 1. 0.]</t>
  </si>
  <si>
    <t>[0. 0. 0. 0. 0. 1. 1. 1. 1. 0. 1. 0. 1. 0. 1. 0. 1. 0. 0. 0. 0. 1. 0. 0.
 1. 0. 0. 1. 0. 0. 1. 0. 1. 0. 1. 0. 0. 1. 0. 0. 0. 0. 0. 0. 0. 1. 0.]</t>
  </si>
  <si>
    <t>[0. 0. 0. 0. 0. 1. 1. 1. 1. 0. 1. 0. 1. 0. 1. 1. 1. 0. 0. 1. 0. 1. 0. 1.
 1. 0. 0. 1. 0. 0. 1. 0. 1. 0. 1. 0. 1. 1. 0. 0. 0. 0. 0. 0. 0. 1. 0.]</t>
  </si>
  <si>
    <t>[0. 0. 0. 0. 0. 1. 1. 1. 1. 0. 1. 0. 1. 0. 1. 1. 1. 0. 0. 1. 0. 1. 0. 0.
 1. 0. 0. 1. 0. 0. 1. 0. 1. 0. 1. 0. 1. 1. 0. 0. 0. 0. 0. 0. 0. 1. 0.]</t>
  </si>
  <si>
    <t>[0. 0. 0. 0. 0. 1. 1. 1. 1. 0. 0. 0. 1. 0. 1. 1. 1. 0. 0. 1. 0. 1. 0. 0.
 1. 0. 1. 1. 0. 0. 1. 0. 1. 0. 1. 0. 1. 0. 0. 0. 0. 0. 0. 0. 0. 1. 0.]</t>
  </si>
  <si>
    <t>[0. 0. 0. 0. 0. 1. 1. 1. 1. 0. 1. 0. 1. 0. 1. 0. 1. 0. 0. 0. 0. 1. 0. 0.
 1. 0. 0. 1. 0. 0. 1. 0. 1. 0. 1. 0. 0. 0. 0. 1. 0. 0. 0. 0. 0. 1. 0.]</t>
  </si>
  <si>
    <t>[0. 0. 0. 0. 0. 1. 1. 1. 1. 0. 0. 0. 1. 0. 1. 0. 1. 0. 0. 0. 0. 1. 0. 0.
 1. 0. 1. 1. 0. 0. 1. 0. 1. 0. 1. 0. 0. 0. 0. 0. 0. 0. 0. 0. 0. 1. 0.]</t>
  </si>
  <si>
    <t>[0. 0. 1. 0. 0. 1. 1. 1. 1. 0. 1. 0. 1. 0. 1. 1. 1. 0. 0. 0. 0. 1. 0. 0.
 1. 0. 0. 1. 0. 0. 1. 0. 1. 0. 1. 0. 1. 0. 0. 0. 0. 0. 0. 0. 0. 1. 0.]</t>
  </si>
  <si>
    <t>[0. 1. 0. 0. 0. 1. 1. 1. 1. 0. 1. 0. 1. 1. 1. 1. 1. 0. 0. 0. 0. 1. 0. 0.
 1. 0. 0. 1. 0. 0. 0. 0. 1. 0. 1. 0. 1. 0. 0. 0. 0. 0. 0. 0. 0. 1. 0.]</t>
  </si>
  <si>
    <t>[0. 1. 0. 0. 0. 1. 1. 1. 1. 0. 0. 0. 1. 0. 1. 1. 1. 0. 0. 1. 0. 1. 0. 0.
 1. 0. 0. 1. 0. 0. 0. 0. 1. 0. 1. 0. 0. 1. 0. 0. 0. 0. 0. 0. 0. 1. 0.]</t>
  </si>
  <si>
    <t>[1. 1. 0. 0. 0. 1. 1. 1. 1. 0. 0. 0. 1. 0. 1. 1. 1. 0. 0. 1. 0. 1. 0. 0.
 1. 0. 0. 1. 0. 0. 0. 0. 1. 0. 1. 0. 0. 1. 0. 0. 0. 0. 0. 0. 0. 1. 0.]</t>
  </si>
  <si>
    <t>[0 1 1 0 0 1 0 1 0 1 1 1 0 1 0 1 1 0 1 0 1 1 1 1 1 1 0 1 0 0 1 0 1 1 1 0 0
 0 1 0 1 0 0 0 1 0 0]</t>
  </si>
  <si>
    <t>[0. 1. 1. 1. 1. 1. 0. 1. 0. 0. 0. 0. 1. 1. 1. 1. 1. 0. 1. 0. 1. 0. 1. 1.
 1. 0. 0. 0. 0. 0. 1. 0. 0. 0. 1. 1. 0. 0. 1. 1. 0. 0. 0. 1. 0. 1. 0.]</t>
  </si>
  <si>
    <t>[0. 1. 1. 0. 0. 1. 0. 1. 1. 1. 1. 1. 1. 1. 1. 1. 1. 0. 1. 1. 1. 1. 1. 1.
 1. 1. 0. 0. 0. 0. 1. 0. 1. 1. 1. 0. 1. 1. 1. 1. 1. 0. 0. 1. 0. 0. 1.]</t>
  </si>
  <si>
    <t>[0. 1. 1. 0. 0. 1. 0. 1. 0. 1. 1. 1. 1. 1. 0. 1. 1. 0. 1. 1. 1. 1. 1. 1.
 1. 1. 0. 0. 0. 0. 1. 0. 1. 0. 1. 1. 1. 0. 1. 1. 1. 0. 0. 1. 1. 0. 1.]</t>
  </si>
  <si>
    <t>[0. 1. 1. 0. 0. 1. 0. 1. 1. 1. 1. 1. 0. 1. 1. 1. 1. 0. 1. 1. 1. 1. 1. 1.
 1. 1. 0. 0. 0. 0. 1. 0. 1. 1. 1. 0. 1. 0. 1. 1. 0. 0. 0. 1. 1. 1. 1.]</t>
  </si>
  <si>
    <t>[0. 1. 1. 0. 0. 1. 0. 1. 0. 1. 1. 1. 1. 1. 1. 1. 1. 0. 1. 1. 1. 1. 1. 1.
 1. 1. 0. 0. 0. 0. 1. 0. 1. 1. 1. 1. 1. 1. 1. 1. 1. 0. 0. 0. 1. 1. 1.]</t>
  </si>
  <si>
    <t>[0. 1. 1. 0. 0. 1. 0. 1. 1. 1. 1. 1. 1. 1. 0. 1. 1. 0. 1. 1. 1. 1. 1. 1.
 1. 1. 0. 0. 0. 0. 1. 0. 1. 1. 1. 0. 1. 1. 1. 1. 1. 0. 0. 0. 0. 1. 0.]</t>
  </si>
  <si>
    <t>[0. 1. 1. 0. 0. 1. 0. 1. 1. 1. 1. 1. 1. 1. 0. 1. 1. 0. 1. 1. 1. 1. 1. 1.
 1. 1. 0. 0. 0. 0. 1. 0. 1. 1. 1. 0. 1. 0. 1. 1. 0. 0. 0. 1. 0. 1. 0.]</t>
  </si>
  <si>
    <t>[0. 1. 1. 0. 0. 1. 0. 1. 0. 1. 1. 1. 1. 1. 1. 1. 1. 0. 1. 1. 1. 1. 1. 1.
 1. 1. 0. 1. 0. 0. 1. 0. 1. 1. 1. 1. 0. 1. 1. 1. 1. 0. 0. 0. 1. 1. 1.]</t>
  </si>
  <si>
    <t>[0. 1. 1. 0. 0. 1. 0. 1. 1. 1. 0. 1. 1. 1. 1. 0. 1. 0. 1. 1. 1. 1. 1. 1.
 1. 1. 0. 0. 0. 0. 1. 0. 1. 1. 1. 1. 1. 1. 1. 1. 1. 0. 0. 1. 1. 1. 1.]</t>
  </si>
  <si>
    <t>[0. 1. 1. 0. 0. 1. 0. 1. 0. 1. 1. 1. 1. 1. 1. 1. 1. 0. 1. 1. 1. 1. 1. 1.
 1. 1. 0. 0. 0. 0. 1. 0. 1. 1. 1. 1. 1. 1. 1. 1. 1. 0. 0. 0. 0. 1. 1.]</t>
  </si>
  <si>
    <t>[0. 1. 1. 0. 0. 1. 0. 1. 1. 1. 1. 1. 1. 1. 1. 1. 1. 0. 1. 1. 1. 1. 1. 1.
 1. 1. 0. 0. 0. 0. 1. 0. 1. 1. 1. 1. 1. 1. 1. 1. 1. 0. 0. 1. 1. 1. 1.]</t>
  </si>
  <si>
    <t>[0. 1. 0. 0. 0. 1. 0. 1. 1. 1. 1. 1. 1. 1. 1. 0. 1. 0. 0. 1. 1. 1. 1. 1.
 1. 1. 0. 1. 0. 0. 1. 0. 1. 1. 1. 1. 0. 1. 1. 1. 1. 0. 0. 1. 1. 1. 1.]</t>
  </si>
  <si>
    <t>[0. 1. 1. 0. 1. 1. 0. 1. 1. 1. 1. 1. 1. 1. 1. 0. 1. 0. 1. 1. 1. 1. 1. 1.
 1. 1. 0. 1. 0. 0. 1. 0. 1. 1. 1. 1. 0. 1. 1. 1. 1. 0. 0. 0. 1. 1. 1.]</t>
  </si>
  <si>
    <t>[0. 1. 1. 0. 0. 1. 0. 1. 0. 1. 1. 1. 1. 1. 1. 0. 1. 0. 1. 1. 1. 1. 1. 1.
 1. 1. 0. 0. 0. 0. 1. 0. 1. 1. 1. 1. 0. 1. 1. 1. 1. 0. 0. 1. 1. 1. 1.]</t>
  </si>
  <si>
    <t>[0. 1. 1. 0. 0. 1. 0. 1. 0. 1. 1. 1. 1. 1. 1. 1. 1. 0. 1. 1. 1. 1. 1. 1.
 1. 1. 0. 0. 0. 0. 1. 0. 1. 1. 1. 1. 1. 1. 1. 0. 1. 0. 0. 0. 1. 1. 1.]</t>
  </si>
  <si>
    <t>[0. 1. 1. 0. 0. 1. 0. 1. 1. 1. 1. 1. 1. 0. 1. 0. 1. 0. 1. 1. 1. 1. 1. 1.
 1. 1. 0. 1. 0. 0. 1. 0. 1. 1. 0. 1. 0. 1. 1. 1. 1. 0. 0. 1. 1. 1. 1.]</t>
  </si>
  <si>
    <t>[0. 1. 1. 0. 0. 1. 0. 1. 0. 1. 1. 1. 1. 1. 1. 1. 1. 0. 1. 1. 1. 1. 1. 1.
 1. 1. 0. 0. 0. 0. 1. 0. 1. 1. 1. 1. 1. 1. 1. 1. 1. 0. 0. 1. 1. 1. 1.]</t>
  </si>
  <si>
    <t>[0. 1. 1. 0. 0. 1. 0. 1. 0. 1. 1. 1. 1. 1. 1. 0. 1. 0. 1. 1. 1. 1. 1. 1.
 1. 1. 0. 0. 0. 0. 1. 0. 1. 1. 1. 1. 0. 1. 1. 1. 1. 0. 0. 0. 1. 1. 1.]</t>
  </si>
  <si>
    <t>[0. 1. 1. 0. 0. 1. 0. 1. 1. 1. 0. 1. 1. 1. 1. 0. 1. 0. 1. 1. 1. 1. 1. 1.
 1. 1. 1. 1. 0. 0. 1. 0. 1. 1. 1. 1. 0. 1. 1. 1. 1. 0. 0. 1. 1. 1. 1.]</t>
  </si>
  <si>
    <t>[0. 1. 1. 0. 0. 1. 0. 1. 1. 1. 1. 1. 1. 1. 1. 0. 1. 0. 0. 1. 1. 1. 1. 1.
 1. 1. 0. 1. 0. 0. 1. 0. 1. 1. 1. 1. 0. 1. 1. 1. 1. 0. 0. 0. 1. 1. 1.]</t>
  </si>
  <si>
    <t>[0. 1. 0. 0. 0. 1. 0. 1. 1. 1. 1. 1. 1. 1. 1. 0. 1. 0. 0. 1. 1. 1. 1. 1.
 1. 1. 0. 1. 0. 0. 1. 0. 1. 1. 1. 1. 0. 1. 1. 1. 1. 1. 0. 0. 1. 1. 1.]</t>
  </si>
  <si>
    <t>[0. 1. 0. 0. 0. 1. 0. 1. 1. 1. 1. 1. 1. 1. 1. 0. 1. 0. 1. 1. 1. 1. 1. 1.
 1. 1. 0. 1. 0. 0. 1. 0. 1. 1. 1. 1. 0. 1. 1. 1. 1. 1. 0. 1. 1. 1. 1.]</t>
  </si>
  <si>
    <t>[0. 1. 0. 0. 0. 1. 0. 1. 0. 1. 1. 0. 1. 1. 1. 0. 1. 0. 0. 1. 1. 1. 1. 1.
 1. 1. 0. 1. 1. 0. 1. 0. 1. 1. 1. 1. 0. 1. 1. 1. 1. 0. 0. 1. 1. 1. 1.]</t>
  </si>
  <si>
    <t>[0. 1. 0. 0. 0. 1. 0. 1. 1. 1. 1. 1. 1. 1. 1. 0. 1. 0. 1. 1. 1. 1. 1. 1.
 1. 1. 0. 1. 0. 0. 1. 0. 1. 1. 1. 1. 0. 1. 1. 1. 1. 0. 0. 1. 1. 1. 1.]</t>
  </si>
  <si>
    <t>[0. 1. 1. 0. 0. 1. 0. 1. 0. 1. 1. 1. 1. 1. 1. 0. 1. 0. 1. 1. 1. 1. 1. 1.
 1. 1. 0. 1. 0. 0. 1. 0. 1. 1. 1. 1. 0. 1. 1. 1. 1. 0. 0. 1. 1. 1. 1.]</t>
  </si>
  <si>
    <t>[0. 1. 1. 0. 0. 1. 0. 1. 1. 1. 1. 1. 1. 1. 1. 0. 1. 0. 0. 1. 1. 1. 1. 1.
 1. 1. 0. 1. 1. 0. 1. 0. 1. 1. 1. 1. 0. 1. 1. 1. 1. 0. 0. 0. 1. 1. 1.]</t>
  </si>
  <si>
    <t>[0. 1. 1. 0. 0. 1. 0. 1. 1. 1. 1. 1. 1. 1. 1. 0. 1. 1. 0. 1. 1. 1. 1. 1.
 1. 1. 0. 1. 0. 0. 1. 0. 1. 1. 1. 1. 0. 1. 1. 1. 1. 0. 0. 0. 1. 1. 1.]</t>
  </si>
  <si>
    <t>[0. 1. 1. 0. 0. 1. 0. 1. 1. 1. 1. 0. 1. 1. 1. 0. 1. 0. 0. 1. 1. 1. 1. 1.
 1. 1. 0. 1. 0. 0. 1. 0. 1. 1. 1. 1. 0. 1. 1. 1. 1. 0. 0. 1. 1. 1. 1.]</t>
  </si>
  <si>
    <t>[0. 1. 1. 0. 0. 1. 0. 1. 1. 1. 1. 1. 1. 1. 1. 0. 1. 0. 0. 1. 1. 1. 1. 1.
 1. 1. 0. 1. 0. 0. 1. 0. 1. 1. 1. 1. 0. 1. 1. 1. 1. 0. 0. 1. 1. 1. 1.]</t>
  </si>
  <si>
    <t>[0. 1. 1. 0. 1. 1. 0. 1. 1. 1. 1. 1. 1. 1. 1. 0. 1. 0. 0. 1. 1. 1. 1. 1.
 1. 1. 0. 1. 0. 0. 1. 0. 1. 1. 1. 1. 0. 1. 1. 1. 1. 1. 0. 0. 1. 1. 1.]</t>
  </si>
  <si>
    <t>[0. 1. 1. 0. 0. 1. 0. 1. 1. 1. 1. 1. 1. 1. 1. 0. 1. 0. 0. 1. 1. 0. 1. 1.
 1. 1. 0. 1. 0. 0. 1. 0. 1. 1. 1. 1. 0. 1. 1. 1. 1. 0. 0. 0. 1. 1. 1.]</t>
  </si>
  <si>
    <t>[0. 1. 1. 0. 0. 1. 0. 0. 1. 1. 0. 1. 1. 1. 1. 0. 1. 0. 0. 1. 1. 1. 0. 0.
 1. 1. 0. 1. 0. 0. 1. 0. 1. 1. 1. 1. 0. 1. 1. 1. 1. 0. 0. 1. 1. 1. 1.]</t>
  </si>
  <si>
    <t>[0. 1. 1. 0. 0. 1. 0. 1. 1. 1. 1. 1. 1. 1. 1. 0. 1. 1. 0. 1. 1. 1. 1. 1.
 1. 1. 0. 1. 0. 0. 0. 0. 1. 1. 1. 1. 0. 1. 1. 1. 1. 0. 0. 1. 1. 1. 1.]</t>
  </si>
  <si>
    <t>[0. 1. 1. 0. 0. 1. 0. 1. 1. 1. 1. 1. 1. 1. 1. 0. 1. 0. 0. 1. 1. 1. 1. 1.
 1. 1. 0. 1. 0. 0. 1. 0. 1. 1. 1. 0. 0. 1. 1. 1. 1. 0. 0. 0. 1. 1. 1.]</t>
  </si>
  <si>
    <t>[0. 1. 1. 0. 0. 1. 0. 1. 1. 1. 1. 1. 1. 0. 1. 0. 1. 0. 0. 1. 1. 1. 1. 1.
 0. 1. 0. 1. 0. 0. 1. 0. 1. 1. 1. 1. 0. 1. 1. 1. 1. 0. 0. 0. 1. 1. 1.]</t>
  </si>
  <si>
    <t>[0. 1. 1. 0. 0. 1. 0. 1. 0. 1. 1. 1. 1. 0. 1. 0. 1. 0. 0. 1. 1. 1. 1. 1.
 1. 1. 0. 1. 0. 0. 1. 0. 1. 1. 1. 1. 0. 1. 1. 1. 1. 0. 0. 0. 1. 1. 1.]</t>
  </si>
  <si>
    <t>[0. 1. 1. 0. 0. 1. 0. 1. 1. 1. 1. 1. 1. 1. 1. 0. 1. 0. 0. 1. 1. 1. 1. 1.
 1. 1. 0. 1. 0. 0. 1. 0. 1. 1. 1. 1. 0. 1. 1. 1. 1. 1. 0. 0. 1. 1. 1.]</t>
  </si>
  <si>
    <t>[0. 1. 1. 0. 0. 1. 0. 1. 1. 1. 1. 1. 1. 1. 1. 0. 1. 0. 0. 0. 1. 1. 1. 1.
 1. 1. 0. 1. 0. 0. 1. 0. 1. 1. 1. 1. 0. 1. 1. 1. 1. 0. 0. 0. 1. 1. 1.]</t>
  </si>
  <si>
    <t>[0. 1. 1. 0. 0. 1. 0. 1. 1. 1. 1. 1. 1. 0. 1. 0. 1. 0. 0. 1. 1. 1. 1. 1.
 1. 1. 0. 1. 0. 0. 1. 0. 1. 1. 1. 1. 0. 1. 1. 1. 1. 0. 0. 0. 1. 1. 1.]</t>
  </si>
  <si>
    <t>[0. 1. 1. 0. 0. 1. 0. 1. 1. 1. 1. 0. 1. 1. 1. 0. 1. 0. 0. 1. 1. 1. 1. 1.
 1. 1. 0. 1. 0. 0. 1. 0. 1. 1. 1. 1. 0. 1. 1. 1. 1. 0. 0. 0. 1. 1. 1.]</t>
  </si>
  <si>
    <t>[0. 1. 1. 0. 0. 1. 1. 1. 1. 1. 1. 1. 1. 1. 1. 1. 1. 0. 0. 1. 1. 1. 1. 1.
 1. 1. 0. 1. 0. 0. 1. 0. 1. 1. 1. 1. 0. 1. 1. 1. 0. 0. 0. 0. 1. 1. 1.]</t>
  </si>
  <si>
    <t>[0. 1. 1. 0. 0. 1. 0. 1. 1. 1. 1. 1. 1. 1. 1. 0. 0. 0. 0. 1. 1. 1. 1. 1.
 1. 1. 0. 1. 0. 0. 1. 0. 1. 1. 1. 1. 0. 1. 1. 1. 1. 0. 0. 0. 1. 1. 1.]</t>
  </si>
  <si>
    <t>[0. 1. 1. 0. 0. 1. 0. 1. 1. 1. 1. 1. 1. 1. 1. 0. 1. 0. 0. 1. 0. 1. 1. 1.
 1. 1. 0. 1. 0. 0. 1. 0. 1. 1. 1. 1. 0. 1. 1. 1. 1. 0. 0. 0. 1. 1. 1.]</t>
  </si>
  <si>
    <t>[0. 1. 1. 0. 0. 1. 0. 1. 1. 1. 1. 1. 1. 0. 0. 0. 1. 0. 0. 1. 1. 1. 1. 1.
 1. 1. 0. 1. 0. 0. 1. 0. 1. 1. 1. 1. 0. 1. 1. 1. 1. 0. 0. 0. 1. 1. 1.]</t>
  </si>
  <si>
    <t>[0. 1. 1. 0. 0. 1. 0. 1. 1. 1. 1. 1. 1. 1. 1. 0. 1. 0. 0. 1. 1. 1. 1. 1.
 1. 1. 0. 1. 0. 0. 1. 0. 1. 1. 1. 1. 0. 0. 1. 1. 1. 0. 0. 0. 1. 1. 1.]</t>
  </si>
  <si>
    <t>[0. 1. 1. 0. 0. 1. 0. 1. 0. 1. 1. 1. 1. 1. 1. 0. 1. 0. 0. 1. 1. 1. 1. 1.
 0. 1. 0. 1. 0. 0. 1. 0. 1. 1. 1. 1. 0. 1. 1. 1. 1. 0. 0. 0. 1. 1. 1.]</t>
  </si>
  <si>
    <t>[0. 1. 1. 0. 0. 1. 0. 1. 1. 1. 1. 1. 1. 0. 1. 0. 1. 0. 1. 1. 1. 1. 1. 1.
 1. 1. 0. 1. 0. 0. 1. 0. 1. 1. 1. 1. 0. 1. 1. 1. 1. 0. 0. 0. 1. 1. 1.]</t>
  </si>
  <si>
    <t>[0. 1. 1. 0. 0. 1. 0. 1. 1. 1. 1. 1. 1. 1. 1. 0. 1. 0. 0. 1. 1. 1. 1. 1.
 1. 1. 0. 1. 0. 0. 1. 0. 1. 1. 1. 1. 0. 1. 1. 1. 1. 0. 0. 0. 1. 1. 0.]</t>
  </si>
  <si>
    <t>[0. 1. 1. 0. 0. 1. 0. 1. 1. 1. 1. 1. 1. 0. 0. 0. 1. 0. 0. 1. 1. 1. 1. 1.
 1. 1. 0. 1. 0. 0. 1. 0. 1. 1. 1. 1. 0. 1. 1. 1. 1. 1. 0. 0. 1. 1. 1.]</t>
  </si>
  <si>
    <t>[0. 1. 1. 0. 0. 1. 0. 1. 1. 1. 1. 1. 0. 1. 1. 0. 1. 0. 0. 1. 1. 1. 1. 1.
 1. 1. 0. 1. 0. 0. 1. 0. 1. 1. 1. 1. 0. 1. 1. 1. 1. 0. 0. 0. 1. 1. 1.]</t>
  </si>
  <si>
    <t>[0. 1. 1. 0. 0. 1. 0. 1. 1. 1. 1. 1. 1. 0. 1. 0. 1. 0. 0. 1. 1. 1. 1. 1.
 1. 1. 0. 1. 0. 0. 1. 0. 1. 1. 1. 1. 0. 1. 1. 0. 1. 0. 0. 0. 1. 1. 1.]</t>
  </si>
  <si>
    <t>[0. 1. 1. 0. 0. 1. 0. 1. 1. 1. 1. 1. 1. 0. 1. 0. 1. 0. 0. 1. 1. 1. 1. 1.
 1. 1. 0. 1. 0. 0. 1. 0. 1. 1. 1. 1. 1. 1. 1. 1. 1. 0. 0. 0. 1. 1. 1.]</t>
  </si>
  <si>
    <t>[0. 1. 1. 0. 0. 1. 0. 1. 1. 1. 1. 1. 1. 1. 1. 0. 1. 0. 0. 1. 1. 1. 1. 1.
 0. 1. 0. 1. 0. 0. 1. 0. 1. 1. 1. 1. 0. 1. 1. 1. 1. 0. 0. 0. 1. 1. 1.]</t>
  </si>
  <si>
    <t>[0. 1. 1. 0. 0. 1. 0. 1. 1. 1. 1. 1. 1. 0. 1. 0. 1. 0. 0. 1. 0. 1. 1. 1.
 1. 1. 0. 1. 0. 1. 1. 0. 1. 1. 1. 1. 0. 1. 1. 1. 1. 0. 0. 0. 1. 1. 1.]</t>
  </si>
  <si>
    <t>[1. 1. 1. 0. 0. 1. 0. 1. 1. 1. 1. 1. 1. 0. 0. 0. 1. 0. 0. 1. 1. 1. 1. 1.
 1. 1. 0. 1. 0. 0. 1. 0. 1. 1. 1. 1. 0. 1. 1. 1. 1. 0. 0. 0. 1. 1. 1.]</t>
  </si>
  <si>
    <t>[0. 1. 1. 0. 0. 0. 0. 1. 1. 1. 1. 1. 1. 1. 1. 0. 1. 0. 0. 1. 1. 1. 1. 1.
 1. 1. 0. 1. 0. 0. 1. 0. 1. 1. 1. 1. 0. 1. 1. 1. 1. 0. 0. 0. 1. 1. 1.]</t>
  </si>
  <si>
    <t>[0. 1. 1. 0. 0. 1. 0. 1. 1. 1. 1. 1. 1. 0. 1. 0. 1. 0. 0. 1. 1. 1. 0. 1.
 1. 1. 0. 1. 0. 0. 1. 0. 1. 1. 1. 1. 0. 1. 1. 1. 1. 0. 0. 0. 1. 1. 1.]</t>
  </si>
  <si>
    <t>[0. 1. 1. 0. 0. 1. 0. 1. 1. 1. 1. 1. 1. 0. 1. 0. 1. 0. 0. 1. 1. 1. 1. 1.
 1. 1. 0. 0. 0. 0. 1. 0. 1. 1. 1. 1. 0. 1. 1. 1. 1. 0. 0. 0. 1. 1. 0.]</t>
  </si>
  <si>
    <t>[0. 1. 1. 0. 0. 1. 0. 1. 1. 1. 1. 1. 1. 0. 1. 0. 1. 0. 0. 1. 1. 1. 1. 1.
 1. 1. 0. 1. 0. 0. 1. 0. 1. 1. 1. 1. 0. 0. 1. 1. 1. 0. 0. 0. 1. 1. 1.]</t>
  </si>
  <si>
    <t>[1. 1. 1. 0. 0. 1. 0. 1. 1. 1. 1. 1. 1. 0. 1. 0. 1. 0. 0. 1. 1. 1. 1. 1.
 1. 1. 0. 1. 0. 0. 1. 0. 1. 1. 1. 1. 0. 1. 1. 1. 1. 0. 0. 0. 1. 1. 1.]</t>
  </si>
  <si>
    <t>[0. 1. 1. 0. 0. 1. 0. 1. 1. 1. 1. 1. 1. 0. 1. 0. 1. 0. 0. 1. 0. 1. 1. 1.
 1. 1. 0. 1. 0. 0. 1. 0. 1. 1. 1. 1. 1. 1. 1. 1. 1. 0. 0. 0. 1. 1. 1.]</t>
  </si>
  <si>
    <t>[0. 1. 1. 0. 0. 1. 0. 1. 1. 1. 1. 1. 1. 0. 1. 0. 1. 0. 0. 1. 1. 1. 0. 1.
 1. 1. 0. 1. 0. 0. 0. 0. 1. 1. 1. 1. 1. 1. 1. 1. 1. 0. 0. 0. 1. 1. 1.]</t>
  </si>
  <si>
    <t>[0. 1. 1. 0. 0. 1. 0. 1. 1. 1. 1. 1. 1. 0. 1. 0. 1. 0. 0. 1. 1. 1. 0. 1.
 1. 1. 0. 1. 0. 0. 1. 0. 1. 1. 1. 1. 0. 1. 1. 1. 1. 0. 0. 0. 1. 0. 1.]</t>
  </si>
  <si>
    <t>[0. 1. 1. 0. 0. 1. 0. 1. 1. 1. 1. 1. 1. 0. 1. 0. 0. 0. 0. 1. 1. 1. 1. 1.
 1. 1. 0. 1. 0. 0. 1. 0. 1. 1. 1. 1. 0. 1. 1. 1. 1. 0. 0. 0. 1. 1. 1.]</t>
  </si>
  <si>
    <t>[0. 1. 1. 0. 0. 0. 0. 1. 1. 1. 1. 1. 1. 0. 1. 0. 1. 0. 0. 1. 1. 1. 1. 1.
 1. 1. 0. 0. 0. 0. 1. 0. 1. 1. 1. 1. 0. 1. 1. 1. 1. 0. 0. 0. 1. 1. 1.]</t>
  </si>
  <si>
    <t>[0. 1. 1. 0. 0. 1. 0. 1. 1. 1. 1. 1. 1. 0. 1. 0. 0. 0. 0. 1. 1. 1. 0. 1.
 1. 1. 0. 1. 0. 0. 1. 0. 1. 1. 1. 1. 0. 1. 1. 1. 1. 0. 0. 0. 1. 0. 1.]</t>
  </si>
  <si>
    <t>[0. 1. 1. 0. 0. 1. 0. 1. 1. 1. 1. 1. 1. 0. 1. 0. 1. 0. 0. 1. 1. 1. 0. 1.
 1. 1. 0. 1. 0. 0. 1. 0. 1. 1. 1. 1. 1. 1. 1. 1. 0. 0. 0. 0. 1. 0. 1.]</t>
  </si>
  <si>
    <t>[0. 0. 1. 0. 0. 1. 0. 1. 1. 1. 1. 1. 1. 0. 1. 0. 1. 0. 0. 1. 1. 1. 1. 1.
 1. 1. 0. 1. 1. 0. 1. 0. 1. 1. 0. 1. 1. 1. 1. 1. 1. 0. 0. 0. 1. 0. 1.]</t>
  </si>
  <si>
    <t>[0. 1. 1. 0. 0. 1. 0. 1. 1. 1. 1. 1. 1. 1. 1. 0. 1. 0. 0. 1. 1. 1. 0. 1.
 1. 1. 0. 1. 0. 0. 1. 0. 1. 1. 1. 1. 0. 1. 1. 1. 1. 0. 0. 0. 1. 1. 1.]</t>
  </si>
  <si>
    <t>[0. 1. 1. 0. 0. 1. 0. 1. 1. 1. 1. 1. 1. 0. 1. 0. 1. 0. 0. 1. 1. 1. 1. 1.
 1. 1. 0. 1. 0. 0. 1. 0. 1. 1. 1. 1. 1. 1. 1. 0. 1. 0. 0. 0. 1. 0. 1.]</t>
  </si>
  <si>
    <t>[0. 1. 1. 0. 0. 1. 0. 1. 1. 1. 1. 1. 1. 0. 0. 0. 1. 0. 0. 1. 1. 1. 0. 1.
 1. 1. 0. 1. 0. 0. 1. 0. 1. 1. 1. 1. 1. 1. 1. 1. 1. 0. 0. 0. 1. 1. 1.]</t>
  </si>
  <si>
    <t>[0. 1. 1. 0. 0. 1. 0. 1. 1. 1. 1. 1. 1. 0. 1. 0. 1. 0. 0. 1. 1. 1. 0. 1.
 1. 1. 0. 0. 0. 0. 1. 0. 1. 1. 1. 1. 1. 1. 0. 1. 1. 0. 0. 0. 1. 0. 1.]</t>
  </si>
  <si>
    <t>[0. 1. 1. 0. 0. 1. 0. 1. 1. 1. 1. 1. 1. 0. 1. 0. 1. 0. 0. 1. 1. 1. 1. 1.
 1. 1. 0. 1. 0. 0. 1. 0. 1. 1. 1. 1. 0. 0. 1. 1. 1. 0. 0. 0. 1. 0. 1.]</t>
  </si>
  <si>
    <t>[0. 1. 1. 0. 0. 1. 0. 1. 1. 1. 1. 1. 1. 0. 1. 0. 1. 0. 0. 1. 1. 1. 0. 1.
 1. 1. 0. 1. 0. 0. 1. 0. 1. 1. 1. 1. 1. 1. 1. 1. 1. 0. 0. 0. 1. 1. 1.]</t>
  </si>
  <si>
    <t>[0. 1. 1. 0. 1. 1. 0. 1. 1. 1. 1. 1. 1. 0. 0. 0. 1. 0. 0. 1. 1. 1. 0. 1.
 1. 1. 0. 1. 0. 0. 1. 0. 1. 1. 1. 1. 1. 1. 1. 1. 1. 0. 0. 0. 1. 1. 1.]</t>
  </si>
  <si>
    <t>[0. 1. 1. 0. 0. 1. 0. 1. 1. 1. 1. 1. 1. 0. 0. 0. 1. 0. 0. 1. 1. 1. 0. 1.
 1. 1. 0. 1. 0. 0. 1. 0. 1. 1. 1. 1. 0. 1. 1. 1. 1. 0. 0. 0. 1. 1. 1.]</t>
  </si>
  <si>
    <t>[0. 1. 1. 0. 0. 1. 1. 1. 1. 1. 1. 1. 1. 0. 0. 0. 1. 0. 0. 1. 1. 1. 0. 1.
 1. 1. 0. 1. 0. 0. 1. 0. 1. 1. 1. 1. 0. 1. 1. 1. 1. 0. 0. 0. 1. 1. 1.]</t>
  </si>
  <si>
    <t>[0. 1. 1. 0. 0. 1. 0. 1. 1. 1. 1. 0. 1. 0. 0. 0. 1. 0. 0. 1. 1. 1. 1. 1.
 1. 1. 0. 1. 0. 0. 1. 0. 1. 1. 1. 1. 1. 1. 1. 1. 1. 0. 0. 0. 1. 1. 1.]</t>
  </si>
  <si>
    <t>[0. 1. 1. 0. 0. 1. 0. 1. 1. 1. 1. 1. 1. 0. 0. 0. 1. 0. 0. 1. 1. 1. 1. 0.
 1. 1. 0. 1. 0. 0. 1. 0. 1. 1. 1. 1. 0. 1. 1. 1. 1. 0. 0. 0. 1. 1. 1.]</t>
  </si>
  <si>
    <t>[0. 1. 1. 0. 0. 1. 0. 1. 1. 1. 1. 0. 1. 0. 0. 0. 1. 0. 0. 1. 1. 1. 1. 1.
 1. 1. 0. 1. 0. 0. 0. 0. 1. 0. 1. 1. 1. 1. 1. 1. 1. 0. 1. 0. 1. 1. 1.]</t>
  </si>
  <si>
    <t>[0. 1. 1. 0. 0. 1. 0. 1. 1. 1. 1. 0. 1. 0. 0. 0. 1. 0. 0. 1. 1. 1. 1. 1.
 1. 1. 0. 1. 0. 0. 1. 0. 1. 1. 1. 1. 1. 0. 1. 1. 1. 0. 0. 0. 1. 1. 1.]</t>
  </si>
  <si>
    <t>[0. 1. 1. 0. 1. 1. 0. 1. 1. 1. 1. 1. 1. 0. 0. 0. 1. 0. 0. 1. 1. 1. 1. 1.
 1. 1. 0. 0. 0. 0. 1. 0. 1. 1. 1. 1. 1. 1. 1. 1. 1. 0. 0. 0. 1. 1. 1.]</t>
  </si>
  <si>
    <t>[0. 1. 1. 0. 1. 1. 0. 1. 1. 1. 1. 1. 1. 0. 0. 0. 1. 0. 0. 1. 1. 1. 0. 1.
 1. 1. 0. 1. 0. 0. 1. 0. 1. 1. 1. 0. 1. 1. 1. 1. 1. 0. 0. 0. 0. 1. 1.]</t>
  </si>
  <si>
    <t>[0. 1. 1. 0. 0. 1. 0. 1. 1. 1. 1. 1. 1. 0. 0. 0. 1. 0. 0. 1. 0. 1. 1. 1.
 1. 1. 0. 1. 0. 0. 1. 0. 1. 1. 1. 1. 1. 1. 1. 1. 1. 0. 0. 0. 1. 1. 1.]</t>
  </si>
  <si>
    <t>[0. 1. 1. 0. 1. 1. 0. 1. 1. 1. 1. 0. 1. 0. 0. 0. 1. 0. 0. 1. 1. 1. 1. 1.
 1. 1. 0. 1. 0. 0. 1. 0. 1. 1. 1. 1. 1. 1. 1. 1. 1. 0. 0. 0. 1. 1. 1.]</t>
  </si>
  <si>
    <t>[1. 1. 1. 0. 0. 1. 0. 1. 1. 1. 1. 1. 1. 0. 0. 0. 0. 0. 0. 1. 1. 1. 1. 1.
 1. 1. 0. 1. 0. 0. 1. 0. 1. 1. 1. 1. 1. 1. 1. 1. 1. 0. 0. 0. 1. 1. 1.]</t>
  </si>
  <si>
    <t>[0. 1. 1. 0. 0. 1. 0. 1. 1. 1. 1. 0. 1. 0. 0. 0. 1. 0. 0. 1. 1. 1. 1. 1.
 1. 1. 0. 1. 0. 1. 1. 0. 1. 1. 1. 1. 1. 1. 1. 1. 1. 0. 0. 0. 0. 1. 1.]</t>
  </si>
  <si>
    <t>[0. 1. 1. 0. 1. 1. 0. 1. 1. 1. 1. 1. 1. 1. 0. 0. 1. 0. 0. 1. 1. 1. 0. 1.
 1. 1. 0. 1. 0. 0. 1. 0. 1. 1. 1. 1. 1. 1. 1. 1. 1. 0. 0. 0. 1. 1. 1.]</t>
  </si>
  <si>
    <t>[0. 1. 1. 0. 0. 1. 0. 1. 1. 1. 1. 1. 1. 0. 0. 0. 1. 0. 0. 0. 1. 1. 1. 1.
 1. 1. 0. 1. 0. 0. 1. 0. 1. 1. 1. 1. 1. 1. 1. 1. 1. 0. 0. 0. 1. 1. 1.]</t>
  </si>
  <si>
    <t>[0. 1. 1. 0. 1. 1. 0. 1. 1. 1. 1. 0. 0. 0. 0. 0. 1. 0. 0. 1. 1. 1. 1. 1.
 1. 1. 0. 1. 0. 0. 1. 0. 1. 1. 1. 1. 1. 1. 1. 1. 1. 0. 0. 0. 1. 1. 1.]</t>
  </si>
  <si>
    <t>[0. 1. 1. 0. 0. 1. 0. 1. 1. 1. 1. 0. 1. 0. 0. 0. 1. 0. 0. 1. 1. 1. 0. 1.
 1. 0. 0. 1. 0. 0. 1. 0. 1. 1. 1. 1. 0. 1. 1. 1. 1. 0. 0. 0. 1. 1. 1.]</t>
  </si>
  <si>
    <t>[0. 1. 1. 0. 0. 1. 0. 1. 1. 1. 1. 1. 1. 0. 0. 1. 1. 0. 0. 1. 1. 1. 0. 1.
 1. 1. 0. 1. 0. 0. 1. 1. 1. 1. 1. 0. 1. 1. 1. 1. 1. 0. 0. 0. 1. 1. 1.]</t>
  </si>
  <si>
    <t>[0. 1. 1. 0. 1. 1. 0. 1. 1. 1. 1. 1. 1. 0. 0. 0. 1. 0. 0. 1. 1. 1. 1. 1.
 1. 1. 0. 0. 1. 0. 1. 0. 1. 1. 1. 1. 1. 1. 1. 1. 1. 0. 0. 0. 1. 1. 1.]</t>
  </si>
  <si>
    <t>[0. 1. 1. 0. 1. 1. 0. 1. 1. 1. 1. 1. 1. 0. 0. 0. 1. 0. 0. 1. 1. 1. 0. 1.
 1. 1. 0. 1. 0. 0. 1. 0. 1. 1. 1. 1. 1. 1. 1. 1. 1. 0. 0. 0. 1. 0. 1.]</t>
  </si>
  <si>
    <t>[0. 1. 1. 0. 1. 1. 0. 1. 1. 1. 1. 1. 1. 0. 0. 0. 1. 0. 0. 1. 1. 1. 0. 1.
 1. 1. 0. 0. 0. 0. 1. 0. 1. 1. 1. 0. 1. 1. 1. 1. 1. 0. 0. 0. 0. 1. 1.]</t>
  </si>
  <si>
    <t>[0. 1. 1. 0. 1. 1. 0. 1. 1. 1. 1. 1. 1. 0. 0. 0. 1. 0. 0. 1. 1. 1. 1. 1.
 1. 1. 0. 0. 0. 0. 1. 0. 1. 1. 1. 1. 1. 1. 1. 1. 1. 0. 0. 0. 0. 1. 1.]</t>
  </si>
  <si>
    <t>[0. 1. 1. 0. 1. 1. 0. 1. 1. 1. 1. 1. 1. 0. 0. 0. 1. 0. 0. 1. 1. 1. 1. 1.
 1. 1. 0. 1. 0. 0. 1. 0. 1. 1. 1. 1. 1. 1. 1. 1. 1. 0. 0. 0. 1. 1. 1.]</t>
  </si>
  <si>
    <t>[0. 1. 1. 0. 1. 1. 0. 1. 1. 1. 1. 1. 1. 0. 0. 0. 1. 0. 0. 1. 1. 1. 1. 1.
 1. 1. 0. 1. 0. 1. 1. 0. 1. 1. 1. 0. 1. 1. 1. 1. 1. 0. 0. 0. 0. 1. 1.]</t>
  </si>
  <si>
    <t>[0. 1. 1. 0. 1. 1. 0. 1. 1. 1. 1. 1. 1. 0. 0. 0. 1. 0. 0. 1. 1. 1. 1. 1.
 1. 1. 0. 1. 0. 0. 1. 0. 1. 1. 1. 0. 1. 1. 1. 1. 1. 0. 0. 0. 0. 1. 1.]</t>
  </si>
  <si>
    <t>[0. 1. 1. 0. 1. 1. 0. 1. 1. 1. 1. 1. 1. 0. 0. 0. 1. 0. 0. 1. 1. 1. 0. 1.
 1. 1. 0. 0. 0. 0. 1. 0. 1. 1. 1. 1. 1. 1. 1. 1. 1. 0. 0. 0. 0. 1. 1.]</t>
  </si>
  <si>
    <t>[0. 1. 1. 0. 1. 1. 0. 1. 1. 1. 1. 1. 1. 0. 0. 0. 1. 0. 0. 1. 1. 1. 0. 1.
 1. 1. 0. 0. 0. 0. 1. 0. 1. 1. 1. 0. 1. 1. 1. 1. 1. 0. 0. 0. 1. 1. 1.]</t>
  </si>
  <si>
    <t>[0. 1. 1. 0. 1. 1. 0. 1. 1. 1. 1. 1. 1. 0. 0. 0. 1. 0. 0. 1. 1. 1. 1. 1.
 1. 1. 0. 1. 0. 0. 1. 0. 1. 1. 1. 0. 1. 1. 1. 1. 1. 1. 1. 0. 1. 1. 1.]</t>
  </si>
  <si>
    <t>[0. 1. 1. 0. 1. 1. 0. 1. 1. 1. 1. 1. 1. 0. 0. 0. 1. 0. 0. 1. 1. 1. 1. 1.
 1. 1. 0. 1. 0. 0. 1. 0. 1. 1. 1. 0. 1. 1. 1. 1. 0. 0. 0. 0. 1. 1. 1.]</t>
  </si>
  <si>
    <t>[0. 1. 1. 0. 1. 1. 0. 1. 1. 1. 1. 1. 1. 0. 0. 0. 1. 0. 0. 1. 0. 1. 1. 1.
 1. 1. 0. 1. 0. 0. 1. 0. 1. 1. 1. 1. 1. 1. 1. 1. 1. 0. 0. 0. 1. 1. 1.]</t>
  </si>
  <si>
    <t>[0. 1. 1. 0. 1. 1. 0. 1. 1. 1. 1. 0. 1. 0. 0. 0. 1. 0. 0. 1. 0. 1. 1. 1.
 1. 1. 0. 1. 0. 0. 1. 0. 1. 1. 1. 1. 1. 1. 1. 1. 1. 0. 0. 0. 0. 1. 1.]</t>
  </si>
  <si>
    <t>[0. 1. 1. 0. 1. 1. 0. 1. 1. 1. 1. 1. 1. 0. 0. 0. 1. 0. 0. 1. 1. 0. 1. 1.
 1. 1. 0. 0. 0. 0. 1. 0. 1. 1. 1. 1. 1. 1. 1. 1. 1. 0. 0. 0. 0. 1. 1.]</t>
  </si>
  <si>
    <t>[0. 1. 1. 0. 1. 1. 0. 1. 1. 1. 1. 1. 1. 0. 0. 0. 1. 0. 0. 1. 1. 1. 1. 1.
 1. 1. 0. 0. 0. 0. 1. 0. 1. 1. 1. 0. 1. 1. 1. 1. 1. 0. 0. 0. 0. 1. 1.]</t>
  </si>
  <si>
    <t>[0. 1. 1. 0. 1. 1. 1. 1. 1. 1. 1. 1. 1. 0. 0. 0. 1. 0. 0. 1. 1. 1. 1. 1.
 1. 1. 0. 0. 0. 0. 1. 0. 1. 1. 1. 1. 1. 1. 1. 1. 1. 0. 0. 0. 0. 1. 1.]</t>
  </si>
  <si>
    <t>[1. 1. 1. 0. 1. 1. 0. 1. 1. 1. 1. 1. 1. 0. 0. 0. 1. 0. 0. 1. 1. 1. 1. 1.
 1. 1. 0. 0. 0. 0. 1. 0. 1. 1. 1. 0. 1. 1. 1. 1. 1. 0. 0. 0. 0. 1. 1.]</t>
  </si>
  <si>
    <t>[0. 1. 1. 0. 1. 1. 0. 1. 1. 1. 1. 1. 1. 0. 0. 0. 1. 0. 0. 1. 1. 1. 1. 1.
 1. 1. 0. 0. 0. 1. 1. 0. 1. 1. 1. 0. 1. 1. 1. 1. 1. 0. 0. 0. 0. 1. 1.]</t>
  </si>
  <si>
    <t>[0. 1. 1. 0. 1. 1. 0. 1. 1. 1. 1. 1. 1. 0. 0. 0. 1. 0. 0. 1. 1. 1. 0. 1.
 1. 1. 0. 0. 0. 0. 0. 0. 1. 1. 1. 0. 1. 1. 1. 0. 1. 0. 0. 0. 0. 1. 1.]</t>
  </si>
  <si>
    <t>[0. 1. 1. 0. 1. 1. 0. 1. 1. 1. 1. 1. 0. 0. 0. 0. 1. 0. 0. 1. 1. 1. 0. 1.
 1. 1. 0. 0. 0. 0. 1. 0. 1. 1. 1. 1. 1. 1. 1. 1. 1. 0. 0. 0. 0. 1. 1.]</t>
  </si>
  <si>
    <t>[0. 1. 1. 0. 1. 1. 0. 1. 1. 1. 1. 1. 1. 0. 0. 0. 1. 0. 0. 1. 0. 1. 0. 1.
 1. 1. 0. 0. 0. 0. 1. 0. 1. 1. 1. 0. 1. 1. 1. 1. 1. 0. 0. 0. 0. 1. 1.]</t>
  </si>
  <si>
    <t>[0. 1. 1. 0. 1. 1. 0. 1. 1. 1. 1. 1. 1. 0. 1. 0. 1. 0. 0. 1. 1. 1. 0. 1.
 1. 1. 0. 0. 0. 0. 1. 0. 1. 1. 1. 1. 1. 1. 1. 1. 1. 0. 0. 0. 0. 1. 1.]</t>
  </si>
  <si>
    <t>[0. 1. 1. 0. 1. 1. 0. 1. 1. 1. 1. 1. 1. 0. 0. 0. 1. 1. 0. 1. 1. 1. 0. 1.
 1. 1. 0. 0. 0. 0. 1. 0. 1. 1. 1. 0. 0. 1. 1. 1. 1. 0. 0. 0. 0. 1. 1.]</t>
  </si>
  <si>
    <t>[0. 1. 1. 0. 1. 1. 0. 1. 1. 1. 1. 1. 1. 0. 0. 0. 1. 0. 0. 1. 0. 1. 1. 1.
 1. 1. 0. 0. 0. 0. 1. 0. 1. 1. 1. 1. 1. 1. 1. 1. 1. 0. 0. 0. 0. 1. 1.]</t>
  </si>
  <si>
    <t>[0. 1. 1. 0. 1. 1. 0. 1. 1. 1. 1. 1. 1. 0. 0. 0. 1. 0. 0. 1. 1. 1. 1. 1.
 1. 1. 0. 1. 0. 0. 1. 0. 1. 1. 1. 1. 1. 1. 1. 1. 1. 0. 0. 0. 0. 1. 1.]</t>
  </si>
  <si>
    <t>[0. 1. 1. 0. 1. 1. 0. 1. 1. 1. 1. 1. 1. 1. 0. 0. 1. 0. 0. 1. 1. 1. 1. 1.
 1. 1. 0. 0. 0. 0. 1. 0. 1. 1. 1. 1. 1. 1. 1. 1. 1. 0. 0. 0. 0. 1. 1.]</t>
  </si>
  <si>
    <t>[0. 1. 1. 0. 1. 1. 0. 1. 0. 1. 1. 1. 1. 0. 0. 0. 1. 0. 0. 1. 0. 1. 1. 1.
 1. 1. 0. 0. 0. 0. 1. 0. 1. 1. 1. 1. 0. 1. 1. 1. 1. 0. 0. 0. 0. 1. 1.]</t>
  </si>
  <si>
    <t>[0. 1. 1. 0. 1. 0. 0. 1. 1. 1. 1. 1. 1. 0. 0. 0. 1. 1. 0. 1. 0. 1. 1. 1.
 1. 1. 0. 0. 0. 0. 1. 0. 1. 1. 1. 1. 1. 1. 1. 1. 1. 0. 0. 0. 0. 1. 1.]</t>
  </si>
  <si>
    <t>[0. 1. 1. 0. 1. 1. 0. 1. 1. 1. 1. 1. 1. 0. 0. 0. 1. 0. 0. 1. 0. 1. 1. 1.
 1. 1. 0. 0. 0. 0. 1. 0. 1. 1. 1. 0. 1. 1. 1. 1. 1. 0. 0. 0. 0. 1. 1.]</t>
  </si>
  <si>
    <t>[1. 1. 1. 0. 1. 1. 0. 1. 1. 1. 1. 1. 1. 0. 0. 0. 1. 0. 0. 1. 0. 1. 1. 1.
 1. 1. 0. 0. 0. 0. 1. 0. 1. 1. 1. 0. 1. 1. 1. 1. 1. 0. 0. 0. 0. 1. 1.]</t>
  </si>
  <si>
    <t>[0. 1. 1. 0. 1. 1. 0. 1. 1. 1. 1. 1. 1. 0. 0. 0. 1. 1. 0. 1. 0. 1. 1. 1.
 1. 1. 0. 0. 0. 0. 1. 0. 1. 1. 1. 1. 1. 1. 1. 1. 1. 0. 0. 0. 0. 1. 0.]</t>
  </si>
  <si>
    <t>[0. 1. 1. 0. 1. 1. 0. 1. 1. 1. 1. 1. 1. 0. 0. 0. 1. 0. 0. 1. 1. 1. 0. 1.
 1. 1. 0. 0. 0. 0. 1. 0. 1. 1. 1. 1. 1. 1. 1. 1. 1. 0. 0. 1. 0. 1. 1.]</t>
  </si>
  <si>
    <t>[0. 1. 1. 0. 1. 0. 0. 1. 1. 1. 1. 1. 1. 0. 0. 0. 1. 0. 0. 1. 1. 1. 1. 1.
 1. 1. 0. 0. 0. 0. 1. 0. 1. 1. 1. 1. 1. 1. 1. 1. 1. 0. 0. 0. 0. 1. 1.]</t>
  </si>
  <si>
    <t>[0. 1. 1. 0. 1. 0. 0. 1. 1. 1. 1. 1. 1. 0. 0. 0. 1. 0. 0. 1. 0. 1. 1. 1.
 1. 1. 0. 0. 0. 0. 1. 0. 1. 1. 1. 1. 1. 1. 1. 1. 1. 0. 0. 0. 0. 1. 1.]</t>
  </si>
  <si>
    <t>[0. 1. 1. 0. 1. 0. 0. 1. 1. 1. 1. 1. 1. 0. 0. 0. 1. 1. 0. 1. 0. 1. 1. 1.
 1. 1. 0. 0. 0. 0. 0. 0. 1. 1. 1. 1. 1. 1. 1. 1. 1. 0. 0. 1. 0. 1. 0.]</t>
  </si>
  <si>
    <t>[0. 1. 1. 0. 1. 1. 0. 1. 1. 1. 1. 1. 1. 0. 0. 0. 1. 1. 0. 1. 1. 1. 1. 1.
 1. 1. 0. 0. 0. 0. 1. 0. 1. 1. 1. 1. 1. 1. 1. 1. 1. 0. 0. 0. 0. 1. 1.]</t>
  </si>
  <si>
    <t>[0. 1. 1. 0. 1. 0. 1. 1. 1. 1. 1. 1. 1. 0. 0. 0. 1. 1. 0. 1. 1. 1. 1. 1.
 1. 1. 0. 0. 0. 0. 1. 0. 1. 1. 1. 1. 1. 1. 1. 1. 1. 0. 0. 0. 0. 1. 1.]</t>
  </si>
  <si>
    <t>[0. 1. 1. 0. 1. 0. 0. 1. 1. 1. 1. 1. 1. 0. 0. 0. 1. 1. 0. 1. 0. 1. 1. 1.
 1. 1. 0. 0. 0. 0. 1. 0. 1. 1. 1. 1. 1. 1. 1. 0. 1. 0. 0. 0. 0. 1. 1.]</t>
  </si>
  <si>
    <t>[0. 1. 1. 0. 1. 0. 0. 1. 1. 1. 1. 1. 1. 0. 0. 0. 1. 1. 0. 1. 1. 1. 1. 1.
 1. 1. 0. 0. 0. 0. 1. 0. 1. 1. 1. 1. 1. 1. 0. 1. 1. 0. 0. 0. 0. 1. 1.]</t>
  </si>
  <si>
    <t>[0. 1. 1. 0. 1. 0. 0. 1. 1. 1. 1. 1. 1. 0. 0. 0. 1. 1. 0. 1. 0. 1. 1. 1.
 1. 1. 0. 0. 0. 0. 1. 0. 1. 1. 0. 1. 1. 1. 1. 1. 1. 0. 0. 0. 0. 1. 1.]</t>
  </si>
  <si>
    <t>[0. 1. 1. 0. 1. 0. 1. 1. 1. 1. 1. 1. 1. 0. 0. 0. 1. 1. 0. 1. 0. 1. 1. 1.
 1. 1. 0. 0. 0. 0. 1. 0. 1. 1. 1. 1. 1. 1. 0. 1. 1. 0. 0. 0. 0. 1. 1.]</t>
  </si>
  <si>
    <t>[0. 1. 1. 0. 1. 0. 0. 1. 1. 1. 1. 1. 1. 0. 0. 0. 1. 0. 0. 1. 1. 1. 1. 1.
 1. 1. 0. 0. 0. 0. 1. 0. 1. 1. 1. 1. 1. 1. 0. 1. 1. 0. 0. 0. 0. 1. 1.]</t>
  </si>
  <si>
    <t>[0. 1. 1. 0. 1. 0. 0. 1. 1. 1. 1. 1. 1. 0. 0. 0. 1. 1. 0. 1. 0. 1. 1. 1.
 1. 1. 0. 1. 0. 0. 1. 0. 1. 1. 1. 1. 1. 1. 0. 1. 1. 1. 0. 0. 0. 1. 1.]</t>
  </si>
  <si>
    <t>[0. 1. 1. 0. 1. 0. 0. 1. 1. 1. 1. 1. 1. 0. 0. 0. 1. 1. 0. 1. 0. 1. 1. 1.
 1. 1. 0. 1. 0. 0. 1. 0. 1. 1. 1. 1. 1. 1. 1. 1. 1. 0. 0. 0. 0. 1. 1.]</t>
  </si>
  <si>
    <t>[0. 1. 1. 0. 1. 0. 0. 1. 1. 1. 1. 1. 1. 0. 0. 0. 1. 1. 0. 1. 0. 1. 1. 1.
 1. 1. 0. 0. 0. 0. 1. 0. 1. 1. 1. 1. 1. 1. 0. 1. 1. 0. 0. 0. 0. 1. 1.]</t>
  </si>
  <si>
    <t>[0. 1. 1. 0. 1. 0. 0. 1. 1. 1. 1. 1. 1. 0. 0. 0. 1. 1. 0. 1. 0. 1. 1. 1.
 1. 1. 0. 1. 0. 0. 1. 0. 1. 1. 1. 1. 1. 1. 0. 1. 1. 0. 0. 0. 0. 1. 1.]</t>
  </si>
  <si>
    <t>[0. 1. 1. 0. 1. 0. 0. 1. 0. 1. 1. 1. 1. 0. 0. 0. 1. 1. 0. 1. 0. 1. 0. 1.
 1. 1. 0. 0. 0. 0. 1. 0. 1. 1. 1. 1. 1. 1. 0. 1. 1. 1. 0. 0. 0. 1. 1.]</t>
  </si>
  <si>
    <t>[0. 1. 1. 0. 0. 0. 1. 1. 1. 1. 1. 1. 1. 0. 0. 0. 1. 1. 0. 1. 0. 1. 1. 1.
 1. 1. 0. 0. 0. 0. 1. 0. 1. 1. 1. 1. 1. 1. 0. 1. 1. 0. 0. 0. 0. 1. 1.]</t>
  </si>
  <si>
    <t>[0. 1. 1. 0. 1. 0. 1. 1. 1. 1. 1. 1. 1. 0. 0. 0. 1. 1. 0. 1. 1. 1. 1. 1.
 1. 1. 0. 0. 0. 0. 1. 0. 1. 1. 1. 1. 1. 1. 0. 1. 1. 0. 1. 0. 0. 1. 1.]</t>
  </si>
  <si>
    <t>[1. 1. 1. 0. 1. 0. 0. 1. 1. 1. 1. 1. 1. 1. 0. 0. 1. 1. 0. 1. 0. 1. 1. 1.
 1. 1. 0. 0. 0. 0. 1. 0. 1. 1. 1. 1. 1. 1. 0. 1. 1. 1. 0. 0. 0. 1. 1.]</t>
  </si>
  <si>
    <t>[0. 1. 1. 0. 1. 0. 1. 1. 1. 1. 1. 1. 1. 0. 0. 0. 1. 1. 0. 1. 0. 0. 1. 1.
 1. 1. 0. 0. 0. 0. 1. 0. 1. 1. 1. 1. 1. 1. 0. 1. 1. 1. 0. 0. 0. 1. 1.]</t>
  </si>
  <si>
    <t>[0. 1. 1. 0. 1. 0. 0. 1. 1. 1. 1. 1. 1. 0. 0. 0. 1. 1. 0. 1. 0. 1. 1. 1.
 1. 1. 0. 0. 0. 0. 1. 0. 1. 1. 1. 1. 1. 1. 0. 1. 1. 1. 0. 0. 0. 1. 1.]</t>
  </si>
  <si>
    <t>[0. 1. 1. 0. 1. 0. 1. 1. 1. 1. 1. 1. 1. 0. 0. 0. 1. 1. 0. 1. 0. 1. 1. 1.
 1. 1. 0. 1. 0. 0. 1. 0. 1. 0. 1. 1. 1. 1. 0. 1. 1. 0. 0. 0. 0. 1. 1.]</t>
  </si>
  <si>
    <t>[0. 1. 1. 0. 1. 0. 1. 1. 1. 1. 1. 1. 1. 0. 0. 0. 1. 1. 0. 1. 0. 1. 1. 1.
 1. 1. 0. 1. 0. 0. 1. 0. 1. 1. 1. 1. 1. 1. 0. 1. 1. 1. 0. 0. 0. 1. 1.]</t>
  </si>
  <si>
    <t>[0. 1. 1. 0. 1. 0. 0. 1. 1. 1. 1. 1. 1. 0. 0. 1. 1. 1. 1. 1. 0. 1. 1. 1.
 1. 1. 0. 1. 0. 0. 1. 0. 1. 1. 1. 1. 1. 1. 0. 1. 1. 1. 0. 0. 0. 1. 1.]</t>
  </si>
  <si>
    <t>[0. 1. 1. 0. 1. 1. 0. 1. 1. 1. 1. 1. 1. 0. 0. 0. 1. 1. 0. 1. 0. 1. 1. 1.
 1. 1. 0. 1. 0. 0. 1. 0. 1. 1. 1. 1. 1. 1. 0. 1. 1. 1. 0. 0. 0. 1. 1.]</t>
  </si>
  <si>
    <t>[0. 1. 1. 0. 1. 0. 1. 1. 1. 1. 1. 1. 1. 0. 0. 0. 1. 1. 0. 1. 0. 1. 1. 1.
 1. 1. 0. 0. 0. 0. 1. 0. 1. 1. 1. 1. 1. 1. 0. 1. 0. 0. 0. 0. 0. 1. 1.]</t>
  </si>
  <si>
    <t>[0. 1. 1. 0. 1. 0. 1. 1. 1. 1. 1. 0. 1. 0. 0. 0. 1. 1. 0. 1. 0. 1. 1. 1.
 1. 1. 0. 1. 0. 0. 1. 0. 1. 1. 1. 1. 1. 1. 0. 1. 1. 1. 0. 0. 0. 1. 1.]</t>
  </si>
  <si>
    <t>[0. 1. 1. 0. 1. 0. 0. 0. 1. 1. 1. 1. 1. 0. 0. 0. 1. 1. 0. 1. 1. 1. 1. 1.
 1. 1. 0. 1. 0. 0. 1. 0. 1. 1. 1. 1. 1. 1. 0. 1. 1. 1. 0. 0. 0. 1. 1.]</t>
  </si>
  <si>
    <t>[0. 1. 1. 0. 1. 0. 0. 1. 0. 1. 1. 1. 1. 0. 0. 0. 1. 1. 0. 1. 0. 1. 1. 1.
 1. 1. 0. 0. 0. 0. 1. 1. 1. 1. 1. 1. 1. 1. 0. 1. 1. 1. 0. 0. 1. 1. 1.]</t>
  </si>
  <si>
    <t>[0. 0. 1. 0. 1. 0. 0. 1. 1. 1. 1. 0. 1. 0. 0. 0. 1. 1. 0. 1. 0. 1. 1. 1.
 1. 1. 0. 0. 0. 0. 1. 0. 1. 1. 1. 1. 1. 1. 0. 1. 1. 1. 0. 0. 0. 1. 1.]</t>
  </si>
  <si>
    <t>[0. 1. 1. 0. 1. 0. 1. 1. 1. 1. 1. 1. 1. 0. 0. 0. 1. 1. 0. 1. 0. 0. 1. 1.
 1. 1. 0. 1. 0. 0. 1. 0. 1. 1. 1. 1. 1. 1. 0. 1. 1. 1. 0. 0. 0. 1. 1.]</t>
  </si>
  <si>
    <t>[0. 1. 1. 0. 1. 0. 1. 1. 1. 1. 1. 0. 1. 0. 0. 0. 1. 1. 0. 0. 0. 1. 1. 1.
 1. 1. 0. 1. 0. 0. 0. 0. 1. 1. 1. 1. 1. 1. 0. 1. 1. 1. 0. 0. 0. 1. 1.]</t>
  </si>
  <si>
    <t>[0. 1. 1. 0. 1. 0. 1. 1. 1. 1. 1. 0. 1. 0. 0. 0. 1. 1. 0. 1. 0. 1. 1. 1.
 1. 1. 0. 1. 0. 0. 1. 0. 1. 1. 1. 1. 1. 1. 0. 1. 1. 0. 0. 0. 1. 1. 1.]</t>
  </si>
  <si>
    <t>[0. 0. 1. 0. 1. 0. 0. 1. 1. 1. 1. 0. 1. 0. 0. 0. 1. 1. 0. 1. 0. 1. 1. 1.
 1. 1. 0. 0. 0. 0. 1. 0. 1. 1. 1. 1. 1. 1. 0. 1. 1. 0. 0. 0. 0. 1. 1.]</t>
  </si>
  <si>
    <t>[0. 1. 1. 0. 1. 0. 1. 1. 1. 1. 1. 0. 1. 0. 0. 0. 1. 1. 0. 1. 0. 1. 1. 1.
 1. 1. 0. 1. 0. 0. 1. 0. 1. 1. 1. 1. 1. 1. 0. 1. 1. 0. 0. 0. 0. 1. 1.]</t>
  </si>
  <si>
    <t>[0. 1. 1. 0. 1. 0. 0. 1. 1. 1. 1. 1. 1. 0. 0. 0. 1. 1. 0. 1. 0. 1. 1. 1.
 1. 1. 0. 1. 0. 0. 1. 0. 1. 1. 1. 1. 0. 1. 0. 1. 0. 1. 1. 1. 0. 1. 1.]</t>
  </si>
  <si>
    <t>[0. 1. 1. 0. 1. 0. 1. 1. 1. 1. 1. 0. 1. 0. 0. 0. 1. 1. 0. 1. 0. 1. 1. 1.
 1. 1. 0. 0. 0. 0. 1. 0. 1. 1. 1. 1. 1. 1. 0. 1. 1. 0. 0. 1. 0. 1. 1.]</t>
  </si>
  <si>
    <t>[0. 1. 1. 0. 1. 0. 1. 1. 1. 1. 1. 0. 0. 0. 0. 0. 1. 1. 0. 1. 0. 1. 1. 1.
 0. 1. 0. 0. 0. 0. 1. 0. 1. 1. 1. 1. 1. 1. 0. 1. 1. 0. 0. 0. 0. 1. 1.]</t>
  </si>
  <si>
    <t>[0. 1. 1. 0. 1. 0. 1. 1. 1. 1. 1. 1. 1. 0. 0. 1. 1. 1. 0. 1. 0. 1. 1. 1.
 1. 1. 0. 0. 0. 0. 1. 0. 1. 1. 1. 1. 1. 1. 0. 1. 1. 1. 0. 0. 0. 1. 1.]</t>
  </si>
  <si>
    <t>[0. 1. 1. 0. 1. 0. 1. 1. 1. 1. 1. 0. 1. 0. 0. 0. 1. 1. 0. 1. 0. 1. 1. 1.
 1. 1. 0. 1. 0. 0. 1. 0. 1. 1. 1. 1. 1. 1. 1. 1. 1. 0. 0. 0. 0. 1. 1.]</t>
  </si>
  <si>
    <t>[0. 1. 1. 0. 1. 0. 1. 1. 1. 1. 1. 1. 1. 0. 0. 0. 1. 1. 0. 1. 0. 1. 1. 1.
 1. 1. 0. 0. 0. 0. 1. 0. 1. 1. 1. 1. 1. 1. 0. 1. 1. 1. 0. 0. 0. 1. 1.]</t>
  </si>
  <si>
    <t>[0. 1. 1. 0. 0. 0. 1. 1. 1. 1. 1. 0. 1. 0. 0. 0. 1. 1. 1. 1. 0. 0. 1. 1.
 1. 1. 0. 1. 0. 0. 1. 0. 1. 1. 1. 1. 1. 1. 0. 1. 1. 0. 0. 0. 0. 1. 1.]</t>
  </si>
  <si>
    <t>[0. 1. 1. 0. 1. 0. 0. 1. 1. 1. 1. 0. 1. 0. 0. 0. 1. 1. 0. 1. 0. 1. 1. 1.
 1. 1. 0. 0. 0. 0. 1. 0. 1. 1. 1. 1. 1. 1. 0. 1. 1. 0. 0. 0. 0. 1. 1.]</t>
  </si>
  <si>
    <t>[0. 1. 1. 0. 1. 0. 0. 1. 1. 1. 1. 1. 1. 0. 0. 0. 1. 1. 0. 1. 0. 1. 1. 1.
 1. 1. 0. 1. 0. 0. 1. 1. 1. 1. 1. 1. 1. 1. 0. 1. 1. 0. 0. 0. 0. 1. 1.]</t>
  </si>
  <si>
    <t>[0. 1. 1. 0. 1. 0. 1. 1. 1. 1. 1. 1. 1. 0. 1. 0. 1. 1. 0. 1. 0. 1. 1. 1.
 1. 1. 0. 0. 0. 0. 1. 0. 1. 1. 1. 1. 1. 1. 0. 1. 1. 1. 0. 0. 1. 1. 1.]</t>
  </si>
  <si>
    <t>[0. 1. 1. 0. 1. 0. 1. 1. 1. 1. 1. 0. 1. 0. 0. 0. 1. 1. 0. 1. 0. 1. 1. 0.
 1. 1. 0. 0. 0. 0. 1. 0. 1. 1. 1. 1. 1. 1. 0. 1. 1. 1. 0. 0. 1. 1. 1.]</t>
  </si>
  <si>
    <t>[0. 1. 1. 0. 1. 0. 1. 1. 1. 1. 1. 0. 1. 0. 0. 0. 1. 1. 0. 1. 0. 1. 1. 1.
 1. 1. 0. 1. 0. 0. 1. 0. 1. 1. 1. 1. 1. 0. 0. 1. 1. 0. 0. 0. 1. 1. 1.]</t>
  </si>
  <si>
    <t>[0. 1. 1. 0. 1. 0. 1. 1. 1. 1. 1. 0. 1. 0. 0. 0. 1. 1. 0. 1. 0. 1. 1. 1.
 1. 1. 0. 0. 0. 0. 1. 0. 1. 1. 1. 1. 1. 1. 0. 1. 1. 0. 0. 0. 0. 1. 1.]</t>
  </si>
  <si>
    <t>[0. 1. 1. 0. 1. 0. 1. 1. 1. 1. 1. 1. 1. 0. 0. 0. 1. 1. 0. 1. 0. 1. 1. 1.
 1. 1. 0. 0. 0. 1. 1. 0. 1. 1. 1. 1. 1. 1. 0. 1. 1. 1. 0. 0. 1. 1. 1.]</t>
  </si>
  <si>
    <t>[0. 1. 1. 0. 1. 0. 1. 1. 1. 1. 1. 0. 1. 0. 0. 0. 1. 1. 0. 1. 0. 1. 1. 1.
 1. 1. 0. 1. 0. 0. 1. 0. 1. 1. 1. 1. 1. 1. 0. 1. 1. 1. 0. 0. 1. 1. 1.]</t>
  </si>
  <si>
    <t>[0. 1. 1. 0. 1. 0. 1. 1. 1. 1. 1. 1. 1. 0. 0. 0. 1. 1. 0. 1. 0. 1. 1. 1.
 1. 1. 0. 1. 0. 0. 1. 0. 1. 1. 0. 1. 1. 1. 0. 1. 1. 0. 0. 0. 1. 1. 1.]</t>
  </si>
  <si>
    <t>[0. 1. 1. 0. 1. 0. 1. 1. 1. 1. 1. 0. 1. 0. 0. 0. 1. 1. 0. 1. 1. 1. 1. 1.
 1. 1. 0. 1. 0. 0. 1. 0. 1. 1. 1. 1. 1. 1. 0. 1. 1. 1. 0. 0. 1. 1. 1.]</t>
  </si>
  <si>
    <t>[0. 1. 1. 0. 1. 0. 1. 1. 1. 1. 1. 1. 1. 0. 0. 0. 1. 1. 0. 1. 1. 1. 1. 1.
 1. 1. 0. 1. 0. 0. 1. 0. 1. 1. 1. 1. 1. 1. 0. 1. 1. 1. 0. 0. 0. 1. 1.]</t>
  </si>
  <si>
    <t>[0. 1. 1. 0. 1. 1. 1. 1. 1. 1. 1. 1. 1. 0. 0. 0. 1. 1. 0. 1. 0. 1. 1. 1.
 1. 1. 1. 1. 0. 0. 1. 0. 1. 1. 1. 1. 1. 1. 0. 1. 1. 0. 0. 0. 1. 1. 1.]</t>
  </si>
  <si>
    <t>[0. 1. 1. 0. 1. 0. 1. 1. 1. 1. 1. 0. 1. 0. 0. 0. 1. 1. 0. 1. 0. 1. 1. 1.
 1. 1. 0. 0. 0. 0. 1. 0. 1. 1. 1. 1. 1. 1. 0. 1. 1. 1. 0. 0. 0. 1. 1.]</t>
  </si>
  <si>
    <t>[0. 1. 1. 0. 1. 0. 1. 1. 1. 1. 1. 0. 1. 0. 1. 0. 1. 1. 0. 1. 0. 1. 1. 1.
 1. 1. 0. 0. 0. 0. 1. 0. 1. 1. 1. 1. 1. 1. 0. 1. 1. 0. 0. 0. 0. 1. 1.]</t>
  </si>
  <si>
    <t>[0. 1. 1. 0. 1. 0. 1. 1. 1. 1. 1. 1. 1. 0. 0. 0. 1. 1. 0. 1. 0. 1. 1. 1.
 1. 1. 0. 1. 0. 0. 1. 0. 1. 1. 1. 1. 1. 1. 0. 1. 1. 1. 0. 0. 1. 1. 1.]</t>
  </si>
  <si>
    <t>[0. 1. 0. 0. 1. 0. 1. 1. 1. 1. 1. 0. 1. 0. 0. 0. 1. 1. 0. 1. 0. 1. 1. 1.
 1. 1. 0. 0. 0. 0. 1. 0. 1. 0. 1. 1. 1. 1. 0. 1. 1. 0. 1. 0. 0. 1. 1.]</t>
  </si>
  <si>
    <t>[0. 1. 1. 0. 1. 0. 1. 1. 0. 1. 1. 0. 1. 0. 0. 0. 1. 1. 0. 1. 0. 1. 1. 1.
 1. 1. 0. 0. 0. 0. 1. 0. 1. 1. 1. 1. 1. 1. 0. 1. 1. 0. 0. 0. 0. 1. 1.]</t>
  </si>
  <si>
    <t>[0. 1. 1. 0. 1. 0. 1. 1. 1. 1. 1. 0. 1. 0. 0. 0. 1. 0. 0. 1. 0. 1. 1. 1.
 1. 1. 0. 1. 0. 0. 1. 0. 1. 0. 1. 1. 1. 1. 0. 1. 1. 0. 0. 0. 0. 1. 1.]</t>
  </si>
  <si>
    <t>[0. 1. 1. 0. 1. 0. 1. 1. 1. 1. 1. 0. 1. 0. 0. 0. 1. 1. 0. 1. 0. 1. 1. 1.
 1. 1. 1. 1. 0. 0. 1. 0. 1. 1. 1. 1. 1. 1. 0. 1. 1. 1. 0. 0. 0. 1. 1.]</t>
  </si>
  <si>
    <t>[0. 1. 1. 0. 1. 0. 1. 1. 1. 1. 1. 0. 1. 0. 0. 0. 1. 1. 0. 1. 0. 1. 1. 1.
 1. 1. 1. 0. 0. 0. 1. 0. 1. 1. 1. 1. 1. 1. 0. 1. 1. 0. 0. 0. 0. 1. 1.]</t>
  </si>
  <si>
    <t>[0. 1. 1. 0. 1. 0. 1. 0. 1. 1. 1. 1. 1. 0. 0. 0. 1. 1. 0. 1. 0. 1. 1. 1.
 1. 1. 0. 1. 0. 0. 1. 0. 1. 1. 1. 1. 1. 1. 0. 1. 1. 1. 0. 0. 0. 1. 1.]</t>
  </si>
  <si>
    <t>[0. 1. 1. 0. 1. 0. 1. 1. 1. 1. 1. 1. 1. 0. 0. 0. 1. 1. 0. 1. 0. 1. 1. 1.
 1. 1. 0. 0. 0. 0. 1. 0. 1. 1. 1. 1. 1. 1. 0. 1. 1. 0. 1. 0. 0. 1. 1.]</t>
  </si>
  <si>
    <t>[0. 1. 1. 0. 1. 0. 1. 1. 0. 1. 1. 0. 1. 0. 0. 0. 1. 1. 0. 1. 0. 1. 1. 1.
 1. 0. 0. 0. 0. 0. 1. 0. 1. 1. 1. 1. 1. 1. 0. 1. 1. 1. 0. 0. 0. 1. 1.]</t>
  </si>
  <si>
    <t>[0. 1. 1. 0. 1. 0. 1. 1. 1. 1. 1. 0. 1. 0. 0. 0. 1. 1. 0. 1. 0. 1. 1. 1.
 1. 1. 0. 1. 0. 0. 1. 0. 1. 1. 1. 1. 1. 1. 0. 1. 1. 0. 0. 1. 0. 1. 1.]</t>
  </si>
  <si>
    <t>[0. 1. 1. 0. 1. 0. 1. 1. 1. 1. 1. 1. 1. 0. 0. 0. 1. 1. 0. 0. 0. 1. 1. 1.
 1. 1. 0. 0. 0. 0. 1. 0. 1. 1. 1. 1. 1. 1. 0. 1. 1. 1. 0. 0. 0. 1. 1.]</t>
  </si>
  <si>
    <t>[0. 1. 1. 0. 1. 0. 1. 1. 1. 1. 1. 0. 1. 0. 0. 0. 1. 1. 1. 1. 0. 1. 1. 1.
 1. 1. 0. 0. 0. 0. 1. 0. 1. 1. 1. 1. 1. 1. 0. 1. 1. 1. 0. 0. 0. 1. 1.]</t>
  </si>
  <si>
    <t>[0. 1. 1. 0. 1. 0. 1. 1. 1. 1. 1. 1. 1. 0. 0. 0. 1. 1. 1. 1. 0. 1. 1. 1.
 1. 1. 0. 1. 0. 0. 1. 0. 1. 1. 1. 1. 1. 1. 0. 1. 1. 1. 0. 0. 0. 1. 1.]</t>
  </si>
  <si>
    <t>[0. 0. 1. 0. 1. 0. 1. 1. 1. 1. 1. 1. 1. 0. 0. 0. 1. 1. 0. 1. 0. 1. 1. 1.
 1. 1. 0. 1. 0. 0. 1. 0. 1. 1. 1. 1. 1. 1. 0. 1. 1. 1. 0. 0. 0. 1. 1.]</t>
  </si>
  <si>
    <t>[0. 1. 1. 0. 1. 0. 1. 1. 1. 1. 1. 1. 1. 0. 0. 0. 1. 1. 0. 1. 0. 1. 1. 0.
 1. 1. 0. 1. 0. 0. 1. 0. 1. 1. 1. 1. 1. 1. 0. 1. 1. 1. 0. 0. 0. 1. 1.]</t>
  </si>
  <si>
    <t>[0. 1. 1. 0. 1. 0. 1. 1. 1. 1. 1. 1. 1. 0. 0. 0. 1. 0. 0. 1. 0. 1. 1. 1.
 1. 1. 0. 1. 0. 0. 1. 0. 1. 1. 1. 1. 1. 1. 0. 1. 1. 1. 0. 0. 0. 1. 1.]</t>
  </si>
  <si>
    <t>[0. 1. 1. 0. 1. 0. 1. 1. 1. 1. 1. 0. 1. 0. 0. 0. 1. 1. 0. 1. 0. 1. 1. 1.
 1. 1. 0. 1. 0. 0. 1. 0. 1. 1. 1. 1. 0. 1. 0. 1. 1. 1. 0. 0. 0. 1. 1.]</t>
  </si>
  <si>
    <t>[0. 1. 1. 0. 1. 0. 1. 1. 1. 1. 1. 0. 1. 0. 0. 0. 1. 1. 0. 1. 0. 1. 1. 1.
 1. 1. 0. 1. 0. 0. 1. 0. 1. 1. 1. 1. 1. 1. 0. 1. 0. 1. 0. 0. 0. 1. 1.]</t>
  </si>
  <si>
    <t>[0. 1. 1. 0. 1. 0. 1. 1. 1. 1. 1. 0. 1. 0. 0. 0. 0. 1. 0. 1. 0. 1. 1. 1.
 0. 1. 0. 1. 0. 0. 1. 0. 1. 1. 1. 1. 1. 1. 0. 1. 1. 1. 0. 0. 0. 1. 1.]</t>
  </si>
  <si>
    <t>[0. 1. 1. 0. 1. 0. 1. 1. 1. 1. 1. 0. 1. 0. 0. 0. 1. 1. 1. 1. 0. 1. 1. 1.
 1. 1. 0. 1. 0. 0. 1. 0. 1. 1. 1. 1. 1. 1. 0. 0. 1. 1. 0. 0. 0. 1. 1.]</t>
  </si>
  <si>
    <t>[0. 1. 1. 0. 0. 0. 1. 1. 1. 1. 1. 0. 1. 0. 0. 0. 1. 1. 1. 1. 0. 1. 1. 1.
 1. 1. 0. 1. 0. 0. 1. 0. 1. 1. 1. 1. 1. 1. 0. 1. 1. 1. 0. 0. 0. 1. 1.]</t>
  </si>
  <si>
    <t>[0. 1. 1. 0. 1. 0. 1. 1. 1. 1. 1. 1. 1. 0. 0. 0. 1. 1. 0. 1. 0. 1. 1. 1.
 1. 1. 0. 1. 0. 0. 1. 0. 1. 1. 1. 1. 1. 1. 0. 1. 1. 1. 0. 1. 0. 1. 1.]</t>
  </si>
  <si>
    <t>[0. 1. 1. 0. 1. 0. 1. 1. 1. 1. 1. 1. 1. 0. 0. 0. 1. 1. 1. 1. 0. 1. 1. 1.
 0. 1. 0. 1. 0. 0. 1. 0. 1. 1. 1. 1. 1. 1. 0. 1. 1. 1. 0. 0. 0. 1. 1.]</t>
  </si>
  <si>
    <t>[0. 1. 1. 0. 1. 1. 1. 1. 1. 1. 1. 0. 1. 0. 0. 0. 1. 1. 1. 1. 0. 1. 1. 1.
 1. 1. 0. 1. 0. 0. 1. 0. 1. 1. 1. 1. 1. 1. 0. 1. 1. 1. 0. 0. 1. 1. 1.]</t>
  </si>
  <si>
    <t>[0. 1. 1. 0. 1. 0. 1. 1. 1. 1. 1. 0. 1. 0. 0. 0. 1. 1. 1. 1. 0. 1. 1. 1.
 1. 0. 0. 1. 0. 0. 1. 0. 1. 1. 1. 1. 1. 1. 0. 1. 1. 1. 0. 0. 0. 1. 1.]</t>
  </si>
  <si>
    <t>[0. 1. 1. 0. 1. 0. 1. 1. 1. 1. 1. 1. 1. 0. 0. 0. 1. 1. 0. 0. 0. 1. 1. 1.
 0. 1. 0. 1. 0. 0. 1. 0. 1. 1. 1. 1. 1. 1. 0. 1. 1. 1. 0. 0. 0. 1. 1.]</t>
  </si>
  <si>
    <t>[0. 1. 0. 0. 1. 0. 1. 1. 1. 1. 1. 0. 1. 0. 0. 0. 1. 1. 0. 1. 0. 0. 1. 1.
 1. 1. 0. 0. 0. 0. 1. 0. 1. 1. 1. 1. 1. 1. 0. 1. 1. 1. 0. 0. 0. 1. 1.]</t>
  </si>
  <si>
    <t>[0. 1. 1. 0. 1. 0. 1. 1. 1. 1. 1. 0. 1. 1. 1. 0. 1. 1. 0. 1. 0. 1. 1. 1.
 1. 1. 0. 1. 0. 0. 1. 0. 1. 1. 1. 1. 1. 1. 0. 1. 1. 1. 0. 0. 0. 1. 1.]</t>
  </si>
  <si>
    <t>[0. 1. 1. 0. 1. 0. 1. 1. 1. 1. 1. 0. 1. 0. 0. 0. 1. 1. 1. 1. 0. 1. 1. 1.
 1. 1. 0. 1. 1. 0. 1. 0. 1. 1. 1. 1. 1. 1. 0. 1. 1. 1. 0. 0. 0. 1. 1.]</t>
  </si>
  <si>
    <t>[0. 1. 1. 0. 0. 0. 1. 1. 1. 1. 1. 1. 1. 0. 0. 0. 1. 1. 1. 1. 0. 1. 1. 1.
 0. 1. 0. 1. 0. 0. 1. 0. 1. 1. 1. 1. 1. 1. 0. 1. 1. 1. 0. 0. 0. 1. 1.]</t>
  </si>
  <si>
    <t>[0. 1. 1. 0. 1. 0. 1. 1. 1. 1. 1. 1. 1. 0. 0. 0. 1. 1. 0. 0. 0. 1. 1. 1.
 1. 1. 0. 1. 0. 0. 1. 0. 1. 1. 1. 1. 1. 1. 0. 1. 1. 1. 0. 0. 0. 1. 1.]</t>
  </si>
  <si>
    <t>[0. 1. 1. 0. 0. 0. 1. 1. 1. 1. 1. 0. 1. 0. 0. 0. 1. 1. 1. 1. 0. 1. 1. 1.
 1. 1. 0. 1. 1. 0. 1. 0. 1. 1. 1. 1. 1. 1. 0. 1. 1. 1. 0. 0. 0. 1. 1.]</t>
  </si>
  <si>
    <t>[0. 1. 1. 0. 0. 0. 1. 1. 1. 1. 1. 1. 1. 0. 0. 0. 1. 1. 1. 1. 0. 1. 1. 1.
 1. 1. 0. 1. 1. 0. 1. 0. 1. 1. 1. 1. 1. 1. 0. 1. 1. 1. 0. 0. 0. 1. 1.]</t>
  </si>
  <si>
    <t>[0. 1. 1. 0. 0. 0. 1. 1. 1. 1. 1. 1. 1. 0. 0. 0. 1. 1. 1. 1. 1. 1. 1. 0.
 1. 1. 0. 1. 0. 0. 1. 0. 1. 1. 1. 1. 1. 1. 0. 1. 1. 1. 0. 0. 0. 1. 1.]</t>
  </si>
  <si>
    <t>[0. 1. 1. 0. 1. 0. 1. 1. 0. 1. 1. 1. 1. 0. 0. 0. 1. 1. 0. 1. 0. 1. 0. 1.
 1. 1. 0. 1. 0. 0. 1. 0. 1. 1. 1. 1. 1. 1. 0. 1. 1. 1. 1. 0. 0. 1. 1.]</t>
  </si>
  <si>
    <t>[0. 1. 1. 0. 1. 0. 1. 1. 1. 1. 1. 0. 1. 0. 0. 0. 1. 1. 1. 1. 0. 1. 1. 1.
 1. 1. 0. 1. 0. 0. 1. 0. 1. 1. 1. 1. 1. 1. 0. 1. 1. 1. 0. 0. 0. 1. 1.]</t>
  </si>
  <si>
    <t>[0. 1. 1. 0. 0. 1. 1. 1. 1. 1. 1. 1. 1. 0. 0. 0. 1. 1. 1. 1. 0. 1. 1. 1.
 1. 1. 0. 1. 0. 0. 1. 0. 1. 1. 0. 1. 1. 1. 0. 1. 1. 1. 0. 0. 0. 1. 1.]</t>
  </si>
  <si>
    <t>[0. 1. 1. 0. 0. 0. 1. 1. 1. 1. 1. 1. 1. 0. 0. 0. 1. 1. 1. 1. 0. 1. 1. 1.
 1. 1. 0. 1. 0. 0. 1. 0. 1. 1. 1. 1. 1. 1. 0. 1. 1. 1. 0. 0. 0. 1. 1.]</t>
  </si>
  <si>
    <t>[0. 1. 1. 0. 0. 0. 1. 1. 1. 1. 1. 0. 1. 0. 0. 0. 1. 1. 1. 1. 0. 1. 1. 1.
 1. 1. 1. 1. 0. 0. 1. 0. 1. 1. 1. 1. 1. 1. 0. 1. 1. 1. 0. 0. 1. 1. 1.]</t>
  </si>
  <si>
    <t>[0. 1. 1. 0. 0. 1. 1. 1. 1. 1. 1. 1. 1. 0. 0. 0. 1. 1. 1. 1. 0. 1. 0. 1.
 1. 1. 0. 1. 0. 0. 1. 0. 1. 1. 1. 1. 1. 1. 0. 1. 1. 1. 0. 0. 0. 1. 1.]</t>
  </si>
  <si>
    <t>[0. 1. 1. 0. 0. 0. 1. 1. 1. 1. 1. 1. 1. 0. 0. 0. 1. 1. 1. 1. 1. 1. 0. 1.
 1. 1. 0. 1. 0. 0. 1. 0. 1. 1. 1. 1. 1. 1. 0. 1. 1. 1. 0. 0. 0. 1. 1.]</t>
  </si>
  <si>
    <t>[0. 1. 1. 0. 0. 1. 1. 1. 1. 1. 1. 1. 1. 0. 0. 1. 1. 1. 1. 0. 0. 1. 1. 1.
 1. 1. 0. 1. 0. 0. 1. 0. 1. 1. 1. 1. 1. 1. 0. 1. 1. 1. 0. 0. 0. 1. 1.]</t>
  </si>
  <si>
    <t>[0. 1. 1. 0. 1. 0. 1. 1. 1. 1. 1. 1. 1. 0. 0. 0. 1. 1. 1. 1. 0. 1. 1. 1.
 1. 1. 0. 1. 0. 0. 1. 0. 1. 1. 1. 0. 1. 1. 0. 1. 1. 1. 0. 0. 0. 1. 1.]</t>
  </si>
  <si>
    <t>[1. 1. 1. 0. 1. 1. 1. 1. 1. 1. 1. 1. 1. 0. 0. 0. 1. 1. 1. 1. 0. 1. 1. 1.
 1. 1. 0. 1. 0. 0. 1. 0. 1. 1. 1. 1. 1. 1. 0. 1. 1. 0. 0. 0. 0. 1. 1.]</t>
  </si>
  <si>
    <t>[0. 1. 1. 0. 1. 1. 1. 1. 1. 1. 1. 1. 1. 0. 0. 0. 1. 1. 1. 1. 0. 1. 1. 1.
 1. 1. 0. 1. 0. 0. 1. 0. 1. 1. 0. 1. 1. 1. 0. 1. 1. 1. 0. 0. 0. 1. 1.]</t>
  </si>
  <si>
    <t>[0. 1. 1. 0. 0. 1. 1. 1. 1. 1. 1. 1. 1. 0. 0. 0. 1. 1. 1. 1. 0. 1. 1. 1.
 1. 1. 0. 1. 0. 0. 1. 0. 1. 1. 1. 1. 1. 1. 0. 1. 1. 1. 0. 0. 0. 1. 1.]</t>
  </si>
  <si>
    <t>[1. 1. 1. 0. 1. 0. 1. 1. 1. 1. 1. 1. 1. 0. 0. 0. 1. 1. 1. 1. 0. 1. 0. 1.
 1. 1. 0. 1. 0. 0. 1. 0. 1. 1. 0. 1. 1. 1. 0. 1. 1. 1. 0. 0. 0. 1. 1.]</t>
  </si>
  <si>
    <t>[0. 1. 1. 0. 0. 0. 1. 1. 1. 1. 1. 1. 1. 0. 0. 0. 1. 1. 1. 1. 1. 1. 1. 1.
 1. 1. 0. 1. 0. 0. 1. 0. 1. 1. 0. 1. 1. 1. 0. 1. 1. 1. 0. 0. 0. 1. 1.]</t>
  </si>
  <si>
    <t>[0. 1. 1. 0. 0. 0. 1. 1. 1. 1. 1. 1. 1. 0. 1. 0. 1. 1. 1. 1. 0. 1. 1. 1.
 1. 1. 0. 1. 0. 0. 1. 0. 1. 1. 0. 1. 1. 1. 0. 1. 1. 1. 0. 0. 0. 1. 1.]</t>
  </si>
  <si>
    <t>[0. 1. 1. 0. 1. 1. 1. 1. 1. 1. 1. 1. 1. 0. 0. 0. 1. 1. 1. 1. 0. 1. 1. 1.
 1. 1. 0. 1. 0. 0. 1. 0. 1. 1. 1. 1. 1. 1. 0. 1. 1. 1. 0. 0. 0. 1. 1.]</t>
  </si>
  <si>
    <t>[0. 1. 1. 0. 0. 1. 1. 1. 1. 1. 1. 1. 1. 0. 0. 0. 1. 1. 1. 1. 0. 1. 1. 1.
 1. 1. 0. 1. 0. 0. 1. 0. 1. 1. 1. 1. 1. 1. 0. 1. 1. 1. 0. 0. 1. 1. 1.]</t>
  </si>
  <si>
    <t>[0. 1. 1. 0. 0. 1. 1. 1. 1. 1. 1. 1. 0. 0. 0. 0. 1. 1. 1. 1. 0. 1. 1. 1.
 1. 1. 0. 1. 0. 0. 1. 0. 1. 1. 0. 1. 1. 1. 0. 1. 1. 1. 0. 0. 0. 1. 1.]</t>
  </si>
  <si>
    <t>[0. 1. 1. 0. 1. 0. 1. 1. 1. 1. 1. 1. 1. 0. 0. 0. 1. 1. 1. 1. 0. 1. 0. 1.
 1. 1. 0. 1. 0. 0. 1. 0. 1. 1. 1. 1. 1. 1. 0. 1. 1. 1. 0. 0. 0. 1. 1.]</t>
  </si>
  <si>
    <t>[0. 1. 1. 0. 0. 1. 1. 1. 1. 1. 1. 1. 1. 0. 0. 0. 1. 1. 1. 1. 0. 1. 0. 1.
 1. 1. 0. 1. 0. 0. 1. 1. 1. 1. 1. 1. 1. 1. 0. 1. 1. 1. 0. 0. 0. 1. 1.]</t>
  </si>
  <si>
    <t>[0. 1. 1. 0. 1. 1. 1. 1. 1. 1. 1. 1. 1. 0. 0. 0. 1. 1. 1. 1. 1. 1. 0. 1.
 1. 1. 0. 1. 0. 0. 1. 0. 1. 1. 1. 1. 1. 1. 0. 1. 1. 1. 0. 0. 0. 1. 1.]</t>
  </si>
  <si>
    <t>[0. 1. 1. 0. 1. 1. 1. 1. 1. 1. 1. 1. 1. 0. 0. 0. 1. 1. 1. 1. 0. 1. 0. 1.
 1. 1. 0. 1. 0. 0. 1. 0. 1. 1. 1. 1. 1. 1. 0. 1. 1. 1. 0. 0. 0. 1. 1.]</t>
  </si>
  <si>
    <t>[0. 1. 1. 0. 1. 0. 1. 0. 1. 1. 1. 1. 1. 0. 0. 0. 1. 1. 1. 1. 1. 1. 1. 1.
 1. 1. 0. 1. 0. 0. 1. 0. 1. 1. 1. 1. 1. 1. 0. 1. 1. 1. 0. 0. 1. 1. 1.]</t>
  </si>
  <si>
    <t>[0. 1. 1. 0. 0. 1. 1. 1. 1. 1. 1. 1. 1. 0. 0. 0. 1. 1. 1. 1. 1. 1. 0. 1.
 1. 1. 0. 1. 0. 0. 1. 0. 1. 1. 1. 1. 1. 1. 0. 1. 1. 1. 0. 0. 0. 1. 1.]</t>
  </si>
  <si>
    <t>[0. 1. 1. 0. 0. 1. 1. 1. 1. 1. 1. 1. 1. 0. 0. 0. 1. 1. 1. 1. 1. 1. 1. 1.
 1. 1. 0. 1. 0. 0. 1. 0. 1. 1. 1. 1. 1. 1. 0. 1. 1. 1. 0. 0. 0. 1. 1.]</t>
  </si>
  <si>
    <t>[0. 1. 1. 0. 1. 1. 1. 1. 1. 1. 1. 1. 1. 0. 0. 0. 1. 0. 1. 1. 1. 1. 1. 1.
 1. 1. 0. 1. 0. 0. 1. 0. 1. 1. 1. 1. 1. 1. 0. 1. 1. 1. 0. 0. 0. 1. 1.]</t>
  </si>
  <si>
    <t>[0. 1. 1. 0. 1. 1. 1. 1. 1. 1. 1. 1. 1. 0. 0. 0. 1. 0. 1. 1. 0. 1. 0. 1.
 1. 1. 0. 1. 0. 0. 1. 0. 1. 1. 1. 1. 1. 1. 0. 1. 1. 1. 0. 0. 0. 1. 1.]</t>
  </si>
  <si>
    <t>[0. 1. 1. 0. 1. 1. 1. 1. 1. 1. 1. 1. 1. 0. 0. 0. 1. 1. 1. 1. 1. 1. 0. 1.
 1. 1. 0. 1. 0. 0. 1. 0. 1. 1. 1. 1. 1. 1. 0. 1. 1. 1. 1. 0. 0. 1. 1.]</t>
  </si>
  <si>
    <t>[0. 1. 1. 0. 1. 1. 1. 1. 1. 1. 1. 1. 1. 0. 0. 0. 1. 0. 1. 1. 0. 1. 1. 1.
 1. 1. 0. 1. 0. 0. 1. 0. 1. 1. 1. 1. 1. 1. 0. 1. 1. 1. 0. 0. 0. 1. 1.]</t>
  </si>
  <si>
    <t>[0. 1. 1. 0. 1. 1. 1. 0. 1. 1. 1. 1. 1. 0. 0. 0. 1. 1. 1. 1. 0. 0. 0. 0.
 1. 1. 0. 1. 0. 0. 1. 0. 1. 1. 1. 1. 1. 1. 0. 1. 1. 1. 0. 0. 0. 1. 0.]</t>
  </si>
  <si>
    <t>[0. 1. 1. 0. 1. 1. 1. 1. 1. 1. 1. 1. 1. 0. 0. 0. 1. 0. 1. 1. 1. 1. 0. 1.
 1. 1. 0. 1. 0. 0. 1. 0. 1. 1. 1. 1. 1. 1. 0. 1. 1. 1. 0. 0. 0. 1. 1.]</t>
  </si>
  <si>
    <t>[0. 1. 1. 0. 1. 1. 1. 1. 1. 1. 1. 1. 1. 0. 0. 0. 1. 1. 1. 1. 0. 1. 1. 1.
 1. 1. 0. 0. 0. 0. 1. 0. 1. 1. 1. 1. 1. 1. 1. 1. 1. 1. 0. 0. 0. 1. 1.]</t>
  </si>
  <si>
    <t>[0. 1. 1. 0. 1. 1. 1. 1. 1. 1. 1. 1. 1. 0. 0. 0. 1. 1. 1. 1. 1. 1. 1. 1.
 1. 1. 0. 1. 0. 0. 1. 0. 1. 1. 1. 1. 1. 1. 0. 1. 1. 1. 0. 0. 0. 1. 1.]</t>
  </si>
  <si>
    <t>[0. 1. 1. 0. 1. 1. 1. 1. 1. 1. 1. 1. 0. 0. 0. 0. 1. 1. 1. 1. 1. 1. 1. 1.
 1. 1. 1. 1. 0. 0. 1. 0. 1. 1. 0. 1. 1. 1. 0. 1. 1. 1. 0. 0. 0. 1. 1.]</t>
  </si>
  <si>
    <t>[0. 1. 1. 0. 1. 1. 1. 1. 1. 1. 1. 1. 1. 0. 1. 0. 1. 0. 1. 1. 1. 1. 1. 1.
 1. 1. 0. 1. 0. 0. 1. 0. 1. 1. 1. 1. 1. 1. 0. 1. 1. 1. 0. 0. 0. 1. 1.]</t>
  </si>
  <si>
    <t>[0. 1. 1. 0. 1. 1. 1. 1. 1. 1. 1. 1. 1. 0. 0. 0. 1. 1. 1. 1. 1. 1. 0. 1.
 1. 1. 1. 1. 0. 0. 1. 0. 1. 1. 1. 1. 1. 1. 0. 1. 1. 1. 0. 0. 0. 1. 1.]</t>
  </si>
  <si>
    <t>[0. 1. 1. 0. 1. 1. 1. 1. 1. 1. 1. 1. 1. 0. 0. 0. 1. 0. 1. 1. 1. 1. 1. 1.
 1. 1. 1. 1. 0. 0. 1. 0. 1. 0. 1. 1. 1. 1. 0. 1. 1. 1. 0. 0. 0. 1. 1.]</t>
  </si>
  <si>
    <t>[0. 1. 1. 0. 1. 1. 1. 1. 1. 1. 1. 1. 1. 0. 0. 0. 1. 1. 1. 1. 1. 1. 1. 1.
 1. 1. 0. 1. 0. 0. 1. 0. 1. 1. 1. 1. 1. 1. 0. 1. 1. 1. 0. 1. 0. 1. 1.]</t>
  </si>
  <si>
    <t>[0. 1. 1. 0. 1. 1. 1. 1. 1. 1. 1. 1. 0. 0. 0. 0. 1. 1. 1. 1. 0. 1. 1. 1.
 1. 1. 0. 1. 0. 0. 1. 0. 1. 1. 1. 1. 1. 1. 0. 1. 0. 1. 0. 0. 0. 1. 1.]</t>
  </si>
  <si>
    <t>[0. 1. 1. 0. 1. 1. 1. 1. 1. 1. 1. 1. 1. 0. 0. 0. 1. 1. 1. 1. 1. 1. 0. 1.
 1. 1. 0. 1. 0. 0. 1. 0. 1. 1. 1. 1. 1. 1. 1. 1. 1. 1. 0. 0. 0. 1. 1.]</t>
  </si>
  <si>
    <t>[0. 1. 1. 0. 1. 1. 1. 1. 1. 1. 1. 1. 1. 0. 0. 0. 1. 1. 1. 1. 0. 1. 1. 1.
 1. 1. 1. 1. 0. 0. 1. 0. 1. 1. 1. 1. 1. 1. 0. 1. 0. 1. 0. 0. 0. 1. 1.]</t>
  </si>
  <si>
    <t>[0. 1. 1. 0. 1. 1. 1. 1. 1. 1. 1. 1. 1. 0. 0. 0. 1. 0. 1. 0. 0. 1. 0. 1.
 1. 1. 0. 1. 0. 0. 1. 0. 1. 1. 1. 1. 1. 1. 0. 1. 1. 1. 0. 0. 0. 1. 1.]</t>
  </si>
  <si>
    <t>[0. 1. 1. 0. 1. 1. 1. 1. 1. 1. 1. 1. 1. 0. 0. 0. 1. 1. 1. 1. 1. 1. 1. 1.
 1. 1. 1. 1. 0. 0. 1. 0. 1. 1. 1. 0. 1. 1. 1. 1. 1. 1. 0. 1. 0. 1. 1.]</t>
  </si>
  <si>
    <t>[0. 1. 1. 0. 1. 1. 1. 1. 1. 1. 1. 1. 1. 1. 0. 0. 1. 1. 1. 1. 1. 1. 1. 1.
 1. 1. 0. 1. 0. 0. 1. 0. 1. 1. 1. 1. 1. 1. 0. 1. 1. 1. 0. 1. 0. 1. 1.]</t>
  </si>
  <si>
    <t>[0. 1. 1. 0. 1. 1. 1. 1. 1. 1. 1. 1. 1. 0. 0. 0. 1. 0. 1. 1. 1. 1. 1. 1.
 1. 1. 0. 1. 0. 0. 1. 0. 1. 1. 1. 1. 1. 0. 0. 1. 1. 1. 0. 1. 0. 1. 1.]</t>
  </si>
  <si>
    <t>[0. 1. 1. 0. 1. 1. 1. 1. 1. 1. 1. 1. 1. 1. 0. 0. 1. 0. 1. 1. 1. 1. 1. 1.
 1. 1. 1. 1. 0. 0. 1. 0. 1. 0. 1. 1. 1. 1. 0. 1. 1. 1. 0. 1. 0. 1. 1.]</t>
  </si>
  <si>
    <t>[0. 1. 1. 0. 1. 1. 0. 1. 1. 1. 1. 1. 0. 0. 0. 0. 1. 0. 1. 1. 1. 1. 1. 1.
 1. 1. 1. 1. 0. 0. 1. 0. 1. 0. 1. 1. 1. 1. 0. 1. 1. 1. 0. 0. 0. 1. 1.]</t>
  </si>
  <si>
    <t>[0. 1. 1. 0. 1. 1. 1. 1. 1. 1. 1. 1. 1. 0. 0. 0. 1. 0. 1. 1. 1. 1. 1. 1.
 1. 1. 1. 1. 0. 0. 1. 0. 1. 1. 1. 1. 1. 1. 0. 1. 1. 1. 0. 1. 0. 1. 1.]</t>
  </si>
  <si>
    <t>[0. 1. 1. 0. 1. 1. 1. 1. 1. 1. 1. 1. 1. 0. 0. 0. 1. 0. 1. 1. 1. 1. 1. 1.
 1. 1. 1. 1. 0. 0. 1. 0. 1. 1. 1. 1. 1. 1. 0. 1. 1. 1. 0. 0. 0. 1. 1.]</t>
  </si>
  <si>
    <t>[0. 1. 1. 0. 1. 1. 1. 1. 1. 1. 1. 1. 1. 0. 0. 0. 1. 0. 1. 1. 1. 1. 1. 1.
 1. 1. 0. 1. 0. 0. 1. 0. 1. 0. 1. 1. 1. 1. 0. 0. 1. 1. 0. 1. 0. 1. 1.]</t>
  </si>
  <si>
    <t>[0. 1. 1. 0. 1. 1. 1. 1. 1. 1. 1. 1. 1. 0. 1. 0. 1. 1. 1. 1. 1. 1. 1. 1.
 1. 1. 0. 1. 0. 0. 1. 0. 1. 0. 1. 1. 1. 1. 0. 1. 1. 1. 0. 1. 0. 1. 1.]</t>
  </si>
  <si>
    <t>[0. 1. 1. 0. 1. 1. 1. 1. 1. 1. 1. 1. 1. 0. 0. 0. 1. 1. 1. 1. 1. 1. 1. 1.
 1. 1. 0. 1. 0. 0. 1. 0. 1. 0. 1. 1. 1. 1. 0. 1. 1. 1. 0. 1. 0. 1. 1.]</t>
  </si>
  <si>
    <t>[0. 1. 1. 0. 1. 1. 1. 1. 1. 1. 1. 1. 1. 0. 0. 0. 1. 1. 1. 1. 1. 1. 1. 1.
 1. 1. 1. 1. 0. 0. 1. 0. 1. 1. 1. 1. 1. 1. 0. 1. 1. 1. 0. 1. 0. 1. 1.]</t>
  </si>
  <si>
    <t>[0. 1. 1. 0. 1. 1. 1. 1. 1. 1. 1. 1. 1. 0. 0. 0. 1. 0. 1. 1. 1. 1. 1. 1.
 1. 1. 0. 1. 0. 0. 1. 0. 1. 1. 1. 1. 1. 1. 0. 1. 1. 1. 0. 1. 1. 1. 1.]</t>
  </si>
  <si>
    <t>[0. 1. 1. 0. 1. 1. 1. 1. 1. 1. 1. 1. 1. 0. 0. 0. 1. 1. 1. 1. 0. 1. 1. 1.
 1. 1. 0. 1. 0. 0. 1. 0. 1. 0. 1. 1. 1. 1. 0. 1. 1. 1. 0. 1. 0. 1. 1.]</t>
  </si>
  <si>
    <t>[0. 1. 1. 0. 1. 1. 1. 1. 1. 1. 1. 1. 1. 0. 0. 0. 1. 1. 1. 1. 1. 0. 1. 1.
 1. 1. 0. 1. 0. 0. 1. 0. 1. 1. 1. 1. 1. 1. 0. 1. 1. 0. 0. 1. 0. 1. 1.]</t>
  </si>
  <si>
    <t>[0. 1. 1. 0. 1. 1. 1. 1. 1. 1. 1. 1. 1. 0. 0. 0. 1. 1. 1. 1. 1. 1. 1. 1.
 1. 1. 1. 1. 0. 0. 1. 0. 1. 0. 1. 1. 1. 1. 0. 1. 1. 1. 0. 0. 0. 1. 1.]</t>
  </si>
  <si>
    <t>[0. 1. 1. 0. 1. 1. 1. 1. 1. 1. 1. 1. 1. 0. 0. 0. 1. 0. 1. 1. 1. 1. 1. 1.
 1. 1. 1. 1. 0. 0. 1. 0. 1. 0. 1. 1. 1. 0. 0. 1. 1. 1. 0. 1. 0. 1. 1.]</t>
  </si>
  <si>
    <t>[0. 1. 1. 0. 1. 1. 1. 1. 1. 1. 1. 1. 1. 0. 0. 0. 1. 1. 1. 1. 1. 1. 1. 1.
 1. 1. 1. 1. 0. 0. 1. 0. 1. 0. 1. 1. 1. 1. 0. 1. 1. 1. 0. 1. 0. 1. 1.]</t>
  </si>
  <si>
    <t>[0. 1. 1. 0. 1. 1. 1. 0. 1. 1. 1. 1. 1. 0. 0. 0. 1. 0. 1. 1. 1. 0. 1. 1.
 1. 1. 0. 1. 0. 0. 1. 0. 1. 0. 1. 1. 1. 1. 0. 1. 1. 1. 0. 0. 0. 1. 1.]</t>
  </si>
  <si>
    <t>[0. 1. 1. 0. 1. 1. 1. 0. 1. 1. 1. 1. 1. 0. 0. 0. 1. 1. 1. 1. 1. 1. 1. 1.
 1. 1. 1. 1. 0. 0. 1. 0. 1. 1. 1. 1. 1. 1. 0. 1. 1. 1. 0. 0. 0. 1. 1.]</t>
  </si>
  <si>
    <t>[0. 0. 1. 0. 1. 1. 1. 1. 1. 1. 1. 1. 1. 0. 0. 0. 1. 1. 1. 1. 1. 1. 1. 1.
 1. 1. 1. 1. 0. 0. 1. 0. 1. 1. 1. 1. 1. 1. 0. 1. 1. 0. 0. 0. 0. 1. 1.]</t>
  </si>
  <si>
    <t>[0. 1. 1. 0. 1. 1. 0. 1. 1. 1. 1. 1. 1. 0. 0. 0. 1. 1. 1. 1. 1. 1. 1. 1.
 1. 1. 0. 1. 0. 0. 1. 0. 1. 1. 1. 1. 1. 1. 0. 1. 1. 1. 0. 1. 0. 1. 1.]</t>
  </si>
  <si>
    <t>[0. 1. 1. 0. 1. 1. 1. 1. 1. 1. 1. 1. 1. 0. 0. 0. 0. 1. 1. 1. 1. 1. 1. 1.
 1. 1. 0. 1. 0. 0. 1. 0. 1. 1. 1. 1. 1. 1. 0. 1. 1. 1. 0. 0. 0. 1. 1.]</t>
  </si>
  <si>
    <t>[0. 1. 1. 0. 0. 1. 1. 1. 0. 1. 1. 1. 1. 0. 0. 0. 1. 1. 1. 1. 1. 1. 1. 1.
 1. 1. 1. 1. 0. 0. 1. 0. 1. 0. 1. 1. 1. 1. 0. 1. 1. 1. 0. 0. 0. 1. 1.]</t>
  </si>
  <si>
    <t>[0. 1. 1. 0. 1. 0. 1. 1. 1. 1. 1. 1. 1. 0. 0. 0. 1. 1. 1. 1. 1. 1. 1. 1.
 1. 1. 0. 1. 0. 0. 1. 0. 1. 0. 1. 1. 1. 1. 0. 1. 1. 1. 0. 0. 0. 1. 1.]</t>
  </si>
  <si>
    <t>[0. 1. 1. 0. 1. 1. 1. 1. 1. 1. 1. 1. 1. 0. 0. 0. 1. 1. 1. 1. 1. 1. 1. 1.
 1. 1. 1. 1. 0. 0. 1. 0. 1. 1. 1. 0. 1. 1. 0. 1. 1. 1. 0. 0. 0. 1. 1.]</t>
  </si>
  <si>
    <t>[0. 1. 1. 0. 1. 1. 1. 1. 1. 1. 1. 1. 1. 0. 0. 0. 0. 0. 1. 1. 1. 1. 1. 1.
 1. 1. 0. 1. 0. 0. 1. 0. 1. 0. 1. 1. 1. 1. 0. 1. 1. 1. 0. 0. 0. 1. 1.]</t>
  </si>
  <si>
    <t>[0. 1. 1. 0. 1. 1. 1. 1. 1. 1. 1. 1. 1. 0. 0. 0. 1. 0. 1. 1. 1. 1. 1. 1.
 1. 1. 0. 1. 0. 0. 1. 0. 1. 0. 1. 1. 1. 1. 0. 1. 1. 1. 0. 0. 0. 1. 1.]</t>
  </si>
  <si>
    <t>[0. 1. 1. 0. 1. 1. 1. 1. 1. 1. 1. 1. 1. 0. 0. 0. 0. 0. 1. 1. 1. 0. 1. 1.
 1. 1. 0. 1. 0. 0. 1. 0. 1. 0. 1. 1. 1. 1. 0. 1. 1. 1. 0. 0. 0. 1. 1.]</t>
  </si>
  <si>
    <t>[0. 1. 1. 0. 1. 1. 1. 1. 1. 1. 1. 1. 1. 0. 0. 0. 1. 1. 1. 1. 1. 1. 1. 1.
 1. 1. 1. 1. 0. 0. 1. 0. 1. 1. 1. 1. 1. 1. 0. 1. 1. 1. 0. 0. 0. 1. 1.]</t>
  </si>
  <si>
    <t>[0. 1. 1. 0. 1. 1. 1. 1. 1. 1. 1. 1. 1. 0. 0. 0. 1. 0. 1. 1. 1. 1. 1. 1.
 1. 1. 0. 1. 0. 0. 1. 0. 1. 1. 1. 1. 1. 0. 0. 1. 1. 1. 0. 0. 0. 1. 1.]</t>
  </si>
  <si>
    <t>[0. 1. 1. 0. 1. 1. 1. 1. 1. 1. 1. 1. 1. 0. 0. 0. 1. 0. 1. 1. 1. 1. 1. 0.
 1. 1. 1. 1. 0. 0. 1. 0. 1. 1. 1. 1. 1. 1. 0. 1. 1. 1. 0. 0. 1. 1. 1.]</t>
  </si>
  <si>
    <t>[0. 1. 1. 0. 1. 1. 1. 1. 1. 1. 1. 1. 1. 0. 0. 0. 1. 0. 1. 1. 1. 1. 1. 1.
 1. 1. 0. 1. 1. 0. 1. 0. 1. 1. 1. 1. 1. 1. 0. 0. 1. 1. 0. 0. 0. 1. 1.]</t>
  </si>
  <si>
    <t>[0. 1. 1. 0. 1. 1. 1. 1. 1. 1. 1. 1. 1. 0. 0. 0. 1. 1. 1. 1. 1. 1. 1. 1.
 1. 1. 0. 1. 0. 0. 1. 0. 1. 0. 1. 1. 1. 1. 0. 1. 1. 1. 0. 0. 0. 1. 1.]</t>
  </si>
  <si>
    <t>[0. 1. 1. 0. 1. 1. 1. 1. 1. 1. 1. 0. 1. 0. 0. 0. 1. 0. 1. 1. 1. 1. 1. 0.
 1. 1. 0. 1. 0. 0. 0. 0. 1. 1. 1. 1. 1. 1. 0. 1. 1. 1. 0. 0. 1. 1. 1.]</t>
  </si>
  <si>
    <t>[0. 1. 1. 0. 0. 1. 1. 1. 1. 1. 1. 1. 1. 0. 0. 0. 1. 0. 1. 1. 1. 1. 1. 1.
 1. 1. 1. 1. 0. 0. 1. 0. 1. 0. 1. 1. 1. 1. 0. 1. 1. 1. 0. 1. 1. 1. 1.]</t>
  </si>
  <si>
    <t>[0. 1. 1. 0. 1. 1. 1. 1. 1. 1. 1. 1. 1. 0. 0. 0. 1. 0. 1. 1. 1. 1. 1. 1.
 1. 1. 1. 1. 0. 0. 1. 0. 1. 1. 1. 1. 1. 1. 1. 1. 1. 1. 0. 0. 1. 1. 1.]</t>
  </si>
  <si>
    <t>[0. 1. 1. 0. 1. 1. 1. 1. 1. 1. 1. 1. 1. 0. 0. 0. 1. 0. 1. 1. 1. 1. 1. 1.
 1. 1. 0. 1. 0. 0. 1. 0. 1. 0. 1. 1. 1. 0. 0. 1. 1. 1. 0. 0. 0. 1. 1.]</t>
  </si>
  <si>
    <t>[0. 1. 1. 0. 1. 1. 1. 1. 1. 1. 1. 1. 1. 0. 0. 0. 1. 0. 1. 1. 1. 0. 1. 0.
 1. 1. 0. 1. 0. 0. 1. 0. 1. 1. 1. 1. 1. 1. 0. 1. 1. 1. 0. 0. 0. 1. 1.]</t>
  </si>
  <si>
    <t>[0. 1. 1. 0. 1. 1. 1. 1. 1. 1. 1. 1. 1. 0. 0. 0. 1. 0. 1. 1. 1. 1. 1. 1.
 1. 1. 0. 1. 0. 0. 1. 0. 1. 0. 1. 1. 1. 1. 0. 1. 1. 1. 0. 0. 1. 1. 1.]</t>
  </si>
  <si>
    <t>[0. 1. 1. 0. 1. 1. 1. 1. 1. 1. 1. 1. 1. 0. 0. 0. 1. 0. 1. 1. 1. 1. 1. 0.
 1. 1. 0. 1. 0. 0. 1. 0. 1. 1. 1. 1. 1. 1. 0. 1. 1. 1. 0. 0. 0. 1. 1.]</t>
  </si>
  <si>
    <t>[0. 1. 1. 0. 0. 1. 1. 1. 1. 1. 1. 1. 1. 0. 0. 0. 1. 0. 1. 1. 1. 1. 1. 0.
 1. 1. 0. 1. 0. 0. 1. 0. 1. 1. 1. 1. 1. 1. 0. 1. 1. 1. 0. 0. 1. 1. 1.]</t>
  </si>
  <si>
    <t>[0. 1. 1. 0. 1. 1. 1. 1. 1. 1. 1. 1. 1. 0. 0. 0. 1. 0. 1. 1. 1. 1. 1. 1.
 1. 1. 1. 1. 0. 0. 1. 0. 1. 0. 1. 1. 1. 1. 0. 1. 1. 0. 0. 0. 1. 1. 1.]</t>
  </si>
  <si>
    <t>[1. 1. 1. 0. 1. 1. 1. 1. 0. 1. 1. 1. 1. 0. 0. 0. 1. 0. 0. 1. 1. 1. 1. 0.
 1. 1. 0. 1. 0. 0. 1. 0. 1. 0. 1. 0. 1. 1. 0. 1. 1. 1. 0. 0. 1. 1. 1.]</t>
  </si>
  <si>
    <t>[0. 1. 1. 0. 1. 1. 1. 1. 1. 1. 1. 1. 0. 0. 0. 0. 1. 0. 1. 1. 1. 1. 1. 1.
 1. 1. 0. 1. 0. 0. 1. 0. 1. 1. 1. 1. 1. 1. 0. 1. 1. 1. 0. 0. 0. 1. 1.]</t>
  </si>
  <si>
    <t>[0. 1. 1. 0. 1. 1. 1. 1. 1. 1. 1. 1. 1. 1. 0. 0. 1. 0. 1. 1. 1. 1. 1. 0.
 1. 1. 1. 1. 0. 0. 1. 0. 1. 1. 1. 1. 1. 0. 0. 1. 1. 1. 1. 0. 0. 1. 1.]</t>
  </si>
  <si>
    <t>[0. 1. 1. 0. 1. 1. 1. 1. 1. 1. 1. 1. 1. 0. 0. 0. 1. 0. 0. 1. 1. 1. 1. 1.
 1. 1. 0. 1. 0. 0. 1. 0. 1. 0. 1. 1. 1. 0. 0. 1. 1. 1. 0. 0. 0. 1. 1.]</t>
  </si>
  <si>
    <t>[0. 1. 1. 0. 1. 1. 1. 1. 1. 1. 1. 1. 0. 0. 0. 0. 1. 0. 1. 1. 1. 0. 1. 1.
 1. 1. 0. 1. 0. 0. 1. 0. 1. 0. 1. 1. 1. 0. 0. 1. 1. 1. 0. 0. 0. 1. 1.]</t>
  </si>
  <si>
    <t>[0. 1. 1. 0. 1. 1. 1. 1. 1. 1. 1. 1. 0. 0. 0. 0. 1. 0. 1. 1. 1. 1. 1. 1.
 1. 1. 0. 1. 0. 0. 1. 0. 1. 1. 1. 1. 1. 0. 0. 1. 1. 1. 0. 0. 0. 1. 1.]</t>
  </si>
  <si>
    <t>[0. 1. 1. 0. 1. 1. 1. 1. 1. 1. 1. 1. 0. 0. 0. 0. 1. 0. 1. 1. 1. 1. 1. 1.
 1. 1. 0. 1. 0. 0. 1. 0. 1. 0. 1. 1. 1. 0. 0. 1. 1. 1. 0. 0. 0. 1. 1.]</t>
  </si>
  <si>
    <t>[0. 1. 1. 0. 1. 1. 1. 1. 1. 1. 1. 1. 0. 0. 0. 0. 1. 0. 1. 1. 1. 1. 1. 1.
 1. 1. 0. 1. 0. 0. 1. 0. 1. 0. 1. 1. 1. 1. 0. 1. 1. 1. 0. 0. 0. 1. 1.]</t>
  </si>
  <si>
    <t>[0. 1. 1. 0. 1. 1. 1. 1. 1. 1. 1. 1. 1. 0. 0. 0. 1. 0. 1. 1. 1. 1. 1. 1.
 1. 1. 0. 1. 0. 0. 1. 0. 1. 0. 1. 1. 1. 1. 0. 1. 1. 1. 0. 0. 0. 1. 0.]</t>
  </si>
  <si>
    <t>[1. 1. 1. 0. 1. 1. 1. 1. 1. 1. 1. 1. 1. 0. 0. 0. 1. 0. 1. 1. 1. 1. 1. 1.
 1. 1. 0. 1. 0. 0. 1. 0. 1. 0. 1. 0. 1. 0. 0. 1. 1. 1. 0. 0. 0. 1. 1.]</t>
  </si>
  <si>
    <t>[0. 0. 1. 0. 1. 1. 1. 1. 1. 1. 1. 0. 1. 0. 0. 0. 1. 0. 1. 1. 1. 1. 1. 1.
 1. 1. 0. 1. 0. 0. 1. 0. 1. 0. 1. 1. 1. 1. 1. 1. 1. 1. 0. 0. 0. 1. 1.]</t>
  </si>
  <si>
    <t>[0. 1. 1. 0. 1. 1. 1. 1. 1. 1. 1. 0. 1. 0. 0. 0. 1. 0. 1. 1. 1. 1. 1. 1.
 1. 1. 0. 1. 0. 0. 1. 0. 1. 0. 1. 1. 1. 0. 0. 1. 1. 1. 0. 0. 0. 1. 1.]</t>
  </si>
  <si>
    <t>[0. 1. 1. 0. 1. 1. 1. 1. 1. 1. 1. 1. 1. 0. 0. 0. 1. 0. 1. 0. 1. 1. 1. 1.
 1. 1. 0. 1. 0. 0. 1. 0. 1. 0. 1. 1. 1. 0. 0. 1. 1. 1. 0. 0. 0. 1. 1.]</t>
  </si>
  <si>
    <t>[0. 1. 1. 0. 1. 1. 1. 1. 1. 1. 1. 1. 0. 0. 0. 0. 1. 0. 1. 1. 0. 1. 1. 1.
 1. 1. 0. 1. 0. 0. 1. 0. 1. 1. 1. 1. 1. 1. 0. 1. 1. 1. 0. 0. 0. 1. 1.]</t>
  </si>
  <si>
    <t>[0. 1. 1. 0. 1. 1. 1. 1. 1. 1. 1. 1. 0. 0. 0. 0. 1. 0. 1. 1. 1. 1. 1. 1.
 1. 1. 0. 1. 0. 0. 1. 1. 1. 0. 1. 1. 1. 1. 0. 1. 1. 1. 0. 0. 0. 1. 1.]</t>
  </si>
  <si>
    <t>[0. 1. 1. 0. 1. 1. 1. 1. 1. 1. 1. 1. 0. 0. 0. 0. 1. 0. 1. 1. 1. 1. 1. 1.
 1. 1. 0. 0. 0. 0. 1. 0. 1. 1. 1. 1. 1. 0. 0. 1. 1. 1. 0. 0. 0. 1. 1.]</t>
  </si>
  <si>
    <t>[0. 0. 1. 0. 1. 1. 1. 1. 1. 1. 1. 1. 1. 0. 0. 0. 1. 0. 1. 1. 1. 1. 1. 1.
 1. 1. 0. 1. 0. 0. 1. 0. 1. 1. 1. 1. 1. 0. 0. 1. 1. 1. 0. 1. 0. 1. 1.]</t>
  </si>
  <si>
    <t>[0. 1. 1. 0. 1. 1. 1. 1. 1. 1. 1. 1. 1. 0. 0. 0. 1. 0. 1. 1. 1. 1. 1. 1.
 1. 1. 0. 1. 0. 0. 1. 0. 1. 1. 1. 1. 1. 0. 0. 1. 1. 1. 0. 0. 0. 1. 0.]</t>
  </si>
  <si>
    <t>[0. 1. 1. 0. 1. 1. 1. 1. 1. 1. 1. 0. 0. 0. 0. 0. 1. 0. 1. 1. 1. 1. 1. 1.
 1. 1. 0. 1. 0. 0. 1. 0. 1. 0. 1. 1. 1. 1. 1. 1. 1. 1. 0. 0. 0. 1. 1.]</t>
  </si>
  <si>
    <t>[0. 1. 1. 0. 1. 1. 1. 1. 1. 1. 1. 1. 0. 0. 1. 0. 1. 0. 1. 1. 1. 1. 1. 1.
 1. 1. 0. 1. 0. 0. 1. 0. 1. 0. 1. 1. 1. 0. 0. 1. 1. 1. 0. 0. 0. 1. 1.]</t>
  </si>
  <si>
    <t>[0. 1. 1. 0. 1. 1. 1. 1. 1. 1. 1. 1. 1. 0. 0. 0. 1. 0. 1. 1. 1. 1. 1. 1.
 1. 1. 0. 1. 0. 0. 1. 0. 1. 0. 1. 1. 0. 0. 0. 1. 1. 1. 0. 0. 0. 1. 1.]</t>
  </si>
  <si>
    <t>[0. 1. 1. 0. 1. 1. 1. 0. 1. 1. 1. 1. 1. 0. 0. 0. 1. 0. 1. 1. 1. 1. 1. 1.
 1. 1. 0. 1. 0. 0. 1. 0. 1. 0. 1. 1. 1. 1. 0. 1. 1. 1. 0. 0. 0. 1. 1.]</t>
  </si>
  <si>
    <t>[0. 1. 1. 0. 1. 1. 1. 1. 1. 1. 1. 1. 1. 0. 0. 0. 1. 0. 1. 1. 1. 1. 1. 1.
 1. 1. 0. 1. 0. 0. 1. 0. 1. 0. 1. 1. 1. 1. 0. 0. 1. 1. 0. 0. 0. 1. 1.]</t>
  </si>
  <si>
    <t>[0. 1. 1. 0. 1. 1. 1. 1. 0. 1. 1. 1. 1. 0. 0. 0. 1. 0. 1. 1. 1. 1. 1. 1.
 1. 1. 0. 1. 0. 0. 1. 0. 1. 0. 1. 1. 1. 0. 0. 1. 1. 1. 0. 0. 0. 1. 1.]</t>
  </si>
  <si>
    <t>[0. 1. 1. 0. 1. 1. 1. 1. 1. 1. 1. 1. 1. 0. 0. 0. 1. 0. 1. 1. 1. 1. 1. 1.
 1. 1. 0. 1. 1. 0. 1. 0. 1. 0. 1. 1. 1. 0. 0. 0. 1. 1. 0. 0. 0. 1. 1.]</t>
  </si>
  <si>
    <t>[0. 1. 1. 0. 1. 1. 1. 1. 1. 1. 1. 0. 1. 0. 0. 0. 0. 0. 1. 1. 1. 1. 1. 1.
 1. 1. 0. 1. 0. 0. 1. 0. 1. 0. 1. 1. 1. 1. 0. 1. 1. 1. 0. 0. 0. 1. 1.]</t>
  </si>
  <si>
    <t>[0. 1. 1. 0. 1. 1. 1. 1. 1. 1. 1. 1. 1. 0. 0. 0. 1. 0. 0. 1. 1. 1. 1. 1.
 1. 1. 0. 1. 0. 0. 1. 1. 1. 0. 1. 1. 1. 1. 0. 1. 1. 1. 0. 0. 0. 1. 1.]</t>
  </si>
  <si>
    <t>[0. 1. 1. 0. 1. 1. 1. 1. 1. 1. 1. 1. 1. 0. 0. 0. 1. 0. 1. 1. 0. 1. 1. 1.
 1. 1. 0. 1. 0. 0. 1. 0. 1. 0. 1. 1. 1. 0. 0. 1. 1. 1. 0. 0. 0. 1. 1.]</t>
  </si>
  <si>
    <t>[0. 1. 1. 0. 1. 1. 1. 1. 1. 1. 1. 1. 1. 1. 0. 0. 1. 0. 1. 1. 1. 1. 1. 1.
 1. 1. 0. 1. 0. 0. 1. 0. 1. 0. 1. 1. 1. 0. 0. 1. 1. 1. 0. 0. 0. 1. 1.]</t>
  </si>
  <si>
    <t>[0. 1. 1. 0. 1. 1. 1. 1. 1. 1. 1. 1. 1. 0. 0. 0. 1. 0. 1. 1. 1. 1. 1. 1.
 1. 1. 0. 1. 0. 0. 1. 0. 1. 0. 1. 1. 1. 0. 0. 1. 1. 1. 1. 0. 0. 1. 1.]</t>
  </si>
  <si>
    <t>[0. 1. 1. 0. 1. 1. 1. 1. 1. 1. 1. 1. 1. 0. 0. 0. 1. 0. 1. 1. 1. 1. 1. 1.
 1. 1. 0. 1. 0. 0. 1. 0. 1. 0. 1. 1. 1. 0. 0. 1. 1. 1. 0. 0. 1. 1. 1.]</t>
  </si>
  <si>
    <t>[0. 1. 1. 0. 1. 1. 1. 1. 1. 1. 1. 1. 0. 0. 0. 0. 1. 0. 1. 1. 1. 1. 1. 1.
 1. 1. 0. 1. 0. 0. 1. 1. 1. 0. 1. 1. 1. 0. 0. 1. 1. 1. 0. 0. 0. 1. 1.]</t>
  </si>
  <si>
    <t>[1. 1. 1. 0. 1. 1. 1. 1. 1. 1. 1. 1. 1. 0. 0. 0. 1. 1. 1. 1. 1. 1. 1. 1.
 1. 1. 0. 1. 0. 0. 1. 0. 1. 0. 1. 0. 1. 0. 0. 1. 1. 1. 0. 0. 0. 1. 1.]</t>
  </si>
  <si>
    <t>[0. 1. 1. 0. 1. 1. 1. 1. 1. 1. 1. 1. 0. 0. 0. 0. 0. 0. 1. 1. 1. 1. 1. 1.
 1. 1. 0. 1. 0. 0. 1. 0. 1. 0. 1. 1. 1. 0. 0. 0. 1. 1. 0. 0. 0. 1. 1.]</t>
  </si>
  <si>
    <t>[0. 1. 1. 0. 1. 1. 1. 1. 1. 1. 1. 1. 0. 0. 0. 1. 1. 0. 1. 1. 1. 1. 1. 1.
 1. 1. 0. 1. 0. 0. 1. 0. 1. 0. 1. 1. 1. 0. 0. 1. 1. 1. 0. 0. 0. 1. 1.]</t>
  </si>
  <si>
    <t>[0. 1. 1. 0. 1. 1. 1. 1. 1. 1. 1. 1. 0. 0. 0. 0. 1. 0. 1. 1. 1. 1. 1. 1.
 1. 1. 0. 1. 0. 1. 1. 0. 1. 0. 1. 1. 1. 0. 0. 1. 1. 1. 0. 0. 0. 1. 1.]</t>
  </si>
  <si>
    <t>[0. 1. 0. 0. 1. 1. 1. 1. 1. 1. 1. 1. 1. 0. 0. 0. 1. 0. 1. 0. 1. 1. 1. 1.
 1. 1. 0. 1. 0. 0. 1. 0. 1. 0. 1. 1. 1. 0. 0. 1. 1. 1. 0. 0. 0. 1. 1.]</t>
  </si>
  <si>
    <t>[0. 1. 1. 0. 1. 1. 1. 1. 1. 1. 1. 1. 1. 0. 0. 0. 1. 0. 1. 1. 1. 1. 1. 1.
 1. 1. 0. 1. 0. 0. 1. 0. 1. 0. 1. 1. 1. 0. 0. 0. 1. 1. 0. 0. 0. 1. 1.]</t>
  </si>
  <si>
    <t>[0. 1. 1. 0. 1. 1. 1. 1. 1. 1. 1. 1. 1. 0. 0. 0. 1. 0. 1. 1. 1. 1. 1. 1.
 1. 1. 0. 1. 0. 0. 1. 0. 1. 0. 1. 1. 1. 0. 1. 1. 0. 1. 0. 0. 0. 1. 1.]</t>
  </si>
  <si>
    <t>[0. 1. 1. 0. 1. 1. 1. 1. 1. 1. 1. 1. 1. 0. 0. 0. 1. 0. 1. 1. 1. 1. 1. 1.
 1. 1. 0. 1. 1. 0. 1. 0. 1. 0. 1. 1. 1. 0. 0. 1. 1. 1. 0. 0. 0. 1. 1.]</t>
  </si>
  <si>
    <t>[0. 1. 1. 0. 1. 1. 1. 1. 1. 1. 1. 1. 1. 0. 0. 0. 1. 0. 1. 1. 1. 1. 1. 1.
 1. 1. 1. 1. 0. 0. 1. 0. 1. 0. 1. 1. 1. 0. 0. 1. 1. 1. 0. 0. 0. 1. 1.]</t>
  </si>
  <si>
    <t>[0. 1. 1. 0. 1. 1. 1. 1. 1. 1. 1. 1. 1. 0. 0. 0. 1. 0. 1. 1. 1. 1. 1. 1.
 1. 1. 0. 1. 0. 1. 1. 0. 1. 0. 1. 1. 1. 0. 0. 1. 1. 1. 0. 0. 0. 1. 1.]</t>
  </si>
  <si>
    <t>[0. 1. 1. 0. 1. 1. 1. 1. 1. 1. 1. 1. 1. 0. 0. 0. 1. 0. 1. 1. 0. 1. 1. 1.
 1. 1. 0. 1. 0. 0. 1. 0. 1. 0. 1. 1. 0. 0. 0. 1. 1. 1. 0. 0. 0. 1. 1.]</t>
  </si>
  <si>
    <t>[0. 1. 1. 0. 1. 1. 1. 1. 1. 1. 1. 1. 0. 0. 0. 0. 1. 0. 1. 1. 1. 1. 1. 1.
 1. 1. 0. 1. 0. 0. 1. 0. 1. 0. 1. 1. 0. 0. 0. 1. 1. 1. 0. 0. 0. 1. 1.]</t>
  </si>
  <si>
    <t>[0. 1. 1. 0. 0. 1. 1. 1. 1. 1. 1. 1. 1. 0. 0. 0. 1. 0. 1. 1. 1. 1. 1. 1.
 1. 1. 0. 1. 0. 0. 1. 0. 1. 0. 1. 1. 1. 0. 0. 1. 1. 1. 0. 0. 0. 1. 1.]</t>
  </si>
  <si>
    <t>[0. 1. 1. 0. 1. 1. 1. 1. 1. 1. 1. 1. 1. 0. 0. 1. 1. 0. 1. 1. 1. 1. 1. 1.
 1. 1. 0. 1. 0. 0. 1. 0. 1. 0. 1. 1. 1. 0. 0. 1. 1. 1. 0. 0. 0. 1. 1.]</t>
  </si>
  <si>
    <t>[0. 1. 1. 0. 1. 1. 1. 1. 1. 1. 1. 1. 1. 0. 1. 0. 1. 0. 1. 1. 1. 1. 1. 1.
 1. 1. 0. 1. 0. 0. 1. 0. 1. 0. 1. 1. 1. 0. 0. 1. 1. 1. 0. 0. 0. 1. 1.]</t>
  </si>
  <si>
    <t>[0. 1. 1. 0. 1. 1. 1. 0. 1. 1. 1. 1. 1. 0. 0. 0. 1. 0. 1. 1. 1. 1. 1. 1.
 1. 1. 0. 1. 0. 0. 1. 0. 1. 0. 1. 1. 1. 0. 0. 1. 1. 1. 0. 0. 0. 1. 1.]</t>
  </si>
  <si>
    <t>[0. 1. 1. 0. 1. 1. 0. 1. 1. 1. 1. 1. 1. 0. 0. 1. 1. 0. 1. 0. 1. 1. 1. 1.
 1. 1. 0. 1. 0. 0. 1. 0. 1. 0. 1. 1. 1. 0. 0. 1. 0. 0. 0. 0. 1. 1. 1.]</t>
  </si>
  <si>
    <t>[0. 1. 1. 0. 1. 1. 1. 1. 1. 1. 1. 1. 1. 0. 0. 0. 1. 0. 1. 1. 1. 1. 1. 1.
 1. 1. 0. 1. 0. 0. 1. 0. 1. 0. 1. 1. 1. 0. 0. 1. 1. 0. 1. 0. 0. 1. 1.]</t>
  </si>
  <si>
    <t>[0. 1. 1. 0. 1. 1. 1. 1. 1. 1. 1. 1. 1. 0. 1. 0. 1. 0. 1. 1. 1. 1. 1. 1.
 1. 1. 0. 1. 1. 0. 1. 0. 1. 0. 1. 1. 0. 0. 0. 1. 1. 1. 0. 0. 0. 1. 1.]</t>
  </si>
  <si>
    <t>[0. 1. 1. 0. 1. 1. 1. 0. 1. 1. 1. 1. 1. 0. 0. 0. 1. 0. 1. 1. 0. 1. 1. 1.
 1. 1. 0. 1. 0. 0. 1. 0. 1. 0. 1. 1. 1. 0. 0. 1. 1. 1. 0. 0. 0. 1. 1.]</t>
  </si>
  <si>
    <t>[0. 1. 1. 0. 1. 1. 1. 1. 1. 1. 1. 1. 1. 0. 0. 0. 1. 0. 1. 1. 0. 1. 1. 1.
 1. 1. 0. 1. 0. 0. 1. 1. 1. 0. 1. 1. 0. 0. 0. 1. 1. 1. 0. 0. 0. 1. 1.]</t>
  </si>
  <si>
    <t>[0. 1. 1. 0. 1. 1. 1. 1. 1. 1. 1. 1. 1. 0. 0. 0. 1. 1. 1. 1. 0. 1. 1. 1.
 1. 1. 0. 1. 0. 0. 1. 0. 1. 0. 1. 1. 0. 0. 0. 1. 1. 1. 0. 0. 0. 1. 1.]</t>
  </si>
  <si>
    <t>[0. 1. 1. 0. 1. 1. 1. 0. 1. 1. 1. 1. 1. 0. 0. 0. 1. 0. 1. 1. 1. 1. 1. 1.
 1. 1. 0. 1. 0. 0. 1. 0. 1. 0. 1. 1. 0. 0. 0. 1. 1. 1. 0. 0. 0. 1. 1.]</t>
  </si>
  <si>
    <t>[0. 1. 1. 0. 1. 1. 1. 1. 1. 1. 1. 1. 1. 0. 0. 0. 1. 0. 1. 1. 1. 1. 1. 1.
 1. 1. 1. 1. 1. 0. 1. 0. 1. 0. 1. 1. 1. 0. 0. 1. 1. 1. 0. 0. 0. 1. 1.]</t>
  </si>
  <si>
    <t>[0. 1. 1. 0. 1. 1. 1. 1. 1. 1. 1. 1. 1. 0. 0. 0. 1. 0. 1. 1. 0. 1. 1. 1.
 1. 1. 0. 1. 1. 0. 1. 0. 1. 0. 1. 1. 0. 0. 0. 1. 1. 1. 0. 0. 0. 1. 1.]</t>
  </si>
  <si>
    <t>[0. 1. 1. 0. 1. 1. 0. 1. 1. 1. 1. 1. 1. 0. 0. 0. 1. 0. 1. 0. 1. 1. 1. 1.
 1. 1. 0. 1. 1. 0. 1. 0. 1. 0. 1. 1. 0. 0. 0. 1. 1. 1. 0. 0. 0. 1. 1.]</t>
  </si>
  <si>
    <t>[0. 1. 1. 0. 1. 1. 1. 1. 1. 1. 1. 1. 1. 0. 0. 1. 1. 0. 1. 0. 0. 1. 1. 1.
 1. 1. 0. 1. 1. 0. 1. 0. 1. 0. 1. 1. 0. 0. 0. 1. 0. 1. 0. 0. 1. 1. 1.]</t>
  </si>
  <si>
    <t>[0. 1. 1. 0. 1. 1. 1. 1. 1. 1. 1. 1. 1. 0. 0. 1. 1. 0. 1. 0. 0. 1. 1. 1.
 1. 1. 0. 1. 1. 0. 1. 0. 1. 0. 1. 1. 0. 0. 0. 1. 0. 0. 0. 0. 0. 1. 1.]</t>
  </si>
  <si>
    <t>[0. 1. 1. 0. 1. 1. 1. 1. 1. 1. 1. 1. 1. 0. 0. 1. 1. 0. 1. 1. 0. 1. 1. 1.
 1. 1. 0. 1. 0. 0. 1. 0. 1. 0. 1. 1. 1. 0. 0. 1. 0. 0. 0. 0. 0. 1. 1.]</t>
  </si>
  <si>
    <t>[0. 1. 1. 0. 1. 1. 1. 1. 1. 1. 1. 1. 1. 0. 0. 0. 1. 0. 1. 1. 1. 1. 1. 1.
 1. 1. 0. 1. 1. 0. 1. 0. 1. 0. 1. 1. 0. 0. 0. 1. 0. 0. 0. 0. 1. 1. 1.]</t>
  </si>
  <si>
    <t>[0. 1. 1. 0. 1. 1. 0. 1. 1. 1. 1. 1. 1. 0. 0. 0. 1. 0. 1. 1. 1. 1. 1. 1.
 1. 1. 0. 1. 0. 0. 1. 0. 1. 0. 1. 1. 0. 0. 0. 1. 1. 1. 0. 0. 1. 1. 1.]</t>
  </si>
  <si>
    <t>[0. 1. 1. 0. 1. 1. 0. 1. 1. 1. 1. 1. 1. 0. 0. 1. 1. 0. 1. 1. 0. 1. 1. 1.
 1. 1. 0. 1. 1. 0. 1. 0. 1. 0. 1. 1. 0. 0. 0. 1. 0. 1. 0. 0. 0. 1. 1.]</t>
  </si>
  <si>
    <t>[0. 1. 1. 0. 1. 1. 0. 1. 1. 1. 1. 1. 1. 0. 0. 0. 1. 0. 1. 0. 1. 1. 1. 1.
 1. 1. 0. 1. 1. 0. 1. 0. 1. 0. 1. 1. 1. 0. 0. 1. 1. 0. 1. 0. 1. 1. 1.]</t>
  </si>
  <si>
    <t>[0. 1. 1. 0. 1. 1. 0. 0. 1. 1. 1. 1. 1. 0. 0. 0. 1. 0. 1. 0. 0. 1. 1. 1.
 1. 1. 0. 1. 1. 1. 1. 0. 1. 0. 1. 1. 1. 0. 0. 1. 1. 1. 0. 0. 0. 1. 1.]</t>
  </si>
  <si>
    <t>[0. 1. 1. 0. 1. 1. 0. 1. 1. 1. 1. 1. 1. 0. 0. 1. 1. 0. 1. 1. 0. 1. 1. 1.
 1. 1. 0. 1. 1. 0. 1. 0. 1. 0. 1. 1. 0. 0. 0. 1. 1. 0. 0. 0. 0. 1. 1.]</t>
  </si>
  <si>
    <t>[0. 1. 1. 0. 1. 1. 0. 1. 1. 1. 1. 1. 1. 0. 0. 0. 1. 0. 1. 1. 0. 1. 1. 1.
 1. 1. 0. 1. 0. 0. 1. 0. 1. 0. 1. 1. 0. 0. 0. 1. 1. 1. 0. 0. 0. 0. 1.]</t>
  </si>
  <si>
    <t>[0. 1. 1. 0. 1. 1. 1. 1. 1. 1. 1. 1. 1. 0. 0. 1. 1. 0. 1. 0. 1. 1. 1. 1.
 1. 1. 0. 1. 0. 0. 1. 0. 1. 0. 1. 1. 0. 0. 0. 1. 0. 0. 0. 0. 0. 1. 1.]</t>
  </si>
  <si>
    <t>[0. 1. 1. 0. 1. 1. 1. 1. 1. 1. 1. 1. 1. 0. 0. 0. 1. 0. 1. 0. 0. 1. 1. 1.
 1. 1. 0. 1. 1. 0. 1. 0. 1. 0. 1. 1. 0. 0. 0. 1. 1. 1. 0. 1. 1. 1. 1.]</t>
  </si>
  <si>
    <t>[0. 1. 1. 0. 1. 1. 1. 1. 1. 1. 1. 1. 1. 0. 0. 0. 1. 0. 1. 1. 0. 1. 1. 1.
 1. 1. 0. 1. 1. 0. 1. 0. 1. 0. 1. 0. 0. 0. 0. 1. 0. 1. 0. 0. 1. 1. 1.]</t>
  </si>
  <si>
    <t>[0. 1. 1. 0. 1. 1. 1. 1. 1. 1. 1. 1. 0. 0. 0. 1. 1. 0. 1. 1. 0. 1. 1. 1.
 1. 1. 0. 1. 0. 0. 1. 0. 1. 0. 1. 1. 1. 0. 0. 1. 1. 0. 0. 0. 1. 1. 1.]</t>
  </si>
  <si>
    <t>[0. 1. 1. 0. 1. 1. 0. 1. 1. 1. 1. 1. 1. 0. 0. 0. 1. 0. 1. 1. 0. 1. 1. 1.
 0. 1. 0. 1. 0. 0. 1. 0. 1. 0. 0. 1. 0. 0. 0. 1. 1. 1. 0. 0. 0. 1. 1.]</t>
  </si>
  <si>
    <t>[0. 1. 1. 0. 1. 1. 1. 1. 1. 1. 1. 1. 1. 0. 0. 1. 0. 1. 1. 0. 1. 1. 1. 1.
 1. 1. 0. 1. 1. 0. 1. 0. 1. 0. 1. 1. 0. 0. 0. 1. 0. 1. 0. 0. 1. 1. 1.]</t>
  </si>
  <si>
    <t>[0. 1. 1. 0. 1. 1. 1. 1. 1. 1. 1. 1. 1. 0. 0. 0. 1. 0. 1. 0. 0. 1. 1. 1.
 1. 1. 0. 1. 1. 0. 1. 0. 1. 0. 1. 1. 1. 0. 0. 1. 0. 1. 0. 0. 0. 1. 1.]</t>
  </si>
  <si>
    <t>[0. 1. 1. 0. 1. 1. 1. 0. 1. 1. 1. 1. 1. 0. 0. 1. 1. 0. 1. 1. 0. 1. 1. 1.
 1. 1. 0. 1. 0. 0. 1. 0. 1. 0. 1. 1. 1. 0. 1. 1. 0. 1. 0. 0. 0. 1. 1.]</t>
  </si>
  <si>
    <t>[0. 1. 1. 0. 1. 1. 1. 1. 1. 1. 1. 1. 1. 0. 0. 0. 1. 0. 1. 0. 0. 1. 1. 1.
 1. 1. 0. 1. 0. 1. 1. 0. 1. 0. 1. 1. 1. 1. 0. 1. 0. 1. 0. 0. 0. 1. 1.]</t>
  </si>
  <si>
    <t>[0. 1. 1. 0. 1. 1. 1. 0. 1. 1. 1. 1. 1. 0. 0. 0. 1. 0. 1. 0. 0. 1. 1. 1.
 1. 1. 0. 1. 0. 0. 1. 0. 1. 0. 1. 1. 1. 0. 0. 1. 1. 0. 0. 0. 0. 1. 1.]</t>
  </si>
  <si>
    <t>[0. 0. 1. 0. 1. 1. 0. 0. 1. 1. 1. 1. 1. 0. 0. 1. 1. 0. 1. 1. 0. 1. 1. 1.
 1. 1. 0. 1. 0. 0. 1. 0. 1. 0. 1. 1. 1. 0. 0. 1. 0. 1. 0. 0. 0. 1. 1.]</t>
  </si>
  <si>
    <t>[0. 1. 1. 0. 1. 1. 0. 0. 1. 1. 1. 1. 1. 0. 0. 1. 1. 0. 1. 1. 0. 1. 1. 1.
 1. 1. 0. 1. 1. 0. 1. 0. 1. 0. 1. 1. 1. 0. 0. 1. 0. 1. 0. 0. 0. 1. 1.]</t>
  </si>
  <si>
    <t>[0. 1. 1. 0. 1. 1. 0. 0. 1. 1. 1. 0. 1. 0. 0. 1. 1. 0. 1. 0. 0. 1. 1. 1.
 1. 1. 0. 1. 0. 0. 1. 0. 1. 0. 1. 0. 1. 0. 0. 1. 0. 0. 0. 0. 0. 1. 1.]</t>
  </si>
  <si>
    <t>[0. 1. 1. 0. 1. 1. 1. 0. 1. 1. 1. 1. 1. 0. 0. 0. 1. 0. 1. 1. 0. 1. 1. 1.
 1. 1. 0. 1. 1. 0. 1. 0. 1. 0. 1. 1. 1. 0. 0. 1. 1. 0. 0. 0. 0. 1. 1.]</t>
  </si>
  <si>
    <t>[0. 1. 1. 0. 1. 1. 0. 1. 1. 1. 1. 1. 1. 0. 0. 0. 1. 0. 1. 1. 0. 1. 1. 1.
 1. 1. 0. 1. 0. 1. 1. 0. 1. 0. 1. 1. 1. 0. 0. 1. 1. 1. 0. 0. 0. 1. 1.]</t>
  </si>
  <si>
    <t>[0. 1. 1. 0. 1. 1. 0. 0. 1. 1. 1. 1. 1. 0. 0. 1. 1. 0. 1. 0. 0. 1. 1. 1.
 1. 1. 0. 1. 0. 1. 1. 0. 1. 0. 1. 1. 1. 0. 0. 1. 1. 0. 0. 0. 0. 1. 1.]</t>
  </si>
  <si>
    <t>[0. 0. 1. 0. 1. 1. 0. 0. 1. 1. 1. 1. 1. 0. 0. 1. 1. 0. 1. 1. 0. 1. 1. 1.
 1. 1. 0. 1. 0. 1. 1. 0. 1. 0. 1. 1. 1. 0. 0. 1. 0. 0. 0. 0. 0. 1. 1.]</t>
  </si>
  <si>
    <t>[0. 1. 1. 0. 1. 1. 1. 0. 1. 1. 1. 1. 1. 0. 0. 1. 1. 0. 1. 0. 0. 1. 1. 1.
 1. 1. 0. 1. 0. 1. 1. 0. 1. 0. 1. 1. 1. 0. 0. 1. 1. 0. 0. 0. 0. 1. 1.]</t>
  </si>
  <si>
    <t>[0. 1. 1. 0. 1. 1. 1. 0. 0. 1. 1. 1. 1. 0. 0. 0. 1. 0. 1. 0. 0. 1. 1. 1.
 1. 1. 0. 1. 1. 1. 1. 0. 1. 0. 1. 1. 1. 0. 0. 1. 0. 0. 0. 0. 0. 1. 1.]</t>
  </si>
  <si>
    <t>[0. 1. 1. 0. 1. 1. 0. 0. 1. 1. 1. 1. 1. 0. 0. 1. 1. 0. 1. 0. 0. 1. 1. 1.
 1. 1. 0. 1. 0. 0. 1. 0. 1. 0. 1. 1. 1. 0. 0. 1. 1. 1. 0. 0. 0. 1. 1.]</t>
  </si>
  <si>
    <t>[0. 1. 1. 0. 1. 1. 1. 1. 1. 1. 1. 1. 1. 0. 0. 1. 1. 0. 1. 0. 0. 1. 1. 1.
 1. 1. 0. 1. 0. 1. 1. 0. 1. 0. 1. 0. 1. 0. 0. 1. 1. 0. 0. 0. 0. 1. 1.]</t>
  </si>
  <si>
    <t>[1. 1. 1. 0. 1. 1. 1. 1. 1. 1. 1. 1. 1. 0. 0. 0. 1. 0. 1. 1. 0. 1. 1. 1.
 0. 1. 0. 1. 1. 0. 1. 0. 1. 0. 1. 1. 1. 0. 0. 1. 0. 1. 0. 0. 0. 1. 1.]</t>
  </si>
  <si>
    <t>[0. 1. 1. 0. 1. 1. 1. 1. 1. 1. 1. 1. 1. 0. 0. 0. 1. 0. 1. 0. 0. 0. 1. 1.
 1. 1. 0. 1. 0. 0. 1. 0. 1. 0. 1. 1. 1. 0. 0. 1. 1. 1. 0. 0. 0. 1. 1.]</t>
  </si>
  <si>
    <t>[0. 0. 1. 0. 1. 1. 1. 1. 1. 1. 1. 1. 1. 0. 0. 0. 1. 0. 1. 1. 0. 1. 1. 1.
 1. 1. 0. 1. 1. 1. 1. 0. 1. 0. 1. 1. 1. 0. 0. 1. 1. 0. 0. 0. 0. 1. 1.]</t>
  </si>
  <si>
    <t>[0. 1. 1. 0. 1. 1. 1. 1. 1. 1. 1. 1. 1. 1. 0. 0. 1. 0. 1. 0. 0. 1. 1. 1.
 1. 1. 0. 1. 0. 0. 1. 0. 1. 0. 1. 1. 1. 0. 0. 1. 0. 1. 0. 0. 0. 1. 1.]</t>
  </si>
  <si>
    <t>[0. 1. 1. 0. 1. 1. 1. 0. 1. 1. 1. 1. 1. 0. 0. 0. 1. 0. 1. 0. 0. 1. 1. 1.
 1. 1. 0. 1. 0. 0. 1. 0. 1. 0. 1. 1. 1. 1. 0. 1. 1. 1. 0. 0. 0. 1. 1.]</t>
  </si>
  <si>
    <t>[0. 1. 1. 0. 1. 1. 1. 0. 1. 1. 1. 1. 1. 0. 0. 0. 1. 0. 1. 0. 0. 1. 1. 1.
 1. 1. 0. 1. 0. 0. 1. 0. 1. 0. 1. 1. 1. 0. 0. 1. 0. 1. 0. 0. 0. 1. 1.]</t>
  </si>
  <si>
    <t>[0. 1. 1. 0. 1. 1. 1. 1. 1. 1. 1. 1. 1. 0. 0. 0. 1. 0. 1. 0. 0. 1. 1. 1.
 1. 1. 0. 1. 0. 1. 1. 0. 1. 0. 1. 0. 1. 0. 0. 1. 1. 0. 0. 0. 0. 1. 0.]</t>
  </si>
  <si>
    <t>[0. 1. 1. 0. 1. 1. 1. 1. 1. 1. 1. 1. 1. 0. 0. 0. 1. 0. 1. 0. 0. 1. 1. 1.
 0. 1. 0. 1. 0. 1. 1. 0. 1. 0. 1. 1. 1. 0. 0. 1. 1. 0. 0. 0. 0. 1. 1.]</t>
  </si>
  <si>
    <t>[0. 0. 1. 0. 1. 1. 1. 1. 1. 1. 1. 1. 1. 0. 0. 0. 0. 0. 1. 0. 0. 1. 1. 1.
 1. 1. 0. 1. 1. 0. 1. 0. 1. 0. 0. 1. 1. 1. 0. 1. 1. 0. 0. 0. 0. 1. 1.]</t>
  </si>
  <si>
    <t>[0. 1. 1. 0. 1. 1. 1. 0. 1. 1. 1. 1. 1. 0. 0. 0. 1. 0. 1. 0. 0. 1. 1. 1.
 1. 1. 0. 1. 0. 0. 1. 1. 1. 0. 1. 1. 1. 1. 0. 1. 0. 0. 0. 1. 0. 1. 1.]</t>
  </si>
  <si>
    <t>[0. 1. 1. 0. 1. 1. 1. 1. 1. 1. 1. 1. 1. 0. 0. 0. 1. 0. 1. 0. 0. 1. 1. 1.
 1. 1. 0. 1. 0. 1. 1. 0. 1. 0. 1. 1. 1. 0. 0. 0. 1. 1. 0. 0. 0. 1. 1.]</t>
  </si>
  <si>
    <t>[0. 1. 1. 0. 1. 1. 1. 1. 1. 1. 1. 1. 1. 0. 0. 1. 1. 0. 1. 0. 0. 1. 1. 1.
 1. 1. 0. 1. 0. 0. 1. 0. 1. 0. 1. 1. 1. 0. 0. 1. 0. 0. 0. 0. 0. 1. 0.]</t>
  </si>
  <si>
    <t>[0. 1. 1. 0. 1. 1. 1. 1. 1. 1. 1. 1. 1. 0. 0. 0. 1. 0. 1. 0. 0. 1. 1. 1.
 1. 1. 0. 1. 0. 0. 1. 0. 1. 0. 1. 1. 1. 1. 0. 1. 0. 0. 0. 0. 0. 1. 1.]</t>
  </si>
  <si>
    <t>[0. 1. 1. 0. 1. 1. 1. 1. 1. 1. 1. 1. 1. 0. 0. 0. 1. 0. 1. 0. 0. 1. 1. 1.
 1. 1. 0. 1. 0. 0. 1. 0. 0. 0. 1. 1. 1. 1. 0. 1. 0. 1. 0. 0. 0. 1. 1.]</t>
  </si>
  <si>
    <t>[0. 1. 1. 0. 1. 1. 1. 1. 1. 1. 1. 1. 1. 0. 1. 0. 1. 0. 1. 0. 0. 1. 1. 1.
 1. 1. 0. 1. 0. 1. 1. 0. 1. 0. 1. 1. 1. 1. 0. 1. 0. 0. 0. 0. 0. 1. 1.]</t>
  </si>
  <si>
    <t>[0. 1. 1. 0. 1. 1. 1. 1. 1. 1. 1. 1. 1. 0. 0. 1. 1. 0. 1. 0. 0. 1. 1. 1.
 1. 1. 0. 1. 0. 0. 1. 0. 1. 0. 1. 1. 1. 1. 0. 1. 1. 1. 0. 0. 0. 1. 1.]</t>
  </si>
  <si>
    <t>[0. 1. 1. 0. 1. 1. 1. 1. 1. 1. 1. 1. 1. 0. 0. 0. 1. 0. 1. 0. 0. 1. 1. 1.
 1. 1. 0. 1. 0. 0. 1. 0. 1. 0. 0. 1. 1. 0. 0. 1. 1. 0. 0. 0. 0. 1. 1.]</t>
  </si>
  <si>
    <t>[0. 1. 1. 0. 1. 1. 1. 1. 1. 1. 1. 1. 1. 0. 0. 0. 1. 0. 1. 0. 0. 1. 1. 1.
 1. 1. 0. 1. 0. 0. 1. 0. 1. 0. 1. 1. 1. 0. 0. 1. 0. 0. 0. 0. 0. 1. 1.]</t>
  </si>
  <si>
    <t>[0. 1. 1. 0. 1. 1. 1. 0. 1. 1. 1. 1. 1. 0. 0. 1. 1. 0. 1. 0. 0. 1. 1. 1.
 1. 1. 0. 1. 0. 0. 1. 0. 1. 0. 1. 1. 1. 0. 0. 1. 1. 1. 0. 0. 0. 1. 1.]</t>
  </si>
  <si>
    <t>[0. 1. 1. 0. 1. 1. 1. 0. 1. 1. 1. 1. 1. 0. 0. 0. 1. 0. 1. 0. 0. 1. 1. 1.
 1. 1. 0. 1. 0. 1. 1. 0. 1. 0. 1. 1. 1. 0. 0. 1. 1. 0. 0. 0. 0. 1. 1.]</t>
  </si>
  <si>
    <t>[0. 1. 1. 0. 1. 1. 1. 1. 1. 1. 1. 1. 1. 0. 0. 0. 1. 0. 1. 1. 0. 1. 1. 1.
 1. 1. 0. 1. 0. 0. 1. 0. 1. 0. 1. 0. 1. 1. 0. 1. 1. 1. 0. 0. 0. 1. 1.]</t>
  </si>
  <si>
    <t>[0. 1. 1. 0. 1. 1. 1. 1. 1. 1. 1. 1. 1. 0. 0. 1. 1. 0. 1. 0. 1. 1. 1. 0.
 1. 1. 0. 1. 0. 1. 1. 0. 1. 0. 1. 1. 1. 1. 0. 1. 0. 0. 0. 0. 0. 1. 1.]</t>
  </si>
  <si>
    <t>[0. 1. 1. 0. 0. 1. 1. 1. 1. 1. 1. 1. 1. 0. 0. 0. 1. 0. 1. 0. 0. 1. 1. 1.
 1. 1. 0. 1. 0. 1. 1. 0. 1. 0. 1. 0. 1. 0. 0. 1. 0. 1. 0. 0. 0. 1. 1.]</t>
  </si>
  <si>
    <t>[0. 1. 1. 0. 1. 1. 1. 1. 1. 1. 1. 1. 1. 0. 1. 0. 1. 0. 1. 0. 0. 1. 1. 1.
 1. 1. 0. 1. 0. 1. 1. 0. 0. 0. 1. 1. 1. 1. 0. 1. 0. 1. 0. 0. 0. 1. 1.]</t>
  </si>
  <si>
    <t>[0. 1. 1. 0. 1. 1. 1. 1. 1. 1. 1. 1. 1. 0. 0. 0. 1. 0. 1. 0. 0. 1. 1. 1.
 1. 1. 0. 1. 0. 0. 1. 0. 0. 0. 1. 1. 1. 1. 0. 1. 0. 0. 0. 0. 0. 1. 0.]</t>
  </si>
  <si>
    <t>[0. 1. 1. 0. 1. 1. 1. 1. 1. 1. 1. 1. 1. 0. 0. 0. 1. 0. 1. 0. 0. 1. 1. 1.
 1. 1. 0. 1. 0. 1. 1. 0. 0. 0. 1. 1. 1. 0. 0. 1. 0. 0. 0. 0. 0. 1. 0.]</t>
  </si>
  <si>
    <t>[0. 1. 1. 0. 1. 1. 1. 0. 1. 1. 1. 1. 0. 0. 0. 0. 1. 0. 1. 0. 0. 1. 1. 1.
 1. 1. 0. 1. 0. 0. 1. 0. 1. 0. 1. 0. 1. 0. 0. 1. 1. 0. 0. 0. 0. 1. 0.]</t>
  </si>
  <si>
    <t>[0. 1. 1. 0. 1. 1. 1. 1. 1. 1. 1. 1. 1. 0. 0. 0. 0. 0. 1. 0. 0. 1. 1. 1.
 1. 1. 0. 1. 0. 1. 1. 0. 1. 0. 1. 1. 1. 0. 0. 1. 1. 1. 1. 0. 0. 1. 1.]</t>
  </si>
  <si>
    <t>[0. 1. 1. 0. 1. 1. 1. 1. 1. 1. 1. 1. 1. 0. 0. 0. 1. 0. 1. 1. 0. 1. 1. 1.
 1. 1. 0. 1. 0. 0. 1. 0. 1. 0. 1. 1. 1. 0. 0. 1. 0. 0. 0. 0. 0. 1. 1.]</t>
  </si>
  <si>
    <t>[0. 1. 1. 0. 1. 1. 1. 1. 1. 1. 1. 1. 1. 0. 0. 0. 1. 0. 1. 0. 0. 1. 1. 1.
 1. 1. 0. 1. 0. 1. 1. 0. 1. 0. 1. 0. 0. 0. 0. 1. 0. 1. 0. 0. 0. 1. 1.]</t>
  </si>
  <si>
    <t>[0. 1. 1. 0. 1. 1. 1. 1. 1. 1. 1. 1. 1. 0. 0. 0. 1. 0. 1. 0. 0. 1. 1. 1.
 1. 1. 0. 1. 0. 1. 1. 0. 1. 0. 1. 0. 1. 0. 0. 1. 1. 1. 0. 0. 0. 1. 1.]</t>
  </si>
  <si>
    <t>[0. 1. 1. 0. 1. 1. 1. 1. 1. 1. 1. 1. 1. 0. 0. 0. 1. 0. 1. 0. 0. 1. 1. 1.
 1. 1. 0. 1. 0. 1. 1. 0. 0. 0. 1. 1. 1. 1. 0. 1. 0. 1. 0. 0. 0. 1. 0.]</t>
  </si>
  <si>
    <t>[0. 1. 1. 0. 1. 1. 1. 1. 1. 1. 1. 1. 1. 0. 0. 0. 1. 0. 1. 0. 0. 1. 1. 1.
 1. 1. 0. 1. 0. 1. 0. 0. 0. 0. 1. 1. 1. 0. 0. 1. 0. 0. 0. 0. 0. 1. 1.]</t>
  </si>
  <si>
    <t>[0. 1. 1. 0. 1. 1. 1. 1. 1. 1. 1. 1. 1. 0. 0. 0. 1. 0. 1. 0. 0. 1. 1. 1.
 1. 1. 0. 1. 0. 1. 1. 0. 0. 0. 1. 0. 1. 0. 0. 1. 0. 1. 0. 0. 0. 1. 1.]</t>
  </si>
  <si>
    <t>[0. 1. 1. 0. 1. 1. 1. 1. 1. 1. 1. 1. 0. 0. 0. 0. 1. 0. 1. 0. 0. 1. 1. 1.
 1. 1. 0. 1. 0. 1. 1. 0. 0. 0. 1. 1. 1. 0. 0. 1. 0. 0. 0. 0. 0. 1. 0.]</t>
  </si>
  <si>
    <t>[0. 1. 1. 0. 1. 1. 1. 1. 1. 1. 1. 1. 1. 0. 0. 0. 1. 0. 1. 0. 0. 1. 1. 1.
 1. 1. 0. 1. 0. 1. 1. 0. 0. 0. 1. 1. 1. 0. 0. 1. 0. 0. 1. 0. 0. 1. 1.]</t>
  </si>
  <si>
    <t>[0. 1. 1. 0. 1. 1. 1. 1. 1. 1. 1. 1. 1. 0. 0. 0. 1. 0. 1. 0. 0. 1. 1. 1.
 1. 1. 0. 1. 0. 1. 1. 0. 0. 0. 1. 1. 1. 1. 0. 1. 0. 1. 0. 0. 0. 1. 1.]</t>
  </si>
  <si>
    <t>[0. 1. 1. 0. 1. 1. 1. 1. 1. 1. 1. 1. 1. 0. 0. 0. 1. 0. 1. 0. 0. 1. 1. 1.
 1. 1. 0. 0. 0. 0. 1. 0. 0. 0. 1. 0. 1. 0. 0. 1. 0. 1. 0. 0. 0. 1. 1.]</t>
  </si>
  <si>
    <t>[0. 1. 1. 0. 1. 1. 1. 1. 1. 1. 1. 1. 1. 0. 0. 0. 1. 0. 1. 0. 1. 1. 1. 1.
 1. 1. 0. 1. 0. 1. 1. 0. 0. 0. 1. 0. 1. 0. 0. 1. 0. 0. 0. 0. 0. 1. 1.]</t>
  </si>
  <si>
    <t>[0. 1. 1. 0. 1. 1. 1. 1. 1. 1. 1. 1. 1. 0. 0. 0. 1. 0. 1. 0. 0. 1. 1. 1.
 1. 1. 0. 1. 0. 1. 1. 0. 0. 0. 1. 0. 1. 1. 0. 1. 0. 1. 0. 0. 0. 1. 0.]</t>
  </si>
  <si>
    <t>[0. 1. 1. 0. 1. 1. 1. 1. 1. 1. 1. 1. 1. 0. 0. 0. 1. 0. 1. 0. 0. 1. 1. 1.
 1. 1. 0. 1. 0. 1. 1. 0. 0. 0. 1. 0. 1. 1. 0. 1. 0. 1. 0. 0. 0. 1. 1.]</t>
  </si>
  <si>
    <t>[0. 1. 1. 0. 1. 1. 1. 1. 1. 1. 1. 1. 1. 0. 0. 0. 1. 0. 1. 0. 0. 0. 1. 1.
 0. 1. 0. 1. 0. 1. 1. 0. 0. 0. 1. 0. 1. 0. 0. 1. 0. 0. 0. 0. 0. 1. 1.]</t>
  </si>
  <si>
    <t>[0. 0. 1. 0. 1. 1. 1. 0. 1. 1. 1. 1. 1. 0. 0. 1. 1. 0. 1. 0. 0. 1. 1. 1.
 1. 1. 0. 1. 0. 1. 1. 0. 0. 0. 1. 0. 1. 1. 0. 1. 0. 1. 0. 0. 0. 1. 1.]</t>
  </si>
  <si>
    <t>[0. 0. 1. 0. 0. 1. 1. 1. 1. 1. 1. 1. 1. 0. 0. 0. 1. 0. 1. 0. 0. 1. 1. 1.
 0. 1. 0. 1. 0. 1. 1. 0. 0. 0. 1. 0. 1. 0. 0. 1. 0. 0. 0. 0. 0. 1. 1.]</t>
  </si>
  <si>
    <t>[0. 1. 1. 0. 1. 1. 1. 1. 1. 1. 1. 1. 1. 0. 0. 0. 1. 1. 1. 0. 0. 1. 1. 1.
 1. 1. 0. 1. 0. 1. 1. 0. 0. 0. 1. 0. 1. 1. 0. 1. 0. 0. 0. 0. 0. 1. 1.]</t>
  </si>
  <si>
    <t>[0. 1. 1. 0. 1. 1. 1. 1. 1. 1. 1. 1. 1. 0. 0. 0. 1. 0. 1. 0. 0. 1. 1. 1.
 1. 1. 0. 1. 0. 1. 1. 0. 0. 0. 1. 0. 1. 1. 0. 1. 0. 0. 0. 0. 0. 1. 0.]</t>
  </si>
  <si>
    <t>[0. 1. 1. 0. 1. 1. 1. 1. 1. 1. 1. 1. 1. 0. 0. 0. 1. 0. 1. 1. 0. 1. 1. 1.
 1. 1. 0. 1. 0. 1. 1. 0. 0. 1. 1. 0. 1. 1. 0. 1. 0. 1. 0. 0. 0. 1. 0.]</t>
  </si>
  <si>
    <t>[0. 1. 1. 0. 1. 1. 0. 1. 1. 1. 1. 1. 1. 0. 0. 0. 1. 0. 1. 0. 0. 0. 1. 1.
 0. 1. 0. 1. 0. 1. 1. 0. 0. 0. 1. 0. 1. 0. 0. 1. 0. 0. 0. 0. 0. 1. 1.]</t>
  </si>
  <si>
    <t>[0. 1. 1. 0. 1. 1. 1. 1. 1. 1. 1. 1. 1. 1. 0. 0. 1. 0. 1. 0. 0. 0. 1. 1.
 0. 1. 0. 1. 0. 1. 1. 0. 0. 0. 1. 0. 1. 0. 0. 1. 0. 0. 0. 0. 0. 1. 1.]</t>
  </si>
  <si>
    <t>[0. 1. 1. 0. 1. 1. 1. 1. 1. 1. 1. 1. 1. 0. 0. 0. 1. 0. 1. 0. 0. 0. 1. 0.
 0. 1. 0. 1. 0. 1. 1. 0. 0. 0. 1. 0. 1. 0. 0. 1. 0. 0. 1. 0. 0. 1. 1.]</t>
  </si>
  <si>
    <t>[0. 1. 1. 0. 1. 1. 1. 1. 1. 1. 1. 1. 1. 0. 0. 0. 1. 0. 1. 0. 0. 0. 1. 1.
 0. 1. 0. 1. 0. 1. 1. 0. 0. 0. 1. 0. 1. 0. 0. 1. 0. 0. 1. 0. 0. 1. 1.]</t>
  </si>
  <si>
    <t>[0. 1. 1. 0. 1. 1. 1. 1. 1. 1. 1. 1. 1. 0. 0. 0. 1. 0. 1. 0. 0. 0. 1. 1.
 0. 1. 0. 1. 0. 1. 1. 0. 0. 0. 1. 0. 1. 0. 1. 1. 0. 0. 0. 0. 0. 1. 1.]</t>
  </si>
  <si>
    <t>[0. 1. 1. 0. 1. 1. 1. 1. 0. 1. 1. 1. 1. 0. 0. 0. 1. 0. 1. 0. 0. 0. 1. 1.
 0. 1. 0. 1. 0. 1. 1. 0. 0. 0. 1. 0. 1. 0. 0. 1. 0. 0. 1. 0. 0. 1. 1.]</t>
  </si>
  <si>
    <t>[0. 1. 1. 0. 1. 1. 1. 1. 1. 1. 1. 1. 1. 0. 0. 0. 1. 0. 1. 0. 0. 0. 1. 1.
 0. 1. 0. 1. 0. 1. 0. 0. 0. 0. 1. 0. 1. 0. 0. 1. 0. 0. 1. 1. 0. 1. 1.]</t>
  </si>
  <si>
    <t>[0. 1. 1. 0. 1. 1. 1. 1. 1. 1. 1. 1. 1. 0. 1. 0. 1. 0. 1. 0. 0. 0. 1. 0.
 0. 1. 0. 1. 0. 1. 1. 0. 0. 0. 1. 0. 1. 0. 0. 1. 0. 0. 0. 0. 0. 1. 1.]</t>
  </si>
  <si>
    <t>[0. 1. 1. 0. 1. 1. 1. 1. 1. 1. 1. 1. 1. 0. 1. 0. 1. 1. 1. 0. 0. 0. 1. 1.
 0. 1. 0. 1. 0. 1. 1. 0. 0. 0. 1. 0. 1. 0. 0. 1. 0. 0. 1. 0. 0. 1. 1.]</t>
  </si>
  <si>
    <t>[0. 1. 1. 0. 1. 1. 1. 0. 1. 1. 1. 1. 1. 0. 0. 0. 1. 0. 1. 0. 0. 0. 1. 1.
 0. 1. 0. 1. 0. 1. 1. 0. 0. 0. 1. 0. 1. 0. 0. 1. 0. 0. 1. 0. 0. 1. 1.]</t>
  </si>
  <si>
    <t>[0. 1. 1. 0. 1. 1. 1. 1. 1. 1. 1. 1. 1. 0. 0. 1. 1. 0. 1. 0. 0. 0. 1. 1.
 0. 1. 0. 1. 0. 1. 1. 0. 0. 0. 1. 0. 1. 0. 0. 1. 0. 0. 0. 0. 0. 1. 1.]</t>
  </si>
  <si>
    <t>[0. 1. 1. 0. 1. 1. 1. 1. 1. 1. 1. 1. 1. 0. 0. 0. 1. 0. 1. 0. 1. 0. 1. 1.
 0. 1. 0. 1. 0. 1. 1. 0. 0. 0. 1. 0. 1. 0. 0. 1. 0. 0. 0. 0. 0. 1. 1.]</t>
  </si>
  <si>
    <t>[0. 1. 1. 0. 1. 1. 1. 1. 1. 1. 1. 1. 1. 0. 0. 0. 1. 0. 1. 1. 0. 0. 1. 1.
 0. 1. 0. 1. 0. 1. 1. 0. 0. 0. 1. 0. 1. 0. 0. 1. 0. 0. 0. 0. 0. 1. 1.]</t>
  </si>
  <si>
    <t>[1. 1. 1. 0. 1. 1. 1. 1. 1. 1. 1. 1. 1. 0. 0. 0. 1. 0. 1. 0. 0. 0. 1. 1.
 0. 1. 0. 1. 0. 1. 1. 0. 0. 0. 1. 0. 1. 0. 0. 1. 0. 0. 0. 0. 0. 1. 1.]</t>
  </si>
  <si>
    <t>[0. 1. 1. 0. 1. 1. 1. 1. 0. 1. 1. 1. 1. 0. 0. 0. 1. 0. 1. 0. 0. 0. 1. 1.
 0. 1. 0. 1. 0. 1. 1. 0. 0. 0. 1. 0. 1. 0. 0. 1. 0. 0. 0. 0. 0. 1. 1.]</t>
  </si>
  <si>
    <t>[0. 1. 1. 0. 1. 1. 1. 1. 1. 1. 1. 1. 0. 0. 0. 0. 0. 0. 1. 0. 0. 0. 1. 1.
 0. 1. 0. 1. 0. 1. 1. 0. 0. 0. 1. 0. 1. 0. 0. 1. 0. 0. 0. 0. 0. 1. 1.]</t>
  </si>
  <si>
    <t>[0. 1. 1. 0. 1. 1. 1. 1. 1. 1. 1. 1. 1. 0. 0. 0. 0. 0. 1. 0. 0. 0. 1. 1.
 0. 1. 0. 1. 0. 1. 1. 0. 0. 0. 1. 0. 1. 0. 0. 1. 0. 0. 0. 0. 0. 1. 1.]</t>
  </si>
  <si>
    <t>[0. 1. 1. 0. 1. 1. 1. 1. 1. 1. 1. 1. 1. 0. 0. 0. 1. 1. 1. 0. 0. 0. 1. 1.
 0. 1. 0. 1. 0. 1. 1. 1. 1. 0. 1. 0. 1. 0. 0. 1. 0. 0. 0. 0. 0. 1. 0.]</t>
  </si>
  <si>
    <t>[0. 1. 1. 0. 1. 1. 1. 1. 1. 1. 1. 1. 1. 0. 0. 0. 1. 0. 1. 0. 0. 0. 1. 1.
 0. 1. 0. 1. 0. 1. 1. 0. 0. 0. 0. 0. 1. 0. 0. 1. 0. 0. 0. 0. 0. 1. 1.]</t>
  </si>
  <si>
    <t>[0. 0. 1. 0. 1. 1. 1. 1. 1. 1. 1. 1. 1. 0. 0. 0. 1. 0. 1. 0. 0. 0. 1. 1.
 0. 1. 0. 1. 0. 0. 1. 0. 0. 0. 1. 0. 1. 0. 0. 1. 0. 0. 0. 0. 0. 1. 1.]</t>
  </si>
  <si>
    <t>[0. 1. 1. 0. 1. 1. 1. 1. 1. 1. 1. 1. 1. 0. 0. 0. 1. 0. 1. 0. 0. 0. 1. 1.
 0. 1. 1. 1. 0. 1. 1. 0. 0. 1. 1. 0. 1. 0. 0. 1. 0. 0. 0. 0. 0. 1. 1.]</t>
  </si>
  <si>
    <t>[0. 1. 1. 0. 1. 0. 1. 1. 1. 1. 1. 1. 1. 0. 0. 0. 1. 0. 1. 0. 0. 0. 1. 1.
 0. 1. 0. 1. 0. 1. 1. 0. 0. 0. 1. 0. 1. 0. 0. 1. 0. 0. 0. 0. 0. 1. 1.]</t>
  </si>
  <si>
    <t>[0. 1. 1. 0. 1. 1. 1. 1. 1. 1. 1. 1. 1. 0. 0. 0. 1. 0. 1. 0. 0. 0. 1. 0.
 0. 1. 0. 1. 0. 1. 1. 0. 0. 0. 1. 0. 1. 0. 0. 1. 0. 0. 0. 0. 0. 1. 1.]</t>
  </si>
  <si>
    <t>[0. 1. 1. 0. 1. 1. 1. 1. 1. 1. 1. 1. 1. 0. 0. 0. 1. 0. 1. 0. 0. 1. 1. 1.
 0. 1. 0. 1. 0. 1. 1. 0. 0. 0. 1. 0. 1. 0. 0. 1. 0. 0. 0. 0. 0. 1. 1.]</t>
  </si>
  <si>
    <t>[1 0 1 1 0 1 0 0 1 1 0 1 0 1 1 0 0 0 0 0 0 1 1 0 1 0 1 0 0 1 0 1 1 1 1 0 1
 1 1 0 0 0 0 0 1 0 0]</t>
  </si>
  <si>
    <t>[0. 0. 0. 1. 0. 0. 0. 0. 1. 1. 0. 1. 0. 0. 1. 1. 0. 0. 0. 1. 0. 1. 0. 0.
 1. 1. 1. 1. 0. 0. 0. 0. 1. 1. 0. 0. 1. 1. 1. 1. 0. 0. 0. 0. 1. 0. 0.]</t>
  </si>
  <si>
    <t>[0. 0. 0. 1. 0. 1. 0. 0. 1. 1. 0. 1. 0. 1. 0. 1. 0. 0. 0. 1. 0. 0. 0. 0.
 0. 1. 1. 0. 0. 1. 1. 0. 1. 0. 0. 0. 1. 1. 1. 0. 0. 0. 1. 0. 1. 0. 0.]</t>
  </si>
  <si>
    <t>[1. 1. 0. 0. 0. 0. 0. 0. 1. 1. 1. 1. 0. 0. 0. 1. 0. 0. 0. 1. 0. 0. 1. 1.
 0. 1. 1. 1. 0. 0. 0. 1. 1. 0. 1. 0. 1. 1. 1. 0. 0. 1. 1. 0. 1. 0. 1.]</t>
  </si>
  <si>
    <t>[1. 1. 0. 0. 0. 0. 1. 0. 1. 1. 1. 1. 0. 0. 0. 1. 0. 0. 0. 1. 0. 0. 1. 1.
 0. 1. 1. 1. 0. 0. 0. 1. 1. 0. 1. 0. 0. 1. 1. 0. 0. 1. 1. 0. 1. 0. 1.]</t>
  </si>
  <si>
    <t>[1. 1. 0. 0. 0. 0. 0. 0. 1. 1. 1. 1. 0. 0. 0. 1. 0. 0. 0. 1. 0. 0. 1. 1.
 0. 1. 1. 1. 0. 0. 0. 1. 1. 0. 1. 0. 0. 1. 1. 0. 0. 1. 1. 0. 1. 0. 1.]</t>
  </si>
  <si>
    <t>[1. 1. 0. 0. 0. 0. 0. 0. 1. 1. 1. 1. 0. 0. 0. 1. 0. 0. 0. 1. 0. 0. 1. 1.
 0. 1. 1. 1. 0. 0. 0. 1. 1. 0. 1. 0. 1. 1. 1. 0. 0. 1. 1. 1. 1. 0. 1.]</t>
  </si>
  <si>
    <t>[1. 1. 0. 0. 1. 0. 0. 0. 0. 1. 1. 1. 0. 0. 0. 1. 1. 0. 0. 1. 0. 0. 1. 1.
 0. 1. 1. 0. 0. 0. 0. 1. 1. 1. 1. 0. 0. 1. 1. 0. 0. 1. 1. 0. 1. 0. 1.]</t>
  </si>
  <si>
    <t>[1. 0. 0. 0. 1. 0. 0. 1. 1. 1. 1. 1. 0. 0. 0. 1. 0. 0. 0. 0. 0. 0. 1. 0.
 0. 1. 1. 0. 0. 0. 0. 1. 1. 1. 1. 0. 0. 1. 0. 1. 0. 1. 1. 0. 1. 1. 0.]</t>
  </si>
  <si>
    <t>[1. 0. 0. 1. 1. 0. 0. 1. 1. 1. 1. 1. 0. 0. 0. 1. 0. 0. 0. 1. 0. 0. 1. 0.
 0. 1. 1. 0. 0. 0. 1. 1. 1. 1. 1. 0. 0. 1. 0. 1. 0. 1. 1. 1. 1. 1. 0.]</t>
  </si>
  <si>
    <t>[1. 0. 0. 0. 1. 0. 0. 1. 1. 1. 1. 1. 0. 0. 0. 1. 0. 0. 0. 0. 0. 0. 1. 0.
 0. 1. 1. 1. 0. 0. 0. 1. 1. 1. 1. 0. 0. 1. 0. 1. 0. 1. 1. 0. 1. 1. 0.]</t>
  </si>
  <si>
    <t>[1. 0. 0. 0. 1. 0. 0. 1. 1. 1. 1. 1. 0. 0. 0. 1. 0. 0. 0. 1. 0. 0. 1. 0.
 0. 1. 1. 0. 0. 0. 0. 1. 1. 1. 1. 1. 0. 1. 0. 1. 0. 1. 1. 0. 1. 1. 0.]</t>
  </si>
  <si>
    <t>[1. 0. 0. 1. 1. 0. 0. 1. 1. 1. 1. 1. 0. 0. 0. 1. 0. 1. 0. 1. 0. 0. 1. 0.
 0. 1. 1. 0. 0. 0. 0. 1. 1. 1. 1. 0. 0. 1. 0. 1. 0. 1. 1. 0. 1. 1. 0.]</t>
  </si>
  <si>
    <t>[1. 0. 1. 0. 1. 0. 0. 1. 1. 1. 1. 1. 0. 0. 0. 1. 0. 0. 0. 0. 0. 0. 1. 0.
 0. 1. 1. 0. 0. 0. 0. 1. 1. 1. 1. 0. 0. 1. 0. 1. 0. 1. 1. 0. 1. 1. 0.]</t>
  </si>
  <si>
    <t>[1. 0. 0. 0. 1. 0. 0. 1. 1. 1. 1. 1. 0. 0. 0. 1. 0. 0. 0. 0. 0. 0. 1. 0.
 0. 1. 1. 1. 0. 1. 0. 1. 1. 1. 1. 0. 0. 1. 0. 1. 0. 1. 1. 0. 1. 1. 0.]</t>
  </si>
  <si>
    <t>[1. 0. 0. 0. 1. 0. 0. 1. 1. 1. 1. 1. 0. 0. 0. 1. 0. 0. 0. 0. 0. 0. 1. 0.
 0. 1. 1. 1. 0. 0. 0. 1. 0. 1. 1. 0. 0. 1. 0. 1. 0. 1. 1. 0. 1. 1. 0.]</t>
  </si>
  <si>
    <t>[1. 0. 1. 0. 1. 0. 0. 1. 1. 1. 1. 1. 0. 0. 0. 1. 0. 0. 0. 0. 0. 0. 1. 0.
 0. 1. 1. 0. 0. 0. 0. 1. 1. 1. 0. 1. 0. 1. 0. 1. 0. 1. 1. 0. 1. 1. 0.]</t>
  </si>
  <si>
    <t>[1. 1. 0. 0. 1. 0. 0. 1. 1. 1. 1. 1. 0. 0. 0. 0. 0. 0. 0. 0. 0. 0. 1. 0.
 0. 1. 1. 0. 0. 0. 0. 1. 1. 1. 1. 0. 0. 1. 0. 1. 0. 1. 1. 0. 1. 1. 0.]</t>
  </si>
  <si>
    <t>[1. 0. 0. 0. 1. 0. 0. 1. 1. 1. 1. 1. 0. 0. 0. 0. 0. 0. 0. 0. 0. 0. 1. 0.
 0. 1. 1. 0. 0. 0. 0. 1. 1. 1. 1. 0. 0. 1. 0. 1. 0. 1. 1. 0. 1. 1. 0.]</t>
  </si>
  <si>
    <t>[1. 0. 0. 0. 1. 0. 0. 1. 1. 1. 1. 1. 0. 0. 0. 1. 0. 0. 0. 0. 0. 0. 0. 0.
 0. 1. 1. 0. 0. 0. 0. 1. 1. 1. 1. 0. 0. 1. 0. 1. 0. 1. 1. 0. 1. 1. 0.]</t>
  </si>
  <si>
    <t>[1. 0. 0. 0. 1. 0. 0. 1. 1. 1. 1. 1. 0. 0. 0. 1. 0. 0. 0. 0. 0. 0. 1. 0.
 0. 1. 1. 0. 1. 0. 0. 1. 1. 1. 1. 0. 0. 1. 0. 1. 0. 0. 1. 0. 1. 1. 0.]</t>
  </si>
  <si>
    <t>[1. 0. 0. 0. 1. 0. 0. 1. 1. 1. 1. 1. 0. 0. 0. 1. 0. 1. 0. 0. 0. 0. 1. 0.
 0. 1. 1. 0. 0. 0. 0. 1. 1. 1. 1. 0. 0. 1. 0. 1. 0. 1. 1. 0. 1. 1. 0.]</t>
  </si>
  <si>
    <t>[1. 0. 0. 0. 1. 0. 0. 1. 1. 1. 1. 1. 0. 0. 0. 1. 0. 0. 0. 0. 0. 0. 1. 0.
 0. 1. 1. 1. 0. 0. 0. 1. 1. 1. 0. 0. 0. 1. 0. 1. 0. 1. 1. 0. 1. 1. 0.]</t>
  </si>
  <si>
    <t>[1. 0. 0. 0. 1. 0. 0. 1. 1. 1. 1. 1. 0. 0. 0. 1. 0. 0. 0. 0. 0. 0. 1. 0.
 0. 1. 1. 0. 0. 0. 0. 1. 1. 1. 1. 0. 0. 1. 0. 1. 0. 1. 1. 1. 1. 1. 0.]</t>
  </si>
  <si>
    <t>[1. 0. 0. 0. 1. 0. 0. 1. 1. 1. 1. 1. 0. 0. 0. 1. 0. 0. 0. 0. 0. 0. 1. 0.
 0. 1. 0. 0. 0. 0. 0. 1. 1. 1. 1. 0. 0. 1. 0. 1. 0. 1. 1. 0. 1. 1. 0.]</t>
  </si>
  <si>
    <t>[1. 0. 0. 0. 1. 0. 0. 1. 1. 1. 1. 1. 0. 0. 0. 1. 0. 0. 0. 0. 0. 0. 1. 0.
 0. 1. 1. 1. 0. 0. 0. 1. 1. 1. 1. 0. 0. 1. 0. 1. 0. 1. 1. 1. 1. 1. 0.]</t>
  </si>
  <si>
    <t>[1. 0. 0. 0. 1. 0. 0. 1. 1. 1. 1. 1. 0. 0. 0. 1. 0. 1. 0. 0. 0. 0. 1. 0.
 0. 1. 1. 0. 0. 1. 0. 1. 1. 1. 1. 0. 0. 1. 0. 1. 0. 0. 1. 0. 1. 1. 0.]</t>
  </si>
  <si>
    <t>[1. 0. 0. 0. 0. 0. 0. 1. 1. 1. 1. 1. 0. 0. 0. 1. 0. 0. 0. 0. 0. 0. 1. 0.
 0. 1. 1. 0. 0. 0. 0. 1. 1. 1. 1. 0. 0. 1. 0. 1. 0. 1. 1. 0. 1. 1. 0.]</t>
  </si>
  <si>
    <t>[1. 0. 0. 0. 1. 0. 0. 1. 1. 1. 1. 1. 0. 0. 0. 0. 0. 0. 0. 0. 0. 0. 1. 0.
 0. 1. 1. 0. 1. 0. 0. 1. 1. 1. 1. 0. 0. 1. 0. 1. 0. 0. 1. 0. 1. 1. 0.]</t>
  </si>
  <si>
    <t>[1. 0. 0. 0. 1. 0. 0. 1. 1. 1. 1. 1. 1. 0. 0. 1. 0. 0. 0. 0. 0. 0. 1. 1.
 0. 1. 1. 0. 0. 0. 0. 1. 1. 1. 1. 0. 0. 1. 0. 1. 0. 1. 1. 0. 1. 1. 0.]</t>
  </si>
  <si>
    <t>[1. 0. 0. 0. 1. 0. 0. 1. 1. 1. 1. 1. 0. 0. 0. 1. 0. 0. 0. 0. 0. 0. 1. 0.
 0. 1. 1. 0. 1. 0. 0. 1. 1. 1. 1. 0. 0. 1. 0. 0. 0. 0. 1. 0. 1. 1. 0.]</t>
  </si>
  <si>
    <t>[1. 0. 0. 0. 1. 0. 0. 1. 1. 1. 1. 1. 0. 1. 0. 1. 0. 0. 0. 0. 0. 1. 1. 0.
 0. 1. 1. 0. 0. 0. 0. 1. 1. 1. 1. 0. 0. 1. 0. 1. 0. 0. 1. 0. 1. 1. 0.]</t>
  </si>
  <si>
    <t>[1. 0. 0. 0. 1. 0. 0. 1. 1. 1. 1. 1. 0. 1. 0. 1. 0. 0. 0. 0. 0. 0. 1. 0.
 0. 1. 1. 0. 1. 0. 0. 1. 1. 1. 1. 0. 0. 1. 0. 1. 0. 0. 1. 0. 1. 1. 0.]</t>
  </si>
  <si>
    <t>[1. 0. 0. 0. 1. 0. 0. 1. 1. 1. 1. 1. 0. 0. 0. 1. 0. 0. 0. 0. 1. 1. 1. 0.
 0. 1. 1. 0. 0. 0. 0. 1. 1. 1. 1. 0. 0. 1. 0. 1. 0. 0. 1. 0. 1. 1. 0.]</t>
  </si>
  <si>
    <t>[1. 0. 0. 1. 1. 0. 0. 1. 1. 1. 1. 1. 0. 0. 0. 1. 0. 0. 0. 0. 0. 0. 1. 0.
 0. 1. 1. 1. 1. 0. 0. 1. 1. 1. 1. 0. 0. 1. 0. 1. 0. 0. 1. 0. 1. 1. 0.]</t>
  </si>
  <si>
    <t>[1. 0. 0. 1. 1. 0. 0. 1. 1. 1. 1. 1. 0. 0. 0. 1. 0. 0. 0. 0. 0. 0. 1. 0.
 0. 1. 1. 0. 1. 0. 0. 1. 1. 1. 1. 0. 0. 1. 0. 1. 0. 0. 1. 0. 1. 1. 0.]</t>
  </si>
  <si>
    <t>[1. 0. 0. 1. 1. 0. 0. 1. 1. 1. 1. 1. 0. 0. 0. 0. 0. 0. 0. 0. 0. 0. 1. 1.
 0. 1. 1. 0. 1. 0. 0. 1. 1. 1. 1. 0. 0. 1. 0. 1. 0. 0. 1. 0. 1. 1. 0.]</t>
  </si>
  <si>
    <t>[1. 0. 0. 1. 1. 1. 0. 1. 1. 0. 1. 0. 0. 1. 0. 0. 0. 0. 0. 1. 1. 0. 1. 1.
 0. 1. 1. 0. 1. 0. 0. 1. 1. 0. 1. 0. 0. 1. 0. 1. 0. 1. 1. 0. 1. 1. 1.]</t>
  </si>
  <si>
    <t>[1. 0. 0. 1. 1. 0. 0. 1. 1. 0. 1. 0. 0. 0. 0. 0. 0. 0. 0. 1. 1. 0. 1. 1.
 0. 1. 1. 0. 1. 0. 0. 1. 1. 0. 1. 1. 0. 1. 0. 1. 0. 1. 1. 0. 1. 1. 1.]</t>
  </si>
  <si>
    <t>[1. 0. 0. 1. 1. 0. 0. 1. 1. 0. 1. 0. 0. 0. 0. 0. 0. 0. 0. 1. 1. 0. 1. 1.
 0. 1. 1. 0. 0. 0. 0. 1. 1. 0. 1. 1. 0. 1. 0. 1. 0. 1. 1. 0. 1. 1. 1.]</t>
  </si>
  <si>
    <t>[1. 0. 0. 1. 1. 0. 0. 1. 1. 0. 1. 0. 0. 0. 0. 0. 0. 0. 0. 1. 1. 0. 1. 1.
 0. 1. 1. 0. 1. 0. 0. 0. 1. 0. 1. 0. 0. 1. 0. 1. 0. 1. 1. 0. 1. 1. 1.]</t>
  </si>
  <si>
    <t>[1. 0. 0. 1. 1. 0. 0. 1. 1. 0. 1. 0. 0. 0. 0. 0. 0. 0. 0. 1. 1. 0. 1. 1.
 0. 1. 1. 0. 1. 0. 0. 0. 1. 0. 1. 0. 0. 1. 0. 1. 0. 1. 1. 0. 1. 0. 1.]</t>
  </si>
  <si>
    <t>[1. 0. 0. 0. 1. 0. 0. 1. 1. 0. 1. 0. 0. 0. 0. 0. 0. 0. 0. 1. 1. 0. 1. 1.
 0. 0. 1. 0. 1. 0. 0. 0. 1. 0. 1. 1. 0. 1. 0. 1. 0. 1. 1. 0. 1. 0. 1.]</t>
  </si>
  <si>
    <t>[1 0 1 0 0 0 1 0 1 1 1 1 0 0 1 0 0 0 0 1 1 1 1 1 0 1 1 0 1 0 0 1 0 0 0 0 1
 0 1 1 1 0 1 1 0 0 1]</t>
  </si>
  <si>
    <t>[1 1 1 0 0 1 0 1 1 1 0 1 1 1 1 1 0 1 1 0 1 0 0 1 0 0 1 0 1 0 0 0 1 0 0 1 1
 1 1 1 1 0 0 1 0 1 1]</t>
  </si>
  <si>
    <t>[1 0 1 1 0 0 1 0 0 1 0 1 0 1 0 1 0 1 0 0 0 1 1 0 0 1 1 0 0 0 0 0 0 1 0 1 1
 0 1 1 1 0 1 0 0 1 0]</t>
  </si>
  <si>
    <t>[0. 0. 0. 1. 0. 1. 1. 1. 0. 0. 0. 0. 0. 0. 0. 1. 0. 1. 1. 1. 1. 0. 1. 0.
 1. 0. 1. 0. 0. 0. 0. 0. 0. 1. 0. 1. 0. 1. 0. 0. 0. 1. 0. 1. 0. 1. 1.]</t>
  </si>
  <si>
    <t>[0. 0. 0. 1. 0. 0. 1. 0. 0. 0. 1. 0. 0. 0. 0. 1. 0. 1. 1. 1. 1. 1. 1. 0.
 1. 0. 1. 0. 0. 0. 0. 0. 0. 1. 0. 1. 0. 1. 0. 0. 0. 1. 0. 1. 0. 1. 1.]</t>
  </si>
  <si>
    <t>[0. 1. 0. 0. 0. 0. 1. 1. 0. 0. 1. 0. 0. 0. 0. 1. 0. 1. 1. 1. 1. 0. 1. 0.
 1. 0. 1. 0. 0. 0. 0. 0. 0. 1. 0. 1. 1. 1. 1. 0. 0. 1. 0. 1. 0. 1. 1.]</t>
  </si>
  <si>
    <t>[0. 1. 0. 0. 0. 0. 1. 1. 0. 1. 1. 0. 0. 0. 0. 1. 0. 1. 1. 1. 1. 0. 1. 0.
 1. 0. 1. 0. 0. 0. 0. 0. 0. 1. 0. 1. 1. 1. 1. 0. 0. 1. 0. 0. 0. 1. 1.]</t>
  </si>
  <si>
    <t>[0. 1. 0. 0. 0. 0. 0. 1. 0. 0. 1. 1. 0. 0. 1. 1. 0. 0. 1. 1. 1. 0. 1. 0.
 1. 0. 1. 0. 0. 0. 0. 0. 0. 1. 0. 0. 1. 1. 0. 0. 0. 1. 1. 1. 0. 1. 1.]</t>
  </si>
  <si>
    <t>[0. 1. 0. 0. 0. 0. 1. 1. 0. 0. 1. 1. 0. 0. 1. 1. 0. 1. 1. 1. 1. 0. 1. 0.
 0. 0. 1. 0. 0. 0. 0. 0. 0. 1. 0. 1. 1. 1. 1. 0. 0. 1. 0. 1. 0. 1. 1.]</t>
  </si>
  <si>
    <t>[0. 1. 0. 0. 0. 0. 1. 1. 0. 0. 1. 1. 1. 0. 1. 1. 0. 1. 1. 0. 1. 0. 0. 0.
 1. 0. 1. 0. 0. 1. 0. 0. 1. 1. 0. 1. 1. 1. 0. 0. 0. 1. 0. 1. 0. 0. 0.]</t>
  </si>
  <si>
    <t>[0. 1. 0. 0. 1. 0. 1. 1. 0. 1. 1. 1. 0. 0. 1. 1. 1. 1. 1. 0. 1. 0. 1. 0.
 1. 0. 1. 1. 0. 1. 0. 0. 1. 1. 0. 1. 1. 1. 0. 0. 0. 1. 0. 1. 0. 1. 0.]</t>
  </si>
  <si>
    <t>[0. 1. 0. 0. 0. 0. 1. 1. 0. 0. 1. 1. 1. 0. 0. 1. 0. 1. 1. 0. 1. 0. 1. 0.
 1. 0. 1. 1. 0. 1. 0. 0. 1. 1. 0. 0. 1. 1. 0. 0. 1. 1. 0. 1. 0. 1. 1.]</t>
  </si>
  <si>
    <t>[0. 1. 0. 0. 0. 0. 1. 1. 0. 0. 1. 1. 0. 0. 0. 1. 0. 1. 1. 0. 1. 0. 0. 0.
 1. 0. 1. 1. 0. 1. 0. 0. 1. 1. 0. 1. 1. 1. 0. 0. 0. 1. 0. 1. 0. 1. 0.]</t>
  </si>
  <si>
    <t>[0. 1. 0. 0. 0. 0. 1. 1. 0. 0. 0. 1. 1. 0. 0. 0. 0. 1. 1. 0. 1. 0. 1. 0.
 1. 0. 1. 1. 0. 1. 0. 0. 1. 1. 0. 1. 1. 1. 0. 0. 0. 1. 0. 1. 0. 1. 0.]</t>
  </si>
  <si>
    <t>[0. 1. 0. 0. 0. 0. 1. 1. 0. 0. 0. 1. 1. 0. 0. 0. 0. 1. 1. 0. 1. 0. 1. 0.
 1. 0. 1. 0. 0. 1. 0. 0. 1. 1. 0. 1. 1. 1. 0. 0. 0. 1. 0. 1. 0. 1. 0.]</t>
  </si>
  <si>
    <t>[1. 1. 0. 0. 0. 0. 1. 1. 0. 0. 0. 1. 1. 0. 0. 0. 0. 1. 1. 0. 1. 0. 1. 0.
 1. 0. 1. 0. 0. 1. 0. 0. 1. 1. 0. 1. 1. 1. 0. 0. 0. 0. 0. 1. 0. 1. 0.]</t>
  </si>
  <si>
    <t>[0. 1. 0. 0. 0. 0. 1. 1. 0. 0. 0. 1. 1. 0. 0. 0. 0. 1. 1. 0. 1. 0. 1. 0.
 1. 0. 1. 0. 0. 0. 0. 0. 1. 1. 0. 1. 1. 1. 0. 0. 0. 0. 0. 1. 0. 1. 0.]</t>
  </si>
  <si>
    <t>[1. 1. 0. 0. 0. 0. 1. 1. 0. 0. 0. 1. 1. 0. 0. 0. 0. 1. 1. 0. 1. 0. 1. 0.
 1. 0. 1. 0. 0. 1. 0. 0. 1. 1. 0. 1. 1. 1. 0. 0. 0. 1. 1. 1. 0. 1. 0.]</t>
  </si>
  <si>
    <t>[0. 1. 0. 0. 0. 0. 1. 1. 0. 0. 0. 1. 1. 0. 0. 0. 0. 1. 1. 0. 1. 0. 1. 0.
 1. 0. 1. 0. 0. 1. 0. 0. 1. 1. 0. 1. 1. 1. 0. 0. 0. 1. 1. 1. 0. 1. 0.]</t>
  </si>
  <si>
    <t>[0. 1. 0. 1. 0. 1. 1. 1. 0. 0. 0. 1. 1. 0. 0. 0. 0. 1. 1. 0. 1. 0. 1. 0.
 1. 0. 1. 1. 0. 1. 0. 0. 1. 1. 0. 1. 1. 1. 0. 0. 0. 0. 1. 1. 0. 1. 0.]</t>
  </si>
  <si>
    <t>[1. 1. 0. 0. 0. 0. 1. 1. 0. 0. 0. 1. 1. 0. 0. 0. 0. 1. 1. 0. 1. 0. 1. 1.
 1. 0. 1. 0. 0. 1. 0. 0. 1. 1. 0. 1. 1. 1. 0. 0. 0. 0. 0. 1. 0. 1. 0.]</t>
  </si>
  <si>
    <t>[0. 1. 0. 1. 0. 0. 1. 1. 0. 0. 0. 1. 1. 0. 0. 0. 0. 1. 1. 0. 1. 0. 1. 0.
 1. 0. 1. 1. 0. 1. 0. 0. 1. 1. 0. 1. 1. 1. 0. 0. 0. 1. 0. 1. 1. 1. 0.]</t>
  </si>
  <si>
    <t>[1. 1. 1. 0. 1. 0. 1. 1. 0. 1. 1. 1. 1. 0. 0. 0. 0. 1. 1. 0. 1. 0. 1. 0.
 1. 0. 1. 0. 0. 1. 0. 0. 1. 1. 0. 0. 0. 1. 0. 0. 0. 0. 1. 1. 0. 1. 1.]</t>
  </si>
  <si>
    <t>[1. 1. 1. 0. 1. 0. 1. 1. 0. 0. 1. 1. 0. 0. 1. 0. 0. 1. 1. 1. 0. 0. 0. 0.
 1. 0. 1. 0. 1. 1. 0. 1. 1. 1. 0. 1. 0. 1. 0. 0. 0. 0. 1. 1. 0. 1. 1.]</t>
  </si>
  <si>
    <t>[1. 1. 1. 0. 1. 1. 1. 1. 0. 0. 1. 1. 0. 0. 0. 0. 0. 1. 1. 1. 1. 0. 1. 0.
 1. 0. 1. 0. 0. 1. 0. 1. 0. 1. 0. 1. 0. 1. 0. 1. 0. 0. 1. 0. 0. 1. 1.]</t>
  </si>
  <si>
    <t>[1. 1. 1. 0. 1. 1. 1. 1. 0. 0. 1. 1. 0. 0. 0. 0. 0. 1. 1. 0. 1. 0. 1. 0.
 1. 0. 1. 0. 0. 1. 0. 1. 0. 1. 0. 1. 0. 1. 0. 1. 0. 0. 1. 0. 0. 1. 1.]</t>
  </si>
  <si>
    <t>[1. 1. 1. 0. 1. 1. 0. 1. 0. 0. 1. 1. 0. 0. 0. 0. 0. 1. 1. 0. 1. 0. 1. 1.
 1. 0. 0. 0. 0. 1. 0. 1. 0. 1. 0. 1. 0. 1. 0. 1. 0. 0. 1. 0. 0. 1. 1.]</t>
  </si>
  <si>
    <t>[1. 1. 1. 0. 1. 1. 0. 0. 0. 0. 1. 1. 0. 0. 0. 0. 0. 1. 1. 1. 1. 0. 1. 1.
 1. 0. 1. 0. 0. 1. 0. 1. 0. 1. 0. 1. 0. 1. 0. 1. 0. 0. 1. 0. 0. 1. 1.]</t>
  </si>
  <si>
    <t>[1. 1. 1. 0. 1. 1. 0. 1. 1. 0. 1. 1. 0. 0. 0. 0. 0. 1. 1. 0. 1. 0. 1. 0.
 1. 0. 1. 0. 0. 1. 0. 1. 0. 1. 0. 1. 1. 1. 0. 1. 0. 0. 1. 0. 0. 1. 1.]</t>
  </si>
  <si>
    <t>[1. 1. 1. 0. 1. 1. 1. 1. 1. 0. 1. 1. 0. 1. 0. 0. 1. 0. 0. 1. 1. 0. 1. 1.
 1. 0. 0. 0. 0. 1. 0. 1. 0. 1. 0. 1. 1. 0. 0. 0. 1. 0. 0. 0. 0. 0. 1.]</t>
  </si>
  <si>
    <t>[0. 0. 1. 1. 0. 0. 1. 0. 1. 0. 0. 1. 1. 1. 0. 1. 1. 1. 0. 1. 1. 1. 1. 1.
 1. 0. 1. 0. 0. 0. 0. 1. 1. 1. 0. 1. 0. 1. 0. 1. 1. 0. 0. 0. 1. 1. 1.]</t>
  </si>
  <si>
    <t>[0. 1. 0. 1. 0. 0. 1. 0. 1. 0. 0. 0. 0. 1. 0. 1. 1. 1. 0. 0. 1. 1. 1. 1.
 1. 0. 0. 1. 0. 0. 1. 1. 0. 1. 0. 1. 0. 1. 1. 1. 0. 1. 1. 0. 1. 1. 0.]</t>
  </si>
  <si>
    <t>[1. 1. 0. 1. 0. 1. 1. 0. 1. 0. 1. 1. 1. 1. 0. 1. 0. 1. 0. 0. 1. 1. 1. 1.
 1. 0. 0. 1. 0. 0. 1. 1. 0. 1. 0. 1. 0. 0. 1. 0. 0. 1. 1. 0. 1. 1. 1.]</t>
  </si>
  <si>
    <t>[1. 1. 0. 1. 0. 1. 1. 0. 1. 0. 1. 1. 1. 1. 0. 1. 0. 0. 0. 0. 1. 1. 1. 1.
 1. 0. 0. 1. 0. 0. 1. 1. 0. 1. 0. 1. 0. 1. 1. 0. 0. 1. 1. 0. 1. 1. 1.]</t>
  </si>
  <si>
    <t>[1. 1. 0. 1. 0. 1. 1. 0. 1. 0. 1. 1. 1. 1. 0. 1. 1. 1. 0. 0. 1. 1. 1. 1.
 1. 0. 0. 1. 0. 0. 1. 1. 0. 1. 0. 1. 0. 0. 1. 0. 0. 1. 1. 0. 1. 1. 1.]</t>
  </si>
  <si>
    <t>[1. 1. 0. 1. 0. 1. 1. 0. 1. 0. 1. 1. 1. 1. 0. 1. 0. 1. 0. 0. 1. 1. 1. 1.
 1. 0. 0. 1. 0. 0. 1. 1. 0. 1. 1. 1. 0. 0. 1. 0. 0. 1. 1. 0. 1. 1. 1.]</t>
  </si>
  <si>
    <t>[1. 1. 0. 1. 0. 1. 1. 0. 1. 0. 1. 1. 1. 1. 0. 1. 0. 1. 0. 0. 1. 1. 1. 1.
 1. 0. 0. 1. 0. 0. 1. 1. 0. 1. 0. 0. 0. 0. 1. 0. 0. 1. 1. 0. 1. 1. 1.]</t>
  </si>
  <si>
    <t>[1. 1. 0. 1. 0. 1. 1. 0. 1. 0. 1. 1. 1. 1. 0. 1. 0. 1. 0. 1. 1. 1. 1. 1.
 1. 0. 0. 1. 0. 0. 1. 1. 0. 1. 0. 1. 0. 0. 1. 0. 0. 1. 1. 0. 1. 1. 1.]</t>
  </si>
  <si>
    <t>[1. 1. 0. 1. 0. 1. 1. 0. 1. 0. 1. 1. 1. 1. 0. 1. 0. 1. 0. 0. 1. 1. 1. 1.
 1. 1. 0. 1. 0. 0. 1. 1. 0. 1. 0. 1. 0. 0. 1. 0. 0. 1. 1. 0. 1. 1. 1.]</t>
  </si>
  <si>
    <t>[1. 1. 0. 1. 0. 1. 1. 0. 1. 0. 1. 1. 1. 1. 0. 0. 0. 1. 0. 0. 1. 1. 1. 1.
 1. 0. 0. 1. 0. 0. 1. 1. 0. 1. 0. 1. 0. 0. 1. 0. 0. 1. 1. 1. 1. 1. 1.]</t>
  </si>
  <si>
    <t>[1. 1. 0. 1. 0. 1. 1. 0. 1. 0. 1. 1. 1. 1. 0. 1. 0. 1. 0. 0. 1. 1. 0. 1.
 1. 0. 0. 1. 0. 0. 1. 1. 0. 1. 0. 1. 0. 0. 1. 0. 0. 1. 1. 0. 1. 1. 1.]</t>
  </si>
  <si>
    <t>[1. 1. 0. 0. 0. 1. 1. 0. 1. 0. 1. 1. 1. 1. 0. 1. 1. 1. 0. 0. 1. 1. 1. 1.
 1. 0. 1. 1. 0. 0. 1. 1. 0. 1. 0. 1. 0. 0. 1. 0. 0. 1. 1. 0. 1. 1. 1.]</t>
  </si>
  <si>
    <t>[1. 1. 0. 1. 0. 1. 1. 0. 1. 0. 0. 1. 1. 1. 0. 1. 1. 1. 0. 0. 1. 1. 0. 1.
 1. 0. 0. 1. 0. 0. 1. 1. 0. 1. 0. 1. 0. 0. 1. 0. 0. 1. 1. 0. 1. 1. 1.]</t>
  </si>
  <si>
    <t>[1. 1. 1. 1. 0. 1. 1. 0. 1. 0. 1. 1. 1. 1. 0. 1. 0. 1. 0. 0. 1. 1. 0. 1.
 0. 0. 0. 1. 0. 0. 1. 1. 0. 1. 0. 1. 0. 0. 1. 0. 0. 1. 1. 0. 1. 1. 1.]</t>
  </si>
  <si>
    <t>[1. 1. 0. 1. 0. 1. 1. 0. 1. 0. 1. 1. 1. 1. 0. 1. 1. 1. 0. 0. 1. 1. 0. 1.
 1. 0. 0. 1. 0. 0. 1. 1. 0. 1. 0. 1. 0. 0. 1. 0. 0. 1. 1. 0. 1. 1. 1.]</t>
  </si>
  <si>
    <t>[1. 1. 0. 1. 0. 1. 1. 0. 1. 0. 1. 1. 1. 1. 0. 1. 1. 1. 0. 0. 1. 1. 1. 1.
 1. 0. 0. 1. 0. 0. 1. 1. 0. 1. 0. 1. 1. 0. 1. 0. 0. 1. 1. 0. 1. 0. 1.]</t>
  </si>
  <si>
    <t>[1. 1. 0. 0. 0. 1. 1. 0. 1. 0. 1. 1. 1. 1. 0. 1. 1. 1. 0. 0. 1. 1. 0. 1.
 1. 0. 0. 1. 0. 0. 1. 1. 0. 1. 0. 1. 0. 0. 1. 0. 0. 1. 1. 0. 1. 1. 1.]</t>
  </si>
  <si>
    <t>[1. 1. 0. 1. 0. 1. 1. 0. 1. 0. 1. 1. 1. 1. 0. 1. 1. 1. 1. 0. 1. 1. 1. 1.
 1. 0. 0. 1. 0. 0. 1. 1. 0. 1. 0. 1. 0. 0. 1. 0. 0. 1. 1. 0. 1. 1. 1.]</t>
  </si>
  <si>
    <t>[1. 1. 0. 1. 0. 1. 1. 0. 1. 0. 1. 1. 1. 1. 0. 1. 1. 0. 0. 0. 1. 1. 0. 1.
 1. 0. 1. 1. 0. 0. 1. 1. 0. 1. 0. 1. 0. 0. 1. 0. 0. 1. 1. 0. 1. 1. 1.]</t>
  </si>
  <si>
    <t>[1. 1. 0. 1. 0. 1. 1. 0. 1. 0. 1. 1. 1. 1. 0. 1. 1. 1. 0. 0. 1. 1. 1. 1.
 1. 0. 1. 1. 0. 0. 1. 1. 0. 1. 0. 1. 0. 0. 1. 0. 0. 1. 1. 0. 1. 1. 1.]</t>
  </si>
  <si>
    <t>[1. 1. 0. 0. 0. 1. 1. 0. 1. 0. 1. 1. 1. 1. 1. 1. 1. 1. 0. 0. 1. 0. 0. 1.
 1. 0. 0. 0. 0. 0. 1. 1. 0. 1. 0. 1. 0. 0. 1. 0. 0. 1. 1. 0. 1. 1. 1.]</t>
  </si>
  <si>
    <t>[1. 1. 0. 0. 0. 1. 1. 0. 1. 0. 1. 1. 1. 1. 0. 1. 1. 1. 0. 0. 1. 1. 0. 1.
 1. 0. 1. 1. 0. 0. 1. 1. 0. 1. 1. 1. 0. 0. 1. 0. 0. 1. 1. 0. 1. 1. 1.]</t>
  </si>
  <si>
    <t>[1. 1. 0. 0. 0. 1. 1. 0. 1. 0. 1. 1. 1. 1. 0. 1. 1. 1. 0. 0. 1. 1. 0. 1.
 1. 0. 1. 1. 0. 0. 1. 1. 0. 1. 0. 1. 0. 0. 1. 0. 0. 1. 1. 0. 1. 1. 1.]</t>
  </si>
  <si>
    <t>[1. 1. 0. 1. 0. 1. 1. 0. 1. 0. 1. 1. 1. 1. 0. 1. 1. 1. 0. 0. 1. 1. 0. 1.
 1. 0. 1. 1. 0. 0. 1. 1. 0. 1. 0. 0. 0. 0. 1. 0. 0. 1. 1. 0. 1. 1. 1.]</t>
  </si>
  <si>
    <t>[1. 1. 0. 1. 0. 1. 1. 0. 1. 0. 1. 1. 1. 1. 0. 1. 1. 1. 1. 0. 1. 1. 1. 1.
 1. 0. 1. 1. 0. 0. 1. 1. 0. 1. 0. 1. 1. 0. 1. 0. 0. 1. 1. 0. 1. 0. 1.]</t>
  </si>
  <si>
    <t>[1. 1. 0. 1. 0. 1. 1. 0. 1. 0. 1. 1. 1. 1. 0. 1. 1. 1. 0. 0. 1. 1. 1. 1.
 1. 0. 0. 0. 0. 0. 1. 1. 0. 1. 0. 1. 0. 0. 1. 0. 0. 1. 1. 0. 1. 1. 1.]</t>
  </si>
  <si>
    <t>[1. 1. 0. 1. 0. 1. 1. 0. 1. 0. 1. 1. 1. 1. 0. 1. 1. 1. 0. 0. 1. 1. 1. 1.
 1. 0. 0. 1. 0. 0. 1. 1. 0. 1. 0. 1. 1. 0. 1. 0. 0. 0. 1. 0. 1. 0. 1.]</t>
  </si>
  <si>
    <t>[1. 1. 1. 1. 0. 1. 1. 0. 1. 0. 1. 1. 1. 1. 0. 1. 0. 1. 0. 0. 1. 1. 1. 1.
 1. 0. 0. 1. 0. 0. 1. 1. 0. 1. 0. 1. 1. 0. 1. 0. 0. 1. 0. 0. 1. 0. 1.]</t>
  </si>
  <si>
    <t>[1. 1. 0. 1. 0. 1. 1. 0. 1. 0. 1. 1. 1. 1. 0. 1. 1. 1. 0. 0. 1. 1. 1. 1.
 1. 0. 0. 1. 0. 0. 1. 1. 0. 1. 0. 1. 1. 1. 1. 0. 0. 1. 1. 0. 1. 1. 1.]</t>
  </si>
  <si>
    <t>[1. 1. 0. 1. 0. 1. 1. 0. 1. 0. 1. 1. 1. 1. 0. 1. 1. 1. 0. 0. 1. 1. 1. 1.
 1. 0. 0. 1. 0. 0. 1. 1. 0. 1. 0. 1. 1. 0. 1. 0. 0. 1. 1. 0. 1. 1. 1.]</t>
  </si>
  <si>
    <t>[1. 1. 0. 1. 0. 1. 1. 0. 1. 0. 1. 1. 1. 1. 0. 1. 1. 0. 0. 0. 1. 1. 1. 1.
 1. 0. 0. 1. 0. 0. 1. 1. 0. 1. 0. 1. 1. 0. 1. 0. 0. 1. 1. 0. 1. 1. 1.]</t>
  </si>
  <si>
    <t>[1. 1. 0. 1. 0. 1. 1. 0. 1. 0. 1. 1. 1. 1. 0. 1. 1. 1. 0. 0. 1. 1. 1. 1.
 1. 0. 0. 1. 0. 0. 1. 1. 0. 1. 0. 1. 0. 0. 0. 0. 0. 1. 1. 0. 1. 1. 1.]</t>
  </si>
  <si>
    <t>[1. 1. 0. 1. 0. 1. 1. 0. 1. 0. 1. 1. 1. 1. 0. 1. 0. 1. 0. 0. 1. 1. 1. 1.
 1. 0. 0. 1. 0. 0. 1. 1. 0. 1. 0. 1. 1. 0. 1. 0. 0. 1. 1. 0. 1. 0. 1.]</t>
  </si>
  <si>
    <t>[0. 1. 0. 1. 0. 1. 1. 0. 1. 0. 1. 1. 1. 1. 0. 0. 1. 0. 1. 0. 1. 1. 1. 1.
 1. 0. 0. 1. 0. 0. 1. 1. 0. 1. 0. 1. 1. 0. 1. 0. 0. 1. 0. 0. 1. 0. 1.]</t>
  </si>
  <si>
    <t>[1. 1. 0. 1. 0. 1. 1. 0. 1. 0. 1. 1. 1. 1. 0. 1. 1. 1. 0. 0. 1. 1. 0. 1.
 1. 0. 0. 1. 0. 0. 1. 1. 0. 1. 0. 1. 1. 0. 1. 0. 0. 1. 0. 0. 1. 0. 1.]</t>
  </si>
  <si>
    <t>[1. 1. 0. 0. 0. 1. 1. 0. 1. 0. 1. 1. 1. 1. 0. 1. 1. 1. 0. 1. 1. 1. 1. 1.
 1. 0. 0. 1. 0. 0. 1. 1. 0. 1. 0. 0. 1. 0. 1. 0. 0. 1. 1. 0. 1. 0. 1.]</t>
  </si>
  <si>
    <t>[1. 1. 0. 1. 0. 1. 1. 0. 1. 0. 1. 1. 1. 1. 0. 1. 1. 1. 0. 0. 1. 1. 1. 1.
 1. 0. 0. 1. 0. 0. 1. 1. 0. 1. 0. 1. 0. 0. 1. 0. 0. 1. 1. 0. 1. 0. 1.]</t>
  </si>
  <si>
    <t>[1. 1. 0. 1. 0. 1. 1. 0. 1. 0. 1. 1. 1. 1. 0. 1. 1. 1. 0. 0. 1. 1. 1. 1.
 0. 0. 0. 1. 0. 0. 1. 1. 0. 1. 0. 1. 1. 0. 1. 0. 0. 1. 1. 0. 1. 0. 1.]</t>
  </si>
  <si>
    <t>[1. 1. 0. 1. 0. 1. 1. 0. 1. 0. 1. 1. 1. 1. 0. 1. 1. 1. 0. 0. 1. 0. 1. 1.
 1. 1. 0. 1. 0. 0. 1. 1. 0. 1. 0. 1. 1. 0. 1. 0. 0. 1. 1. 0. 1. 0. 1.]</t>
  </si>
  <si>
    <t>[1. 1. 0. 1. 0. 1. 1. 0. 1. 0. 1. 1. 1. 1. 0. 1. 1. 1. 1. 1. 1. 1. 1. 1.
 1. 0. 0. 1. 0. 0. 1. 1. 0. 1. 0. 1. 1. 1. 1. 0. 0. 1. 1. 0. 1. 0. 1.]</t>
  </si>
  <si>
    <t>[1. 1. 0. 1. 0. 1. 1. 0. 0. 0. 1. 1. 1. 1. 0. 1. 0. 1. 0. 0. 1. 1. 1. 1.
 1. 0. 0. 1. 0. 0. 1. 1. 0. 1. 0. 1. 1. 0. 1. 0. 0. 1. 1. 0. 1. 0. 1.]</t>
  </si>
  <si>
    <t>[1. 1. 0. 1. 0. 1. 1. 0. 1. 0. 1. 1. 1. 1. 0. 1. 1. 1. 0. 0. 1. 1. 0. 1.
 1. 0. 0. 1. 0. 0. 1. 1. 0. 1. 0. 1. 1. 0. 1. 0. 0. 1. 1. 0. 1. 0. 1.]</t>
  </si>
  <si>
    <t>[1. 1. 1. 1. 0. 1. 1. 0. 1. 0. 1. 1. 1. 1. 0. 1. 1. 1. 1. 0. 1. 1. 1. 1.
 1. 0. 0. 1. 0. 0. 1. 1. 0. 1. 0. 1. 1. 1. 1. 0. 0. 1. 1. 0. 1. 0. 1.]</t>
  </si>
  <si>
    <t>[1. 1. 0. 1. 0. 1. 1. 0. 1. 0. 1. 1. 1. 1. 0. 1. 1. 1. 1. 1. 1. 0. 1. 1.
 1. 1. 0. 1. 0. 0. 1. 1. 0. 1. 0. 1. 1. 0. 1. 0. 0. 1. 1. 0. 1. 0. 1.]</t>
  </si>
  <si>
    <t>[1. 1. 0. 1. 0. 1. 1. 0. 1. 0. 1. 1. 1. 1. 0. 1. 1. 1. 0. 0. 1. 0. 1. 1.
 1. 1. 0. 1. 0. 0. 1. 1. 0. 1. 0. 1. 1. 1. 1. 0. 0. 0. 1. 0. 1. 0. 1.]</t>
  </si>
  <si>
    <t>[1. 1. 0. 1. 0. 1. 1. 0. 1. 0. 1. 1. 1. 1. 0. 1. 1. 1. 1. 1. 1. 1. 1. 1.
 1. 0. 0. 1. 0. 0. 1. 1. 0. 1. 0. 1. 1. 1. 1. 0. 0. 0. 1. 0. 1. 0. 1.]</t>
  </si>
  <si>
    <t>[1. 1. 0. 1. 0. 1. 1. 0. 1. 0. 1. 1. 1. 1. 0. 1. 1. 1. 1. 0. 1. 0. 1. 1.
 1. 1. 0. 1. 0. 0. 1. 1. 0. 1. 0. 1. 1. 1. 1. 0. 0. 1. 1. 0. 1. 0. 1.]</t>
  </si>
  <si>
    <t>[1. 1. 0. 1. 0. 1. 1. 0. 1. 0. 1. 1. 1. 1. 0. 1. 1. 1. 0. 1. 1. 0. 1. 1.
 1. 1. 0. 1. 0. 0. 1. 1. 0. 1. 0. 1. 1. 0. 1. 0. 0. 1. 1. 0. 1. 0. 1.]</t>
  </si>
  <si>
    <t>[1. 1. 0. 1. 0. 1. 1. 0. 1. 0. 1. 1. 1. 1. 0. 1. 1. 1. 0. 0. 1. 0. 1. 1.
 1. 0. 0. 0. 0. 0. 1. 1. 0. 1. 0. 1. 1. 0. 1. 0. 0. 1. 1. 0. 1. 0. 1.]</t>
  </si>
  <si>
    <t>[1. 1. 0. 1. 0. 1. 1. 0. 1. 0. 1. 1. 1. 1. 0. 1. 1. 1. 0. 1. 1. 0. 1. 1.
 1. 1. 0. 1. 0. 0. 1. 1. 0. 1. 0. 1. 1. 1. 1. 0. 0. 1. 1. 0. 1. 0. 1.]</t>
  </si>
  <si>
    <t>[1. 1. 0. 1. 0. 1. 1. 0. 1. 0. 1. 1. 1. 1. 0. 1. 1. 1. 1. 0. 1. 1. 1. 1.
 1. 0. 0. 1. 0. 0. 1. 1. 0. 1. 0. 1. 1. 1. 1. 0. 0. 1. 1. 0. 1. 0. 1.]</t>
  </si>
  <si>
    <t>[1. 1. 0. 1. 0. 1. 1. 0. 1. 0. 1. 1. 1. 1. 0. 1. 1. 1. 0. 0. 1. 0. 0. 1.
 1. 1. 0. 1. 0. 0. 1. 1. 0. 1. 0. 1. 1. 1. 1. 0. 0. 1. 1. 0. 1. 0. 1.]</t>
  </si>
  <si>
    <t>[1. 1. 0. 1. 1. 1. 1. 0. 1. 0. 0. 1. 1. 1. 0. 1. 1. 1. 1. 0. 1. 0. 1. 1.
 1. 0. 0. 1. 0. 0. 1. 1. 0. 1. 0. 1. 1. 0. 1. 0. 0. 1. 1. 0. 1. 1. 0.]</t>
  </si>
  <si>
    <t>[1. 1. 0. 1. 0. 1. 1. 0. 1. 0. 0. 1. 1. 1. 0. 1. 1. 1. 1. 1. 1. 0. 1. 1.
 1. 0. 0. 1. 0. 0. 1. 1. 0. 1. 0. 1. 1. 1. 1. 0. 0. 1. 1. 0. 1. 0. 1.]</t>
  </si>
  <si>
    <t>[1. 1. 0. 1. 0. 0. 1. 0. 1. 0. 1. 1. 1. 1. 0. 1. 1. 1. 1. 1. 1. 0. 0. 1.
 1. 1. 0. 1. 0. 0. 1. 1. 0. 1. 0. 1. 1. 1. 1. 0. 0. 1. 1. 0. 1. 0. 1.]</t>
  </si>
  <si>
    <t>[1. 1. 0. 1. 0. 1. 1. 0. 1. 0. 1. 1. 1. 1. 0. 1. 1. 1. 1. 1. 1. 0. 1. 1.
 1. 1. 0. 1. 0. 0. 1. 1. 0. 1. 0. 1. 1. 1. 1. 0. 0. 1. 1. 0. 1. 0. 1.]</t>
  </si>
  <si>
    <t>[1. 1. 0. 0. 0. 1. 1. 0. 1. 0. 1. 1. 1. 1. 0. 1. 1. 1. 1. 1. 1. 0. 1. 1.
 1. 1. 0. 1. 0. 0. 1. 1. 0. 1. 0. 1. 1. 1. 1. 0. 0. 1. 1. 0. 1. 0. 1.]</t>
  </si>
  <si>
    <t>[1. 1. 0. 1. 0. 1. 1. 0. 1. 0. 1. 1. 1. 1. 0. 1. 1. 1. 1. 1. 1. 1. 1. 1.
 1. 1. 0. 1. 0. 0. 1. 1. 0. 1. 0. 1. 1. 1. 1. 0. 0. 1. 1. 0. 1. 0. 1.]</t>
  </si>
  <si>
    <t>[0. 1. 0. 1. 0. 1. 1. 0. 1. 0. 1. 1. 1. 1. 0. 1. 1. 1. 1. 1. 1. 0. 1. 1.
 1. 1. 0. 1. 0. 0. 1. 1. 0. 1. 0. 1. 1. 1. 1. 0. 0. 1. 0. 0. 1. 0. 1.]</t>
  </si>
  <si>
    <t>[1. 1. 0. 0. 0. 1. 1. 0. 1. 0. 1. 1. 1. 1. 0. 1. 1. 1. 1. 1. 1. 0. 1. 1.
 1. 0. 0. 1. 0. 0. 1. 1. 0. 1. 0. 1. 1. 0. 1. 0. 0. 1. 1. 0. 1. 0. 1.]</t>
  </si>
  <si>
    <t>[1. 1. 0. 1. 0. 1. 1. 0. 1. 0. 1. 1. 1. 1. 0. 1. 1. 1. 1. 1. 1. 0. 1. 1.
 1. 1. 1. 1. 0. 0. 1. 1. 0. 1. 0. 1. 1. 0. 1. 0. 0. 0. 1. 1. 1. 0. 1.]</t>
  </si>
  <si>
    <t>[1. 1. 0. 1. 0. 1. 1. 0. 1. 0. 1. 1. 1. 1. 0. 1. 1. 1. 0. 1. 1. 0. 1. 1.
 1. 0. 1. 1. 0. 0. 1. 1. 0. 1. 0. 0. 1. 0. 1. 0. 0. 1. 1. 0. 1. 0. 1.]</t>
  </si>
  <si>
    <t>[1. 1. 0. 1. 0. 1. 1. 0. 1. 0. 1. 1. 1. 1. 0. 1. 1. 1. 1. 1. 1. 0. 1. 1.
 1. 1. 0. 1. 0. 0. 1. 1. 0. 1. 0. 1. 1. 0. 1. 0. 0. 1. 0. 0. 0. 0. 1.]</t>
  </si>
  <si>
    <t>[1. 1. 0. 1. 0. 1. 1. 0. 1. 0. 1. 1. 1. 1. 0. 1. 1. 1. 1. 1. 1. 0. 1. 1.
 1. 0. 1. 1. 0. 0. 1. 1. 0. 1. 1. 1. 0. 0. 1. 0. 0. 1. 1. 0. 0. 0. 1.]</t>
  </si>
  <si>
    <t>[1. 1. 0. 1. 0. 1. 1. 0. 1. 0. 0. 1. 1. 1. 0. 1. 1. 1. 1. 1. 1. 0. 1. 1.
 1. 0. 0. 1. 0. 0. 1. 1. 0. 1. 0. 1. 0. 0. 1. 0. 0. 1. 1. 0. 1. 0. 1.]</t>
  </si>
  <si>
    <t>[1. 1. 0. 1. 0. 1. 1. 0. 1. 0. 1. 1. 1. 1. 0. 1. 1. 1. 1. 1. 1. 0. 1. 1.
 1. 0. 0. 1. 0. 0. 1. 1. 0. 1. 0. 1. 0. 1. 1. 0. 0. 1. 1. 0. 1. 0. 1.]</t>
  </si>
  <si>
    <t>[1. 1. 0. 0. 0. 1. 1. 0. 0. 0. 1. 1. 1. 1. 0. 1. 0. 1. 1. 1. 1. 0. 1. 1.
 1. 0. 0. 1. 0. 0. 1. 1. 0. 1. 0. 1. 1. 0. 1. 0. 0. 1. 1. 0. 1. 0. 1.]</t>
  </si>
  <si>
    <t>[1. 1. 0. 1. 0. 1. 1. 0. 1. 0. 0. 1. 1. 1. 0. 1. 1. 1. 1. 1. 1. 0. 1. 1.
 1. 0. 0. 1. 0. 0. 1. 1. 0. 1. 0. 1. 1. 0. 1. 0. 0. 1. 1. 0. 1. 0. 1.]</t>
  </si>
  <si>
    <t>[1. 1. 0. 1. 0. 1. 1. 0. 1. 0. 1. 1. 1. 1. 0. 1. 1. 1. 1. 1. 1. 0. 0. 0.
 1. 0. 0. 1. 0. 0. 1. 1. 0. 1. 0. 1. 1. 1. 1. 0. 0. 1. 1. 0. 1. 0. 1.]</t>
  </si>
  <si>
    <t>[1. 1. 1. 1. 0. 1. 1. 0. 1. 0. 1. 1. 1. 1. 0. 1. 1. 1. 1. 1. 1. 0. 1. 1.
 1. 0. 0. 1. 0. 0. 1. 1. 0. 1. 0. 1. 0. 0. 1. 0. 0. 1. 1. 0. 1. 0. 1.]</t>
  </si>
  <si>
    <t>[1. 1. 0. 1. 0. 0. 1. 0. 1. 0. 1. 1. 1. 1. 0. 1. 1. 1. 1. 1. 1. 0. 1. 1.
 1. 0. 0. 1. 0. 1. 1. 1. 0. 1. 0. 1. 1. 1. 1. 0. 0. 1. 1. 0. 1. 0. 1.]</t>
  </si>
  <si>
    <t>[1. 1. 1. 1. 0. 1. 1. 0. 1. 0. 1. 1. 1. 1. 0. 1. 1. 1. 1. 1. 1. 0. 1. 1.
 1. 0. 0. 1. 0. 0. 1. 1. 0. 1. 0. 1. 0. 0. 1. 0. 0. 1. 0. 0. 0. 0. 1.]</t>
  </si>
  <si>
    <t>[1. 1. 1. 1. 0. 1. 1. 0. 1. 0. 1. 1. 1. 1. 0. 1. 1. 1. 1. 1. 1. 0. 1. 1.
 1. 0. 0. 1. 0. 0. 1. 1. 0. 1. 0. 1. 1. 0. 1. 0. 0. 1. 1. 0. 1. 0. 1.]</t>
  </si>
  <si>
    <t>[1. 1. 1. 1. 0. 1. 1. 0. 1. 0. 1. 1. 1. 1. 0. 1. 1. 1. 1. 1. 1. 0. 1. 1.
 1. 0. 1. 1. 0. 0. 1. 1. 0. 1. 0. 1. 1. 0. 1. 0. 0. 1. 1. 0. 1. 0. 1.]</t>
  </si>
  <si>
    <t>[1. 1. 0. 1. 0. 1. 1. 0. 1. 0. 1. 1. 1. 1. 0. 1. 1. 1. 1. 1. 1. 0. 1. 1.
 1. 0. 0. 0. 0. 0. 1. 1. 0. 1. 0. 1. 0. 0. 1. 0. 0. 1. 1. 0. 1. 0. 1.]</t>
  </si>
  <si>
    <t>[1. 1. 0. 1. 0. 1. 1. 0. 1. 0. 1. 1. 1. 1. 0. 1. 1. 1. 1. 1. 1. 0. 1. 1.
 1. 0. 0. 1. 0. 0. 1. 1. 0. 1. 0. 1. 0. 0. 1. 0. 0. 1. 1. 0. 1. 0. 1.]</t>
  </si>
  <si>
    <t>[1. 1. 0. 1. 0. 1. 1. 0. 1. 0. 1. 1. 1. 1. 0. 1. 1. 1. 1. 0. 1. 0. 1. 1.
 1. 1. 0. 1. 0. 0. 1. 1. 0. 1. 0. 1. 0. 0. 1. 0. 0. 1. 1. 0. 1. 0. 1.]</t>
  </si>
  <si>
    <t>[1. 1. 1. 1. 0. 1. 1. 0. 1. 0. 1. 1. 1. 1. 0. 1. 1. 1. 1. 1. 1. 0. 1. 1.
 1. 0. 0. 1. 0. 0. 1. 1. 0. 1. 0. 1. 0. 0. 0. 0. 0. 1. 1. 0. 1. 0. 1.]</t>
  </si>
  <si>
    <t>[1. 1. 0. 1. 0. 0. 1. 0. 1. 0. 1. 1. 1. 1. 0. 1. 1. 1. 1. 1. 1. 0. 1. 1.
 1. 0. 0. 1. 0. 0. 1. 1. 0. 1. 0. 1. 0. 0. 1. 0. 0. 1. 1. 0. 1. 0. 1.]</t>
  </si>
  <si>
    <t>[1. 1. 0. 1. 0. 1. 1. 0. 1. 0. 1. 1. 1. 1. 0. 0. 1. 1. 1. 1. 1. 0. 1. 1.
 1. 1. 0. 1. 0. 0. 1. 1. 0. 1. 0. 1. 0. 0. 1. 0. 0. 1. 1. 0. 1. 0. 1.]</t>
  </si>
  <si>
    <t>[1. 1. 0. 1. 0. 0. 1. 0. 1. 0. 1. 1. 1. 1. 0. 1. 1. 1. 1. 0. 1. 0. 1. 1.
 1. 0. 0. 1. 0. 0. 1. 1. 0. 1. 0. 1. 0. 0. 1. 0. 0. 1. 1. 0. 1. 0. 1.]</t>
  </si>
  <si>
    <t>[1. 1. 1. 1. 0. 0. 1. 0. 1. 0. 1. 1. 1. 1. 0. 1. 1. 1. 1. 1. 1. 0. 1. 1.
 1. 0. 0. 1. 0. 0. 1. 1. 0. 1. 0. 1. 0. 0. 1. 0. 0. 1. 1. 0. 1. 0. 1.]</t>
  </si>
  <si>
    <t>[1. 1. 0. 1. 0. 1. 1. 0. 1. 0. 1. 1. 1. 1. 0. 1. 1. 1. 1. 1. 1. 0. 1. 1.
 1. 1. 0. 1. 0. 0. 1. 1. 0. 1. 0. 1. 0. 0. 1. 0. 0. 1. 1. 0. 1. 0. 1.]</t>
  </si>
  <si>
    <t>[1. 1. 1. 1. 0. 1. 1. 0. 1. 0. 1. 1. 1. 1. 0. 0. 1. 1. 1. 1. 1. 0. 1. 1.
 1. 0. 0. 1. 0. 0. 1. 1. 0. 1. 0. 1. 0. 0. 1. 0. 0. 1. 1. 0. 1. 0. 1.]</t>
  </si>
  <si>
    <t>[1. 1. 0. 1. 0. 1. 1. 0. 1. 0. 1. 1. 1. 1. 0. 1. 1. 0. 1. 1. 1. 0. 1. 1.
 1. 0. 0. 1. 0. 0. 1. 1. 0. 1. 0. 1. 0. 0. 1. 0. 0. 1. 1. 0. 1. 0. 1.]</t>
  </si>
  <si>
    <t>[1. 1. 1. 1. 0. 0. 1. 0. 1. 0. 1. 1. 1. 1. 0. 1. 1. 1. 1. 1. 1. 0. 1. 1.
 1. 0. 0. 1. 0. 0. 1. 1. 0. 1. 0. 1. 0. 0. 1. 0. 0. 1. 0. 0. 1. 0. 1.]</t>
  </si>
  <si>
    <t>[1. 1. 0. 1. 0. 1. 1. 0. 1. 0. 1. 1. 1. 1. 1. 1. 1. 1. 1. 1. 1. 0. 1. 1.
 1. 0. 0. 1. 0. 0. 1. 1. 0. 1. 0. 1. 0. 0. 1. 0. 0. 1. 1. 0. 1. 0. 1.]</t>
  </si>
  <si>
    <t>[1. 1. 1. 1. 0. 0. 1. 0. 1. 1. 1. 1. 1. 1. 0. 1. 1. 1. 1. 1. 1. 0. 1. 1.
 1. 0. 0. 1. 0. 0. 1. 1. 0. 1. 0. 1. 0. 0. 1. 0. 0. 1. 1. 0. 1. 0. 1.]</t>
  </si>
  <si>
    <t>[1. 1. 0. 1. 0. 1. 1. 0. 1. 0. 1. 1. 1. 1. 0. 1. 1. 1. 1. 1. 1. 0. 1. 1.
 1. 0. 0. 1. 0. 0. 1. 1. 0. 1. 0. 1. 0. 0. 1. 0. 0. 1. 0. 0. 1. 0. 1.]</t>
  </si>
  <si>
    <t>[1. 1. 0. 1. 0. 1. 1. 0. 1. 0. 1. 1. 1. 1. 0. 1. 1. 0. 1. 1. 1. 0. 1. 1.
 1. 1. 0. 1. 0. 0. 1. 1. 0. 1. 0. 1. 0. 0. 1. 0. 0. 1. 1. 1. 1. 0. 1.]</t>
  </si>
  <si>
    <t>[1. 1. 0. 1. 0. 1. 1. 0. 1. 0. 1. 1. 1. 1. 0. 1. 1. 0. 1. 1. 1. 0. 1. 1.
 1. 1. 0. 1. 0. 0. 1. 1. 0. 1. 0. 1. 0. 1. 1. 0. 0. 1. 1. 0. 1. 0. 1.]</t>
  </si>
  <si>
    <t>[1. 1. 0. 1. 0. 1. 1. 0. 1. 0. 1. 1. 1. 1. 0. 1. 1. 0. 1. 1. 1. 0. 1. 1.
 1. 1. 0. 1. 0. 0. 1. 1. 0. 1. 0. 1. 0. 0. 1. 0. 0. 1. 1. 0. 1. 0. 1.]</t>
  </si>
  <si>
    <t>[1. 1. 0. 1. 0. 1. 1. 0. 1. 0. 1. 1. 1. 1. 0. 1. 1. 1. 1. 1. 1. 0. 1. 1.
 1. 1. 0. 1. 0. 0. 1. 1. 0. 1. 0. 1. 0. 0. 1. 0. 0. 1. 0. 0. 1. 0. 1.]</t>
  </si>
  <si>
    <t>[1. 1. 0. 1. 0. 1. 1. 0. 1. 1. 1. 1. 1. 1. 0. 1. 1. 1. 1. 1. 1. 0. 1. 1.
 1. 1. 0. 1. 0. 0. 1. 1. 0. 1. 0. 1. 0. 0. 1. 0. 0. 1. 0. 0. 1. 0. 1.]</t>
  </si>
  <si>
    <t>[1. 1. 0. 1. 0. 1. 1. 0. 1. 0. 1. 1. 1. 1. 0. 1. 1. 1. 1. 1. 1. 0. 1. 1.
 1. 0. 0. 1. 0. 0. 0. 1. 0. 1. 0. 1. 0. 0. 1. 0. 0. 1. 0. 0. 1. 0. 1.]</t>
  </si>
  <si>
    <t>[1. 1. 0. 1. 0. 1. 1. 0. 1. 0. 1. 1. 1. 1. 0. 1. 0. 1. 1. 1. 1. 0. 1. 1.
 1. 1. 0. 1. 0. 0. 1. 1. 0. 1. 0. 1. 0. 0. 1. 0. 0. 1. 1. 0. 1. 0. 1.]</t>
  </si>
  <si>
    <t>[1. 1. 0. 1. 0. 1. 1. 0. 1. 0. 1. 1. 1. 1. 0. 1. 1. 1. 1. 1. 1. 0. 1. 1.
 1. 1. 0. 1. 0. 0. 1. 1. 1. 1. 0. 1. 0. 0. 1. 0. 0. 1. 1. 0. 1. 0. 1.]</t>
  </si>
  <si>
    <t>[1. 1. 0. 1. 0. 1. 1. 0. 1. 0. 1. 1. 1. 1. 0. 1. 1. 1. 1. 1. 1. 1. 1. 1.
 1. 0. 0. 1. 0. 0. 1. 1. 0. 1. 0. 1. 0. 0. 1. 0. 0. 1. 0. 0. 1. 0. 1.]</t>
  </si>
  <si>
    <t>[1. 1. 0. 0. 0. 1. 1. 0. 1. 0. 1. 1. 1. 1. 0. 1. 1. 1. 0. 1. 1. 0. 1. 1.
 1. 1. 0. 1. 0. 0. 1. 1. 0. 1. 0. 1. 0. 0. 1. 0. 0. 1. 0. 0. 1. 0. 1.]</t>
  </si>
  <si>
    <t>[1. 1. 0. 1. 0. 1. 1. 0. 0. 0. 1. 1. 1. 1. 0. 1. 1. 1. 1. 1. 1. 0. 1. 1.
 1. 0. 0. 1. 0. 0. 1. 1. 0. 1. 0. 1. 0. 0. 1. 0. 0. 1. 1. 1. 1. 0. 1.]</t>
  </si>
  <si>
    <t>[1. 1. 0. 1. 0. 1. 1. 0. 1. 0. 1. 1. 1. 1. 0. 1. 1. 1. 1. 1. 1. 0. 1. 1.
 1. 1. 0. 1. 0. 0. 0. 1. 0. 1. 0. 1. 0. 0. 1. 0. 0. 1. 0. 0. 1. 0. 1.]</t>
  </si>
  <si>
    <t>[1. 0. 0. 1. 0. 1. 1. 0. 1. 0. 1. 1. 1. 1. 0. 1. 1. 1. 1. 1. 1. 0. 1. 1.
 1. 1. 0. 1. 0. 0. 1. 1. 0. 1. 0. 1. 0. 0. 1. 0. 0. 1. 0. 0. 1. 0. 1.]</t>
  </si>
  <si>
    <t>[1. 1. 0. 1. 0. 1. 1. 0. 0. 0. 1. 1. 1. 1. 0. 0. 1. 1. 1. 1. 1. 0. 1. 1.
 1. 1. 0. 1. 0. 0. 1. 1. 0. 1. 0. 1. 0. 0. 1. 0. 0. 1. 0. 0. 1. 0. 1.]</t>
  </si>
  <si>
    <t>[1. 1. 0. 1. 0. 1. 1. 0. 1. 0. 0. 1. 1. 1. 0. 1. 1. 1. 1. 1. 1. 0. 1. 1.
 1. 1. 0. 1. 0. 0. 1. 1. 0. 1. 0. 1. 0. 0. 1. 0. 0. 1. 0. 0. 1. 0. 1.]</t>
  </si>
  <si>
    <t>[1. 1. 0. 1. 0. 1. 1. 0. 1. 0. 1. 1. 1. 1. 0. 1. 1. 1. 1. 1. 1. 0. 1. 0.
 1. 1. 0. 1. 0. 0. 1. 1. 0. 1. 0. 1. 0. 0. 1. 0. 0. 1. 0. 0. 1. 0. 1.]</t>
  </si>
  <si>
    <t>[1. 1. 0. 1. 0. 1. 1. 0. 1. 0. 1. 1. 1. 1. 1. 1. 1. 1. 1. 1. 1. 0. 1. 1.
 1. 1. 0. 1. 0. 0. 1. 1. 0. 1. 0. 1. 0. 0. 1. 0. 0. 1. 0. 0. 1. 0. 1.]</t>
  </si>
  <si>
    <t>[1. 1. 0. 1. 0. 1. 1. 0. 1. 0. 1. 1. 1. 1. 0. 1. 1. 1. 1. 1. 1. 1. 1. 1.
 1. 1. 0. 1. 0. 0. 1. 1. 0. 1. 0. 1. 0. 0. 1. 0. 0. 1. 1. 0. 1. 0. 1.]</t>
  </si>
  <si>
    <t>[1. 1. 0. 1. 0. 0. 1. 0. 1. 0. 1. 1. 1. 1. 0. 1. 1. 1. 1. 1. 1. 0. 1. 1.
 1. 1. 0. 1. 0. 0. 1. 1. 0. 1. 0. 1. 0. 0. 1. 0. 0. 1. 1. 0. 1. 0. 1.]</t>
  </si>
  <si>
    <t>[1. 1. 0. 0. 0. 1. 1. 0. 1. 0. 1. 1. 1. 1. 0. 1. 1. 1. 1. 1. 1. 0. 1. 1.
 1. 1. 0. 1. 0. 0. 1. 1. 0. 1. 0. 1. 0. 0. 1. 0. 0. 1. 1. 0. 1. 0. 1.]</t>
  </si>
  <si>
    <t>[1. 1. 0. 1. 0. 1. 1. 0. 1. 0. 1. 1. 1. 1. 0. 1. 1. 1. 1. 1. 1. 0. 1. 0.
 1. 1. 0. 1. 0. 0. 1. 1. 0. 1. 0. 1. 0. 0. 1. 0. 0. 0. 0. 0. 1. 0. 1.]</t>
  </si>
  <si>
    <t>[1. 1. 0. 1. 0. 1. 1. 0. 1. 0. 1. 1. 1. 1. 0. 1. 1. 1. 1. 0. 1. 0. 1. 1.
 1. 0. 0. 1. 0. 0. 1. 1. 0. 1. 0. 1. 0. 0. 1. 0. 0. 1. 1. 0. 1. 0. 1.]</t>
  </si>
  <si>
    <t>[1. 1. 0. 1. 0. 1. 1. 0. 1. 0. 1. 1. 1. 1. 0. 1. 1. 1. 1. 1. 1. 0. 1. 1.
 1. 1. 0. 1. 0. 0. 1. 1. 0. 1. 1. 1. 0. 0. 1. 0. 0. 1. 0. 0. 1. 0. 1.]</t>
  </si>
  <si>
    <t>[1. 1. 0. 1. 0. 1. 1. 0. 1. 0. 1. 1. 1. 1. 0. 1. 1. 1. 1. 0. 1. 0. 1. 1.
 1. 0. 0. 1. 0. 0. 1. 1. 0. 1. 0. 1. 0. 0. 1. 0. 0. 1. 0. 0. 1. 0. 1.]</t>
  </si>
  <si>
    <t>[1. 1. 0. 1. 0. 1. 1. 0. 1. 0. 1. 1. 1. 1. 0. 1. 1. 1. 1. 0. 1. 0. 1. 1.
 1. 1. 0. 1. 0. 0. 1. 1. 0. 1. 0. 1. 0. 0. 1. 0. 0. 1. 0. 0. 1. 0. 1.]</t>
  </si>
  <si>
    <t>[1. 1. 0. 1. 0. 1. 1. 0. 1. 0. 1. 1. 1. 1. 0. 1. 1. 1. 1. 0. 1. 1. 1. 1.
 1. 1. 0. 1. 0. 0. 1. 1. 0. 1. 0. 1. 0. 0. 1. 0. 0. 1. 1. 0. 1. 0. 1.]</t>
  </si>
  <si>
    <t>[1. 1. 0. 1. 0. 1. 1. 0. 1. 0. 1. 1. 1. 1. 0. 1. 1. 1. 1. 0. 1. 0. 1. 1.
 1. 1. 0. 1. 0. 0. 1. 1. 0. 1. 0. 1. 0. 0. 1. 0. 0. 1. 0. 1. 1. 0. 1.]</t>
  </si>
  <si>
    <t>[1. 1. 0. 1. 0. 1. 1. 0. 1. 0. 1. 1. 1. 1. 0. 1. 1. 0. 1. 0. 1. 0. 1. 1.
 1. 1. 0. 1. 0. 0. 1. 1. 0. 1. 0. 1. 0. 0. 1. 0. 0. 1. 0. 0. 1. 0. 1.]</t>
  </si>
  <si>
    <t>[1. 1. 0. 1. 0. 1. 1. 0. 1. 0. 1. 1. 1. 1. 0. 1. 1. 1. 1. 0. 1. 0. 1. 1.
 1. 1. 1. 1. 0. 0. 1. 1. 0. 1. 1. 1. 0. 0. 1. 0. 0. 1. 0. 0. 1. 0. 1.]</t>
  </si>
  <si>
    <t>[1. 1. 0. 1. 0. 1. 1. 0. 1. 0. 0. 1. 1. 1. 0. 1. 1. 1. 1. 0. 1. 1. 1. 1.
 1. 0. 0. 1. 0. 0. 1. 1. 0. 1. 0. 1. 0. 0. 1. 0. 0. 1. 0. 0. 1. 0. 1.]</t>
  </si>
  <si>
    <t>[1. 1. 0. 1. 0. 1. 1. 0. 1. 0. 1. 1. 1. 1. 0. 0. 1. 1. 1. 0. 1. 0. 1. 1.
 1. 0. 0. 1. 0. 0. 1. 1. 0. 1. 0. 0. 0. 0. 1. 0. 0. 1. 0. 0. 0. 0. 1.]</t>
  </si>
  <si>
    <t>[1. 1. 0. 1. 0. 1. 1. 0. 1. 0. 1. 1. 1. 1. 0. 1. 1. 1. 1. 0. 1. 0. 1. 1.
 1. 1. 0. 1. 0. 0. 1. 1. 0. 1. 0. 0. 0. 0. 1. 0. 0. 1. 0. 0. 1. 0. 1.]</t>
  </si>
  <si>
    <t>[1. 1. 0. 1. 0. 1. 1. 0. 1. 1. 1. 1. 1. 1. 0. 1. 1. 1. 1. 1. 1. 0. 1. 1.
 1. 0. 0. 1. 0. 0. 1. 1. 0. 1. 0. 1. 0. 0. 1. 0. 0. 1. 0. 0. 1. 0. 1.]</t>
  </si>
  <si>
    <t>[1. 1. 0. 1. 0. 1. 1. 0. 1. 0. 1. 1. 1. 1. 1. 1. 0. 0. 1. 0. 1. 0. 1. 1.
 1. 0. 0. 1. 0. 0. 1. 1. 1. 1. 0. 1. 1. 0. 1. 0. 0. 1. 0. 0. 1. 0. 1.]</t>
  </si>
  <si>
    <t>[1. 1. 0. 1. 0. 1. 1. 0. 1. 0. 1. 1. 1. 1. 1. 1. 1. 1. 1. 0. 1. 0. 1. 1.
 1. 1. 0. 1. 0. 0. 1. 1. 0. 1. 0. 1. 0. 0. 1. 0. 0. 1. 0. 0. 1. 0. 1.]</t>
  </si>
  <si>
    <t>[1. 1. 0. 1. 0. 1. 1. 0. 1. 0. 1. 1. 1. 1. 0. 1. 1. 1. 1. 0. 1. 0. 1. 1.
 1. 0. 0. 1. 0. 0. 1. 1. 0. 1. 0. 1. 0. 0. 1. 0. 0. 1. 0. 1. 1. 0. 1.]</t>
  </si>
  <si>
    <t>[1. 1. 0. 1. 0. 1. 1. 0. 1. 1. 1. 1. 1. 1. 0. 1. 1. 1. 1. 1. 1. 0. 1. 1.
 1. 0. 1. 1. 0. 0. 1. 1. 0. 1. 0. 1. 0. 0. 1. 0. 0. 1. 0. 0. 1. 0. 1.]</t>
  </si>
  <si>
    <t>[1. 1. 0. 1. 0. 1. 1. 0. 1. 1. 1. 1. 1. 1. 0. 1. 1. 0. 1. 1. 1. 0. 1. 1.
 1. 0. 0. 1. 0. 0. 1. 1. 0. 1. 0. 1. 0. 0. 1. 0. 0. 1. 0. 0. 1. 0. 1.]</t>
  </si>
  <si>
    <t>[1. 1. 0. 1. 0. 1. 1. 0. 1. 1. 1. 1. 1. 1. 0. 1. 1. 1. 1. 1. 1. 0. 1. 1.
 1. 0. 0. 1. 0. 0. 1. 1. 0. 1. 0. 1. 1. 0. 1. 0. 0. 1. 0. 0. 1. 0. 1.]</t>
  </si>
  <si>
    <t>[1. 1. 0. 1. 0. 1. 1. 0. 1. 1. 1. 1. 1. 1. 0. 1. 1. 1. 1. 1. 1. 0. 1. 1.
 1. 0. 0. 1. 0. 0. 1. 1. 0. 1. 0. 1. 0. 0. 1. 0. 0. 1. 0. 0. 1. 1. 1.]</t>
  </si>
  <si>
    <t>[1. 1. 0. 1. 0. 1. 1. 0. 1. 1. 1. 1. 1. 1. 1. 1. 1. 1. 1. 1. 1. 0. 1. 1.
 1. 0. 1. 1. 0. 0. 1. 1. 0. 1. 0. 1. 0. 0. 1. 0. 0. 1. 0. 0. 1. 0. 1.]</t>
  </si>
  <si>
    <t>[1. 1. 0. 1. 0. 1. 1. 0. 1. 1. 0. 1. 1. 1. 0. 1. 1. 1. 1. 1. 1. 0. 1. 1.
 1. 0. 0. 1. 0. 0. 1. 1. 0. 1. 0. 1. 0. 0. 1. 0. 0. 1. 0. 0. 1. 0. 1.]</t>
  </si>
  <si>
    <t>[1. 1. 0. 1. 0. 1. 1. 0. 1. 1. 1. 1. 1. 1. 0. 1. 1. 1. 1. 1. 1. 0. 1. 1.
 1. 1. 1. 1. 0. 0. 1. 1. 0. 1. 0. 1. 0. 0. 0. 0. 0. 1. 0. 0. 1. 0. 1.]</t>
  </si>
  <si>
    <t>[1. 1. 0. 1. 0. 1. 1. 0. 1. 1. 1. 1. 1. 1. 1. 1. 1. 1. 1. 1. 1. 0. 1. 1.
 1. 0. 1. 1. 0. 0. 1. 1. 0. 1. 0. 1. 0. 0. 1. 1. 0. 0. 0. 0. 1. 0. 1.]</t>
  </si>
  <si>
    <t>[1. 1. 0. 1. 0. 0. 1. 0. 1. 1. 1. 1. 1. 1. 0. 1. 1. 1. 1. 1. 1. 0. 1. 1.
 1. 0. 1. 1. 0. 0. 1. 1. 0. 1. 0. 1. 0. 0. 1. 0. 0. 1. 0. 0. 1. 0. 1.]</t>
  </si>
  <si>
    <t>[1. 1. 0. 1. 0. 0. 1. 0. 1. 1. 1. 1. 1. 1. 0. 1. 1. 1. 1. 1. 1. 0. 1. 1.
 1. 0. 0. 1. 0. 0. 1. 1. 0. 1. 0. 1. 0. 0. 1. 0. 0. 1. 0. 0. 1. 0. 1.]</t>
  </si>
  <si>
    <t>[1. 1. 0. 1. 0. 1. 1. 0. 0. 1. 1. 1. 1. 1. 0. 1. 1. 1. 1. 1. 1. 0. 1. 1.
 1. 0. 0. 1. 0. 0. 1. 1. 0. 1. 0. 1. 0. 0. 1. 0. 0. 1. 0. 0. 1. 0. 1.]</t>
  </si>
  <si>
    <t>[1. 1. 0. 1. 0. 1. 1. 0. 1. 1. 1. 1. 1. 1. 0. 1. 1. 1. 1. 1. 1. 1. 1. 1.
 1. 0. 0. 1. 0. 0. 1. 1. 0. 1. 0. 1. 0. 0. 1. 0. 1. 1. 0. 0. 1. 0. 1.]</t>
  </si>
  <si>
    <t>[1. 1. 0. 1. 1. 0. 1. 0. 1. 1. 1. 1. 1. 1. 0. 1. 1. 1. 1. 1. 1. 0. 1. 1.
 1. 0. 0. 1. 0. 0. 1. 1. 0. 1. 1. 1. 0. 0. 1. 0. 0. 1. 0. 0. 1. 0. 1.]</t>
  </si>
  <si>
    <t>[1. 1. 0. 1. 0. 1. 1. 0. 0. 1. 1. 1. 1. 1. 0. 1. 1. 1. 1. 1. 1. 0. 0. 1.
 1. 0. 0. 1. 0. 0. 1. 1. 0. 1. 0. 1. 0. 0. 1. 0. 0. 1. 0. 0. 1. 0. 1.]</t>
  </si>
  <si>
    <t>[1. 1. 0. 1. 0. 1. 1. 0. 1. 1. 1. 1. 1. 1. 0. 1. 1. 1. 1. 1. 1. 0. 1. 1.
 1. 0. 0. 1. 0. 0. 1. 1. 0. 1. 0. 1. 0. 0. 0. 0. 0. 1. 0. 0. 1. 0. 1.]</t>
  </si>
  <si>
    <t>[1. 1. 0. 1. 0. 1. 1. 0. 1. 1. 1. 1. 1. 1. 0. 1. 0. 1. 1. 1. 1. 0. 1. 1.
 1. 0. 0. 1. 0. 0. 1. 1. 0. 1. 0. 1. 0. 0. 1. 0. 0. 1. 0. 0. 1. 0. 1.]</t>
  </si>
  <si>
    <t>[1. 1. 0. 1. 0. 1. 1. 0. 1. 1. 1. 1. 1. 1. 0. 1. 1. 1. 1. 1. 1. 0. 1. 0.
 1. 0. 0. 1. 0. 0. 1. 1. 0. 1. 0. 1. 0. 0. 1. 0. 0. 1. 0. 0. 1. 0. 1.]</t>
  </si>
  <si>
    <t>[1. 1. 0. 1. 0. 1. 1. 0. 1. 1. 1. 1. 1. 1. 0. 1. 1. 1. 1. 1. 1. 0. 1. 1.
 1. 0. 0. 1. 0. 0. 1. 1. 0. 1. 0. 1. 0. 0. 1. 0. 0. 1. 0. 0. 0. 0. 1.]</t>
  </si>
  <si>
    <t>[1. 1. 0. 1. 0. 1. 1. 0. 1. 1. 1. 1. 1. 1. 0. 1. 1. 1. 1. 1. 1. 0. 0. 1.
 1. 0. 0. 1. 0. 0. 1. 1. 0. 1. 0. 1. 0. 0. 1. 0. 0. 1. 0. 0. 1. 0. 1.]</t>
  </si>
  <si>
    <t>[1. 1. 0. 1. 0. 1. 1. 0. 1. 1. 1. 0. 1. 1. 0. 1. 1. 1. 1. 1. 1. 0. 1. 1.
 1. 0. 0. 1. 0. 0. 1. 1. 0. 1. 0. 1. 0. 0. 0. 0. 0. 1. 0. 0. 1. 0. 1.]</t>
  </si>
  <si>
    <t>[1. 1. 1. 1. 0. 1. 1. 0. 1. 1. 1. 1. 1. 1. 0. 1. 0. 1. 1. 1. 1. 0. 1. 1.
 1. 0. 0. 1. 0. 0. 1. 1. 0. 1. 0. 1. 0. 0. 1. 0. 0. 1. 0. 1. 1. 0. 1.]</t>
  </si>
  <si>
    <t>[1. 1. 0. 1. 0. 1. 1. 0. 1. 1. 1. 0. 1. 1. 0. 1. 1. 1. 1. 1. 1. 0. 1. 1.
 1. 0. 1. 1. 0. 0. 1. 1. 0. 1. 0. 1. 0. 0. 0. 0. 0. 1. 0. 0. 1. 0. 1.]</t>
  </si>
  <si>
    <t>[1. 1. 0. 1. 0. 0. 1. 0. 1. 1. 1. 0. 1. 1. 0. 1. 1. 1. 1. 1. 1. 0. 1. 1.
 1. 0. 0. 1. 0. 0. 1. 1. 0. 1. 0. 1. 0. 0. 0. 0. 0. 1. 0. 0. 1. 0. 1.]</t>
  </si>
  <si>
    <t>[1. 1. 0. 1. 0. 1. 1. 0. 1. 1. 1. 0. 0. 1. 0. 1. 1. 1. 1. 1. 1. 0. 1. 1.
 1. 0. 0. 1. 0. 0. 1. 1. 0. 1. 0. 1. 0. 0. 0. 0. 0. 1. 0. 0. 1. 0. 1.]</t>
  </si>
  <si>
    <t>[1. 1. 0. 1. 0. 1. 1. 0. 1. 1. 1. 0. 1. 1. 0. 1. 1. 1. 1. 1. 1. 0. 1. 1.
 1. 0. 0. 1. 0. 0. 1. 1. 0. 1. 0. 1. 0. 0. 0. 0. 0. 1. 0. 1. 1. 0. 1.]</t>
  </si>
  <si>
    <t>[1. 1. 0. 1. 0. 0. 1. 0. 1. 1. 1. 0. 1. 1. 0. 1. 1. 0. 1. 1. 1. 0. 1. 1.
 1. 0. 0. 1. 0. 0. 1. 1. 0. 1. 0. 1. 0. 0. 0. 0. 0. 1. 0. 0. 1. 0. 1.]</t>
  </si>
  <si>
    <t>[1. 1. 0. 1. 0. 1. 1. 0. 1. 1. 1. 0. 1. 1. 0. 1. 1. 0. 1. 1. 1. 0. 1. 1.
 1. 0. 0. 1. 0. 0. 1. 1. 0. 1. 0. 1. 0. 0. 0. 0. 0. 1. 0. 0. 1. 0. 1.]</t>
  </si>
  <si>
    <t>[1. 1. 0. 1. 0. 1. 1. 0. 1. 1. 1. 0. 1. 1. 1. 1. 1. 1. 1. 1. 1. 0. 1. 1.
 1. 0. 0. 1. 0. 0. 1. 1. 1. 1. 0. 1. 0. 0. 0. 0. 0. 1. 0. 0. 1. 0. 1.]</t>
  </si>
  <si>
    <t>[1. 1. 0. 1. 0. 1. 1. 0. 1. 1. 1. 0. 1. 1. 0. 1. 1. 1. 1. 1. 1. 0. 1. 1.
 1. 0. 0. 1. 0. 0. 1. 1. 0. 1. 0. 0. 0. 0. 0. 0. 0. 1. 0. 0. 1. 0. 1.]</t>
  </si>
  <si>
    <t>[1. 1. 0. 1. 0. 1. 1. 0. 1. 1. 1. 0. 1. 1. 0. 1. 1. 1. 1. 1. 1. 0. 1. 1.
 0. 0. 0. 1. 0. 0. 1. 1. 0. 1. 0. 1. 0. 0. 0. 0. 0. 1. 0. 0. 1. 0. 1.]</t>
  </si>
  <si>
    <t>[1. 1. 0. 1. 0. 1. 1. 0. 1. 1. 1. 0. 1. 1. 0. 1. 0. 1. 0. 1. 1. 0. 1. 1.
 1. 0. 0. 1. 0. 0. 1. 1. 0. 1. 0. 1. 0. 0. 0. 0. 0. 1. 0. 0. 1. 0. 1.]</t>
  </si>
  <si>
    <t>[1. 1. 0. 1. 0. 1. 1. 0. 0. 1. 1. 0. 1. 1. 0. 1. 1. 1. 1. 1. 1. 0. 1. 1.
 1. 0. 0. 1. 0. 0. 1. 1. 0. 1. 0. 1. 0. 0. 0. 0. 0. 1. 0. 0. 1. 0. 1.]</t>
  </si>
  <si>
    <t>[1. 1. 0. 1. 0. 1. 1. 0. 1. 1. 1. 0. 1. 1. 0. 1. 0. 1. 1. 1. 1. 0. 1. 1.
 1. 0. 0. 1. 0. 0. 1. 1. 0. 1. 0. 1. 0. 0. 0. 0. 0. 1. 0. 0. 1. 0. 1.]</t>
  </si>
  <si>
    <t>[1. 1. 0. 1. 0. 0. 1. 0. 1. 1. 1. 0. 0. 1. 0. 1. 1. 1. 1. 1. 1. 0. 1. 1.
 1. 1. 0. 1. 0. 0. 1. 1. 0. 1. 0. 1. 0. 0. 0. 0. 0. 1. 0. 0. 1. 0. 1.]</t>
  </si>
  <si>
    <t>[1. 1. 0. 1. 0. 1. 1. 0. 1. 1. 1. 0. 1. 1. 1. 1. 1. 0. 1. 1. 1. 0. 0. 1.
 1. 1. 0. 1. 0. 0. 1. 1. 0. 1. 0. 1. 0. 0. 0. 0. 0. 1. 0. 0. 1. 0. 1.]</t>
  </si>
  <si>
    <t>[1. 1. 0. 1. 0. 1. 1. 0. 1. 1. 1. 0. 1. 1. 0. 1. 1. 1. 1. 1. 1. 0. 1. 1.
 1. 0. 0. 1. 0. 0. 1. 1. 0. 1. 0. 1. 0. 0. 0. 1. 0. 1. 0. 0. 1. 0. 1.]</t>
  </si>
  <si>
    <t>[1. 1. 0. 1. 0. 0. 1. 0. 1. 1. 1. 0. 0. 1. 1. 1. 1. 0. 1. 1. 1. 0. 0. 1.
 1. 0. 0. 1. 0. 0. 1. 1. 0. 1. 0. 1. 0. 0. 0. 0. 0. 1. 0. 0. 1. 0. 1.]</t>
  </si>
  <si>
    <t>[1. 1. 0. 1. 0. 1. 1. 0. 1. 0. 1. 0. 1. 1. 0. 1. 1. 1. 1. 1. 1. 0. 1. 1.
 1. 0. 0. 1. 0. 0. 1. 1. 0. 1. 0. 1. 0. 0. 0. 0. 0. 1. 0. 0. 1. 0. 1.]</t>
  </si>
  <si>
    <t>[1. 1. 0. 1. 0. 1. 1. 0. 1. 1. 1. 0. 1. 1. 1. 1. 1. 0. 1. 1. 1. 0. 1. 1.
 1. 1. 0. 1. 0. 0. 1. 1. 0. 1. 0. 1. 0. 0. 0. 0. 0. 1. 0. 0. 1. 0. 1.]</t>
  </si>
  <si>
    <t>[1. 1. 0. 1. 0. 0. 1. 0. 1. 1. 1. 0. 0. 1. 1. 1. 1. 1. 1. 1. 1. 0. 0. 1.
 1. 1. 0. 1. 0. 0. 1. 1. 0. 1. 0. 1. 0. 0. 0. 0. 0. 1. 0. 0. 1. 0. 1.]</t>
  </si>
  <si>
    <t>[1. 1. 0. 1. 0. 0. 1. 0. 1. 1. 1. 0. 1. 1. 0. 1. 1. 1. 1. 1. 1. 0. 0. 1.
 1. 0. 0. 1. 0. 0. 1. 1. 0. 1. 0. 1. 0. 0. 0. 0. 0. 1. 0. 0. 1. 0. 1.]</t>
  </si>
  <si>
    <t>[1. 1. 0. 1. 0. 0. 1. 0. 1. 1. 1. 0. 0. 1. 1. 1. 1. 1. 1. 1. 1. 0. 1. 1.
 1. 0. 0. 1. 0. 0. 1. 1. 0. 1. 0. 1. 0. 0. 0. 0. 0. 1. 0. 0. 1. 0. 1.]</t>
  </si>
  <si>
    <t>[1. 1. 0. 1. 0. 1. 1. 0. 1. 1. 1. 0. 1. 1. 1. 1. 1. 0. 1. 1. 1. 0. 0. 1.
 1. 0. 0. 1. 0. 0. 1. 1. 0. 1. 0. 1. 0. 1. 0. 0. 0. 1. 0. 0. 1. 0. 1.]</t>
  </si>
  <si>
    <t>[1. 1. 0. 1. 0. 1. 1. 0. 1. 1. 1. 0. 1. 1. 1. 1. 1. 1. 1. 1. 1. 0. 1. 1.
 1. 0. 0. 1. 0. 0. 1. 1. 0. 1. 0. 1. 0. 0. 0. 0. 0. 1. 0. 0. 1. 0. 1.]</t>
  </si>
  <si>
    <t>[1. 1. 0. 1. 0. 1. 1. 0. 1. 1. 1. 0. 1. 1. 0. 1. 1. 1. 1. 1. 1. 0. 0. 1.
 1. 0. 0. 1. 0. 0. 1. 1. 0. 1. 0. 1. 0. 0. 0. 0. 0. 1. 0. 0. 1. 0. 1.]</t>
  </si>
  <si>
    <t>[1. 1. 0. 1. 0. 0. 1. 0. 1. 1. 1. 0. 1. 1. 0. 1. 1. 0. 1. 1. 1. 0. 0. 1.
 1. 0. 0. 1. 0. 0. 1. 1. 0. 1. 0. 1. 0. 1. 0. 0. 0. 1. 0. 0. 1. 0. 1.]</t>
  </si>
  <si>
    <t>[1. 1. 0. 1. 0. 0. 1. 0. 1. 1. 1. 0. 1. 1. 1. 1. 1. 0. 1. 1. 1. 0. 0. 1.
 1. 0. 1. 1. 0. 0. 1. 1. 0. 1. 0. 1. 0. 1. 0. 0. 0. 1. 0. 0. 1. 0. 1.]</t>
  </si>
  <si>
    <t>[1. 1. 0. 1. 0. 1. 1. 0. 1. 1. 1. 0. 1. 1. 0. 1. 1. 0. 1. 1. 1. 0. 0. 1.
 1. 0. 0. 1. 0. 0. 1. 1. 0. 1. 0. 1. 0. 1. 0. 0. 0. 1. 0. 0. 1. 0. 1.]</t>
  </si>
  <si>
    <t>[1. 1. 0. 1. 0. 0. 1. 0. 1. 1. 1. 0. 1. 1. 1. 1. 1. 0. 1. 1. 1. 0. 0. 1.
 1. 0. 0. 1. 0. 0. 1. 1. 0. 1. 0. 1. 1. 1. 0. 0. 0. 1. 0. 0. 1. 0. 1.]</t>
  </si>
  <si>
    <t>[1. 1. 0. 1. 0. 0. 1. 0. 1. 1. 1. 0. 1. 1. 0. 1. 1. 1. 1. 1. 1. 0. 0. 1.
 1. 0. 0. 1. 0. 0. 1. 1. 0. 1. 0. 1. 0. 1. 0. 0. 0. 1. 0. 0. 1. 0. 1.]</t>
  </si>
  <si>
    <t>[1. 1. 0. 1. 0. 1. 1. 0. 1. 1. 1. 0. 1. 1. 0. 1. 1. 0. 1. 1. 1. 0. 0. 1.
 1. 0. 0. 1. 0. 0. 1. 1. 0. 1. 0. 1. 0. 0. 0. 0. 0. 1. 0. 0. 1. 0. 1.]</t>
  </si>
  <si>
    <t>[1. 1. 0. 1. 0. 0. 1. 0. 1. 1. 1. 0. 1. 1. 1. 1. 1. 1. 1. 1. 1. 0. 0. 1.
 1. 0. 0. 1. 0. 0. 1. 1. 0. 1. 0. 1. 0. 0. 0. 0. 0. 0. 0. 0. 1. 0. 1.]</t>
  </si>
  <si>
    <t>[1. 1. 0. 1. 0. 1. 1. 0. 1. 1. 1. 0. 1. 1. 1. 1. 1. 0. 1. 1. 1. 0. 0. 1.
 1. 0. 0. 1. 0. 0. 1. 1. 0. 1. 0. 1. 0. 0. 0. 0. 0. 1. 0. 0. 1. 0. 1.]</t>
  </si>
  <si>
    <t>[1. 1. 0. 1. 0. 1. 1. 0. 1. 1. 1. 0. 1. 1. 1. 1. 1. 1. 1. 1. 1. 0. 0. 1.
 1. 0. 0. 1. 0. 0. 1. 1. 0. 1. 0. 1. 0. 0. 0. 0. 0. 1. 0. 0. 1. 0. 1.]</t>
  </si>
  <si>
    <t>[1. 1. 0. 1. 0. 0. 1. 0. 1. 1. 1. 0. 1. 1. 1. 1. 1. 1. 1. 1. 1. 0. 0. 1.
 1. 0. 0. 1. 0. 0. 1. 1. 0. 1. 0. 1. 0. 1. 0. 0. 0. 1. 0. 0. 1. 0. 1.]</t>
  </si>
  <si>
    <t>[1. 1. 1. 1. 0. 0. 1. 0. 1. 1. 1. 0. 1. 1. 1. 0. 1. 0. 1. 1. 1. 0. 0. 1.
 1. 0. 0. 1. 0. 0. 1. 1. 0. 1. 0. 1. 0. 1. 0. 0. 0. 1. 0. 0. 1. 0. 1.]</t>
  </si>
  <si>
    <t>[1. 1. 0. 1. 0. 0. 1. 0. 1. 1. 1. 0. 1. 1. 1. 1. 1. 0. 1. 1. 1. 0. 0. 1.
 1. 0. 0. 1. 0. 0. 1. 1. 0. 1. 0. 1. 1. 0. 0. 0. 0. 1. 0. 0. 1. 0. 1.]</t>
  </si>
  <si>
    <t>[1. 1. 0. 1. 0. 1. 1. 0. 1. 1. 1. 0. 1. 1. 0. 1. 1. 1. 1. 1. 1. 0. 0. 1.
 1. 0. 0. 1. 0. 0. 1. 1. 0. 1. 0. 0. 0. 1. 0. 0. 0. 1. 0. 0. 1. 0. 1.]</t>
  </si>
  <si>
    <t>[1. 1. 1. 1. 0. 0. 1. 0. 1. 1. 1. 0. 1. 1. 1. 1. 1. 0. 1. 1. 1. 0. 0. 1.
 1. 0. 0. 1. 0. 0. 1. 1. 0. 1. 0. 1. 0. 1. 0. 0. 0. 1. 0. 0. 1. 0. 1.]</t>
  </si>
  <si>
    <t>[1. 1. 1. 1. 0. 0. 1. 0. 1. 1. 1. 0. 1. 1. 1. 0. 1. 0. 1. 1. 1. 0. 0. 1.
 1. 0. 1. 1. 0. 0. 1. 1. 0. 1. 0. 1. 0. 1. 0. 0. 0. 1. 0. 0. 1. 0. 1.]</t>
  </si>
  <si>
    <t>[1. 1. 0. 1. 0. 1. 1. 0. 1. 1. 1. 1. 1. 1. 1. 1. 1. 0. 1. 1. 1. 0. 0. 1.
 1. 0. 0. 1. 0. 0. 1. 1. 0. 1. 0. 1. 0. 1. 0. 0. 0. 1. 0. 0. 1. 0. 1.]</t>
  </si>
  <si>
    <t>[1. 1. 1. 1. 0. 1. 1. 0. 1. 1. 1. 0. 1. 1. 1. 0. 1. 0. 1. 1. 1. 0. 0. 1.
 1. 0. 1. 1. 0. 0. 1. 1. 0. 1. 0. 1. 0. 1. 0. 0. 0. 1. 0. 0. 1. 0. 1.]</t>
  </si>
  <si>
    <t>[1. 1. 1. 1. 0. 0. 1. 0. 1. 1. 1. 0. 1. 1. 1. 0. 1. 0. 1. 1. 1. 0. 0. 1.
 1. 0. 0. 1. 0. 0. 1. 1. 0. 1. 0. 1. 0. 0. 0. 0. 0. 1. 0. 0. 1. 0. 1.]</t>
  </si>
  <si>
    <t>[1. 1. 0. 1. 0. 1. 1. 0. 1. 1. 1. 0. 1. 1. 1. 0. 1. 0. 1. 1. 1. 0. 0. 0.
 1. 0. 0. 1. 0. 0. 1. 1. 0. 1. 0. 1. 0. 1. 0. 0. 0. 1. 0. 0. 1. 0. 1.]</t>
  </si>
  <si>
    <t>[1. 1. 0. 1. 0. 1. 1. 0. 1. 1. 1. 0. 1. 1. 1. 0. 0. 0. 1. 1. 1. 0. 0. 1.
 1. 0. 0. 1. 0. 0. 1. 1. 0. 1. 0. 1. 0. 1. 0. 0. 0. 1. 0. 0. 1. 0. 1.]</t>
  </si>
  <si>
    <t>[1. 0. 1. 1. 0. 1. 1. 0. 1. 1. 1. 0. 1. 1. 1. 1. 1. 0. 1. 1. 1. 0. 0. 1.
 1. 0. 0. 1. 0. 0. 1. 1. 0. 1. 0. 1. 0. 1. 0. 0. 0. 1. 0. 0. 1. 0. 1.]</t>
  </si>
  <si>
    <t>[1. 1. 1. 1. 0. 0. 1. 0. 1. 1. 1. 0. 1. 1. 1. 0. 1. 0. 1. 0. 1. 0. 0. 1.
 1. 0. 0. 1. 0. 0. 1. 1. 0. 1. 0. 1. 0. 1. 0. 0. 0. 1. 0. 0. 1. 0. 1.]</t>
  </si>
  <si>
    <t>[1. 1. 0. 1. 0. 1. 1. 0. 1. 1. 1. 0. 1. 1. 1. 0. 1. 0. 1. 1. 1. 0. 0. 1.
 1. 0. 0. 1. 0. 0. 1. 1. 0. 1. 0. 1. 0. 1. 0. 0. 0. 1. 0. 0. 1. 0. 1.]</t>
  </si>
  <si>
    <t>[1. 1. 1. 1. 0. 1. 1. 0. 1. 1. 1. 0. 1. 1. 1. 1. 1. 0. 1. 1. 1. 0. 0. 0.
 1. 0. 0. 1. 0. 0. 1. 1. 0. 1. 0. 1. 0. 1. 0. 1. 0. 1. 0. 0. 1. 0. 1.]</t>
  </si>
  <si>
    <t>[1. 1. 0. 1. 0. 0. 1. 0. 1. 1. 1. 0. 1. 1. 1. 1. 1. 0. 1. 1. 1. 0. 0. 1.
 1. 0. 0. 1. 0. 0. 1. 1. 0. 1. 0. 1. 1. 1. 1. 0. 0. 1. 0. 0. 1. 0. 1.]</t>
  </si>
  <si>
    <t>[1. 1. 1. 1. 0. 0. 1. 0. 1. 1. 1. 0. 1. 1. 1. 1. 1. 0. 1. 1. 1. 0. 0. 1.
 1. 0. 0. 1. 0. 0. 1. 1. 0. 1. 0. 1. 0. 1. 0. 1. 0. 1. 0. 0. 1. 0. 1.]</t>
  </si>
  <si>
    <t>[1. 1. 0. 1. 0. 1. 1. 0. 1. 1. 1. 0. 1. 1. 1. 1. 1. 0. 0. 1. 1. 0. 0. 1.
 0. 0. 0. 1. 0. 0. 1. 1. 0. 1. 0. 1. 0. 1. 0. 0. 0. 1. 0. 0. 1. 0. 1.]</t>
  </si>
  <si>
    <t>[1. 1. 1. 1. 0. 0. 1. 0. 1. 1. 1. 0. 1. 1. 1. 1. 1. 0. 1. 1. 1. 0. 0. 0.
 1. 0. 0. 1. 0. 0. 1. 1. 0. 1. 0. 1. 0. 1. 0. 1. 0. 1. 0. 0. 1. 0. 1.]</t>
  </si>
  <si>
    <t>[1. 1. 0. 1. 0. 1. 1. 0. 1. 1. 1. 0. 1. 1. 1. 1. 1. 0. 1. 1. 1. 0. 0. 1.
 1. 0. 0. 1. 0. 0. 1. 1. 0. 1. 0. 1. 0. 1. 0. 1. 0. 1. 0. 0. 1. 0. 1.]</t>
  </si>
  <si>
    <t>[1. 1. 1. 1. 0. 0. 1. 0. 1. 1. 1. 0. 1. 1. 1. 1. 1. 0. 0. 1. 1. 0. 0. 1.
 1. 0. 0. 1. 0. 0. 1. 1. 0. 1. 0. 1. 0. 1. 0. 1. 0. 1. 0. 0. 1. 0. 1.]</t>
  </si>
  <si>
    <t>[1. 1. 1. 1. 0. 1. 1. 0. 1. 1. 1. 0. 1. 1. 1. 1. 1. 0. 1. 1. 1. 0. 0. 1.
 1. 0. 0. 1. 0. 0. 1. 1. 0. 1. 0. 1. 0. 1. 0. 1. 0. 1. 0. 0. 1. 0. 1.]</t>
  </si>
  <si>
    <t>[1. 1. 1. 1. 0. 1. 1. 0. 1. 1. 1. 0. 1. 1. 1. 1. 1. 0. 1. 1. 1. 0. 0. 1.
 1. 0. 0. 1. 0. 0. 1. 1. 0. 1. 0. 1. 0. 1. 0. 1. 0. 1. 0. 0. 0. 0. 1.]</t>
  </si>
  <si>
    <t>[1. 1. 1. 1. 0. 1. 1. 0. 1. 1. 1. 0. 0. 1. 1. 1. 1. 0. 1. 1. 1. 0. 0. 1.
 0. 0. 0. 1. 0. 0. 1. 1. 0. 1. 0. 1. 0. 1. 0. 1. 0. 1. 0. 0. 1. 0. 1.]</t>
  </si>
  <si>
    <t>[1. 1. 1. 1. 0. 0. 1. 0. 1. 1. 1. 0. 1. 1. 1. 1. 1. 0. 1. 1. 1. 0. 0. 1.
 1. 0. 0. 1. 0. 0. 1. 1. 0. 1. 0. 1. 0. 1. 0. 1. 0. 1. 1. 0. 1. 0. 1.]</t>
  </si>
  <si>
    <t>[1. 1. 1. 1. 0. 0. 1. 0. 1. 1. 1. 0. 1. 1. 1. 1. 0. 0. 1. 1. 0. 0. 0. 1.
 1. 0. 1. 1. 0. 0. 1. 1. 0. 1. 0. 1. 0. 1. 0. 1. 0. 1. 0. 0. 1. 0. 1.]</t>
  </si>
  <si>
    <t>[1. 1. 1. 1. 0. 0. 1. 0. 1. 1. 1. 0. 1. 1. 1. 1. 1. 0. 1. 1. 1. 0. 0. 1.
 1. 0. 0. 1. 0. 0. 1. 1. 0. 1. 0. 0. 0. 1. 0. 1. 0. 1. 0. 0. 1. 0. 1.]</t>
  </si>
  <si>
    <t>[1. 1. 1. 1. 0. 0. 1. 0. 1. 1. 1. 0. 1. 1. 0. 1. 1. 0. 1. 1. 1. 0. 0. 1.
 1. 0. 0. 1. 0. 0. 1. 1. 0. 1. 0. 1. 0. 1. 0. 1. 0. 1. 0. 0. 1. 0. 1.]</t>
  </si>
  <si>
    <t>[1. 1. 0. 1. 0. 0. 1. 0. 1. 1. 1. 0. 1. 1. 1. 1. 1. 0. 1. 1. 1. 0. 0. 0.
 1. 0. 0. 1. 0. 0. 1. 1. 0. 1. 0. 1. 0. 1. 0. 1. 0. 1. 0. 0. 1. 0. 1.]</t>
  </si>
  <si>
    <t>[1. 0. 0. 1. 0. 0. 1. 0. 1. 1. 1. 0. 1. 1. 1. 1. 1. 0. 1. 1. 1. 0. 0. 1.
 1. 0. 0. 1. 0. 0. 1. 1. 0. 1. 0. 1. 0. 1. 0. 1. 0. 1. 0. 0. 1. 0. 1.]</t>
  </si>
  <si>
    <t>[1. 1. 1. 1. 0. 1. 1. 0. 1. 1. 1. 0. 1. 1. 1. 1. 1. 1. 1. 1. 1. 0. 0. 1.
 1. 0. 0. 1. 0. 0. 1. 1. 0. 1. 0. 1. 0. 1. 0. 1. 0. 1. 0. 0. 1. 0. 1.]</t>
  </si>
  <si>
    <t>[1. 1. 1. 1. 0. 1. 1. 0. 1. 1. 1. 0. 1. 1. 1. 1. 1. 0. 1. 1. 1. 0. 0. 1.
 1. 0. 0. 1. 0. 0. 1. 1. 0. 1. 1. 1. 0. 1. 0. 1. 0. 1. 0. 0. 1. 0. 1.]</t>
  </si>
  <si>
    <t>[1. 1. 1. 1. 0. 0. 1. 0. 1. 1. 1. 0. 1. 1. 1. 1. 1. 0. 1. 1. 1. 0. 0. 1.
 0. 0. 0. 1. 0. 0. 1. 1. 0. 1. 0. 1. 0. 1. 0. 1. 0. 1. 0. 0. 1. 0. 1.]</t>
  </si>
  <si>
    <t>[1. 1. 1. 1. 0. 1. 1. 0. 1. 1. 1. 0. 1. 1. 1. 0. 1. 0. 1. 1. 1. 0. 0. 1.
 1. 0. 0. 1. 0. 0. 1. 1. 0. 1. 0. 1. 0. 1. 0. 1. 0. 1. 0. 0. 1. 0. 1.]</t>
  </si>
  <si>
    <t>[1. 1. 1. 1. 0. 0. 1. 0. 1. 0. 1. 0. 0. 1. 1. 1. 1. 0. 1. 1. 1. 0. 0. 1.
 1. 0. 1. 1. 0. 0. 1. 1. 0. 1. 0. 1. 0. 1. 1. 1. 0. 1. 0. 0. 1. 0. 1.]</t>
  </si>
  <si>
    <t>[1. 1. 1. 1. 0. 1. 1. 0. 1. 0. 1. 0. 1. 1. 1. 1. 1. 0. 1. 1. 1. 0. 0. 1.
 1. 0. 0. 1. 0. 0. 1. 1. 1. 1. 0. 1. 0. 1. 0. 1. 0. 1. 0. 0. 1. 0. 1.]</t>
  </si>
  <si>
    <t>[1. 0. 1. 1. 0. 0. 1. 0. 1. 1. 1. 0. 1. 1. 1. 1. 1. 0. 1. 1. 1. 0. 0. 1.
 0. 0. 0. 1. 0. 0. 1. 1. 0. 1. 0. 1. 0. 1. 0. 1. 0. 1. 0. 0. 1. 0. 1.]</t>
  </si>
  <si>
    <t>[1. 0. 0. 1. 0. 0. 1. 0. 1. 1. 1. 0. 0. 1. 1. 1. 1. 0. 1. 1. 1. 0. 0. 1.
 1. 0. 0. 1. 0. 0. 1. 1. 0. 1. 0. 1. 0. 1. 0. 1. 0. 1. 0. 0. 1. 0. 1.]</t>
  </si>
  <si>
    <t>[1. 1. 0. 1. 0. 0. 1. 0. 1. 1. 1. 0. 1. 1. 1. 1. 1. 0. 1. 1. 1. 0. 0. 1.
 0. 0. 0. 1. 0. 0. 1. 1. 0. 1. 0. 1. 0. 1. 0. 1. 0. 1. 0. 0. 1. 0. 1.]</t>
  </si>
  <si>
    <t>[1. 1. 1. 1. 0. 0. 1. 0. 1. 0. 1. 0. 1. 1. 1. 1. 1. 0. 1. 1. 1. 0. 0. 1.
 1. 0. 0. 1. 0. 0. 1. 1. 0. 1. 0. 1. 1. 1. 0. 1. 0. 1. 0. 0. 1. 0. 1.]</t>
  </si>
  <si>
    <t>[1. 1. 0. 1. 0. 0. 1. 0. 1. 1. 1. 0. 1. 1. 1. 1. 1. 0. 1. 1. 1. 0. 0. 1.
 0. 0. 0. 1. 0. 0. 1. 1. 0. 1. 0. 1. 0. 1. 0. 1. 0. 0. 0. 0. 1. 1. 1.]</t>
  </si>
  <si>
    <t>[1. 1. 1. 1. 0. 0. 1. 0. 1. 1. 1. 0. 1. 1. 1. 1. 1. 0. 1. 1. 1. 0. 0. 1.
 0. 0. 0. 1. 0. 0. 1. 1. 1. 1. 0. 1. 0. 1. 0. 1. 0. 1. 0. 0. 1. 0. 1.]</t>
  </si>
  <si>
    <t>[1. 0. 1. 1. 0. 0. 1. 0. 1. 1. 1. 0. 1. 1. 1. 1. 1. 0. 1. 1. 1. 0. 0. 1.
 1. 0. 0. 1. 0. 0. 1. 1. 0. 1. 0. 1. 0. 1. 0. 1. 0. 1. 0. 0. 1. 0. 1.]</t>
  </si>
  <si>
    <t>[1. 0. 0. 1. 0. 0. 1. 0. 1. 1. 1. 0. 1. 1. 1. 0. 1. 0. 1. 1. 1. 0. 1. 1.
 0. 0. 0. 1. 0. 0. 1. 1. 0. 1. 0. 1. 0. 1. 0. 1. 0. 1. 0. 0. 1. 0. 1.]</t>
  </si>
  <si>
    <t>[1. 1. 1. 1. 0. 0. 1. 0. 1. 1. 1. 0. 1. 1. 1. 1. 1. 0. 1. 1. 1. 0. 0. 1.
 1. 0. 0. 1. 0. 1. 1. 1. 0. 1. 0. 1. 0. 1. 0. 1. 0. 1. 0. 0. 1. 0. 1.]</t>
  </si>
  <si>
    <t>[1. 1. 1. 1. 0. 0. 1. 0. 1. 0. 1. 0. 1. 1. 1. 1. 1. 0. 1. 1. 1. 0. 0. 1.
 1. 0. 0. 1. 0. 0. 1. 1. 0. 1. 0. 1. 0. 1. 0. 1. 0. 1. 0. 0. 1. 0. 1.]</t>
  </si>
  <si>
    <t>[1. 1. 1. 1. 0. 0. 1. 0. 1. 1. 1. 0. 1. 1. 1. 0. 1. 0. 1. 1. 1. 0. 0. 1.
 1. 0. 0. 1. 0. 0. 1. 1. 0. 1. 1. 1. 0. 1. 0. 1. 0. 1. 0. 0. 1. 0. 1.]</t>
  </si>
  <si>
    <t>[1. 1. 1. 1. 0. 0. 1. 0. 1. 0. 1. 0. 1. 1. 1. 1. 1. 0. 1. 1. 1. 0. 0. 1.
 0. 0. 0. 1. 0. 0. 1. 1. 0. 1. 0. 1. 1. 0. 0. 1. 0. 1. 0. 0. 1. 0. 1.]</t>
  </si>
  <si>
    <t>[1. 0. 0. 1. 0. 0. 1. 0. 1. 0. 1. 0. 1. 1. 1. 1. 1. 0. 1. 1. 1. 0. 0. 1.
 0. 0. 0. 1. 0. 0. 1. 1. 0. 1. 0. 1. 1. 1. 0. 1. 0. 1. 0. 0. 1. 0. 1.]</t>
  </si>
  <si>
    <t>[1. 0. 1. 1. 0. 1. 1. 0. 1. 0. 1. 0. 1. 1. 1. 1. 1. 0. 1. 1. 1. 0. 0. 1.
 0. 0. 0. 1. 0. 0. 1. 1. 0. 1. 0. 1. 1. 1. 0. 0. 0. 1. 0. 0. 1. 0. 1.]</t>
  </si>
  <si>
    <t>[0. 1. 1. 1. 0. 0. 1. 0. 1. 1. 1. 0. 1. 1. 1. 1. 1. 0. 1. 1. 1. 0. 0. 1.
 1. 0. 1. 1. 0. 0. 1. 1. 0. 1. 0. 1. 1. 1. 0. 1. 0. 1. 0. 0. 1. 0. 1.]</t>
  </si>
  <si>
    <t>[1. 0. 1. 1. 0. 0. 1. 0. 1. 0. 1. 0. 1. 1. 1. 1. 1. 0. 1. 1. 1. 0. 0. 1.
 0. 0. 0. 1. 0. 0. 1. 1. 0. 1. 0. 1. 1. 1. 0. 1. 0. 1. 0. 0. 1. 0. 1.]</t>
  </si>
  <si>
    <t>[1. 0. 1. 1. 0. 0. 1. 0. 1. 1. 0. 0. 1. 1. 1. 1. 1. 0. 1. 1. 1. 0. 0. 1.
 1. 0. 0. 1. 0. 0. 1. 1. 0. 1. 1. 1. 0. 1. 0. 1. 0. 1. 0. 0. 1. 0. 1.]</t>
  </si>
  <si>
    <t>[1. 0. 1. 1. 0. 0. 1. 0. 1. 0. 1. 0. 1. 1. 1. 1. 1. 0. 1. 0. 1. 0. 0. 1.
 0. 0. 0. 1. 0. 0. 1. 1. 0. 1. 0. 1. 1. 1. 0. 1. 0. 0. 0. 0. 1. 0. 1.]</t>
  </si>
  <si>
    <t>[1. 0. 1. 1. 0. 0. 1. 0. 1. 0. 1. 0. 1. 1. 1. 1. 1. 0. 1. 1. 1. 0. 0. 1.
 1. 0. 0. 1. 0. 0. 1. 1. 1. 1. 0. 1. 0. 1. 0. 1. 0. 1. 0. 0. 1. 0. 1.]</t>
  </si>
  <si>
    <t>[1. 0. 1. 1. 0. 0. 1. 0. 1. 0. 1. 0. 1. 1. 1. 1. 1. 0. 1. 1. 1. 0. 0. 1.
 0. 0. 0. 1. 0. 0. 1. 1. 0. 1. 0. 1. 0. 1. 0. 1. 0. 1. 0. 0. 1. 0. 1.]</t>
  </si>
  <si>
    <t>[1. 0. 1. 1. 0. 0. 1. 0. 1. 1. 1. 0. 1. 1. 1. 1. 1. 0. 1. 1. 1. 1. 0. 1.
 0. 0. 0. 1. 0. 0. 1. 1. 0. 1. 0. 1. 0. 1. 0. 1. 0. 1. 0. 0. 1. 0. 1.]</t>
  </si>
  <si>
    <t>[1. 1. 1. 1. 0. 0. 1. 0. 1. 1. 1. 0. 1. 1. 1. 1. 1. 0. 1. 1. 1. 0. 0. 1.
 1. 0. 0. 0. 0. 1. 1. 1. 0. 1. 0. 1. 1. 1. 0. 1. 0. 1. 1. 0. 1. 0. 1.]</t>
  </si>
  <si>
    <t>[1. 0. 1. 1. 0. 0. 1. 0. 1. 0. 1. 0. 1. 1. 1. 1. 1. 0. 1. 1. 1. 0. 0. 1.
 1. 0. 0. 1. 0. 0. 1. 1. 0. 1. 0. 1. 0. 1. 0. 1. 0. 1. 0. 0. 1. 0. 1.]</t>
  </si>
  <si>
    <t>[1. 1. 1. 1. 0. 0. 1. 0. 1. 0. 1. 0. 1. 1. 1. 1. 1. 0. 1. 0. 1. 0. 0. 1.
 0. 0. 0. 1. 0. 0. 1. 1. 0. 1. 0. 1. 0. 1. 0. 1. 0. 1. 0. 0. 1. 0. 1.]</t>
  </si>
  <si>
    <t>[1. 1. 1. 1. 0. 0. 1. 0. 1. 0. 1. 0. 1. 1. 1. 1. 1. 0. 1. 1. 1. 0. 0. 1.
 0. 0. 0. 1. 0. 0. 1. 1. 0. 1. 0. 1. 0. 1. 0. 1. 0. 1. 0. 0. 1. 0. 1.]</t>
  </si>
  <si>
    <t>[1. 1. 1. 1. 0. 0. 1. 0. 1. 0. 1. 0. 1. 1. 0. 1. 1. 0. 1. 1. 1. 0. 0. 1.
 0. 0. 0. 1. 0. 0. 1. 1. 0. 1. 0. 1. 1. 1. 0. 1. 0. 1. 0. 0. 1. 0. 1.]</t>
  </si>
  <si>
    <t>[1. 1. 1. 1. 0. 0. 1. 0. 1. 0. 1. 0. 1. 1. 1. 1. 1. 0. 1. 0. 1. 0. 0. 1.
 0. 0. 0. 1. 0. 0. 1. 1. 0. 1. 0. 1. 1. 1. 0. 1. 0. 1. 0. 0. 1. 0. 1.]</t>
  </si>
  <si>
    <t>[1. 1. 1. 1. 0. 0. 1. 0. 1. 0. 1. 0. 1. 1. 1. 1. 1. 0. 1. 1. 1. 0. 0. 0.
 0. 0. 0. 1. 0. 0. 1. 1. 0. 1. 0. 1. 1. 1. 0. 1. 0. 1. 0. 0. 1. 0. 1.]</t>
  </si>
  <si>
    <t>[1. 0. 1. 1. 0. 0. 1. 0. 0. 0. 1. 1. 1. 1. 1. 1. 1. 0. 1. 1. 1. 0. 0. 1.
 1. 0. 0. 1. 0. 0. 1. 1. 0. 1. 0. 1. 1. 1. 0. 1. 0. 1. 0. 0. 1. 0. 1.]</t>
  </si>
  <si>
    <t>[1. 0. 1. 1. 0. 0. 1. 0. 1. 0. 1. 0. 1. 1. 1. 1. 1. 0. 1. 1. 1. 0. 0. 1.
 1. 0. 0. 1. 0. 0. 1. 1. 1. 1. 0. 1. 1. 1. 0. 1. 0. 1. 0. 0. 1. 0. 1.]</t>
  </si>
  <si>
    <t>[1. 1. 1. 1. 0. 0. 1. 0. 1. 0. 1. 0. 0. 1. 1. 1. 1. 0. 1. 1. 1. 0. 1. 0.
 1. 0. 0. 1. 0. 0. 0. 1. 0. 1. 0. 1. 1. 1. 0. 1. 0. 1. 0. 0. 1. 0. 1.]</t>
  </si>
  <si>
    <t>[1. 0. 1. 1. 0. 0. 1. 0. 1. 0. 1. 0. 1. 1. 1. 1. 1. 0. 1. 1. 1. 0. 0. 1.
 1. 1. 0. 1. 0. 0. 1. 1. 0. 1. 0. 1. 1. 1. 1. 0. 0. 1. 0. 0. 1. 0. 1.]</t>
  </si>
  <si>
    <t>[1. 1. 1. 1. 0. 0. 1. 0. 1. 0. 1. 0. 0. 1. 1. 1. 1. 0. 1. 1. 1. 0. 0. 0.
 1. 0. 0. 1. 0. 0. 1. 1. 0. 1. 0. 1. 1. 1. 0. 1. 0. 1. 0. 0. 1. 0. 1.]</t>
  </si>
  <si>
    <t>[1. 1. 1. 1. 0. 0. 1. 0. 1. 0. 1. 0. 1. 1. 1. 1. 1. 0. 1. 1. 1. 0. 1. 0.
 1. 0. 0. 1. 0. 0. 1. 1. 0. 1. 0. 1. 1. 1. 0. 1. 0. 1. 0. 0. 1. 0. 1.]</t>
  </si>
  <si>
    <t>[1. 1. 1. 1. 0. 0. 1. 0. 1. 0. 1. 0. 1. 1. 1. 1. 1. 0. 1. 1. 1. 0. 0. 0.
 1. 0. 0. 1. 0. 0. 0. 1. 0. 1. 0. 1. 1. 1. 0. 1. 0. 0. 0. 0. 1. 0. 1.]</t>
  </si>
  <si>
    <t>[1. 1. 1. 1. 0. 0. 1. 0. 1. 0. 1. 0. 1. 1. 1. 1. 1. 0. 1. 1. 1. 0. 1. 0.
 0. 0. 0. 1. 0. 0. 0. 1. 0. 1. 0. 1. 1. 1. 0. 1. 0. 1. 0. 0. 1. 0. 1.]</t>
  </si>
  <si>
    <t>[1. 1. 1. 1. 0. 0. 1. 0. 1. 0. 1. 0. 0. 1. 1. 1. 1. 0. 1. 1. 1. 0. 1. 0.
 1. 0. 0. 1. 0. 0. 1. 1. 0. 1. 0. 1. 1. 1. 0. 1. 0. 1. 0. 0. 1. 0. 1.]</t>
  </si>
  <si>
    <t>[1. 1. 1. 1. 0. 0. 1. 0. 1. 0. 1. 0. 0. 1. 1. 1. 1. 1. 1. 1. 1. 0. 0. 1.
 0. 0. 0. 1. 0. 0. 1. 1. 0. 1. 0. 1. 1. 1. 0. 1. 0. 1. 0. 0. 1. 0. 1.]</t>
  </si>
  <si>
    <t>[1. 1. 1. 1. 0. 0. 1. 0. 1. 0. 1. 1. 1. 1. 1. 1. 1. 0. 1. 1. 1. 0. 0. 0.
 0. 0. 0. 1. 0. 0. 1. 1. 0. 1. 0. 1. 1. 1. 0. 1. 0. 0. 0. 0. 1. 0. 1.]</t>
  </si>
  <si>
    <t>[1. 1. 1. 1. 0. 0. 1. 0. 1. 0. 1. 0. 1. 1. 1. 1. 1. 0. 1. 1. 1. 0. 0. 0.
 1. 0. 0. 1. 0. 0. 1. 1. 0. 1. 0. 1. 1. 1. 0. 1. 0. 1. 0. 0. 1. 0. 1.]</t>
  </si>
  <si>
    <t>[1. 1. 1. 0. 0. 0. 1. 0. 1. 0. 1. 0. 1. 1. 1. 1. 1. 0. 1. 1. 1. 0. 0. 0.
 1. 0. 0. 1. 0. 0. 1. 1. 0. 1. 0. 1. 1. 1. 0. 1. 0. 1. 0. 0. 1. 0. 1.]</t>
  </si>
  <si>
    <t>[0. 1. 1. 1. 0. 0. 1. 0. 1. 0. 1. 0. 0. 1. 1. 1. 1. 0. 1. 1. 1. 0. 1. 0.
 0. 0. 0. 1. 0. 0. 0. 1. 0. 1. 0. 1. 1. 1. 0. 1. 0. 0. 0. 0. 1. 0. 1.]</t>
  </si>
  <si>
    <t>[1. 1. 1. 1. 0. 0. 1. 0. 1. 0. 1. 0. 1. 1. 1. 1. 1. 0. 1. 1. 1. 0. 1. 0.
 0. 0. 0. 1. 0. 0. 0. 1. 0. 1. 0. 1. 0. 1. 0. 1. 0. 1. 0. 0. 1. 0. 1.]</t>
  </si>
  <si>
    <t>[1. 1. 1. 1. 0. 0. 1. 0. 1. 0. 1. 0. 0. 1. 1. 1. 1. 1. 1. 1. 1. 0. 1. 0.
 1. 0. 0. 1. 0. 0. 0. 1. 0. 1. 0. 1. 1. 1. 0. 1. 0. 1. 0. 0. 1. 0. 1.]</t>
  </si>
  <si>
    <t>[1. 1. 1. 1. 0. 0. 1. 0. 1. 0. 1. 0. 0. 1. 1. 1. 1. 0. 1. 1. 1. 0. 1. 0.
 1. 0. 0. 1. 0. 0. 0. 1. 0. 1. 0. 1. 1. 1. 0. 1. 0. 0. 0. 0. 1. 0. 1.]</t>
  </si>
  <si>
    <t>[1. 1. 1. 1. 0. 0. 1. 0. 1. 0. 1. 0. 0. 1. 1. 1. 1. 0. 1. 1. 1. 0. 0. 0.
 1. 0. 0. 1. 0. 0. 0. 1. 0. 1. 0. 1. 1. 1. 0. 1. 0. 1. 0. 0. 1. 0. 1.]</t>
  </si>
  <si>
    <t>[1. 1. 1. 1. 0. 0. 1. 0. 1. 0. 1. 0. 1. 1. 1. 1. 1. 0. 1. 1. 1. 0. 1. 0.
 1. 0. 0. 1. 0. 0. 0. 1. 0. 1. 0. 1. 1. 1. 0. 1. 0. 1. 0. 0. 0. 0. 1.]</t>
  </si>
  <si>
    <t>[1. 1. 1. 1. 0. 0. 1. 0. 1. 0. 1. 0. 1. 1. 1. 1. 1. 0. 1. 1. 1. 0. 0. 1.
 1. 0. 0. 1. 0. 0. 0. 1. 0. 1. 0. 1. 1. 1. 0. 1. 0. 1. 0. 0. 1. 1. 1.]</t>
  </si>
  <si>
    <t>[1. 1. 1. 1. 0. 0. 1. 0. 1. 0. 1. 0. 0. 1. 1. 1. 1. 0. 1. 1. 1. 0. 1. 0.
 0. 0. 0. 1. 0. 0. 0. 1. 0. 1. 0. 1. 1. 1. 0. 1. 0. 0. 0. 0. 1. 0. 1.]</t>
  </si>
  <si>
    <t>[1. 1. 1. 1. 0. 0. 1. 0. 1. 0. 1. 0. 0. 1. 1. 1. 1. 0. 1. 1. 1. 0. 0. 0.
 1. 0. 0. 1. 0. 0. 1. 1. 0. 1. 0. 1. 1. 1. 0. 1. 0. 0. 0. 0. 0. 0. 1.]</t>
  </si>
  <si>
    <t>[1. 1. 1. 1. 0. 0. 1. 0. 1. 0. 1. 0. 0. 1. 1. 1. 1. 1. 1. 1. 1. 0. 0. 0.
 1. 0. 0. 1. 0. 0. 0. 1. 0. 1. 0. 0. 1. 1. 0. 1. 0. 0. 0. 0. 1. 0. 1.]</t>
  </si>
  <si>
    <t>[1. 1. 0. 1. 0. 0. 1. 0. 1. 0. 1. 0. 1. 1. 1. 1. 1. 0. 1. 1. 1. 0. 1. 0.
 1. 0. 0. 1. 0. 0. 0. 1. 0. 1. 0. 1. 1. 1. 0. 1. 0. 0. 0. 0. 0. 0. 1.]</t>
  </si>
  <si>
    <t>[1. 1. 1. 1. 0. 0. 1. 0. 1. 0. 1. 0. 1. 1. 1. 1. 1. 0. 1. 1. 1. 0. 1. 0.
 1. 0. 0. 1. 0. 0. 0. 1. 0. 1. 0. 1. 1. 1. 0. 1. 0. 0. 0. 0. 1. 0. 1.]</t>
  </si>
  <si>
    <t>[1. 1. 1. 1. 0. 0. 1. 0. 1. 0. 1. 0. 1. 1. 0. 1. 1. 0. 1. 1. 1. 0. 0. 0.
 1. 0. 0. 1. 0. 0. 0. 1. 0. 1. 1. 1. 1. 1. 0. 1. 0. 0. 0. 0. 1. 0. 1.]</t>
  </si>
  <si>
    <t>[1. 1. 1. 1. 0. 0. 1. 0. 1. 0. 1. 0. 0. 1. 1. 1. 1. 0. 1. 1. 1. 1. 0. 0.
 1. 0. 0. 1. 0. 0. 1. 1. 0. 1. 0. 1. 1. 1. 0. 1. 0. 0. 0. 0. 0. 0. 1.]</t>
  </si>
  <si>
    <t>[1. 1. 1. 1. 0. 0. 1. 0. 1. 0. 1. 0. 1. 1. 1. 1. 1. 0. 1. 1. 1. 0. 0. 0.
 1. 0. 0. 1. 0. 0. 1. 1. 0. 1. 0. 1. 1. 1. 0. 1. 0. 0. 0. 0. 0. 0. 1.]</t>
  </si>
  <si>
    <t>[1. 1. 1. 1. 0. 0. 1. 0. 1. 0. 0. 0. 0. 1. 1. 1. 1. 0. 1. 1. 1. 0. 0. 0.
 1. 0. 0. 1. 0. 0. 1. 1. 0. 1. 0. 1. 1. 1. 0. 1. 0. 0. 0. 0. 0. 0. 1.]</t>
  </si>
  <si>
    <t>[1. 1. 0. 1. 0. 0. 1. 0. 1. 0. 1. 0. 0. 1. 1. 1. 1. 0. 1. 1. 1. 0. 0. 0.
 1. 0. 0. 1. 0. 0. 1. 1. 0. 1. 0. 1. 1. 1. 0. 1. 0. 0. 0. 0. 0. 0. 1.]</t>
  </si>
  <si>
    <t>[1. 1. 1. 1. 0. 0. 1. 0. 1. 0. 1. 0. 0. 1. 1. 1. 1. 0. 1. 1. 1. 0. 0. 0.
 1. 0. 0. 1. 0. 0. 1. 1. 0. 1. 0. 1. 1. 1. 0. 1. 0. 0. 0. 1. 0. 0. 1.]</t>
  </si>
  <si>
    <t>[1. 0. 1. 1. 0. 0. 1. 0. 1. 0. 1. 0. 0. 1. 1. 1. 1. 0. 1. 1. 1. 0. 0. 0.
 1. 0. 0. 1. 0. 0. 1. 1. 0. 1. 0. 1. 1. 1. 0. 1. 0. 1. 0. 0. 0. 0. 1.]</t>
  </si>
  <si>
    <t>[1. 1. 1. 1. 0. 1. 1. 0. 1. 0. 1. 0. 0. 1. 1. 1. 1. 0. 1. 1. 1. 0. 0. 0.
 1. 0. 0. 1. 0. 0. 1. 1. 0. 1. 0. 1. 1. 1. 0. 1. 0. 0. 0. 0. 0. 0. 1.]</t>
  </si>
  <si>
    <t>[1. 1. 1. 1. 0. 0. 1. 0. 1. 0. 1. 0. 0. 1. 0. 1. 1. 0. 0. 1. 1. 0. 0. 0.
 1. 0. 0. 1. 0. 0. 1. 1. 0. 1. 0. 1. 1. 1. 0. 1. 0. 0. 0. 0. 0. 0. 1.]</t>
  </si>
  <si>
    <t>[1. 1. 1. 1. 0. 0. 1. 0. 1. 1. 1. 0. 0. 1. 1. 1. 1. 0. 1. 1. 1. 0. 0. 1.
 1. 0. 0. 1. 0. 0. 1. 1. 0. 1. 0. 1. 1. 1. 0. 1. 0. 0. 0. 0. 0. 0. 1.]</t>
  </si>
  <si>
    <t>[1. 1. 1. 1. 0. 0. 1. 0. 1. 0. 1. 0. 0. 1. 1. 1. 1. 0. 1. 1. 1. 0. 0. 0.
 1. 0. 0. 1. 0. 0. 1. 1. 1. 1. 0. 1. 1. 1. 0. 1. 0. 0. 0. 0. 0. 0. 1.]</t>
  </si>
  <si>
    <t>[1. 1. 1. 1. 0. 0. 1. 0. 1. 0. 1. 1. 0. 1. 1. 1. 1. 0. 1. 0. 1. 0. 0. 0.
 1. 0. 0. 1. 0. 0. 1. 1. 0. 1. 0. 1. 1. 1. 0. 1. 0. 0. 0. 0. 0. 0. 1.]</t>
  </si>
  <si>
    <t>[1. 1. 1. 1. 0. 0. 1. 0. 1. 0. 1. 0. 0. 1. 1. 1. 1. 0. 1. 1. 1. 0. 0. 0.
 1. 0. 0. 1. 0. 0. 1. 1. 0. 1. 0. 1. 0. 1. 0. 1. 0. 0. 0. 0. 0. 0. 1.]</t>
  </si>
  <si>
    <t>[1. 1. 1. 1. 0. 0. 1. 0. 1. 0. 1. 0. 0. 1. 1. 1. 1. 0. 1. 1. 1. 0. 0. 0.
 1. 0. 0. 1. 0. 0. 1. 1. 0. 1. 0. 1. 1. 1. 0. 1. 0. 1. 0. 0. 0. 0. 1.]</t>
  </si>
  <si>
    <t>[1. 1. 1. 1. 0. 0. 1. 0. 1. 0. 1. 0. 0. 1. 1. 1. 1. 0. 1. 1. 1. 0. 0. 0.
 1. 0. 0. 1. 0. 0. 1. 1. 0. 1. 1. 1. 1. 1. 0. 1. 0. 0. 0. 0. 0. 0. 1.]</t>
  </si>
  <si>
    <t>[1. 1. 1. 1. 0. 0. 1. 0. 1. 0. 1. 0. 0. 1. 1. 1. 1. 0. 1. 1. 1. 0. 0. 0.
 1. 0. 0. 1. 0. 0. 1. 1. 1. 1. 0. 1. 0. 1. 0. 1. 0. 0. 0. 0. 0. 0. 1.]</t>
  </si>
  <si>
    <t>[1. 1. 1. 1. 0. 0. 1. 0. 1. 0. 1. 0. 0. 1. 1. 1. 1. 0. 1. 0. 0. 0. 0. 0.
 1. 0. 0. 1. 0. 0. 1. 1. 1. 1. 0. 1. 1. 1. 0. 1. 0. 1. 0. 0. 0. 0. 1.]</t>
  </si>
  <si>
    <t>[1. 1. 1. 1. 0. 0. 1. 0. 1. 0. 1. 0. 0. 1. 1. 1. 1. 0. 1. 1. 1. 0. 0. 0.
 1. 1. 0. 1. 0. 0. 1. 1. 0. 1. 0. 1. 1. 1. 0. 1. 0. 0. 0. 0. 0. 0. 1.]</t>
  </si>
  <si>
    <t>[1. 1. 1. 1. 0. 0. 1. 0. 1. 0. 1. 0. 0. 1. 1. 1. 1. 0. 1. 1. 1. 0. 0. 0.
 1. 0. 1. 1. 0. 0. 1. 1. 0. 1. 0. 1. 1. 1. 1. 1. 0. 0. 0. 0. 0. 0. 1.]</t>
  </si>
  <si>
    <t>[1. 1. 1. 1. 0. 0. 1. 0. 1. 0. 1. 0. 0. 1. 0. 1. 1. 0. 1. 1. 1. 0. 0. 0.
 1. 0. 0. 0. 0. 0. 1. 1. 0. 1. 0. 0. 1. 1. 0. 1. 0. 0. 0. 0. 0. 0. 1.]</t>
  </si>
  <si>
    <t>[1. 1. 1. 1. 0. 0. 1. 0. 1. 0. 1. 0. 0. 1. 1. 1. 1. 0. 1. 1. 1. 0. 1. 0.
 1. 0. 0. 1. 0. 0. 1. 1. 0. 1. 0. 1. 1. 1. 0. 1. 0. 1. 0. 0. 0. 0. 1.]</t>
  </si>
  <si>
    <t>[1. 1. 1. 1. 0. 0. 1. 0. 1. 0. 1. 0. 0. 1. 1. 1. 1. 0. 1. 1. 1. 0. 0. 0.
 1. 0. 0. 1. 0. 0. 1. 1. 0. 1. 0. 1. 1. 1. 0. 0. 0. 0. 0. 0. 0. 0. 1.]</t>
  </si>
  <si>
    <t>[1. 1. 0. 1. 0. 0. 1. 0. 1. 0. 1. 0. 0. 1. 1. 1. 1. 0. 1. 1. 1. 0. 0. 0.
 1. 0. 0. 1. 0. 0. 1. 1. 0. 1. 0. 0. 1. 1. 0. 1. 0. 0. 0. 0. 0. 0. 1.]</t>
  </si>
  <si>
    <t>[1. 0. 1. 1. 0. 0. 1. 0. 1. 0. 1. 0. 0. 1. 1. 1. 1. 0. 1. 1. 1. 0. 0. 0.
 0. 0. 0. 1. 0. 0. 1. 1. 1. 1. 0. 1. 1. 1. 0. 1. 0. 0. 0. 0. 0. 0. 1.]</t>
  </si>
  <si>
    <t>[1 1 1 0 1 1 0 1 0 1 0 1 1 0 1 0 0 1 1 0 1 1 1 0 1 0 0 1 0 0 0 1 0 0 1 0 1
 0 1 0 1 0 0 0 1 1 0]</t>
  </si>
  <si>
    <t>[1 1 1 1 0 1 0 1 1 1 0 1 1 1 1 1 1 1 1 0 0 1 1 1 1 1 0 1 1 0 0 0 0 1 1 1 1
 1 1 1 0 1 0 1 0 1 0]</t>
  </si>
  <si>
    <t>[0 1 1 0 0 0 1 1 0 1 0 1 1 1 1 1 0 1 1 0 1 0 1 1 0 1 1 0 0 1 1 1 1 0 1 1 0
 0 1 0 1 0 0 0 0 1 0]</t>
  </si>
  <si>
    <t>[1. 0. 0. 1. 1. 1. 0. 0. 0. 0. 0. 1. 1. 0. 0. 1. 0. 1. 1. 1. 0. 0. 1. 0.
 1. 0. 0. 1. 0. 1. 0. 0. 1. 0. 1. 0. 0. 0. 1. 0. 1. 0. 0. 0. 0. 1. 0.]</t>
  </si>
  <si>
    <t>[1. 0. 0. 0. 1. 1. 0. 1. 0. 0. 0. 1. 0. 0. 1. 1. 0. 1. 1. 1. 1. 1. 1. 0.
 0. 0. 1. 1. 0. 1. 0. 1. 1. 0. 1. 0. 1. 0. 1. 0. 1. 0. 0. 1. 1. 1. 0.]</t>
  </si>
  <si>
    <t>[1. 0. 1. 1. 0. 1. 0. 0. 0. 1. 0. 1. 1. 0. 1. 1. 0. 1. 1. 1. 1. 1. 1. 0.
 1. 0. 1. 1. 0. 0. 0. 0. 1. 0. 1. 0. 0. 0. 1. 0. 1. 0. 0. 1. 1. 1. 0.]</t>
  </si>
  <si>
    <t>[1. 0. 0. 0. 0. 1. 0. 0. 0. 1. 0. 1. 1. 0. 0. 1. 0. 1. 1. 0. 1. 1. 1. 0.
 0. 0. 0. 1. 0. 1. 0. 0. 1. 0. 1. 0. 1. 0. 1. 0. 1. 0. 0. 0. 0. 1. 0.]</t>
  </si>
  <si>
    <t>[0. 0. 0. 1. 1. 1. 0. 0. 0. 0. 0. 1. 1. 0. 1. 1. 0. 1. 1. 1. 1. 1. 1. 0.
 0. 0. 1. 1. 0. 0. 0. 0. 1. 0. 1. 0. 0. 0. 1. 0. 1. 0. 0. 0. 0. 1. 0.]</t>
  </si>
  <si>
    <t>[1. 1. 0. 1. 1. 1. 0. 1. 0. 0. 0. 1. 1. 0. 1. 1. 1. 1. 1. 1. 1. 1. 1. 0.
 1. 0. 0. 1. 0. 0. 0. 0. 0. 0. 1. 0. 0. 0. 1. 0. 1. 0. 0. 0. 0. 1. 0.]</t>
  </si>
  <si>
    <t>[1. 0. 0. 1. 1. 1. 0. 1. 0. 0. 0. 1. 1. 0. 0. 1. 0. 1. 1. 1. 1. 0. 1. 0.
 1. 0. 0. 1. 0. 0. 0. 0. 0. 0. 1. 0. 0. 0. 1. 0. 1. 0. 0. 0. 0. 1. 0.]</t>
  </si>
  <si>
    <t>[1. 1. 0. 1. 1. 0. 0. 0. 0. 0. 0. 0. 1. 0. 1. 1. 0. 1. 1. 1. 1. 1. 1. 0.
 1. 0. 1. 1. 0. 0. 0. 0. 0. 0. 1. 0. 0. 0. 1. 0. 1. 0. 0. 0. 0. 1. 0.]</t>
  </si>
  <si>
    <t>[1. 1. 0. 1. 1. 1. 0. 0. 0. 0. 0. 1. 1. 0. 1. 1. 0. 1. 1. 1. 1. 0. 1. 0.
 1. 0. 1. 1. 0. 1. 0. 0. 1. 0. 1. 0. 0. 0. 1. 0. 1. 0. 0. 0. 0. 1. 0.]</t>
  </si>
  <si>
    <t>[1. 0. 0. 1. 1. 1. 0. 1. 0. 0. 0. 1. 1. 0. 0. 1. 0. 1. 1. 1. 0. 0. 1. 0.
 1. 0. 1. 1. 0. 0. 0. 0. 1. 0. 1. 0. 0. 0. 1. 0. 1. 0. 0. 0. 0. 1. 0.]</t>
  </si>
  <si>
    <t>[0. 1. 0. 1. 1. 1. 0. 1. 0. 0. 0. 1. 1. 0. 0. 1. 0. 1. 0. 1. 1. 0. 1. 0.
 1. 0. 1. 1. 0. 1. 0. 0. 1. 0. 1. 0. 0. 0. 1. 0. 1. 0. 0. 0. 0. 1. 0.]</t>
  </si>
  <si>
    <t>[1. 1. 0. 1. 1. 1. 0. 0. 0. 0. 0. 1. 1. 0. 0. 1. 0. 1. 1. 1. 0. 1. 1. 0.
 1. 0. 0. 1. 0. 0. 0. 0. 1. 0. 1. 0. 0. 0. 1. 0. 1. 0. 0. 0. 0. 1. 0.]</t>
  </si>
  <si>
    <t>[1. 1. 0. 1. 1. 1. 0. 0. 0. 0. 0. 1. 1. 0. 0. 1. 0. 1. 1. 1. 1. 0. 1. 0.
 1. 0. 0. 1. 0. 0. 0. 0. 0. 0. 1. 0. 0. 0. 1. 0. 0. 0. 0. 0. 0. 1. 0.]</t>
  </si>
  <si>
    <t>[1. 0. 0. 1. 1. 1. 0. 1. 0. 0. 0. 1. 1. 0. 0. 1. 0. 1. 1. 1. 0. 0. 1. 0.
 0. 0. 1. 1. 0. 0. 0. 0. 1. 0. 1. 0. 0. 0. 1. 0. 1. 0. 0. 0. 0. 1. 0.]</t>
  </si>
  <si>
    <t>[0. 1. 0. 1. 1. 1. 0. 0. 0. 0. 0. 1. 1. 0. 0. 1. 0. 1. 1. 1. 1. 1. 1. 0.
 1. 0. 1. 1. 0. 1. 0. 0. 1. 0. 1. 0. 0. 0. 1. 0. 1. 0. 0. 0. 0. 1. 0.]</t>
  </si>
  <si>
    <t>[1. 0. 0. 1. 1. 1. 0. 1. 0. 0. 0. 1. 1. 0. 1. 1. 0. 1. 1. 1. 0. 1. 1. 0.
 0. 0. 1. 1. 0. 0. 0. 0. 1. 0. 1. 0. 0. 0. 1. 0. 1. 0. 0. 0. 0. 1. 0.]</t>
  </si>
  <si>
    <t>[0. 0. 0. 1. 1. 1. 0. 1. 0. 0. 0. 1. 1. 0. 1. 1. 0. 1. 1. 1. 1. 0. 1. 1.
 1. 0. 0. 1. 0. 0. 0. 0. 0. 0. 1. 0. 0. 0. 1. 0. 0. 0. 0. 0. 0. 1. 0.]</t>
  </si>
  <si>
    <t>[1. 0. 0. 1. 1. 1. 0. 0. 0. 0. 0. 1. 1. 0. 1. 1. 0. 1. 1. 1. 0. 1. 1. 1.
 0. 0. 0. 1. 0. 1. 0. 0. 1. 0. 1. 0. 0. 0. 1. 0. 1. 0. 0. 0. 0. 1. 0.]</t>
  </si>
  <si>
    <t>[0. 1. 0. 1. 1. 1. 0. 1. 0. 0. 0. 1. 1. 0. 0. 1. 0. 1. 1. 1. 0. 1. 1. 0.
 1. 0. 0. 1. 0. 1. 0. 0. 0. 0. 1. 0. 1. 0. 1. 0. 1. 0. 0. 0. 0. 1. 0.]</t>
  </si>
  <si>
    <t>[0. 0. 0. 1. 1. 1. 0. 0. 0. 0. 0. 1. 1. 0. 1. 1. 0. 1. 1. 1. 1. 1. 1. 0.
 1. 0. 1. 1. 0. 1. 0. 0. 1. 0. 1. 0. 0. 0. 1. 0. 1. 0. 0. 0. 0. 1. 0.]</t>
  </si>
  <si>
    <t>[0. 1. 0. 1. 1. 1. 0. 0. 0. 0. 0. 1. 1. 0. 1. 1. 0. 1. 1. 1. 1. 0. 1. 0.
 1. 0. 0. 1. 0. 0. 0. 0. 1. 0. 1. 0. 0. 0. 1. 0. 1. 0. 0. 0. 0. 1. 0.]</t>
  </si>
  <si>
    <t>[0. 0. 0. 1. 1. 1. 0. 0. 0. 0. 0. 1. 1. 0. 0. 1. 0. 1. 1. 1. 0. 0. 1. 0.
 1. 0. 1. 1. 0. 1. 0. 0. 1. 0. 1. 0. 0. 0. 1. 0. 1. 0. 0. 0. 0. 1. 0.]</t>
  </si>
  <si>
    <t>[1. 1. 0. 1. 1. 1. 0. 0. 0. 0. 0. 1. 1. 0. 0. 1. 1. 1. 1. 1. 1. 1. 1. 0.
 0. 0. 1. 1. 0. 0. 0. 0. 1. 0. 1. 0. 0. 0. 1. 0. 1. 0. 0. 0. 0. 1. 0.]</t>
  </si>
  <si>
    <t>[0. 1. 0. 1. 1. 1. 0. 0. 0. 0. 0. 1. 1. 0. 0. 1. 0. 1. 1. 1. 1. 1. 1. 0.
 1. 0. 0. 1. 0. 1. 0. 0. 0. 0. 1. 0. 1. 0. 1. 0. 1. 0. 0. 0. 0. 1. 0.]</t>
  </si>
  <si>
    <t>[0. 0. 0. 1. 1. 1. 0. 0. 0. 0. 0. 1. 1. 0. 0. 1. 0. 1. 1. 1. 1. 1. 1. 0.
 0. 0. 0. 1. 0. 1. 0. 0. 1. 0. 1. 0. 0. 0. 1. 0. 1. 0. 0. 0. 0. 1. 0.]</t>
  </si>
  <si>
    <t>[0. 1. 0. 1. 1. 1. 0. 0. 0. 0. 0. 1. 1. 0. 0. 1. 0. 1. 1. 1. 1. 0. 1. 0.
 1. 0. 0. 1. 0. 0. 0. 0. 0. 0. 1. 0. 0. 0. 1. 0. 1. 0. 0. 0. 0. 1. 0.]</t>
  </si>
  <si>
    <t>[1. 0. 0. 1. 1. 1. 0. 0. 0. 0. 0. 1. 1. 0. 0. 1. 0. 1. 1. 1. 1. 0. 1. 0.
 1. 0. 0. 1. 0. 0. 0. 0. 1. 0. 1. 0. 0. 0. 1. 0. 1. 0. 0. 0. 0. 1. 0.]</t>
  </si>
  <si>
    <t>[0. 1. 0. 1. 1. 1. 0. 0. 0. 0. 0. 1. 1. 0. 1. 1. 0. 1. 1. 1. 1. 0. 1. 0.
 1. 0. 0. 1. 0. 0. 0. 0. 0. 0. 1. 0. 0. 0. 1. 0. 1. 0. 0. 0. 0. 1. 0.]</t>
  </si>
  <si>
    <t>[1. 1. 0. 1. 1. 1. 0. 0. 0. 0. 0. 1. 1. 0. 1. 1. 0. 1. 1. 1. 1. 0. 1. 0.
 1. 0. 0. 1. 0. 0. 0. 0. 0. 0. 1. 0. 0. 0. 1. 0. 0. 0. 0. 0. 0. 1. 0.]</t>
  </si>
  <si>
    <t>[1. 1. 0. 1. 1. 1. 0. 0. 0. 0. 0. 1. 1. 0. 1. 1. 0. 1. 1. 1. 1. 1. 1. 0.
 1. 0. 0. 1. 0. 0. 0. 0. 1. 0. 1. 0. 0. 0. 1. 0. 1. 0. 0. 0. 0. 1. 0.]</t>
  </si>
  <si>
    <t>[0. 1. 0. 1. 1. 1. 0. 0. 0. 0. 0. 1. 1. 0. 1. 1. 0. 1. 1. 1. 1. 0. 1. 0.
 0. 0. 0. 1. 0. 0. 0. 0. 1. 0. 1. 0. 0. 0. 1. 0. 1. 0. 0. 0. 0. 1. 0.]</t>
  </si>
  <si>
    <t>[0. 1. 0. 1. 1. 1. 0. 0. 0. 0. 0. 1. 1. 0. 0. 1. 0. 1. 1. 1. 1. 0. 1. 0.
 1. 0. 0. 1. 0. 0. 0. 0. 1. 0. 1. 0. 0. 0. 1. 0. 0. 0. 0. 0. 0. 1. 0.]</t>
  </si>
  <si>
    <t>[1. 1. 0. 1. 1. 1. 0. 0. 0. 0. 0. 1. 1. 0. 0. 1. 1. 1. 1. 1. 1. 0. 1. 0.
 1. 0. 0. 1. 0. 0. 0. 0. 1. 0. 1. 0. 0. 0. 1. 0. 1. 0. 0. 0. 0. 1. 0.]</t>
  </si>
  <si>
    <t>[1. 1. 0. 1. 1. 0. 0. 0. 0. 0. 0. 1. 1. 0. 1. 1. 0. 1. 1. 1. 1. 1. 1. 0.
 1. 0. 0. 1. 0. 0. 0. 0. 1. 0. 1. 0. 0. 0. 1. 0. 1. 0. 0. 0. 0. 1. 0.]</t>
  </si>
  <si>
    <t>[1. 1. 0. 1. 1. 1. 0. 0. 0. 0. 0. 1. 1. 0. 1. 1. 0. 1. 1. 1. 1. 0. 1. 0.
 1. 0. 0. 1. 0. 0. 0. 0. 1. 0. 1. 0. 0. 0. 1. 0. 0. 0. 0. 1. 0. 1. 0.]</t>
  </si>
  <si>
    <t>[0. 1. 0. 1. 1. 1. 0. 0. 0. 0. 0. 1. 1. 0. 0. 1. 0. 1. 1. 1. 1. 0. 1. 0.
 1. 0. 0. 1. 0. 0. 0. 0. 1. 0. 1. 0. 0. 0. 1. 0. 1. 0. 0. 0. 0. 1. 0.]</t>
  </si>
  <si>
    <t>[0. 1. 0. 1. 1. 1. 0. 0. 0. 0. 0. 1. 1. 0. 0. 1. 0. 1. 1. 1. 1. 0. 1. 0.
 0. 0. 0. 1. 0. 0. 0. 0. 0. 0. 1. 0. 1. 0. 1. 0. 0. 0. 0. 0. 0. 1. 0.]</t>
  </si>
  <si>
    <t>[1. 1. 0. 1. 1. 1. 0. 0. 0. 0. 0. 1. 0. 0. 1. 1. 0. 1. 1. 1. 1. 0. 1. 0.
 0. 0. 0. 1. 0. 0. 0. 0. 1. 0. 1. 0. 0. 0. 1. 0. 1. 0. 0. 0. 0. 1. 0.]</t>
  </si>
  <si>
    <t>[0. 1. 0. 1. 1. 1. 0. 0. 0. 0. 0. 1. 1. 0. 1. 1. 0. 1. 1. 1. 1. 0. 1. 0.
 1. 0. 0. 1. 0. 0. 0. 0. 1. 0. 1. 0. 0. 1. 1. 0. 0. 0. 0. 0. 0. 1. 0.]</t>
  </si>
  <si>
    <t>[1. 1. 0. 1. 0. 1. 0. 0. 0. 0. 0. 1. 1. 0. 0. 1. 0. 1. 1. 1. 1. 0. 1. 0.
 1. 0. 0. 1. 0. 0. 0. 0. 1. 0. 1. 0. 0. 0. 1. 0. 1. 0. 0. 0. 0. 1. 0.]</t>
  </si>
  <si>
    <t>[0. 1. 0. 1. 1. 1. 0. 0. 0. 0. 0. 1. 1. 0. 1. 1. 0. 1. 1. 1. 1. 0. 1. 0.
 1. 0. 0. 1. 0. 0. 0. 0. 0. 0. 1. 0. 0. 1. 1. 0. 0. 0. 0. 0. 0. 1. 0.]</t>
  </si>
  <si>
    <t>[0. 1. 0. 1. 1. 1. 0. 0. 0. 0. 1. 1. 1. 0. 1. 0. 0. 1. 1. 1. 1. 0. 1. 0.
 0. 0. 0. 1. 0. 0. 0. 0. 1. 0. 1. 0. 0. 1. 1. 0. 0. 0. 0. 0. 0. 1. 0.]</t>
  </si>
  <si>
    <t>[0. 1. 0. 1. 1. 1. 0. 0. 0. 1. 0. 1. 1. 0. 1. 1. 0. 1. 1. 1. 1. 0. 1. 0.
 1. 0. 0. 1. 0. 0. 0. 0. 1. 0. 1. 0. 0. 1. 1. 0. 0. 0. 0. 0. 0. 1. 0.]</t>
  </si>
  <si>
    <t>[0. 1. 0. 1. 1. 1. 0. 0. 0. 0. 0. 1. 1. 0. 1. 1. 0. 1. 1. 1. 1. 0. 1. 0.
 1. 0. 0. 1. 0. 0. 0. 0. 1. 0. 1. 0. 0. 0. 1. 0. 0. 1. 0. 0. 0. 1. 0.]</t>
  </si>
  <si>
    <t>[0. 1. 0. 1. 1. 1. 0. 0. 0. 0. 0. 1. 1. 1. 1. 1. 0. 1. 1. 1. 1. 0. 1. 0.
 1. 0. 0. 1. 0. 0. 0. 0. 1. 0. 1. 0. 0. 1. 1. 0. 0. 0. 0. 0. 0. 1. 0.]</t>
  </si>
  <si>
    <t>[0. 1. 0. 1. 1. 1. 0. 0. 0. 0. 0. 1. 1. 0. 1. 1. 0. 1. 1. 1. 1. 0. 1. 0.
 1. 0. 1. 1. 0. 0. 0. 0. 1. 0. 1. 0. 0. 1. 1. 0. 0. 0. 0. 0. 0. 1. 0.]</t>
  </si>
  <si>
    <t>[0. 1. 0. 1. 1. 1. 0. 0. 0. 0. 0. 1. 1. 0. 0. 1. 0. 1. 1. 1. 1. 0. 1. 0.
 0. 0. 0. 1. 0. 0. 0. 0. 1. 0. 1. 0. 0. 1. 1. 0. 1. 0. 0. 0. 0. 1. 0.]</t>
  </si>
  <si>
    <t>[0. 1. 0. 1. 1. 1. 0. 0. 0. 0. 0. 1. 1. 0. 1. 1. 0. 1. 1. 1. 1. 0. 1. 0.
 0. 0. 0. 1. 0. 0. 0. 0. 1. 0. 1. 0. 0. 0. 1. 0. 0. 0. 0. 0. 0. 1. 0.]</t>
  </si>
  <si>
    <t>[0. 1. 0. 1. 1. 1. 0. 0. 0. 0. 0. 1. 1. 0. 1. 1. 0. 1. 1. 1. 1. 0. 1. 0.
 0. 0. 0. 1. 0. 0. 0. 0. 1. 0. 1. 1. 0. 0. 1. 0. 0. 0. 0. 0. 0. 1. 0.]</t>
  </si>
  <si>
    <t>[0. 1. 0. 1. 1. 1. 0. 0. 0. 0. 0. 1. 1. 0. 1. 1. 0. 1. 1. 1. 1. 0. 1. 0.
 1. 0. 0. 1. 0. 0. 0. 0. 1. 0. 1. 0. 0. 0. 1. 0. 0. 0. 0. 0. 0. 1. 0.]</t>
  </si>
  <si>
    <t>[0. 1. 0. 1. 1. 1. 0. 0. 0. 0. 0. 1. 1. 0. 0. 1. 0. 1. 1. 1. 1. 0. 1. 0.
 0. 0. 0. 1. 0. 0. 0. 0. 1. 0. 1. 0. 0. 0. 1. 0. 0. 0. 0. 0. 0. 1. 0.]</t>
  </si>
  <si>
    <t>[0. 1. 0. 1. 1. 1. 0. 0. 1. 0. 1. 1. 1. 0. 1. 1. 0. 1. 1. 1. 1. 0. 1. 0.
 1. 0. 0. 1. 0. 0. 0. 0. 1. 0. 1. 0. 0. 0. 1. 0. 1. 0. 0. 0. 0. 1. 0.]</t>
  </si>
  <si>
    <t>[0. 1. 0. 1. 1. 1. 0. 0. 0. 0. 1. 1. 1. 0. 1. 1. 0. 1. 1. 1. 1. 0. 1. 0.
 1. 0. 0. 1. 0. 0. 0. 0. 1. 0. 1. 0. 0. 0. 1. 0. 1. 0. 0. 0. 0. 1. 0.]</t>
  </si>
  <si>
    <t>[0. 1. 0. 1. 1. 1. 0. 0. 0. 0. 0. 1. 1. 0. 1. 1. 0. 1. 1. 1. 1. 0. 1. 0.
 1. 0. 0. 1. 0. 0. 0. 0. 1. 0. 1. 0. 1. 1. 1. 0. 1. 0. 0. 0. 0. 1. 0.]</t>
  </si>
  <si>
    <t>[0. 1. 0. 1. 1. 1. 0. 0. 0. 0. 1. 0. 1. 0. 1. 1. 0. 1. 1. 1. 1. 0. 1. 0.
 0. 0. 0. 1. 0. 0. 0. 0. 1. 0. 1. 0. 0. 1. 1. 0. 1. 0. 0. 0. 0. 1. 0.]</t>
  </si>
  <si>
    <t>[0. 1. 0. 1. 1. 1. 0. 0. 0. 0. 1. 1. 1. 0. 1. 1. 0. 1. 1. 1. 1. 0. 1. 0.
 1. 0. 0. 1. 0. 0. 0. 0. 1. 0. 1. 0. 0. 1. 1. 0. 1. 0. 0. 0. 0. 1. 0.]</t>
  </si>
  <si>
    <t>[0. 1. 0. 1. 1. 1. 0. 0. 0. 0. 1. 1. 1. 0. 1. 1. 0. 1. 1. 0. 1. 0. 1. 0.
 0. 0. 0. 1. 0. 0. 0. 0. 1. 0. 1. 0. 0. 0. 1. 0. 1. 0. 0. 0. 0. 1. 0.]</t>
  </si>
  <si>
    <t>[0. 1. 0. 0. 1. 1. 0. 0. 0. 0. 0. 0. 1. 0. 1. 1. 0. 1. 1. 1. 1. 0. 1. 0.
 1. 0. 0. 1. 0. 0. 0. 0. 1. 0. 1. 0. 0. 1. 1. 0. 1. 0. 0. 0. 0. 1. 0.]</t>
  </si>
  <si>
    <t>[0. 1. 0. 1. 1. 1. 0. 0. 0. 0. 0. 1. 1. 0. 0. 1. 0. 1. 1. 1. 1. 0. 1. 0.
 1. 0. 0. 1. 0. 0. 0. 0. 1. 0. 1. 0. 1. 1. 1. 0. 1. 0. 0. 0. 1. 1. 0.]</t>
  </si>
  <si>
    <t>[0. 1. 0. 1. 1. 1. 0. 0. 0. 0. 0. 1. 1. 0. 0. 1. 0. 1. 1. 1. 1. 0. 1. 0.
 1. 0. 0. 1. 0. 1. 0. 0. 1. 0. 1. 0. 0. 0. 1. 0. 1. 0. 0. 0. 0. 1. 0.]</t>
  </si>
  <si>
    <t>[0. 1. 0. 1. 1. 1. 0. 0. 0. 0. 1. 1. 1. 0. 1. 1. 0. 1. 1. 1. 1. 1. 1. 0.
 1. 0. 0. 1. 0. 0. 0. 0. 1. 0. 1. 0. 0. 0. 1. 0. 1. 0. 0. 0. 0. 1. 0.]</t>
  </si>
  <si>
    <t>[0. 1. 1. 1. 0. 1. 0. 0. 0. 0. 1. 1. 1. 0. 0. 1. 0. 1. 1. 0. 1. 0. 1. 0.
 1. 0. 0. 1. 0. 0. 0. 0. 1. 0. 1. 0. 0. 1. 1. 0. 1. 0. 0. 0. 0. 1. 0.]</t>
  </si>
  <si>
    <t>[0. 1. 0. 1. 1. 0. 0. 0. 0. 0. 0. 1. 1. 0. 0. 1. 0. 1. 1. 1. 1. 0. 1. 0.
 1. 0. 0. 1. 0. 0. 0. 0. 1. 1. 1. 0. 0. 1. 1. 0. 1. 0. 0. 0. 0. 1. 0.]</t>
  </si>
  <si>
    <t>[1. 1. 0. 1. 1. 1. 0. 0. 0. 0. 0. 1. 1. 0. 1. 1. 0. 1. 1. 1. 1. 0. 1. 0.
 1. 0. 0. 1. 0. 0. 0. 0. 1. 0. 1. 0. 0. 1. 1. 0. 0. 0. 0. 0. 0. 1. 0.]</t>
  </si>
  <si>
    <t>[0. 1. 0. 1. 1. 1. 0. 0. 0. 0. 0. 0. 1. 0. 0. 1. 0. 1. 1. 1. 1. 0. 1. 0.
 1. 0. 0. 1. 0. 0. 0. 0. 1. 0. 1. 0. 0. 1. 1. 0. 1. 0. 0. 0. 0. 1. 0.]</t>
  </si>
  <si>
    <t>[0. 1. 0. 1. 1. 1. 0. 0. 0. 0. 1. 1. 1. 0. 0. 1. 0. 1. 1. 1. 1. 0. 1. 0.
 1. 0. 0. 1. 0. 0. 0. 0. 1. 0. 1. 0. 0. 0. 1. 0. 1. 0. 0. 0. 0. 1. 0.]</t>
  </si>
  <si>
    <t>[0. 1. 0. 1. 1. 1. 0. 0. 0. 0. 1. 1. 1. 0. 1. 1. 0. 1. 1. 1. 1. 0. 1. 0.
 0. 0. 0. 1. 0. 0. 0. 0. 1. 0. 1. 0. 0. 1. 1. 0. 1. 0. 0. 0. 0. 1. 0.]</t>
  </si>
  <si>
    <t>[0. 1. 0. 1. 1. 1. 0. 0. 0. 0. 1. 1. 1. 0. 1. 1. 0. 1. 1. 1. 1. 1. 1. 0.
 1. 0. 0. 1. 0. 0. 0. 0. 1. 0. 1. 0. 0. 1. 1. 0. 1. 0. 0. 1. 0. 1. 0.]</t>
  </si>
  <si>
    <t>[0. 1. 0. 0. 1. 1. 0. 0. 0. 0. 1. 1. 1. 0. 1. 1. 0. 1. 1. 1. 1. 0. 1. 0.
 1. 0. 1. 1. 0. 0. 0. 0. 1. 0. 1. 0. 1. 1. 1. 0. 1. 0. 0. 0. 0. 1. 0.]</t>
  </si>
  <si>
    <t>[0. 1. 0. 1. 1. 1. 0. 0. 0. 0. 1. 1. 1. 0. 1. 0. 0. 1. 1. 1. 1. 0. 1. 0.
 1. 0. 0. 1. 0. 0. 0. 0. 1. 0. 1. 0. 0. 1. 1. 0. 1. 0. 0. 0. 0. 1. 0.]</t>
  </si>
  <si>
    <t>[0. 1. 0. 1. 1. 1. 0. 0. 0. 0. 1. 1. 1. 0. 1. 1. 0. 1. 1. 1. 1. 1. 1. 0.
 1. 0. 0. 1. 0. 0. 0. 0. 1. 0. 1. 0. 0. 1. 1. 0. 1. 0. 0. 0. 0. 1. 0.]</t>
  </si>
  <si>
    <t>[0. 1. 0. 1. 1. 1. 0. 0. 0. 0. 1. 1. 1. 0. 1. 1. 0. 1. 1. 1. 1. 1. 1. 0.
 1. 0. 0. 1. 0. 0. 0. 0. 1. 0. 1. 0. 0. 0. 0. 0. 1. 0. 0. 0. 0. 1. 0.]</t>
  </si>
  <si>
    <t>[0. 1. 0. 1. 1. 1. 0. 0. 0. 0. 1. 1. 1. 0. 1. 1. 0. 1. 1. 1. 1. 1. 1. 0.
 1. 0. 0. 1. 0. 0. 0. 0. 0. 0. 1. 0. 0. 0. 1. 0. 1. 0. 0. 0. 0. 1. 0.]</t>
  </si>
  <si>
    <t>[0. 1. 0. 1. 1. 1. 0. 0. 0. 0. 1. 1. 1. 0. 1. 1. 0. 1. 1. 1. 1. 1. 1. 0.
 1. 0. 0. 1. 1. 0. 0. 0. 0. 0. 1. 0. 0. 0. 1. 0. 1. 0. 0. 0. 0. 1. 0.]</t>
  </si>
  <si>
    <t>[0. 1. 0. 1. 1. 1. 0. 0. 0. 1. 1. 1. 1. 0. 1. 1. 0. 1. 1. 1. 1. 1. 1. 0.
 1. 0. 0. 1. 0. 0. 0. 0. 1. 0. 1. 0. 0. 0. 1. 0. 1. 1. 0. 0. 0. 1. 0.]</t>
  </si>
  <si>
    <t>[0. 1. 0. 1. 1. 1. 0. 0. 0. 0. 1. 1. 1. 0. 1. 1. 0. 1. 1. 1. 1. 1. 1. 0.
 1. 0. 0. 1. 0. 0. 0. 0. 1. 0. 1. 0. 0. 0. 1. 0. 1. 0. 0. 0. 1. 1. 0.]</t>
  </si>
  <si>
    <t>[0. 1. 0. 1. 1. 1. 0. 0. 0. 0. 1. 1. 1. 0. 1. 1. 0. 1. 0. 1. 1. 1. 1. 0.
 1. 0. 0. 1. 0. 0. 0. 0. 1. 0. 1. 0. 0. 1. 1. 0. 1. 0. 0. 0. 0. 1. 0.]</t>
  </si>
  <si>
    <t>[0. 1. 0. 1. 1. 1. 0. 0. 0. 0. 1. 1. 1. 0. 1. 1. 0. 1. 1. 1. 0. 1. 1. 0.
 1. 0. 0. 1. 0. 0. 0. 0. 1. 0. 1. 0. 0. 0. 1. 0. 1. 0. 0. 0. 0. 1. 0.]</t>
  </si>
  <si>
    <t>[1. 1. 0. 1. 1. 1. 0. 0. 0. 0. 1. 1. 0. 0. 1. 1. 0. 1. 1. 1. 1. 1. 1. 0.
 1. 0. 1. 1. 0. 0. 0. 0. 1. 0. 1. 0. 0. 0. 1. 0. 1. 0. 0. 0. 0. 1. 0.]</t>
  </si>
  <si>
    <t>[0. 1. 0. 1. 1. 1. 0. 0. 0. 0. 1. 0. 1. 0. 1. 1. 0. 1. 1. 1. 1. 1. 1. 0.
 1. 0. 0. 1. 0. 0. 0. 0. 1. 0. 1. 0. 0. 0. 1. 0. 1. 0. 0. 0. 0. 1. 0.]</t>
  </si>
  <si>
    <t>[0. 1. 1. 1. 1. 1. 0. 0. 0. 0. 1. 1. 1. 0. 1. 1. 0. 1. 1. 1. 1. 1. 0. 0.
 1. 0. 0. 1. 0. 0. 0. 0. 1. 0. 1. 0. 0. 0. 1. 0. 1. 0. 0. 0. 0. 1. 0.]</t>
  </si>
  <si>
    <t>[0. 1. 0. 1. 1. 1. 0. 0. 0. 0. 1. 1. 0. 0. 1. 1. 1. 1. 1. 1. 1. 1. 1. 0.
 1. 0. 0. 1. 0. 0. 0. 0. 1. 0. 1. 0. 0. 0. 1. 0. 1. 0. 0. 0. 0. 1. 0.]</t>
  </si>
  <si>
    <t>[0. 1. 0. 1. 1. 1. 0. 0. 0. 0. 1. 1. 1. 0. 1. 1. 0. 1. 1. 1. 1. 1. 0. 0.
 1. 0. 0. 1. 0. 0. 0. 0. 1. 0. 1. 0. 0. 0. 1. 0. 1. 0. 0. 0. 0. 1. 0.]</t>
  </si>
  <si>
    <t>[0. 1. 0. 1. 1. 1. 0. 0. 0. 0. 1. 1. 1. 0. 1. 1. 0. 1. 1. 1. 1. 1. 0. 0.
 1. 0. 0. 1. 0. 0. 0. 0. 1. 0. 1. 0. 0. 1. 1. 0. 1. 0. 0. 0. 0. 1. 0.]</t>
  </si>
  <si>
    <t>[0. 1. 1. 1. 1. 1. 0. 0. 0. 0. 1. 1. 1. 0. 1. 1. 0. 1. 1. 1. 1. 1. 1. 0.
 1. 0. 0. 1. 0. 0. 0. 0. 1. 0. 1. 0. 0. 0. 1. 0. 1. 0. 0. 0. 0. 1. 0.]</t>
  </si>
  <si>
    <t>[0. 1. 0. 1. 1. 1. 0. 0. 0. 0. 1. 1. 1. 0. 1. 1. 0. 1. 1. 1. 1. 1. 1. 0.
 1. 0. 0. 1. 0. 1. 0. 0. 1. 1. 1. 0. 1. 0. 1. 0. 0. 0. 0. 0. 0. 1. 0.]</t>
  </si>
  <si>
    <t>[0. 1. 1. 1. 1. 1. 0. 0. 0. 0. 1. 1. 1. 0. 1. 0. 0. 1. 1. 1. 1. 1. 1. 0.
 1. 0. 0. 1. 0. 0. 0. 0. 1. 0. 1. 0. 0. 0. 1. 0. 1. 0. 0. 0. 0. 1. 0.]</t>
  </si>
  <si>
    <t>[0. 1. 0. 1. 1. 1. 1. 0. 0. 0. 1. 1. 1. 0. 1. 1. 0. 1. 1. 1. 1. 1. 0. 0.
 1. 0. 0. 1. 0. 0. 0. 0. 1. 0. 1. 0. 0. 0. 1. 0. 0. 1. 0. 0. 0. 1. 0.]</t>
  </si>
  <si>
    <t>[0. 1. 0. 1. 1. 1. 0. 0. 0. 0. 1. 1. 1. 0. 1. 1. 0. 1. 1. 1. 1. 1. 1. 1.
 1. 0. 0. 1. 0. 0. 0. 0. 1. 0. 1. 0. 0. 0. 1. 0. 1. 0. 0. 0. 0. 1. 0.]</t>
  </si>
  <si>
    <t>[0. 1. 0. 1. 1. 1. 0. 0. 0. 0. 1. 1. 1. 0. 1. 1. 0. 1. 1. 0. 1. 1. 0. 0.
 1. 0. 0. 1. 0. 0. 0. 0. 1. 0. 1. 0. 0. 0. 1. 0. 1. 0. 0. 0. 0. 1. 0.]</t>
  </si>
  <si>
    <t>[0. 1. 1. 1. 1. 1. 1. 0. 1. 0. 1. 1. 1. 0. 1. 1. 0. 1. 1. 1. 1. 1. 0. 0.
 1. 0. 0. 1. 0. 0. 0. 0. 1. 0. 1. 0. 0. 0. 1. 1. 1. 0. 0. 0. 0. 1. 0.]</t>
  </si>
  <si>
    <t>[0. 1. 1. 1. 1. 1. 0. 0. 0. 0. 1. 1. 1. 0. 0. 1. 0. 1. 1. 1. 1. 1. 1. 0.
 1. 0. 0. 1. 0. 0. 0. 0. 1. 0. 1. 0. 0. 0. 1. 0. 1. 0. 0. 0. 0. 1. 0.]</t>
  </si>
  <si>
    <t>[0. 1. 0. 1. 1. 1. 0. 0. 0. 0. 1. 1. 1. 0. 1. 1. 0. 1. 1. 1. 1. 1. 0. 0.
 0. 0. 0. 1. 0. 0. 0. 0. 1. 0. 1. 0. 0. 0. 1. 0. 1. 0. 0. 0. 0. 1. 0.]</t>
  </si>
  <si>
    <t>[0. 1. 1. 1. 1. 1. 0. 0. 0. 0. 1. 1. 1. 0. 1. 1. 0. 1. 1. 1. 1. 1. 0. 0.
 1. 0. 0. 1. 0. 0. 0. 0. 1. 0. 1. 0. 0. 0. 1. 0. 0. 0. 0. 0. 0. 1. 0.]</t>
  </si>
  <si>
    <t>[0. 1. 1. 1. 1. 1. 1. 0. 0. 0. 1. 1. 1. 0. 1. 0. 0. 1. 1. 1. 1. 1. 1. 0.
 1. 0. 0. 1. 0. 0. 0. 0. 1. 0. 1. 0. 0. 0. 1. 0. 1. 0. 0. 0. 0. 1. 0.]</t>
  </si>
  <si>
    <t>[0. 1. 1. 1. 1. 1. 0. 0. 0. 0. 1. 1. 1. 0. 1. 0. 0. 1. 1. 1. 1. 1. 1. 0.
 1. 0. 0. 1. 0. 1. 0. 0. 1. 0. 1. 0. 0. 0. 1. 0. 1. 0. 0. 0. 0. 1. 0.]</t>
  </si>
  <si>
    <t>[0. 1. 0. 1. 1. 1. 1. 0. 0. 0. 1. 1. 1. 0. 1. 0. 0. 1. 1. 1. 1. 1. 1. 0.
 1. 0. 0. 1. 0. 0. 0. 0. 1. 0. 1. 0. 0. 0. 1. 0. 1. 0. 0. 0. 0. 1. 0.]</t>
  </si>
  <si>
    <t>[0. 1. 0. 1. 1. 1. 1. 0. 0. 0. 1. 1. 1. 0. 1. 0. 0. 1. 1. 1. 1. 1. 1. 0.
 1. 0. 1. 1. 0. 0. 0. 0. 1. 0. 1. 0. 0. 0. 1. 0. 1. 0. 0. 0. 0. 1. 0.]</t>
  </si>
  <si>
    <t>[0. 1. 1. 1. 1. 1. 0. 0. 0. 0. 1. 1. 1. 0. 1. 0. 0. 1. 1. 1. 1. 1. 1. 0.
 1. 0. 0. 1. 0. 0. 0. 0. 1. 0. 1. 0. 0. 0. 1. 0. 0. 0. 0. 0. 0. 1. 0.]</t>
  </si>
  <si>
    <t>[0. 1. 1. 1. 1. 1. 1. 0. 0. 0. 1. 1. 1. 0. 1. 1. 0. 1. 1. 1. 1. 1. 0. 0.
 1. 0. 0. 1. 0. 0. 0. 0. 1. 0. 1. 0. 0. 1. 1. 0. 1. 1. 0. 0. 0. 1. 0.]</t>
  </si>
  <si>
    <t>[0. 1. 0. 1. 1. 1. 1. 0. 0. 0. 1. 1. 1. 0. 1. 0. 0. 1. 1. 1. 1. 1. 1. 0.
 1. 0. 0. 1. 0. 0. 0. 0. 1. 0. 1. 0. 0. 0. 1. 0. 0. 0. 0. 0. 0. 1. 0.]</t>
  </si>
  <si>
    <t>[0. 1. 0. 1. 1. 1. 0. 0. 0. 0. 1. 1. 1. 0. 1. 1. 0. 1. 1. 1. 1. 1. 0. 0.
 1. 0. 0. 1. 0. 0. 0. 0. 1. 0. 1. 0. 0. 0. 1. 0. 0. 1. 0. 0. 0. 1. 0.]</t>
  </si>
  <si>
    <t>[0. 1. 1. 1. 1. 1. 0. 0. 0. 0. 1. 1. 1. 0. 1. 0. 0. 1. 1. 1. 1. 1. 0. 0.
 1. 0. 0. 1. 0. 0. 0. 0. 1. 0. 1. 0. 0. 0. 0. 0. 1. 0. 0. 0. 0. 1. 0.]</t>
  </si>
  <si>
    <t>[0. 1. 1. 1. 1. 1. 1. 0. 0. 0. 1. 1. 1. 0. 1. 0. 0. 1. 1. 1. 1. 1. 1. 0.
 1. 0. 0. 1. 0. 0. 0. 0. 1. 0. 1. 0. 0. 0. 1. 0. 0. 1. 0. 0. 0. 1. 0.]</t>
  </si>
  <si>
    <t>[0. 1. 1. 1. 1. 1. 0. 0. 0. 0. 1. 1. 1. 0. 1. 0. 0. 1. 1. 1. 1. 1. 1. 0.
 1. 0. 0. 1. 0. 0. 0. 0. 1. 0. 1. 0. 0. 0. 1. 0. 0. 1. 0. 0. 0. 1. 0.]</t>
  </si>
  <si>
    <t>[0. 1. 0. 1. 1. 1. 1. 0. 0. 0. 1. 1. 1. 0. 1. 1. 0. 1. 1. 1. 1. 1. 0. 0.
 1. 0. 0. 1. 0. 0. 0. 0. 1. 0. 1. 0. 0. 1. 1. 0. 1. 1. 0. 0. 0. 1. 0.]</t>
  </si>
  <si>
    <t>[0. 1. 0. 1. 1. 1. 0. 0. 0. 0. 0. 1. 1. 0. 1. 0. 0. 1. 1. 1. 1. 1. 0. 0.
 1. 0. 0. 1. 1. 0. 0. 0. 1. 0. 1. 0. 0. 0. 1. 0. 1. 1. 0. 0. 0. 1. 0.]</t>
  </si>
  <si>
    <t>[0. 1. 1. 1. 1. 1. 0. 0. 0. 0. 1. 1. 1. 0. 1. 0. 0. 1. 1. 1. 1. 1. 0. 0.
 1. 0. 0. 1. 0. 0. 0. 0. 1. 0. 1. 0. 0. 0. 1. 0. 1. 0. 0. 0. 0. 1. 0.]</t>
  </si>
  <si>
    <t>[0. 1. 0. 1. 1. 1. 0. 0. 0. 0. 1. 1. 1. 0. 1. 1. 0. 1. 1. 1. 1. 1. 0. 0.
 1. 0. 0. 1. 0. 0. 0. 0. 1. 0. 1. 0. 0. 0. 0. 0. 1. 0. 0. 0. 0. 1. 0.]</t>
  </si>
  <si>
    <t>[0. 1. 0. 1. 1. 1. 0. 0. 0. 0. 1. 1. 1. 1. 1. 1. 0. 1. 1. 1. 1. 1. 0. 0.
 1. 0. 0. 1. 0. 0. 0. 0. 1. 0. 1. 0. 0. 0. 1. 0. 1. 1. 0. 0. 0. 1. 0.]</t>
  </si>
  <si>
    <t>[0. 1. 0. 1. 1. 1. 0. 1. 0. 0. 1. 1. 1. 0. 1. 0. 0. 1. 1. 1. 1. 1. 0. 0.
 1. 0. 0. 1. 0. 0. 0. 0. 1. 0. 1. 0. 0. 0. 1. 0. 0. 0. 0. 0. 0. 1. 0.]</t>
  </si>
  <si>
    <t>[0. 1. 1. 1. 1. 1. 0. 0. 0. 0. 1. 1. 1. 0. 1. 0. 0. 1. 1. 1. 1. 1. 0. 0.
 1. 0. 0. 1. 0. 0. 0. 0. 1. 0. 1. 0. 0. 0. 1. 0. 0. 0. 0. 0. 0. 1. 0.]</t>
  </si>
  <si>
    <t>[0. 1. 1. 0. 1. 1. 0. 0. 0. 0. 1. 1. 1. 0. 1. 1. 0. 1. 1. 1. 1. 1. 0. 0.
 1. 0. 0. 1. 0. 0. 0. 0. 1. 0. 1. 0. 0. 0. 0. 0. 0. 1. 0. 0. 0. 1. 0.]</t>
  </si>
  <si>
    <t>[0. 1. 1. 1. 1. 1. 0. 0. 0. 0. 1. 1. 1. 1. 1. 1. 0. 1. 1. 1. 1. 1. 0. 0.
 1. 0. 0. 1. 0. 0. 0. 0. 1. 0. 1. 0. 0. 0. 0. 0. 0. 0. 0. 0. 0. 1. 0.]</t>
  </si>
  <si>
    <t>[0. 1. 0. 1. 1. 1. 0. 0. 0. 0. 1. 1. 1. 0. 1. 1. 0. 1. 1. 1. 1. 1. 0. 0.
 1. 0. 0. 1. 0. 0. 0. 0. 1. 0. 1. 0. 0. 0. 0. 0. 0. 0. 0. 0. 0. 1. 0.]</t>
  </si>
  <si>
    <t>[0. 1. 0. 1. 1. 1. 0. 0. 0. 0. 1. 1. 1. 0. 1. 0. 0. 1. 1. 1. 1. 0. 0. 0.
 1. 0. 0. 1. 0. 0. 0. 0. 1. 0. 1. 0. 0. 0. 0. 0. 0. 0. 0. 0. 0. 1. 0.]</t>
  </si>
  <si>
    <t>[0. 1. 1. 1. 1. 1. 0. 0. 0. 0. 1. 1. 1. 0. 1. 1. 0. 1. 1. 1. 1. 1. 0. 0.
 1. 1. 0. 1. 0. 0. 0. 0. 1. 0. 1. 0. 0. 0. 1. 0. 0. 0. 0. 0. 0. 1. 0.]</t>
  </si>
  <si>
    <t>[0. 1. 0. 1. 1. 1. 0. 0. 0. 0. 1. 1. 1. 0. 1. 1. 0. 1. 1. 1. 1. 1. 0. 0.
 1. 0. 0. 1. 0. 0. 0. 0. 1. 0. 1. 0. 0. 0. 1. 0. 1. 1. 0. 0. 0. 1. 0.]</t>
  </si>
  <si>
    <t>[0. 1. 1. 1. 1. 1. 0. 0. 0. 0. 1. 1. 1. 0. 1. 0. 0. 1. 1. 1. 1. 1. 0. 0.
 1. 0. 0. 1. 0. 0. 0. 0. 1. 0. 1. 0. 0. 0. 1. 0. 0. 1. 0. 0. 0. 1. 0.]</t>
  </si>
  <si>
    <t>[0. 1. 0. 1. 1. 1. 0. 0. 0. 0. 1. 1. 1. 0. 1. 1. 0. 1. 1. 1. 0. 1. 0. 0.
 1. 0. 0. 1. 0. 1. 0. 0. 1. 0. 1. 0. 0. 0. 1. 0. 0. 1. 0. 0. 0. 1. 0.]</t>
  </si>
  <si>
    <t>[0. 1. 0. 1. 1. 1. 0. 0. 0. 0. 0. 1. 1. 1. 1. 0. 0. 1. 1. 1. 1. 1. 0. 0.
 1. 0. 0. 1. 0. 0. 0. 0. 1. 0. 1. 0. 0. 0. 1. 0. 1. 1. 0. 0. 1. 1. 0.]</t>
  </si>
  <si>
    <t>[0. 1. 1. 1. 1. 1. 0. 0. 0. 0. 1. 1. 1. 0. 1. 1. 0. 1. 1. 1. 1. 1. 0. 0.
 1. 0. 0. 1. 0. 0. 0. 0. 1. 0. 1. 0. 0. 0. 0. 0. 1. 1. 0. 0. 0. 1. 0.]</t>
  </si>
  <si>
    <t>[0. 1. 0. 1. 1. 1. 0. 0. 0. 0. 1. 1. 1. 0. 1. 1. 0. 1. 0. 1. 1. 1. 0. 0.
 1. 0. 0. 1. 0. 0. 0. 0. 1. 0. 1. 0. 0. 0. 1. 0. 0. 1. 0. 0. 0. 1. 0.]</t>
  </si>
  <si>
    <t>[0. 1. 0. 1. 1. 1. 0. 1. 0. 0. 1. 1. 1. 0. 1. 0. 0. 1. 1. 1. 1. 1. 0. 0.
 1. 0. 0. 1. 0. 0. 0. 0. 1. 0. 1. 0. 0. 0. 1. 0. 0. 1. 0. 0. 0. 1. 0.]</t>
  </si>
  <si>
    <t>[0. 1. 0. 1. 1. 1. 0. 0. 0. 0. 1. 1. 1. 0. 1. 0. 0. 1. 1. 1. 1. 1. 0. 0.
 1. 0. 0. 1. 0. 1. 0. 0. 1. 0. 1. 0. 0. 0. 1. 0. 0. 1. 0. 0. 0. 1. 0.]</t>
  </si>
  <si>
    <t>[0. 1. 0. 1. 1. 1. 0. 0. 0. 0. 1. 1. 1. 0. 1. 0. 0. 1. 1. 1. 1. 1. 0. 0.
 1. 0. 0. 1. 0. 0. 0. 0. 1. 0. 1. 0. 0. 0. 1. 0. 1. 0. 0. 0. 0. 1. 0.]</t>
  </si>
  <si>
    <t>[0. 1. 0. 1. 1. 1. 0. 0. 0. 0. 1. 1. 1. 0. 1. 0. 0. 1. 1. 1. 1. 1. 0. 0.
 1. 0. 0. 1. 0. 0. 0. 0. 1. 0. 1. 0. 0. 0. 1. 1. 1. 0. 0. 0. 0. 1. 0.]</t>
  </si>
  <si>
    <t>[0. 1. 0. 1. 1. 1. 0. 1. 0. 0. 1. 1. 1. 0. 1. 1. 0. 1. 1. 1. 1. 1. 0. 1.
 1. 0. 0. 1. 0. 0. 0. 0. 1. 0. 1. 0. 0. 0. 1. 0. 0. 0. 0. 0. 0. 1. 0.]</t>
  </si>
  <si>
    <t>[0. 1. 0. 1. 1. 1. 0. 1. 0. 0. 1. 1. 0. 0. 1. 1. 0. 1. 1. 1. 1. 1. 0. 0.
 1. 0. 0. 1. 0. 0. 0. 0. 1. 0. 1. 0. 0. 0. 1. 1. 0. 1. 0. 0. 0. 1. 0.]</t>
  </si>
  <si>
    <t>[0. 1. 0. 1. 1. 1. 0. 1. 0. 0. 1. 1. 1. 0. 1. 0. 0. 1. 1. 1. 1. 0. 0. 0.
 1. 0. 0. 1. 0. 0. 0. 0. 1. 0. 1. 0. 0. 0. 1. 0. 0. 0. 0. 0. 0. 1. 0.]</t>
  </si>
  <si>
    <t>[0. 1. 0. 1. 1. 1. 0. 1. 0. 0. 1. 1. 1. 0. 1. 0. 0. 1. 1. 1. 1. 1. 0. 0.
 1. 0. 0. 1. 0. 0. 0. 0. 1. 0. 1. 0. 0. 0. 1. 0. 1. 1. 0. 0. 0. 1. 0.]</t>
  </si>
  <si>
    <t>[0. 1. 0. 1. 1. 1. 0. 0. 0. 0. 1. 1. 1. 0. 1. 0. 0. 1. 1. 1. 1. 1. 0. 0.
 1. 0. 0. 1. 0. 0. 0. 0. 1. 0. 1. 0. 0. 0. 1. 0. 1. 1. 0. 0. 0. 1. 0.]</t>
  </si>
  <si>
    <t>[0. 1. 0. 1. 1. 0. 0. 0. 0. 0. 1. 1. 1. 0. 1. 1. 0. 1. 1. 1. 1. 1. 0. 0.
 1. 0. 0. 1. 0. 0. 0. 0. 1. 0. 1. 0. 0. 0. 1. 0. 0. 0. 0. 0. 0. 1. 0.]</t>
  </si>
  <si>
    <t>[0. 1. 0. 1. 1. 1. 0. 1. 0. 0. 1. 1. 1. 0. 1. 1. 0. 1. 1. 1. 1. 1. 0. 0.
 1. 0. 0. 1. 0. 0. 0. 0. 1. 0. 1. 0. 0. 0. 1. 0. 0. 1. 0. 0. 0. 1. 0.]</t>
  </si>
  <si>
    <t>[0. 1. 0. 1. 1. 1. 0. 1. 0. 0. 1. 1. 1. 0. 1. 0. 0. 1. 1. 1. 1. 1. 0. 0.
 1. 0. 0. 1. 0. 1. 0. 0. 1. 0. 1. 0. 0. 0. 1. 0. 1. 1. 0. 0. 0. 1. 0.]</t>
  </si>
  <si>
    <t>[0. 1. 0. 1. 1. 1. 0. 0. 0. 0. 1. 1. 1. 0. 1. 0. 0. 1. 1. 1. 1. 1. 0. 0.
 0. 0. 0. 1. 0. 0. 0. 0. 1. 1. 1. 0. 0. 0. 1. 0. 0. 0. 0. 0. 0. 1. 0.]</t>
  </si>
  <si>
    <t>[0. 1. 0. 1. 1. 1. 1. 0. 0. 0. 1. 1. 1. 0. 1. 1. 0. 1. 1. 1. 1. 1. 0. 0.
 1. 0. 0. 1. 0. 0. 0. 0. 1. 0. 1. 0. 0. 0. 1. 0. 1. 0. 0. 0. 0. 1. 0.]</t>
  </si>
  <si>
    <t>[0. 0. 0. 1. 1. 1. 0. 1. 0. 0. 1. 1. 1. 0. 1. 0. 0. 1. 1. 1. 1. 1. 0. 0.
 1. 0. 0. 1. 0. 0. 0. 0. 1. 0. 1. 0. 0. 0. 1. 0. 1. 1. 0. 0. 0. 1. 0.]</t>
  </si>
  <si>
    <t>[0. 1. 0. 1. 1. 1. 0. 0. 0. 0. 1. 1. 1. 0. 1. 0. 0. 1. 1. 1. 1. 0. 0. 0.
 1. 0. 0. 1. 0. 0. 0. 0. 1. 0. 1. 0. 0. 0. 1. 0. 1. 1. 0. 0. 0. 1. 0.]</t>
  </si>
  <si>
    <t>[0. 1. 0. 1. 1. 1. 0. 1. 0. 0. 1. 1. 1. 0. 1. 0. 0. 1. 1. 1. 1. 1. 0. 0.
 1. 0. 0. 1. 0. 0. 0. 0. 1. 0. 1. 0. 0. 0. 1. 0. 1. 1. 0. 1. 0. 1. 0.]</t>
  </si>
  <si>
    <t>[0. 1. 0. 1. 1. 1. 0. 0. 0. 0. 1. 1. 1. 0. 1. 0. 1. 1. 1. 1. 1. 1. 0. 0.
 1. 0. 0. 1. 0. 0. 0. 0. 1. 0. 1. 1. 0. 0. 1. 0. 1. 1. 0. 0. 0. 1. 0.]</t>
  </si>
  <si>
    <t>[0. 1. 0. 1. 1. 1. 0. 1. 0. 1. 1. 1. 1. 0. 1. 0. 1. 1. 1. 1. 1. 1. 0. 0.
 1. 0. 0. 1. 0. 0. 0. 0. 1. 0. 1. 0. 0. 0. 1. 0. 1. 1. 0. 0. 0. 1. 0.]</t>
  </si>
  <si>
    <t>[0. 1. 0. 1. 1. 1. 0. 0. 0. 0. 1. 1. 1. 0. 1. 0. 0. 1. 1. 1. 1. 1. 1. 0.
 1. 0. 0. 1. 0. 0. 0. 0. 1. 0. 1. 0. 0. 0. 1. 0. 1. 1. 0. 0. 0. 1. 0.]</t>
  </si>
  <si>
    <t>[0. 1. 0. 1. 1. 1. 0. 0. 0. 0. 1. 1. 1. 1. 1. 0. 0. 1. 1. 1. 1. 1. 0. 0.
 1. 0. 0. 1. 0. 0. 0. 0. 1. 0. 1. 0. 0. 0. 1. 0. 1. 1. 0. 0. 0. 1. 0.]</t>
  </si>
  <si>
    <t>[0. 1. 0. 1. 1. 1. 0. 1. 0. 0. 1. 1. 1. 0. 1. 0. 0. 1. 1. 1. 1. 1. 0. 1.
 1. 0. 0. 1. 0. 0. 0. 0. 1. 0. 1. 0. 0. 0. 1. 0. 1. 1. 0. 0. 0. 1. 0.]</t>
  </si>
  <si>
    <t>[0. 1. 0. 1. 1. 1. 0. 0. 0. 0. 1. 1. 1. 0. 0. 0. 0. 1. 1. 1. 1. 1. 0. 0.
 1. 0. 0. 1. 0. 0. 0. 0. 1. 0. 1. 0. 0. 0. 1. 0. 1. 1. 0. 0. 0. 1. 0.]</t>
  </si>
  <si>
    <t>[0. 1. 0. 1. 1. 1. 0. 0. 0. 0. 1. 1. 1. 0. 1. 0. 0. 1. 1. 1. 1. 1. 0. 1.
 1. 0. 0. 1. 0. 0. 0. 0. 1. 0. 1. 0. 0. 0. 1. 0. 1. 1. 0. 0. 0. 1. 0.]</t>
  </si>
  <si>
    <t>[0. 1. 0. 1. 1. 1. 0. 0. 0. 0. 1. 1. 1. 0. 0. 0. 0. 1. 1. 1. 1. 1. 0. 0.
 1. 0. 0. 1. 0. 0. 0. 0. 1. 0. 1. 0. 0. 0. 1. 1. 1. 1. 0. 0. 0. 1. 0.]</t>
  </si>
  <si>
    <t>[0. 1. 0. 1. 1. 1. 0. 1. 0. 0. 1. 1. 1. 0. 0. 0. 0. 1. 1. 1. 1. 1. 0. 0.
 1. 0. 0. 1. 0. 0. 0. 0. 1. 0. 1. 0. 0. 0. 1. 0. 1. 1. 0. 0. 0. 1. 0.]</t>
  </si>
  <si>
    <t>[0. 1. 0. 1. 1. 1. 0. 1. 0. 0. 1. 1. 1. 0. 1. 0. 0. 1. 1. 1. 1. 1. 0. 0.
 1. 0. 0. 1. 0. 0. 0. 0. 1. 0. 1. 0. 0. 1. 1. 0. 1. 1. 0. 0. 0. 1. 0.]</t>
  </si>
  <si>
    <t>[0. 1. 0. 1. 1. 0. 0. 0. 0. 0. 1. 1. 1. 0. 1. 0. 0. 1. 1. 1. 1. 1. 0. 0.
 1. 0. 0. 1. 0. 0. 0. 0. 1. 1. 1. 0. 0. 0. 1. 0. 1. 1. 0. 0. 0. 1. 0.]</t>
  </si>
  <si>
    <t>[0. 1. 0. 1. 1. 1. 0. 0. 0. 1. 1. 1. 1. 0. 1. 0. 0. 1. 1. 1. 1. 1. 0. 0.
 1. 0. 0. 1. 0. 0. 0. 0. 1. 0. 1. 0. 0. 0. 1. 0. 1. 1. 0. 0. 0. 1. 0.]</t>
  </si>
  <si>
    <t>[0. 1. 0. 1. 0. 1. 0. 0. 0. 0. 1. 1. 1. 0. 1. 0. 0. 1. 1. 1. 1. 1. 0. 0.
 1. 0. 0. 1. 0. 0. 0. 0. 1. 0. 1. 0. 0. 0. 1. 0. 1. 1. 0. 0. 0. 1. 0.]</t>
  </si>
  <si>
    <t>[0. 1. 0. 1. 1. 1. 0. 0. 1. 0. 1. 1. 1. 0. 1. 1. 0. 1. 1. 0. 1. 1. 0. 0.
 1. 0. 0. 1. 0. 0. 0. 0. 1. 0. 1. 0. 0. 0. 1. 0. 1. 1. 0. 0. 0. 1. 0.]</t>
  </si>
  <si>
    <t>[0. 1. 0. 1. 1. 1. 0. 0. 0. 0. 1. 1. 1. 0. 1. 0. 0. 1. 1. 1. 1. 1. 0. 0.
 1. 0. 0. 1. 0. 0. 0. 0. 1. 1. 1. 0. 0. 0. 1. 0. 1. 1. 0. 0. 0. 1. 0.]</t>
  </si>
  <si>
    <t>[0. 1. 0. 1. 1. 1. 0. 0. 0. 0. 1. 1. 1. 0. 1. 0. 0. 1. 1. 1. 1. 1. 0. 0.
 1. 0. 0. 0. 0. 0. 0. 0. 1. 0. 1. 0. 0. 0. 1. 0. 1. 1. 0. 0. 0. 1. 0.]</t>
  </si>
  <si>
    <t>[0. 1. 0. 1. 1. 1. 0. 0. 0. 0. 1. 1. 1. 0. 1. 0. 0. 1. 1. 1. 1. 1. 0. 0.
 1. 0. 0. 1. 0. 0. 0. 0. 1. 0. 1. 0. 0. 0. 1. 0. 0. 1. 0. 0. 0. 1. 0.]</t>
  </si>
  <si>
    <t>[0. 1. 0. 1. 1. 1. 0. 0. 0. 0. 1. 1. 1. 1. 1. 0. 0. 1. 1. 1. 1. 1. 0. 0.
 1. 0. 0. 1. 0. 0. 0. 0. 1. 1. 1. 0. 0. 0. 1. 0. 1. 1. 0. 0. 0. 1. 0.]</t>
  </si>
  <si>
    <t>[0. 1. 0. 1. 1. 1. 0. 0. 0. 0. 1. 1. 1. 0. 1. 0. 0. 1. 1. 1. 1. 0. 0. 0.
 1. 0. 0. 1. 0. 0. 0. 1. 1. 0. 1. 0. 0. 0. 1. 0. 1. 1. 0. 0. 0. 1. 0.]</t>
  </si>
  <si>
    <t>[0. 1. 0. 1. 1. 1. 0. 0. 0. 0. 1. 1. 1. 0. 1. 0. 0. 1. 1. 1. 1. 1. 0. 1.
 1. 0. 1. 1. 0. 0. 0. 0. 1. 0. 1. 0. 0. 0. 1. 0. 1. 1. 0. 0. 0. 1. 0.]</t>
  </si>
  <si>
    <t>[0. 1. 1. 1. 1. 1. 0. 0. 0. 0. 1. 1. 1. 0. 1. 0. 0. 1. 1. 1. 1. 1. 0. 0.
 1. 0. 1. 1. 0. 0. 0. 0. 1. 1. 1. 0. 0. 0. 1. 0. 1. 1. 0. 0. 0. 1. 0.]</t>
  </si>
  <si>
    <t>[0. 1. 0. 1. 1. 1. 0. 0. 0. 0. 1. 1. 1. 0. 1. 0. 0. 1. 1. 1. 1. 1. 0. 1.
 1. 0. 0. 1. 0. 0. 0. 0. 1. 1. 1. 0. 0. 0. 0. 0. 1. 1. 0. 0. 0. 1. 0.]</t>
  </si>
  <si>
    <t>[0. 1. 0. 1. 1. 1. 0. 0. 0. 0. 1. 1. 1. 0. 1. 0. 0. 1. 1. 0. 1. 0. 0. 0.
 1. 0. 0. 1. 0. 0. 0. 0. 1. 1. 1. 0. 0. 0. 1. 0. 1. 1. 0. 0. 0. 1. 0.]</t>
  </si>
  <si>
    <t>[0. 1. 0. 1. 1. 1. 0. 0. 0. 0. 1. 1. 1. 0. 1. 0. 0. 1. 1. 0. 1. 0. 0. 0.
 1. 0. 0. 1. 0. 0. 0. 0. 1. 0. 1. 0. 0. 0. 1. 0. 1. 1. 0. 0. 0. 1. 0.]</t>
  </si>
  <si>
    <t>[0. 1. 0. 1. 1. 1. 0. 0. 0. 0. 1. 1. 1. 0. 1. 0. 0. 1. 1. 1. 1. 1. 0. 0.
 1. 0. 0. 1. 1. 0. 0. 0. 1. 0. 1. 0. 0. 0. 1. 0. 1. 1. 0. 0. 0. 1. 0.]</t>
  </si>
  <si>
    <t>[0. 1. 0. 1. 1. 1. 0. 0. 0. 0. 0. 1. 1. 0. 1. 0. 0. 1. 1. 1. 1. 0. 0. 1.
 1. 0. 1. 1. 0. 0. 0. 0. 1. 0. 1. 0. 0. 0. 1. 0. 1. 1. 0. 0. 0. 1. 0.]</t>
  </si>
  <si>
    <t>[0. 1. 0. 1. 1. 1. 0. 0. 0. 0. 1. 1. 1. 0. 1. 1. 0. 1. 1. 1. 1. 1. 0. 1.
 1. 0. 1. 1. 0. 0. 0. 0. 1. 0. 1. 0. 0. 0. 1. 0. 1. 1. 0. 0. 0. 1. 0.]</t>
  </si>
  <si>
    <t>[0. 1. 0. 1. 1. 1. 0. 0. 0. 0. 1. 1. 1. 0. 1. 1. 0. 1. 1. 1. 1. 1. 0. 1.
 1. 0. 0. 1. 1. 0. 0. 0. 1. 0. 1. 0. 0. 0. 1. 0. 1. 1. 0. 0. 0. 1. 0.]</t>
  </si>
  <si>
    <t>[0. 1. 0. 1. 1. 1. 0. 0. 0. 0. 1. 1. 1. 0. 1. 0. 0. 1. 1. 1. 1. 1. 0. 0.
 1. 0. 0. 1. 1. 0. 0. 0. 1. 1. 1. 0. 0. 0. 1. 0. 1. 1. 0. 1. 0. 1. 0.]</t>
  </si>
  <si>
    <t>[0. 1. 0. 1. 1. 1. 0. 0. 0. 0. 1. 1. 1. 0. 1. 0. 0. 1. 1. 1. 1. 1. 0. 0.
 1. 0. 1. 1. 1. 0. 0. 0. 1. 1. 1. 0. 0. 0. 1. 0. 1. 1. 0. 0. 0. 1. 0.]</t>
  </si>
  <si>
    <t>[0. 1. 0. 1. 1. 1. 0. 1. 0. 0. 1. 1. 1. 0. 1. 0. 0. 1. 1. 1. 1. 1. 0. 0.
 1. 0. 0. 1. 1. 0. 0. 0. 1. 0. 1. 0. 0. 0. 1. 0. 1. 1. 0. 1. 0. 1. 0.]</t>
  </si>
  <si>
    <t>[0. 1. 1. 1. 1. 1. 0. 0. 0. 0. 1. 1. 1. 0. 1. 0. 0. 1. 1. 1. 1. 1. 0. 1.
 1. 0. 1. 1. 0. 0. 0. 0. 1. 0. 1. 0. 0. 0. 1. 0. 1. 1. 0. 0. 0. 1. 0.]</t>
  </si>
  <si>
    <t>[0. 1. 0. 1. 1. 1. 0. 0. 0. 0. 1. 1. 1. 0. 1. 0. 0. 1. 1. 1. 1. 1. 0. 0.
 1. 0. 0. 1. 1. 0. 0. 1. 1. 0. 1. 0. 0. 0. 1. 0. 1. 1. 0. 0. 0. 1. 0.]</t>
  </si>
  <si>
    <t>[0. 1. 0. 1. 1. 1. 0. 0. 0. 0. 0. 1. 1. 0. 1. 0. 0. 1. 1. 1. 1. 1. 0. 1.
 1. 0. 0. 1. 1. 0. 0. 0. 1. 0. 1. 0. 0. 0. 1. 0. 1. 1. 0. 0. 0. 1. 0.]</t>
  </si>
  <si>
    <t>[0. 1. 0. 1. 1. 1. 0. 0. 0. 0. 1. 1. 1. 0. 1. 0. 0. 1. 1. 1. 0. 1. 0. 0.
 1. 0. 0. 1. 1. 0. 0. 0. 1. 0. 1. 0. 0. 0. 0. 0. 1. 1. 0. 0. 0. 1. 0.]</t>
  </si>
  <si>
    <t>[0. 1. 0. 1. 1. 1. 0. 0. 0. 1. 1. 1. 1. 0. 1. 0. 0. 1. 1. 1. 1. 1. 0. 1.
 1. 0. 0. 1. 1. 0. 0. 0. 1. 0. 1. 0. 0. 0. 1. 0. 1. 1. 0. 0. 0. 1. 0.]</t>
  </si>
  <si>
    <t>[0. 1. 0. 1. 1. 1. 0. 0. 0. 0. 1. 1. 1. 0. 1. 0. 0. 1. 1. 1. 1. 1. 0. 0.
 1. 0. 1. 1. 0. 0. 0. 0. 1. 0. 1. 0. 0. 0. 1. 0. 1. 1. 0. 0. 0. 1. 0.]</t>
  </si>
  <si>
    <t>[0. 1. 0. 1. 1. 1. 0. 0. 0. 0. 1. 1. 1. 0. 1. 0. 0. 1. 1. 1. 1. 1. 0. 0.
 1. 0. 1. 1. 1. 0. 0. 0. 1. 0. 1. 0. 1. 0. 1. 0. 1. 1. 0. 0. 0. 1. 0.]</t>
  </si>
  <si>
    <t>[0. 1. 0. 1. 1. 1. 0. 0. 0. 0. 1. 0. 1. 0. 1. 0. 0. 1. 1. 1. 1. 1. 0. 0.
 1. 0. 1. 0. 1. 0. 0. 0. 1. 0. 1. 0. 0. 0. 1. 0. 1. 1. 0. 0. 0. 1. 0.]</t>
  </si>
  <si>
    <t>[0. 1. 0. 1. 1. 1. 0. 0. 0. 0. 1. 1. 1. 0. 1. 0. 0. 1. 1. 0. 1. 1. 0. 0.
 1. 0. 1. 1. 1. 0. 0. 0. 1. 0. 1. 0. 0. 0. 1. 0. 1. 1. 0. 0. 0. 1. 0.]</t>
  </si>
  <si>
    <t>[0. 1. 1. 1. 1. 1. 0. 0. 0. 0. 1. 1. 1. 0. 1. 1. 0. 1. 1. 1. 1. 1. 1. 0.
 1. 0. 1. 1. 1. 0. 0. 0. 1. 0. 1. 0. 0. 0. 1. 0. 1. 1. 0. 0. 0. 1. 0.]</t>
  </si>
  <si>
    <t>[0. 1. 0. 1. 1. 1. 0. 0. 0. 0. 1. 1. 1. 0. 1. 1. 0. 1. 1. 1. 1. 1. 0. 0.
 1. 0. 1. 1. 1. 0. 0. 0. 1. 0. 1. 0. 1. 0. 1. 0. 1. 0. 0. 0. 0. 1. 0.]</t>
  </si>
  <si>
    <t>[0. 0. 1. 1. 1. 1. 0. 0. 0. 0. 1. 1. 1. 0. 1. 0. 0. 1. 1. 1. 1. 1. 0. 0.
 1. 0. 1. 1. 1. 0. 0. 0. 1. 0. 1. 0. 0. 0. 1. 0. 1. 1. 0. 0. 0. 1. 0.]</t>
  </si>
  <si>
    <t>[0. 1. 1. 1. 1. 1. 0. 1. 0. 0. 1. 1. 1. 0. 1. 1. 0. 1. 1. 1. 1. 1. 1. 0.
 1. 0. 1. 1. 1. 0. 0. 0. 1. 0. 1. 0. 0. 0. 1. 0. 1. 1. 0. 0. 0. 1. 0.]</t>
  </si>
  <si>
    <t>[0. 1. 0. 1. 1. 1. 0. 0. 0. 0. 1. 1. 1. 0. 1. 1. 0. 1. 1. 1. 1. 1. 1. 0.
 1. 0. 1. 1. 0. 0. 0. 0. 1. 0. 1. 0. 0. 0. 1. 0. 1. 1. 0. 0. 0. 1. 0.]</t>
  </si>
  <si>
    <t>[0. 1. 1. 1. 1. 1. 0. 0. 0. 0. 1. 1. 1. 0. 1. 0. 0. 1. 1. 1. 1. 1. 1. 0.
 1. 0. 1. 1. 1. 0. 0. 0. 1. 0. 1. 0. 0. 0. 1. 0. 1. 1. 0. 0. 0. 1. 0.]</t>
  </si>
  <si>
    <t>[0. 0. 0. 1. 1. 1. 0. 0. 0. 0. 1. 1. 1. 0. 1. 0. 0. 1. 1. 1. 1. 1. 0. 0.
 0. 0. 1. 1. 1. 0. 0. 0. 1. 0. 1. 0. 0. 0. 1. 0. 1. 1. 0. 0. 0. 0. 0.]</t>
  </si>
  <si>
    <t>[0. 0. 0. 1. 1. 1. 0. 1. 0. 0. 1. 1. 1. 0. 1. 0. 0. 1. 1. 1. 1. 1. 0. 0.
 1. 0. 1. 1. 1. 0. 0. 0. 1. 1. 1. 0. 0. 0. 1. 0. 0. 1. 0. 0. 0. 1. 0.]</t>
  </si>
  <si>
    <t>[0. 0. 0. 1. 1. 1. 0. 0. 0. 0. 0. 1. 1. 0. 1. 0. 0. 1. 1. 1. 0. 1. 0. 0.
 1. 0. 1. 1. 1. 0. 0. 0. 1. 1. 1. 0. 0. 0. 1. 0. 1. 1. 0. 0. 0. 1. 0.]</t>
  </si>
  <si>
    <t>[0. 0. 1. 1. 1. 1. 0. 0. 0. 0. 1. 1. 1. 0. 1. 0. 1. 1. 1. 1. 1. 0. 0. 0.
 0. 0. 0. 1. 1. 0. 0. 0. 1. 0. 1. 0. 0. 0. 1. 0. 1. 1. 0. 0. 0. 1. 0.]</t>
  </si>
  <si>
    <t>[0. 0. 1. 1. 1. 1. 0. 0. 0. 0. 0. 1. 1. 0. 1. 0. 0. 1. 1. 1. 1. 0. 0. 0.
 0. 0. 1. 1. 1. 0. 0. 0. 1. 1. 1. 0. 0. 0. 1. 0. 1. 1. 0. 0. 0. 1. 0.]</t>
  </si>
  <si>
    <t>[0. 0. 1. 1. 1. 0. 0. 0. 0. 0. 0. 1. 1. 0. 1. 0. 0. 1. 0. 1. 1. 1. 0. 0.
 1. 0. 1. 1. 1. 0. 0. 0. 1. 0. 1. 0. 0. 0. 1. 0. 1. 1. 0. 0. 0. 0. 0.]</t>
  </si>
  <si>
    <t>[0. 0. 1. 1. 1. 0. 0. 0. 0. 0. 1. 1. 1. 0. 1. 0. 0. 1. 1. 1. 1. 0. 0. 0.
 0. 0. 0. 1. 0. 0. 0. 0. 1. 0. 1. 0. 0. 0. 1. 0. 1. 1. 0. 0. 0. 1. 0.]</t>
  </si>
  <si>
    <t>[0. 1. 1. 1. 0. 0. 0. 0. 0. 0. 0. 1. 1. 0. 1. 0. 0. 1. 0. 1. 1. 1. 0. 0.
 1. 0. 1. 1. 1. 0. 0. 0. 1. 0. 1. 0. 0. 0. 1. 0. 1. 1. 0. 0. 0. 0. 0.]</t>
  </si>
  <si>
    <t>[0. 1. 1. 1. 1. 0. 0. 0. 0. 0. 0. 1. 1. 0. 1. 0. 0. 1. 0. 1. 1. 0. 0. 0.
 0. 0. 1. 1. 1. 0. 0. 0. 1. 0. 1. 0. 0. 0. 1. 0. 1. 1. 0. 0. 0. 0. 0.]</t>
  </si>
  <si>
    <t>[0. 1. 0. 1. 1. 0. 0. 0. 0. 0. 0. 1. 1. 0. 1. 0. 0. 1. 0. 1. 1. 0. 0. 0.
 0. 0. 0. 1. 1. 0. 0. 0. 1. 0. 1. 0. 0. 0. 1. 0. 1. 1. 0. 0. 0. 0. 0.]</t>
  </si>
  <si>
    <t>[0. 1. 1. 1. 1. 0. 0. 0. 0. 0. 0. 1. 1. 0. 1. 0. 0. 1. 0. 1. 1. 0. 0. 0.
 1. 0. 0. 1. 1. 0. 0. 0. 1. 1. 1. 0. 0. 0. 1. 0. 1. 1. 0. 0. 0. 1. 0.]</t>
  </si>
  <si>
    <t>[0. 0. 1. 1. 1. 0. 1. 0. 0. 0. 0. 1. 1. 0. 1. 0. 0. 1. 0. 1. 1. 0. 0. 0.
 1. 0. 0. 1. 1. 0. 0. 0. 1. 1. 1. 0. 0. 0. 1. 0. 1. 1. 0. 0. 0. 1. 0.]</t>
  </si>
  <si>
    <t>[1. 0. 1. 1. 0. 0. 1. 0. 0. 0. 0. 1. 1. 0. 1. 0. 0. 1. 0. 1. 1. 0. 0. 0.
 1. 0. 0. 1. 1. 0. 0. 0. 1. 1. 1. 0. 0. 0. 1. 0. 1. 1. 0. 0. 0. 1. 0.]</t>
  </si>
  <si>
    <t>[0. 0. 0. 1. 0. 0. 1. 0. 0. 0. 0. 1. 1. 0. 1. 0. 0. 1. 0. 1. 1. 0. 0. 0.
 1. 0. 0. 1. 1. 0. 0. 0. 1. 1. 1. 0. 0. 0. 1. 0. 1. 1. 0. 0. 0. 1. 0.]</t>
  </si>
  <si>
    <t>[0. 1. 1. 1. 0. 0. 1. 0. 0. 0. 0. 1. 1. 0. 1. 0. 0. 1. 0. 1. 1. 0. 0. 0.
 1. 0. 1. 1. 1. 0. 0. 0. 1. 1. 1. 0. 0. 0. 1. 0. 1. 0. 0. 0. 0. 1. 0.]</t>
  </si>
  <si>
    <t>[1. 0. 1. 1. 0. 0. 1. 0. 1. 0. 0. 1. 1. 0. 1. 0. 0. 1. 0. 1. 1. 0. 0. 0.
 1. 0. 0. 1. 1. 0. 0. 0. 1. 1. 1. 0. 0. 0. 1. 0. 1. 1. 0. 0. 0. 1. 0.]</t>
  </si>
  <si>
    <t>[0. 0. 1. 1. 0. 0. 1. 0. 0. 0. 0. 1. 1. 0. 1. 0. 0. 1. 0. 1. 1. 0. 0. 0.
 1. 0. 0. 1. 1. 0. 0. 0. 1. 1. 1. 0. 0. 0. 1. 0. 1. 1. 0. 0. 0. 1. 0.]</t>
  </si>
  <si>
    <t>[1. 0. 1. 1. 1. 0. 1. 0. 0. 0. 0. 1. 1. 0. 1. 0. 0. 1. 0. 1. 1. 0. 0. 0.
 1. 0. 0. 1. 1. 0. 0. 0. 1. 1. 1. 0. 0. 0. 1. 0. 1. 1. 0. 0. 0. 1. 0.]</t>
  </si>
  <si>
    <t>[0. 0. 1. 1. 0. 0. 1. 0. 0. 0. 0. 1. 1. 0. 0. 0. 0. 1. 0. 1. 1. 0. 0. 0.
 1. 0. 0. 1. 1. 0. 0. 0. 1. 1. 1. 0. 1. 0. 1. 0. 1. 1. 0. 0. 0. 1. 0.]</t>
  </si>
  <si>
    <t>[1. 0. 1. 1. 0. 0. 1. 0. 0. 0. 0. 1. 1. 0. 1. 0. 0. 1. 0. 1. 1. 0. 0. 0.
 1. 0. 0. 0. 1. 0. 0. 0. 1. 1. 1. 0. 0. 0. 1. 0. 1. 1. 0. 0. 0. 1. 0.]</t>
  </si>
  <si>
    <t>[0. 0. 1. 1. 1. 0. 1. 0. 0. 0. 0. 1. 1. 0. 1. 0. 0. 1. 0. 1. 1. 0. 0. 0.
 1. 0. 1. 1. 1. 0. 0. 0. 1. 1. 1. 0. 1. 0. 1. 0. 1. 1. 0. 0. 0. 1. 0.]</t>
  </si>
  <si>
    <t>[1. 0. 1. 1. 1. 0. 1. 0. 0. 0. 0. 1. 1. 0. 1. 0. 0. 1. 0. 1. 1. 0. 0. 0.
 1. 0. 1. 1. 1. 1. 0. 0. 1. 1. 1. 0. 0. 0. 1. 1. 1. 1. 0. 0. 0. 1. 0.]</t>
  </si>
  <si>
    <t>[1. 1. 1. 1. 1. 0. 1. 0. 0. 0. 0. 1. 1. 0. 1. 0. 0. 1. 0. 1. 1. 0. 0. 0.
 1. 0. 1. 1. 1. 0. 0. 0. 1. 1. 1. 0. 0. 0. 1. 1. 0. 1. 0. 0. 0. 1. 0.]</t>
  </si>
  <si>
    <t>[1. 0. 1. 1. 1. 0. 1. 0. 0. 0. 0. 1. 1. 0. 1. 0. 0. 1. 0. 1. 1. 1. 0. 0.
 1. 0. 1. 1. 1. 1. 0. 1. 1. 1. 1. 0. 0. 0. 1. 1. 1. 1. 0. 0. 0. 1. 0.]</t>
  </si>
  <si>
    <t>[1. 0. 1. 1. 1. 0. 1. 0. 0. 0. 0. 1. 1. 0. 1. 0. 0. 1. 1. 1. 1. 0. 0. 0.
 1. 0. 1. 1. 1. 0. 0. 0. 1. 1. 1. 0. 0. 0. 1. 1. 1. 1. 0. 0. 0. 1. 0.]</t>
  </si>
  <si>
    <t>[1. 0. 1. 1. 1. 0. 1. 0. 0. 0. 0. 1. 1. 0. 1. 0. 0. 1. 1. 1. 1. 0. 0. 0.
 1. 0. 1. 1. 1. 1. 0. 0. 1. 1. 1. 0. 0. 0. 1. 1. 1. 1. 0. 0. 0. 1. 0.]</t>
  </si>
  <si>
    <t>[1. 0. 1. 1. 1. 0. 1. 0. 0. 0. 0. 1. 1. 0. 1. 0. 0. 1. 0. 1. 1. 0. 0. 0.
 1. 0. 0. 1. 1. 1. 0. 0. 1. 1. 1. 0. 0. 0. 1. 0. 1. 1. 0. 0. 0. 1. 0.]</t>
  </si>
  <si>
    <t>[1. 0. 1. 1. 1. 0. 1. 1. 0. 0. 0. 1. 1. 0. 1. 0. 0. 1. 0. 1. 1. 0. 0. 0.
 1. 0. 1. 1. 0. 1. 0. 0. 1. 1. 1. 0. 1. 0. 1. 0. 1. 1. 0. 0. 0. 1. 0.]</t>
  </si>
  <si>
    <t>[1. 0. 1. 1. 0. 0. 1. 0. 0. 0. 0. 1. 1. 0. 0. 0. 0. 1. 0. 1. 1. 0. 0. 0.
 1. 0. 1. 1. 1. 1. 0. 0. 1. 1. 1. 0. 0. 0. 1. 1. 1. 1. 0. 0. 0. 1. 0.]</t>
  </si>
  <si>
    <t>[1. 0. 1. 1. 1. 0. 1. 0. 0. 1. 0. 1. 1. 0. 1. 0. 0. 1. 0. 1. 1. 0. 0. 0.
 1. 0. 1. 1. 1. 1. 0. 0. 1. 1. 1. 0. 0. 0. 1. 1. 1. 1. 0. 0. 0. 1. 0.]</t>
  </si>
  <si>
    <t>[1. 0. 1. 1. 1. 0. 1. 1. 0. 0. 0. 1. 1. 0. 1. 0. 0. 1. 0. 1. 1. 0. 0. 0.
 1. 0. 1. 1. 1. 0. 0. 0. 1. 1. 1. 1. 0. 0. 1. 0. 1. 1. 0. 0. 0. 0. 0.]</t>
  </si>
  <si>
    <t>[1. 0. 1. 1. 1. 0. 1. 1. 0. 0. 0. 1. 1. 0. 1. 0. 0. 1. 0. 1. 1. 0. 0. 0.
 1. 0. 0. 1. 0. 1. 0. 0. 1. 1. 1. 0. 1. 0. 1. 1. 1. 0. 0. 0. 0. 1. 0.]</t>
  </si>
  <si>
    <t>[1. 0. 1. 1. 1. 0. 1. 0. 0. 0. 0. 1. 0. 0. 1. 0. 0. 1. 0. 1. 1. 0. 0. 0.
 1. 0. 1. 1. 0. 1. 0. 0. 1. 1. 1. 0. 1. 0. 1. 1. 1. 1. 0. 0. 0. 1. 0.]</t>
  </si>
  <si>
    <t>[1. 0. 1. 1. 1. 0. 1. 1. 0. 1. 0. 1. 1. 0. 1. 0. 0. 1. 0. 1. 1. 0. 1. 0.
 1. 0. 1. 1. 1. 1. 0. 0. 1. 1. 1. 0. 1. 0. 1. 1. 1. 1. 0. 0. 0. 1. 0.]</t>
  </si>
  <si>
    <t>[1. 0. 1. 1. 1. 0. 1. 1. 0. 1. 0. 1. 1. 0. 1. 0. 1. 1. 0. 1. 1. 0. 0. 0.
 1. 0. 1. 1. 0. 1. 0. 0. 1. 1. 1. 0. 1. 0. 1. 0. 1. 1. 0. 0. 0. 1. 0.]</t>
  </si>
  <si>
    <t>[1. 0. 1. 1. 1. 0. 1. 1. 0. 1. 0. 1. 1. 0. 1. 0. 0. 1. 0. 1. 1. 0. 0. 0.
 1. 0. 1. 1. 1. 1. 0. 0. 1. 1. 1. 0. 1. 0. 1. 1. 1. 1. 0. 0. 0. 1. 0.]</t>
  </si>
  <si>
    <t>[1. 0. 1. 1. 0. 0. 1. 0. 0. 0. 0. 1. 1. 0. 1. 0. 0. 1. 0. 1. 1. 0. 0. 0.
 1. 0. 1. 1. 0. 1. 0. 0. 1. 1. 1. 0. 0. 0. 1. 0. 1. 1. 0. 0. 0. 1. 0.]</t>
  </si>
  <si>
    <t>[1. 0. 1. 1. 1. 0. 0. 1. 0. 0. 0. 1. 1. 0. 1. 0. 0. 1. 0. 1. 1. 0. 0. 0.
 1. 0. 1. 1. 0. 1. 0. 0. 1. 1. 1. 0. 1. 0. 1. 1. 1. 1. 0. 0. 0. 1. 0.]</t>
  </si>
  <si>
    <t>[1. 0. 1. 1. 1. 0. 1. 0. 0. 1. 0. 1. 1. 0. 1. 0. 0. 1. 0. 1. 1. 0. 0. 0.
 1. 0. 1. 1. 0. 0. 0. 0. 1. 1. 1. 0. 0. 0. 0. 0. 1. 1. 0. 0. 0. 1. 0.]</t>
  </si>
  <si>
    <t>[1. 0. 1. 1. 1. 0. 1. 1. 0. 0. 0. 1. 1. 0. 1. 0. 1. 1. 0. 1. 1. 0. 0. 0.
 1. 0. 1. 0. 0. 1. 0. 0. 0. 1. 1. 0. 0. 0. 1. 0. 1. 1. 0. 0. 0. 1. 0.]</t>
  </si>
  <si>
    <t>[1. 0. 1. 1. 1. 0. 1. 1. 0. 0. 0. 1. 1. 0. 1. 0. 0. 1. 0. 1. 1. 0. 0. 0.
 1. 0. 1. 1. 1. 1. 0. 0. 1. 1. 1. 0. 1. 0. 1. 1. 1. 1. 0. 0. 0. 1. 0.]</t>
  </si>
  <si>
    <t>[1. 0. 1. 1. 1. 0. 1. 1. 0. 0. 0. 1. 1. 0. 1. 1. 0. 1. 0. 1. 1. 0. 0. 0.
 1. 0. 1. 1. 0. 1. 0. 0. 1. 1. 1. 0. 0. 0. 1. 0. 1. 1. 0. 0. 0. 1. 0.]</t>
  </si>
  <si>
    <t>[1. 0. 1. 1. 1. 0. 1. 1. 0. 1. 0. 1. 1. 0. 1. 0. 0. 1. 0. 1. 1. 0. 0. 0.
 1. 0. 1. 0. 0. 1. 0. 0. 1. 1. 1. 0. 1. 0. 1. 0. 1. 1. 0. 0. 0. 1. 0.]</t>
  </si>
  <si>
    <t>[1. 0. 1. 1. 1. 0. 1. 0. 0. 1. 0. 1. 1. 0. 1. 0. 0. 1. 1. 1. 1. 0. 0. 0.
 1. 0. 1. 1. 0. 1. 0. 0. 1. 1. 1. 0. 0. 0. 1. 1. 1. 1. 0. 0. 0. 1. 0.]</t>
  </si>
  <si>
    <t>[1. 0. 1. 1. 1. 0. 1. 0. 0. 1. 0. 1. 1. 0. 1. 0. 0. 1. 0. 1. 1. 0. 0. 0.
 1. 0. 1. 1. 0. 1. 0. 0. 1. 1. 1. 0. 0. 0. 0. 0. 1. 1. 0. 0. 0. 1. 0.]</t>
  </si>
  <si>
    <t>[1. 0. 1. 1. 1. 0. 1. 0. 0. 0. 0. 1. 1. 0. 1. 0. 0. 1. 0. 1. 1. 0. 0. 0.
 1. 0. 1. 1. 1. 0. 0. 0. 1. 1. 1. 0. 0. 0. 0. 0. 1. 1. 0. 0. 0. 1. 0.]</t>
  </si>
  <si>
    <t>[1. 0. 1. 1. 1. 0. 1. 0. 0. 0. 0. 1. 1. 0. 1. 0. 0. 1. 0. 1. 1. 0. 0. 0.
 1. 0. 1. 1. 1. 1. 0. 0. 1. 1. 1. 0. 0. 0. 1. 0. 1. 1. 0. 0. 0. 1. 0.]</t>
  </si>
  <si>
    <t>[1. 0. 1. 1. 1. 0. 1. 0. 0. 0. 0. 1. 1. 0. 1. 0. 0. 1. 0. 1. 1. 0. 0. 0.
 1. 0. 1. 1. 0. 0. 0. 0. 1. 1. 1. 1. 1. 0. 1. 0. 1. 1. 0. 0. 0. 1. 0.]</t>
  </si>
  <si>
    <t>[1. 0. 1. 1. 1. 0. 1. 0. 0. 0. 0. 1. 1. 0. 1. 0. 0. 1. 0. 1. 1. 0. 0. 0.
 1. 0. 1. 1. 1. 0. 0. 0. 1. 1. 1. 0. 0. 0. 0. 1. 1. 1. 0. 0. 0. 1. 0.]</t>
  </si>
  <si>
    <t>[1. 0. 1. 1. 1. 0. 1. 0. 0. 0. 0. 1. 1. 0. 1. 0. 0. 1. 0. 1. 1. 0. 0. 0.
 1. 0. 1. 1. 1. 0. 0. 1. 1. 1. 1. 0. 0. 0. 0. 1. 1. 1. 0. 0. 0. 1. 0.]</t>
  </si>
  <si>
    <t>[1. 0. 1. 1. 1. 0. 1. 0. 0. 1. 0. 1. 1. 0. 1. 0. 0. 1. 0. 1. 1. 0. 0. 0.
 1. 0. 1. 1. 1. 1. 0. 0. 1. 1. 1. 0. 0. 0. 0. 0. 1. 1. 0. 0. 0. 1. 0.]</t>
  </si>
  <si>
    <t>[1. 0. 1. 1. 1. 0. 1. 0. 0. 0. 0. 1. 1. 0. 1. 0. 0. 1. 0. 1. 1. 0. 0. 0.
 1. 0. 1. 1. 1. 0. 0. 0. 1. 1. 1. 0. 0. 0. 0. 1. 1. 1. 0. 1. 0. 1. 0.]</t>
  </si>
  <si>
    <t>[1. 0. 1. 1. 1. 0. 1. 0. 0. 0. 1. 1. 1. 0. 1. 0. 0. 1. 0. 1. 1. 0. 0. 1.
 1. 0. 1. 1. 1. 0. 0. 0. 1. 1. 1. 0. 0. 0. 0. 1. 1. 1. 0. 0. 0. 1. 0.]</t>
  </si>
  <si>
    <t>[1. 0. 1. 1. 1. 0. 1. 0. 0. 1. 0. 1. 1. 0. 1. 0. 0. 1. 0. 1. 1. 0. 0. 0.
 1. 0. 1. 1. 0. 1. 0. 0. 1. 1. 1. 0. 0. 0. 1. 1. 1. 1. 0. 0. 0. 1. 0.]</t>
  </si>
  <si>
    <t>[1. 0. 1. 1. 1. 0. 1. 0. 0. 1. 0. 1. 1. 0. 1. 0. 0. 1. 0. 1. 1. 0. 0. 0.
 1. 0. 1. 1. 1. 0. 0. 0. 1. 1. 1. 0. 0. 0. 0. 1. 1. 1. 0. 0. 0. 1. 0.]</t>
  </si>
  <si>
    <t>[1. 0. 1. 1. 1. 0. 1. 0. 0. 1. 0. 1. 1. 0. 1. 0. 0. 1. 0. 1. 1. 0. 0. 0.
 1. 0. 1. 1. 0. 1. 0. 0. 1. 1. 1. 0. 0. 0. 1. 0. 1. 1. 0. 0. 0. 1. 0.]</t>
  </si>
  <si>
    <t>[0. 0. 1. 1. 1. 0. 1. 0. 0. 1. 0. 1. 1. 0. 1. 0. 0. 1. 0. 1. 1. 0. 0. 0.
 1. 0. 1. 1. 0. 0. 0. 0. 1. 1. 1. 0. 0. 0. 1. 0. 1. 1. 0. 0. 0. 1. 0.]</t>
  </si>
  <si>
    <t>[1. 0. 1. 1. 1. 0. 1. 0. 0. 1. 0. 1. 1. 0. 1. 0. 0. 1. 0. 1. 1. 0. 0. 0.
 1. 0. 1. 1. 1. 1. 0. 0. 1. 1. 1. 0. 0. 0. 1. 0. 1. 1. 0. 0. 0. 1. 0.]</t>
  </si>
  <si>
    <t>[1. 0. 1. 1. 1. 0. 1. 0. 0. 1. 0. 1. 1. 0. 0. 0. 0. 1. 0. 1. 1. 0. 0. 0.
 1. 0. 1. 1. 0. 0. 0. 0. 1. 1. 1. 0. 0. 0. 0. 1. 1. 1. 0. 0. 0. 1. 0.]</t>
  </si>
  <si>
    <t>[1. 0. 1. 1. 1. 0. 1. 0. 0. 0. 0. 1. 1. 0. 1. 0. 0. 1. 0. 1. 1. 0. 0. 0.
 1. 0. 1. 1. 0. 1. 0. 0. 1. 1. 1. 0. 0. 0. 1. 1. 1. 1. 0. 0. 0. 1. 0.]</t>
  </si>
  <si>
    <t>[1. 0. 1. 1. 1. 0. 1. 0. 0. 0. 0. 1. 1. 0. 1. 1. 0. 1. 0. 1. 1. 0. 0. 0.
 1. 0. 1. 1. 0. 1. 0. 0. 1. 1. 1. 0. 0. 0. 0. 1. 1. 1. 0. 0. 0. 1. 0.]</t>
  </si>
  <si>
    <t>[1. 0. 1. 1. 1. 0. 1. 0. 0. 1. 0. 1. 1. 0. 0. 0. 0. 1. 0. 1. 1. 0. 0. 0.
 1. 0. 1. 1. 1. 0. 0. 1. 1. 1. 1. 0. 0. 0. 0. 0. 1. 1. 0. 0. 0. 1. 0.]</t>
  </si>
  <si>
    <t>[1. 0. 1. 1. 1. 0. 1. 0. 0. 1. 0. 1. 1. 0. 0. 0. 0. 1. 0. 1. 1. 1. 0. 0.
 1. 0. 1. 1. 1. 0. 0. 0. 1. 1. 1. 0. 0. 0. 0. 0. 1. 1. 0. 0. 0. 1. 0.]</t>
  </si>
  <si>
    <t>[1. 0. 1. 1. 1. 0. 1. 0. 0. 1. 0. 1. 1. 0. 1. 0. 0. 1. 0. 1. 1. 0. 1. 0.
 1. 0. 1. 1. 1. 0. 0. 0. 1. 1. 1. 0. 0. 0. 0. 0. 1. 1. 0. 0. 0. 1. 0.]</t>
  </si>
  <si>
    <t>[1. 0. 1. 1. 0. 0. 1. 0. 1. 0. 0. 1. 1. 0. 1. 0. 0. 1. 0. 1. 1. 0. 0. 0.
 1. 0. 1. 1. 0. 0. 0. 0. 1. 1. 1. 0. 0. 0. 1. 0. 1. 1. 0. 0. 0. 1. 0.]</t>
  </si>
  <si>
    <t>[1. 0. 1. 1. 1. 0. 1. 0. 0. 0. 0. 1. 1. 0. 1. 0. 0. 1. 0. 1. 1. 1. 0. 0.
 1. 0. 1. 1. 1. 1. 0. 0. 1. 1. 1. 1. 0. 0. 0. 1. 1. 1. 0. 0. 0. 1. 0.]</t>
  </si>
  <si>
    <t>[1. 0. 1. 1. 1. 0. 1. 0. 0. 0. 0. 1. 1. 0. 1. 0. 1. 1. 0. 1. 1. 0. 0. 0.
 1. 0. 1. 0. 1. 1. 0. 0. 1. 1. 1. 0. 0. 0. 0. 1. 1. 1. 0. 0. 0. 1. 0.]</t>
  </si>
  <si>
    <t>[1. 0. 1. 1. 1. 0. 1. 0. 0. 0. 0. 1. 1. 0. 1. 0. 0. 1. 0. 1. 1. 0. 0. 0.
 1. 0. 1. 1. 1. 1. 0. 0. 1. 1. 1. 1. 0. 0. 0. 1. 1. 1. 0. 0. 0. 1. 0.]</t>
  </si>
  <si>
    <t>[1. 0. 1. 1. 1. 0. 1. 0. 0. 0. 0. 1. 1. 0. 1. 0. 0. 1. 0. 1. 1. 1. 0. 0.
 1. 0. 1. 1. 1. 1. 0. 0. 1. 1. 1. 0. 0. 0. 0. 1. 1. 1. 0. 0. 0. 1. 0.]</t>
  </si>
  <si>
    <t>[1. 0. 1. 1. 1. 0. 1. 0. 0. 0. 0. 1. 0. 0. 1. 0. 0. 1. 0. 1. 1. 1. 0. 0.
 1. 0. 1. 1. 1. 1. 0. 0. 1. 1. 1. 0. 0. 0. 0. 1. 0. 1. 0. 0. 0. 1. 0.]</t>
  </si>
  <si>
    <t>[1. 0. 1. 1. 1. 0. 0. 0. 0. 0. 0. 1. 1. 0. 1. 0. 0. 1. 0. 1. 1. 0. 0. 0.
 1. 0. 1. 1. 1. 1. 0. 0. 1. 1. 1. 0. 0. 0. 0. 1. 1. 1. 0. 0. 0. 1. 0.]</t>
  </si>
  <si>
    <t>[1. 0. 1. 1. 1. 0. 0. 1. 0. 0. 0. 1. 1. 0. 1. 0. 0. 1. 0. 1. 1. 1. 0. 0.
 1. 0. 1. 1. 1. 1. 0. 0. 1. 1. 1. 1. 0. 0. 0. 1. 1. 1. 0. 0. 0. 1. 0.]</t>
  </si>
  <si>
    <t>[1. 0. 1. 1. 1. 0. 1. 1. 0. 0. 0. 1. 1. 0. 1. 0. 0. 1. 0. 1. 1. 1. 0. 0.
 1. 0. 1. 1. 1. 1. 0. 0. 1. 1. 1. 0. 0. 0. 0. 1. 1. 1. 0. 0. 0. 1. 0.]</t>
  </si>
  <si>
    <t>[1. 0. 1. 1. 1. 0. 0. 1. 0. 0. 0. 1. 1. 0. 1. 0. 0. 1. 0. 1. 1. 1. 0. 0.
 1. 0. 1. 1. 1. 1. 0. 0. 1. 1. 1. 0. 0. 0. 1. 1. 1. 1. 0. 0. 0. 1. 0.]</t>
  </si>
  <si>
    <t>[1. 0. 1. 1. 1. 0. 0. 0. 0. 0. 0. 1. 1. 0. 0. 0. 0. 1. 0. 1. 1. 0. 0. 0.
 1. 0. 1. 0. 1. 1. 0. 0. 1. 1. 1. 0. 0. 0. 0. 1. 1. 1. 0. 0. 0. 1. 0.]</t>
  </si>
  <si>
    <t>[1. 0. 1. 1. 1. 0. 0. 0. 0. 0. 0. 1. 1. 0. 0. 0. 0. 1. 0. 1. 1. 1. 0. 0.
 1. 0. 1. 1. 1. 1. 0. 0. 1. 1. 1. 1. 0. 0. 0. 1. 1. 1. 0. 0. 0. 1. 0.]</t>
  </si>
  <si>
    <t>[1. 0. 1. 1. 1. 0. 0. 0. 0. 0. 0. 1. 1. 0. 1. 0. 0. 1. 0. 1. 1. 1. 0. 0.
 1. 0. 1. 1. 1. 1. 0. 0. 1. 1. 1. 1. 0. 0. 0. 1. 1. 1. 0. 0. 0. 1. 0.]</t>
  </si>
  <si>
    <t>[1. 0. 1. 1. 1. 0. 0. 0. 1. 0. 0. 1. 1. 0. 1. 0. 0. 1. 0. 1. 1. 0. 0. 0.
 1. 0. 1. 1. 1. 1. 0. 0. 1. 1. 1. 1. 0. 0. 0. 1. 1. 1. 0. 0. 0. 1. 0.]</t>
  </si>
  <si>
    <t>[1. 0. 1. 1. 1. 0. 0. 1. 0. 0. 0. 1. 1. 0. 1. 0. 0. 1. 0. 1. 1. 0. 0. 0.
 1. 0. 1. 1. 1. 1. 0. 0. 1. 1. 1. 1. 0. 0. 0. 1. 1. 1. 0. 0. 0. 1. 0.]</t>
  </si>
  <si>
    <t>[0. 0. 1. 1. 1. 0. 0. 1. 0. 0. 0. 1. 1. 0. 1. 0. 0. 1. 0. 1. 1. 1. 0. 0.
 1. 0. 1. 1. 1. 1. 0. 0. 1. 1. 1. 1. 0. 0. 0. 1. 1. 1. 0. 0. 0. 1. 0.]</t>
  </si>
  <si>
    <t>[1. 0. 1. 1. 1. 0. 1. 0. 0. 0. 0. 1. 1. 0. 1. 0. 0. 1. 0. 1. 1. 0. 0. 0.
 1. 0. 1. 1. 1. 1. 0. 0. 1. 1. 1. 0. 0. 0. 0. 1. 1. 1. 0. 0. 0. 1. 0.]</t>
  </si>
  <si>
    <t>[1. 0. 1. 1. 1. 0. 0. 1. 0. 0. 0. 1. 1. 0. 1. 0. 0. 1. 0. 1. 1. 0. 0. 0.
 1. 0. 1. 1. 1. 1. 0. 0. 1. 1. 1. 0. 0. 0. 0. 1. 1. 1. 0. 0. 0. 1. 0.]</t>
  </si>
  <si>
    <t>[0. 0. 1. 1. 1. 0. 0. 0. 0. 0. 0. 1. 1. 0. 1. 0. 1. 1. 0. 1. 1. 1. 0. 0.
 1. 0. 1. 1. 1. 1. 0. 0. 1. 1. 1. 0. 0. 0. 0. 1. 1. 1. 0. 0. 0. 1. 0.]</t>
  </si>
  <si>
    <t>[1. 0. 1. 1. 1. 0. 0. 1. 0. 0. 0. 1. 1. 0. 1. 0. 0. 1. 0. 1. 1. 1. 0. 0.
 1. 0. 1. 1. 1. 1. 0. 0. 1. 1. 1. 0. 0. 0. 0. 1. 1. 1. 0. 0. 0. 1. 0.]</t>
  </si>
  <si>
    <t>[1. 0. 1. 1. 1. 0. 0. 1. 0. 1. 0. 1. 1. 0. 1. 0. 0. 1. 0. 1. 1. 1. 0. 0.
 1. 0. 1. 1. 1. 1. 0. 0. 1. 1. 1. 0. 0. 0. 0. 1. 1. 1. 0. 0. 1. 1. 0.]</t>
  </si>
  <si>
    <t>[1. 0. 1. 1. 0. 0. 0. 1. 0. 0. 0. 1. 1. 0. 1. 0. 0. 1. 0. 1. 1. 1. 0. 0.
 1. 0. 1. 1. 1. 1. 0. 0. 1. 1. 1. 1. 0. 0. 0. 1. 1. 1. 0. 0. 0. 1. 0.]</t>
  </si>
  <si>
    <t>[1. 0. 1. 1. 1. 0. 0. 0. 0. 0. 0. 1. 1. 0. 1. 0. 0. 1. 0. 1. 1. 0. 0. 0.
 1. 0. 1. 1. 1. 1. 0. 0. 1. 1. 1. 1. 0. 0. 0. 1. 1. 1. 0. 0. 0. 1. 0.]</t>
  </si>
  <si>
    <t>[1. 0. 1. 1. 1. 0. 0. 1. 0. 0. 0. 1. 1. 0. 1. 0. 0. 1. 0. 1. 1. 0. 0. 0.
 1. 0. 1. 1. 1. 1. 0. 1. 1. 1. 1. 1. 0. 0. 0. 1. 1. 1. 0. 0. 0. 1. 0.]</t>
  </si>
  <si>
    <t>[0. 0. 1. 1. 1. 0. 1. 1. 0. 0. 0. 1. 1. 0. 1. 0. 0. 1. 0. 1. 1. 1. 0. 0.
 1. 0. 1. 1. 1. 1. 0. 0. 1. 1. 1. 1. 0. 0. 0. 1. 1. 1. 0. 0. 0. 1. 0.]</t>
  </si>
  <si>
    <t>[0. 0. 1. 1. 1. 0. 0. 1. 0. 0. 0. 1. 1. 0. 1. 0. 0. 1. 0. 1. 1. 0. 0. 0.
 1. 0. 1. 1. 1. 1. 0. 0. 1. 1. 1. 1. 0. 0. 0. 1. 1. 1. 0. 0. 0. 1. 0.]</t>
  </si>
  <si>
    <t>[1. 0. 1. 1. 0. 0. 0. 1. 0. 0. 1. 1. 1. 0. 1. 0. 0. 1. 0. 1. 1. 0. 0. 0.
 1. 0. 1. 1. 1. 1. 0. 0. 1. 1. 1. 1. 0. 0. 0. 1. 1. 1. 0. 0. 0. 1. 0.]</t>
  </si>
  <si>
    <t>[0. 0. 1. 1. 1. 0. 0. 1. 0. 0. 0. 1. 1. 0. 0. 0. 0. 1. 0. 1. 1. 1. 0. 0.
 1. 0. 1. 1. 1. 1. 0. 0. 1. 1. 1. 1. 0. 0. 0. 1. 1. 1. 0. 0. 0. 1. 0.]</t>
  </si>
  <si>
    <t>[1. 0. 1. 1. 1. 0. 1. 1. 0. 0. 0. 1. 1. 0. 1. 0. 0. 1. 0. 1. 1. 0. 0. 0.
 1. 0. 1. 1. 1. 1. 0. 0. 1. 1. 1. 1. 0. 0. 0. 1. 1. 1. 0. 0. 0. 1. 0.]</t>
  </si>
  <si>
    <t>[0. 0. 1. 1. 1. 0. 1. 1. 0. 0. 0. 1. 1. 0. 1. 0. 0. 1. 0. 1. 1. 0. 0. 0.
 1. 0. 0. 1. 1. 1. 0. 0. 1. 1. 1. 1. 0. 0. 0. 1. 1. 1. 0. 0. 0. 1. 0.]</t>
  </si>
  <si>
    <t>[0. 0. 1. 1. 1. 0. 0. 0. 0. 0. 0. 1. 1. 0. 1. 0. 0. 1. 0. 1. 1. 0. 0. 0.
 1. 0. 1. 1. 0. 1. 0. 0. 1. 1. 1. 1. 0. 0. 0. 1. 1. 1. 0. 0. 0. 1. 0.]</t>
  </si>
  <si>
    <t>[1. 1. 1. 1. 1. 0. 1. 1. 0. 0. 0. 1. 1. 0. 1. 0. 0. 1. 0. 1. 1. 1. 0. 0.
 1. 0. 1. 1. 1. 1. 0. 0. 1. 1. 1. 1. 0. 0. 0. 1. 1. 1. 0. 0. 0. 1. 0.]</t>
  </si>
  <si>
    <t>[0. 0. 1. 1. 1. 1. 1. 1. 0. 0. 0. 1. 1. 0. 1. 0. 0. 1. 0. 1. 1. 0. 0. 0.
 1. 0. 1. 1. 1. 1. 0. 0. 1. 1. 1. 1. 0. 0. 0. 1. 1. 1. 0. 0. 0. 1. 0.]</t>
  </si>
  <si>
    <t>[0. 0. 1. 1. 1. 0. 1. 1. 0. 0. 0. 1. 1. 0. 1. 0. 0. 1. 0. 1. 1. 0. 0. 0.
 1. 0. 1. 1. 1. 1. 0. 0. 1. 1. 1. 1. 0. 0. 0. 1. 1. 1. 0. 0. 0. 1. 0.]</t>
  </si>
  <si>
    <t>[0. 1. 1. 1. 1. 0. 0. 1. 0. 0. 0. 1. 1. 0. 0. 0. 0. 1. 0. 1. 1. 1. 0. 0.
 1. 0. 1. 1. 1. 1. 0. 0. 1. 1. 1. 1. 0. 0. 0. 1. 1. 1. 0. 0. 0. 1. 0.]</t>
  </si>
  <si>
    <t>[0. 0. 1. 1. 1. 0. 0. 1. 1. 0. 0. 1. 1. 0. 1. 0. 0. 1. 0. 1. 1. 1. 0. 0.
 1. 0. 1. 1. 1. 1. 0. 0. 1. 1. 1. 1. 0. 0. 0. 0. 1. 1. 0. 0. 0. 1. 0.]</t>
  </si>
  <si>
    <t>[1. 0. 1. 1. 1. 0. 0. 1. 0. 0. 0. 1. 1. 0. 0. 0. 0. 1. 0. 1. 1. 1. 0. 0.
 1. 0. 1. 1. 1. 1. 0. 0. 1. 1. 1. 1. 0. 0. 0. 1. 1. 1. 0. 0. 0. 1. 0.]</t>
  </si>
  <si>
    <t>[1. 0. 1. 1. 1. 0. 0. 1. 0. 0. 0. 1. 1. 0. 1. 0. 0. 1. 0. 1. 1. 1. 0. 0.
 1. 0. 1. 1. 1. 1. 0. 1. 1. 1. 1. 1. 0. 0. 0. 1. 1. 1. 0. 0. 1. 1. 0.]</t>
  </si>
  <si>
    <t>[0. 0. 1. 1. 1. 0. 0. 1. 0. 0. 0. 1. 1. 0. 1. 0. 0. 1. 0. 1. 1. 1. 0. 0.
 1. 0. 1. 1. 1. 1. 0. 0. 1. 1. 1. 0. 0. 0. 0. 1. 1. 1. 0. 0. 0. 1. 0.]</t>
  </si>
  <si>
    <t>[1. 0. 1. 1. 1. 0. 1. 1. 0. 0. 0. 1. 1. 0. 0. 0. 0. 1. 0. 1. 1. 1. 0. 0.
 1. 0. 1. 1. 0. 1. 0. 0. 1. 1. 1. 1. 0. 0. 0. 1. 1. 1. 0. 0. 0. 1. 0.]</t>
  </si>
  <si>
    <t>[1. 1. 1. 1. 1. 0. 0. 1. 0. 0. 0. 1. 1. 0. 1. 0. 0. 1. 0. 1. 1. 1. 0. 0.
 1. 0. 1. 1. 1. 1. 0. 0. 1. 1. 1. 1. 0. 0. 0. 1. 1. 1. 0. 0. 0. 1. 0.]</t>
  </si>
  <si>
    <t>[1. 0. 1. 1. 1. 0. 0. 1. 0. 0. 0. 1. 1. 0. 0. 0. 0. 1. 0. 1. 1. 1. 0. 0.
 1. 0. 1. 1. 1. 1. 0. 0. 1. 1. 1. 1. 0. 0. 0. 0. 1. 1. 0. 0. 0. 1. 0.]</t>
  </si>
  <si>
    <t>[0. 0. 1. 1. 1. 0. 0. 1. 0. 0. 0. 1. 1. 1. 1. 0. 0. 1. 0. 1. 1. 1. 0. 0.
 1. 0. 1. 1. 1. 1. 0. 0. 1. 1. 1. 1. 0. 0. 0. 1. 1. 0. 0. 0. 0. 1. 0.]</t>
  </si>
  <si>
    <t>[1. 0. 1. 1. 1. 0. 1. 1. 1. 0. 0. 1. 1. 0. 0. 0. 0. 1. 0. 1. 1. 1. 0. 0.
 1. 0. 1. 1. 1. 1. 0. 0. 1. 1. 1. 0. 0. 0. 0. 1. 1. 1. 0. 0. 0. 1. 0.]</t>
  </si>
  <si>
    <t>[0. 0. 1. 0. 1. 0. 0. 1. 0. 0. 0. 1. 1. 0. 0. 0. 0. 1. 0. 1. 1. 1. 0. 0.
 1. 0. 1. 1. 0. 1. 0. 0. 1. 1. 1. 1. 0. 0. 0. 1. 1. 1. 0. 0. 0. 1. 0.]</t>
  </si>
  <si>
    <t>[1. 0. 1. 1. 1. 0. 0. 1. 0. 0. 0. 1. 1. 0. 0. 0. 0. 1. 0. 1. 1. 1. 0. 0.
 1. 0. 0. 1. 0. 1. 0. 0. 1. 1. 1. 1. 0. 0. 0. 1. 1. 1. 0. 0. 0. 1. 0.]</t>
  </si>
  <si>
    <t>[0. 0. 1. 0. 1. 0. 0. 1. 0. 0. 0. 1. 1. 0. 1. 0. 0. 1. 0. 1. 1. 1. 0. 0.
 1. 0. 1. 1. 0. 1. 0. 0. 1. 1. 1. 1. 1. 0. 0. 1. 1. 1. 0. 0. 0. 1. 0.]</t>
  </si>
  <si>
    <t>[0. 0. 1. 1. 1. 0. 1. 1. 0. 0. 0. 1. 1. 0. 0. 0. 0. 1. 0. 1. 1. 1. 0. 0.
 1. 0. 1. 1. 1. 1. 0. 0. 1. 1. 1. 0. 0. 0. 0. 1. 1. 1. 0. 0. 0. 1. 0.]</t>
  </si>
  <si>
    <t>[0. 0. 1. 1. 1. 0. 1. 1. 0. 0. 0. 1. 1. 0. 0. 0. 0. 1. 0. 1. 1. 1. 0. 1.
 1. 0. 1. 1. 0. 1. 0. 0. 1. 1. 1. 0. 0. 0. 0. 1. 1. 1. 0. 0. 0. 1. 0.]</t>
  </si>
  <si>
    <t>[1. 0. 1. 1. 1. 0. 0. 1. 0. 0. 0. 1. 1. 0. 0. 0. 0. 1. 0. 1. 1. 1. 0. 0.
 1. 0. 1. 1. 1. 1. 0. 0. 1. 1. 1. 0. 0. 0. 0. 1. 0. 1. 0. 0. 0. 1. 0.]</t>
  </si>
  <si>
    <t>[1. 0. 1. 1. 1. 0. 1. 1. 0. 0. 0. 1. 1. 0. 0. 0. 0. 1. 0. 1. 1. 1. 0. 0.
 1. 0. 1. 1. 0. 1. 0. 0. 1. 1. 1. 0. 0. 0. 0. 1. 1. 1. 0. 0. 0. 1. 0.]</t>
  </si>
  <si>
    <t>[0. 0. 0. 1. 1. 0. 0. 1. 0. 0. 0. 1. 1. 0. 1. 0. 0. 1. 0. 1. 1. 1. 0. 0.
 1. 0. 1. 1. 0. 1. 0. 0. 1. 1. 1. 1. 0. 0. 0. 1. 1. 1. 0. 0. 0. 1. 0.]</t>
  </si>
  <si>
    <t>[1. 0. 1. 1. 1. 0. 1. 1. 0. 0. 0. 1. 1. 1. 0. 0. 0. 1. 0. 1. 1. 1. 0. 0.
 1. 0. 1. 1. 0. 1. 0. 0. 1. 1. 1. 1. 0. 0. 0. 1. 1. 1. 0. 0. 0. 1. 0.]</t>
  </si>
  <si>
    <t>[1. 0. 1. 1. 1. 0. 1. 1. 0. 0. 0. 1. 1. 0. 1. 0. 0. 1. 0. 1. 1. 1. 0. 0.
 1. 0. 1. 1. 0. 1. 0. 0. 1. 1. 1. 1. 0. 0. 0. 1. 1. 1. 0. 0. 0. 1. 0.]</t>
  </si>
  <si>
    <t>[1. 0. 1. 1. 1. 0. 0. 1. 0. 0. 0. 1. 1. 0. 0. 0. 0. 1. 0. 1. 1. 1. 0. 1.
 1. 0. 1. 1. 1. 1. 0. 0. 1. 1. 1. 0. 0. 0. 0. 1. 0. 1. 0. 0. 0. 1. 0.]</t>
  </si>
  <si>
    <t>[1. 0. 1. 1. 1. 0. 0. 1. 0. 0. 0. 1. 1. 0. 1. 0. 0. 1. 0. 1. 1. 1. 0. 0.
 1. 0. 1. 1. 1. 1. 0. 0. 1. 1. 1. 0. 0. 0. 0. 1. 0. 1. 0. 0. 0. 1. 0.]</t>
  </si>
  <si>
    <t>[1. 0. 1. 1. 1. 0. 0. 1. 0. 0. 0. 1. 1. 0. 1. 0. 0. 1. 1. 1. 1. 1. 0. 0.
 1. 0. 1. 1. 1. 1. 0. 0. 0. 1. 1. 0. 0. 0. 0. 1. 0. 1. 0. 0. 0. 1. 0.]</t>
  </si>
  <si>
    <t>[1. 0. 1. 1. 1. 0. 0. 1. 0. 0. 0. 1. 1. 0. 0. 0. 0. 1. 0. 1. 1. 1. 0. 0.
 1. 0. 1. 1. 1. 1. 0. 0. 1. 1. 1. 0. 0. 0. 0. 1. 1. 1. 0. 0. 0. 1. 0.]</t>
  </si>
  <si>
    <t>[1. 1. 1. 1. 1. 0. 0. 1. 0. 0. 0. 1. 1. 0. 1. 0. 0. 1. 0. 1. 1. 1. 0. 0.
 1. 0. 1. 1. 1. 1. 0. 0. 1. 1. 1. 0. 0. 0. 1. 1. 0. 1. 0. 0. 0. 1. 0.]</t>
  </si>
  <si>
    <t>[1. 0. 1. 1. 1. 0. 0. 1. 0. 0. 0. 1. 1. 0. 0. 0. 0. 1. 0. 1. 1. 1. 0. 0.
 1. 0. 1. 1. 1. 1. 0. 0. 1. 1. 1. 0. 0. 0. 0. 0. 0. 1. 0. 0. 0. 1. 0.]</t>
  </si>
  <si>
    <t>[1. 0. 1. 1. 1. 0. 0. 1. 0. 0. 0. 1. 1. 0. 1. 0. 0. 1. 0. 1. 1. 1. 0. 0.
 1. 0. 1. 1. 1. 0. 0. 0. 1. 1. 1. 0. 0. 0. 0. 1. 0. 1. 0. 0. 0. 1. 0.]</t>
  </si>
  <si>
    <t>[1. 1. 1. 1. 1. 0. 0. 1. 0. 0. 0. 1. 1. 0. 0. 0. 0. 1. 0. 1. 1. 1. 0. 0.
 1. 0. 1. 1. 1. 1. 0. 0. 1. 1. 1. 0. 0. 0. 0. 1. 1. 0. 0. 0. 0. 1. 0.]</t>
  </si>
  <si>
    <t>[1. 0. 1. 1. 1. 0. 1. 1. 0. 0. 0. 1. 1. 0. 1. 0. 0. 1. 0. 1. 1. 1. 0. 0.
 1. 0. 1. 1. 1. 1. 0. 0. 1. 1. 1. 0. 0. 0. 0. 1. 0. 1. 0. 0. 1. 1. 0.]</t>
  </si>
  <si>
    <t>[1. 0. 1. 1. 1. 0. 0. 1. 0. 0. 0. 1. 1. 0. 1. 0. 1. 1. 0. 1. 1. 1. 0. 0.
 1. 0. 1. 1. 1. 1. 0. 0. 1. 1. 1. 0. 0. 0. 0. 1. 1. 1. 0. 0. 0. 1. 0.]</t>
  </si>
  <si>
    <t>[1. 0. 1. 1. 1. 0. 0. 1. 0. 0. 0. 1. 0. 0. 0. 0. 0. 1. 0. 1. 1. 1. 0. 0.
 1. 0. 1. 1. 1. 1. 0. 0. 1. 1. 1. 0. 0. 0. 0. 1. 1. 1. 0. 0. 0. 1. 0.]</t>
  </si>
  <si>
    <t>[1. 0. 1. 1. 1. 0. 0. 1. 0. 0. 0. 1. 1. 0. 1. 0. 0. 1. 0. 1. 1. 1. 0. 0.
 1. 0. 1. 1. 1. 1. 0. 0. 1. 1. 1. 0. 0. 0. 0. 0. 0. 1. 0. 0. 0. 1. 0.]</t>
  </si>
  <si>
    <t>[1. 0. 1. 1. 1. 0. 0. 1. 0. 0. 0. 1. 1. 0. 0. 0. 0. 1. 0. 1. 1. 1. 0. 0.
 1. 0. 0. 1. 1. 1. 0. 0. 1. 1. 1. 0. 0. 0. 0. 1. 1. 1. 0. 0. 0. 1. 0.]</t>
  </si>
  <si>
    <t>[1. 0. 1. 1. 1. 0. 0. 1. 0. 0. 0. 1. 1. 0. 1. 0. 0. 1. 0. 1. 1. 1. 0. 0.
 1. 0. 1. 1. 1. 1. 0. 0. 1. 1. 1. 0. 0. 0. 1. 1. 0. 1. 0. 0. 0. 1. 0.]</t>
  </si>
  <si>
    <t>[1. 0. 1. 1. 0. 0. 0. 1. 0. 0. 0. 1. 1. 0. 0. 0. 0. 1. 0. 1. 1. 1. 0. 0.
 1. 0. 1. 1. 1. 1. 0. 0. 1. 1. 1. 0. 0. 0. 0. 1. 0. 1. 0. 0. 0. 1. 0.]</t>
  </si>
  <si>
    <t>[1. 0. 1. 1. 1. 0. 0. 1. 0. 0. 0. 1. 1. 1. 0. 0. 0. 1. 0. 1. 1. 1. 0. 1.
 1. 0. 1. 1. 1. 1. 0. 0. 1. 1. 1. 0. 0. 0. 0. 1. 1. 1. 0. 0. 0. 1. 0.]</t>
  </si>
  <si>
    <t>[1. 0. 1. 1. 1. 1. 0. 1. 0. 0. 0. 1. 1. 0. 0. 0. 1. 1. 0. 1. 1. 1. 0. 0.
 0. 0. 0. 1. 1. 1. 0. 0. 1. 1. 1. 0. 0. 0. 0. 1. 0. 1. 0. 0. 0. 1. 0.]</t>
  </si>
  <si>
    <t>[1. 0. 1. 1. 1. 0. 0. 1. 0. 0. 0. 1. 1. 0. 1. 0. 0. 1. 0. 1. 1. 1. 0. 0.
 1. 0. 1. 1. 1. 1. 0. 1. 1. 1. 1. 1. 0. 0. 0. 0. 0. 1. 0. 0. 0. 1. 0.]</t>
  </si>
  <si>
    <t>[1. 0. 1. 1. 1. 1. 0. 1. 0. 0. 0. 1. 1. 0. 1. 0. 0. 1. 0. 1. 1. 1. 0. 0.
 1. 0. 1. 1. 1. 0. 0. 0. 1. 1. 1. 0. 1. 0. 0. 1. 1. 1. 0. 0. 1. 1. 0.]</t>
  </si>
  <si>
    <t>[1. 0. 1. 1. 1. 0. 1. 1. 0. 0. 0. 1. 1. 0. 1. 0. 0. 1. 1. 1. 1. 1. 1. 0.
 1. 0. 1. 1. 1. 1. 0. 0. 1. 1. 1. 0. 0. 0. 0. 1. 0. 1. 0. 0. 0. 1. 0.]</t>
  </si>
  <si>
    <t>[1. 0. 1. 1. 1. 0. 1. 1. 0. 0. 0. 1. 1. 0. 1. 0. 0. 1. 0. 1. 1. 1. 0. 0.
 1. 0. 1. 1. 1. 1. 0. 0. 1. 1. 1. 0. 0. 0. 0. 1. 0. 1. 0. 0. 0. 1. 0.]</t>
  </si>
  <si>
    <t>[1. 0. 1. 1. 1. 0. 1. 1. 0. 1. 0. 1. 1. 0. 1. 0. 0. 1. 0. 1. 1. 1. 0. 0.
 1. 0. 1. 1. 1. 1. 0. 0. 1. 1. 1. 0. 0. 0. 0. 1. 0. 1. 0. 0. 0. 1. 0.]</t>
  </si>
  <si>
    <t>[1. 0. 1. 1. 1. 0. 1. 1. 0. 0. 0. 0. 1. 0. 1. 0. 0. 1. 0. 1. 1. 1. 0. 0.
 1. 0. 1. 1. 1. 1. 0. 0. 1. 1. 1. 0. 0. 0. 0. 1. 0. 1. 0. 0. 0. 1. 0.]</t>
  </si>
  <si>
    <t>[1. 0. 1. 1. 1. 0. 0. 1. 0. 0. 0. 1. 1. 0. 1. 0. 0. 1. 0. 1. 1. 1. 0. 0.
 1. 0. 1. 1. 1. 1. 0. 1. 1. 0. 1. 0. 0. 0. 0. 1. 0. 1. 0. 0. 0. 1. 0.]</t>
  </si>
  <si>
    <t>[1. 0. 1. 1. 1. 0. 0. 0. 0. 0. 0. 1. 1. 0. 1. 0. 0. 1. 0. 1. 1. 0. 0. 0.
 1. 0. 1. 1. 1. 1. 0. 0. 1. 1. 1. 0. 0. 0. 0. 1. 0. 1. 0. 0. 0. 1. 0.]</t>
  </si>
  <si>
    <t>[1. 0. 1. 1. 1. 0. 1. 1. 1. 0. 0. 1. 1. 0. 1. 0. 0. 1. 0. 1. 1. 1. 0. 0.
 1. 0. 1. 1. 1. 1. 0. 0. 1. 1. 1. 0. 0. 0. 0. 1. 0. 1. 0. 0. 1. 1. 0.]</t>
  </si>
  <si>
    <t>[1. 0. 1. 1. 1. 0. 0. 1. 0. 0. 0. 1. 1. 0. 1. 0. 0. 1. 0. 1. 1. 1. 0. 0.
 1. 0. 1. 1. 1. 1. 0. 0. 1. 1. 1. 0. 0. 0. 0. 1. 0. 0. 0. 0. 0. 1. 0.]</t>
  </si>
  <si>
    <t>[1. 0. 1. 1. 1. 0. 1. 1. 0. 0. 0. 1. 1. 0. 1. 0. 0. 1. 0. 1. 1. 1. 0. 1.
 1. 0. 1. 1. 1. 1. 0. 0. 1. 1. 1. 0. 0. 0. 0. 1. 0. 1. 0. 0. 0. 1. 0.]</t>
  </si>
  <si>
    <t>[1. 1. 1. 1. 1. 0. 0. 1. 0. 0. 0. 1. 1. 0. 1. 0. 0. 1. 0. 1. 1. 1. 0. 0.
 1. 0. 1. 1. 1. 1. 0. 0. 1. 1. 1. 0. 0. 0. 0. 1. 0. 1. 0. 0. 0. 1. 0.]</t>
  </si>
  <si>
    <t>[1. 0. 1. 1. 1. 0. 1. 1. 0. 0. 0. 1. 1. 1. 1. 0. 0. 1. 0. 1. 1. 1. 0. 0.
 0. 0. 1. 1. 1. 1. 0. 0. 1. 1. 1. 0. 0. 0. 0. 1. 0. 1. 0. 0. 0. 1. 0.]</t>
  </si>
  <si>
    <t>[1. 0. 1. 1. 1. 0. 1. 1. 0. 1. 0. 1. 1. 0. 1. 0. 0. 1. 0. 1. 1. 1. 0. 0.
 1. 0. 1. 1. 1. 1. 0. 0. 1. 1. 1. 0. 0. 0. 0. 1. 0. 1. 0. 0. 1. 1. 0.]</t>
  </si>
  <si>
    <t>[1. 0. 1. 1. 1. 0. 1. 1. 0. 1. 0. 1. 1. 0. 1. 0. 0. 1. 0. 1. 1. 1. 0. 0.
 1. 0. 1. 0. 1. 1. 0. 0. 1. 1. 1. 0. 0. 0. 0. 1. 0. 1. 0. 0. 0. 1. 0.]</t>
  </si>
  <si>
    <t>[1. 0. 1. 1. 1. 0. 1. 1. 0. 1. 0. 1. 1. 0. 1. 0. 0. 1. 0. 1. 1. 1. 0. 0.
 1. 0. 1. 1. 1. 1. 0. 0. 1. 1. 1. 0. 0. 0. 1. 1. 0. 1. 0. 0. 1. 1. 0.]</t>
  </si>
  <si>
    <t>[1. 0. 1. 1. 1. 0. 1. 1. 0. 1. 0. 1. 1. 0. 0. 0. 0. 1. 0. 1. 1. 1. 0. 0.
 1. 0. 1. 1. 0. 1. 0. 0. 1. 1. 1. 0. 0. 0. 0. 1. 0. 1. 0. 0. 1. 1. 0.]</t>
  </si>
  <si>
    <t>[1. 0. 1. 1. 1. 0. 1. 1. 0. 1. 0. 1. 1. 0. 1. 0. 0. 1. 0. 1. 1. 1. 0. 0.
 1. 0. 0. 1. 1. 1. 0. 0. 1. 1. 1. 0. 1. 0. 0. 1. 0. 1. 0. 0. 1. 1. 0.]</t>
  </si>
  <si>
    <t>[1. 0. 1. 1. 1. 0. 1. 1. 0. 1. 0. 1. 1. 0. 1. 0. 0. 1. 0. 1. 1. 1. 0. 0.
 1. 0. 1. 1. 1. 1. 0. 0. 1. 1. 1. 0. 0. 0. 1. 1. 0. 1. 0. 0. 0. 1. 0.]</t>
  </si>
  <si>
    <t>[1. 0. 1. 1. 1. 0. 1. 1. 0. 0. 0. 0. 1. 0. 1. 0. 0. 1. 0. 1. 1. 0. 0. 0.
 1. 0. 1. 1. 1. 1. 0. 0. 1. 1. 1. 0. 0. 0. 0. 1. 0. 1. 0. 0. 1. 1. 0.]</t>
  </si>
  <si>
    <t>[1. 0. 1. 1. 1. 0. 1. 0. 0. 1. 0. 1. 1. 0. 1. 0. 0. 1. 0. 1. 1. 1. 0. 0.
 1. 0. 1. 1. 1. 1. 0. 0. 1. 1. 1. 0. 0. 0. 0. 1. 0. 1. 0. 0. 0. 1. 0.]</t>
  </si>
  <si>
    <t>[1. 0. 1. 1. 1. 0. 1. 1. 0. 0. 0. 1. 1. 0. 1. 0. 0. 1. 0. 1. 1. 1. 0. 0.
 1. 0. 1. 1. 1. 1. 0. 0. 1. 1. 1. 1. 0. 0. 0. 1. 0. 1. 0. 0. 1. 1. 0.]</t>
  </si>
  <si>
    <t>[1. 0. 1. 1. 1. 0. 1. 1. 0. 1. 0. 1. 1. 0. 1. 0. 0. 1. 1. 1. 1. 1. 0. 0.
 1. 0. 1. 1. 1. 1. 0. 0. 1. 1. 1. 0. 0. 1. 0. 1. 0. 1. 0. 0. 0. 1. 0.]</t>
  </si>
  <si>
    <t>[1. 0. 1. 1. 1. 0. 1. 1. 0. 1. 0. 1. 1. 0. 1. 0. 0. 1. 0. 1. 1. 1. 0. 0.
 1. 0. 1. 1. 0. 1. 0. 1. 1. 1. 1. 0. 0. 0. 1. 1. 0. 1. 0. 0. 0. 1. 0.]</t>
  </si>
  <si>
    <t>[1. 0. 1. 1. 1. 0. 1. 1. 0. 1. 0. 1. 1. 0. 1. 0. 0. 1. 0. 1. 1. 1. 0. 1.
 1. 0. 1. 0. 1. 1. 0. 0. 1. 1. 1. 0. 0. 0. 1. 1. 0. 1. 0. 0. 0. 1. 0.]</t>
  </si>
  <si>
    <t>[0. 0. 1. 1. 1. 0. 0. 1. 0. 1. 0. 1. 1. 0. 1. 0. 0. 1. 0. 1. 1. 1. 0. 0.
 1. 0. 1. 1. 1. 1. 0. 0. 1. 1. 1. 0. 0. 0. 0. 1. 0. 1. 0. 0. 1. 1. 0.]</t>
  </si>
  <si>
    <t>[0. 0. 1. 1. 1. 0. 1. 1. 0. 1. 0. 1. 1. 0. 1. 0. 0. 1. 0. 1. 1. 1. 0. 0.
 1. 0. 1. 1. 1. 1. 0. 0. 1. 1. 1. 0. 0. 0. 0. 1. 0. 1. 0. 0. 0. 1. 0.]</t>
  </si>
  <si>
    <t>[1. 0. 1. 1. 1. 0. 1. 1. 0. 1. 0. 1. 1. 0. 1. 0. 0. 1. 0. 1. 1. 1. 0. 0.
 1. 0. 1. 0. 1. 1. 0. 0. 1. 1. 1. 0. 0. 0. 1. 1. 0. 1. 0. 0. 0. 1. 0.]</t>
  </si>
  <si>
    <t>[1. 0. 1. 1. 1. 0. 1. 1. 1. 1. 0. 1. 1. 0. 1. 0. 0. 1. 0. 1. 1. 1. 0. 0.
 1. 0. 1. 1. 0. 1. 0. 0. 1. 1. 1. 0. 0. 0. 0. 1. 0. 1. 0. 0. 0. 1. 0.]</t>
  </si>
  <si>
    <t>[1. 0. 1. 1. 1. 0. 1. 1. 0. 0. 0. 1. 1. 0. 1. 0. 0. 1. 0. 1. 1. 1. 0. 0.
 1. 0. 1. 0. 1. 1. 0. 0. 1. 1. 1. 0. 0. 0. 1. 1. 0. 0. 0. 0. 0. 1. 0.]</t>
  </si>
  <si>
    <t>[1. 0. 1. 1. 1. 0. 1. 1. 0. 1. 0. 1. 1. 0. 1. 0. 0. 1. 0. 1. 1. 0. 0. 0.
 1. 0. 1. 0. 1. 1. 0. 0. 1. 1. 1. 0. 0. 0. 1. 1. 0. 1. 0. 0. 0. 1. 0.]</t>
  </si>
  <si>
    <t>[1. 0. 1. 1. 1. 0. 0. 1. 0. 1. 0. 1. 1. 0. 1. 0. 0. 1. 0. 1. 1. 1. 0. 0.
 1. 0. 1. 0. 1. 1. 0. 0. 1. 1. 0. 0. 0. 0. 0. 1. 0. 1. 0. 0. 0. 1. 0.]</t>
  </si>
  <si>
    <t>[1. 0. 1. 1. 1. 0. 1. 1. 0. 1. 0. 1. 1. 0. 1. 0. 0. 1. 0. 1. 1. 1. 0. 0.
 1. 0. 1. 0. 1. 1. 0. 0. 1. 1. 1. 0. 0. 0. 0. 1. 0. 1. 0. 1. 0. 1. 0.]</t>
  </si>
  <si>
    <t>[1. 0. 1. 1. 1. 0. 1. 1. 0. 1. 0. 1. 1. 0. 1. 1. 0. 1. 0. 1. 1. 1. 0. 0.
 1. 0. 1. 0. 1. 1. 0. 0. 1. 1. 1. 0. 0. 0. 1. 1. 0. 1. 0. 0. 0. 1. 0.]</t>
  </si>
  <si>
    <t>[1 0 1 1 0 0 0 0 0 1 1 0 0 1 0 0 1 1 0 1 1 0 0 1 1 0 0 1 0 1 0 0 1 1 1 0 1
 1 0 0 1 0 1 1 1 1 0]</t>
  </si>
  <si>
    <t>[0 1 1 0 0 1 0 1 1 1 1 0 1 1 0 1 1 0 0 0 1 1 0 1 1 0 0 1 1 0 1 1 1 0 0 0 0
 0 0 1 1 0 0 1 0 1 1]</t>
  </si>
  <si>
    <t>[0 0 1 1 1 1 1 1 1 0 1 0 1 0 1 1 1 1 0 1 1 0 0 1 1 1 0 1 0 0 0 1 1 0 0 1 1
 0 0 1 1 0 0 0 1 1 1]</t>
  </si>
  <si>
    <t>[1. 0. 1. 1. 0. 0. 1. 0. 0. 1. 1. 0. 1. 1. 0. 1. 1. 1. 0. 1. 0. 0. 0. 0.
 0. 1. 0. 1. 0. 1. 0. 0. 1. 1. 1. 0. 0. 1. 0. 0. 1. 0. 1. 1. 0. 0. 0.]</t>
  </si>
  <si>
    <t>[1. 0. 1. 1. 0. 1. 0. 0. 0. 1. 1. 0. 1. 1. 0. 0. 1. 1. 0. 1. 0. 0. 0. 0.
 1. 1. 0. 1. 1. 1. 1. 1. 1. 1. 1. 1. 0. 1. 0. 0. 1. 0. 1. 1. 1. 1. 0.]</t>
  </si>
  <si>
    <t>[1. 0. 0. 1. 0. 0. 0. 0. 0. 1. 1. 0. 1. 1. 0. 0. 1. 0. 0. 1. 0. 0. 0. 0.
 0. 1. 0. 1. 0. 1. 1. 0. 1. 1. 1. 0. 0. 1. 1. 0. 1. 0. 1. 0. 0. 1. 0.]</t>
  </si>
  <si>
    <t>[1. 0. 1. 1. 0. 0. 0. 0. 0. 1. 1. 0. 1. 1. 0. 1. 1. 0. 0. 1. 1. 0. 0. 0.
 0. 0. 0. 1. 1. 1. 1. 1. 1. 1. 1. 1. 1. 1. 0. 0. 1. 0. 1. 0. 1. 0. 1.]</t>
  </si>
  <si>
    <t>[1. 0. 0. 1. 0. 0. 0. 0. 0. 1. 1. 0. 1. 1. 0. 1. 1. 1. 0. 1. 1. 0. 0. 0.
 1. 1. 0. 1. 0. 1. 1. 1. 1. 1. 1. 1. 1. 1. 1. 0. 1. 0. 1. 1. 1. 1. 0.]</t>
  </si>
  <si>
    <t>[1. 0. 1. 1. 0. 0. 0. 0. 0. 1. 1. 0. 1. 1. 0. 1. 1. 1. 0. 1. 0. 0. 0. 1.
 1. 0. 0. 1. 1. 1. 0. 1. 1. 1. 1. 0. 1. 1. 0. 0. 0. 0. 1. 1. 1. 1. 0.]</t>
  </si>
  <si>
    <t>[1. 0. 1. 1. 0. 0. 0. 0. 0. 1. 1. 0. 1. 1. 0. 1. 1. 0. 0. 1. 0. 0. 0. 0.
 1. 0. 0. 1. 0. 1. 0. 1. 1. 1. 1. 1. 1. 1. 1. 0. 1. 0. 1. 1. 1. 1. 0.]</t>
  </si>
  <si>
    <t>[1. 0. 0. 1. 0. 0. 0. 0. 0. 1. 1. 0. 0. 1. 0. 1. 1. 1. 0. 0. 0. 0. 1. 1.
 0. 1. 0. 1. 0. 1. 0. 0. 1. 1. 1. 0. 0. 1. 0. 0. 1. 0. 1. 1. 1. 1. 0.]</t>
  </si>
  <si>
    <t>[1. 0. 0. 1. 0. 0. 1. 1. 0. 1. 1. 0. 1. 1. 0. 0. 1. 0. 0. 1. 0. 0. 0. 0.
 1. 1. 0. 1. 1. 1. 0. 1. 1. 1. 1. 1. 1. 1. 1. 0. 1. 0. 1. 1. 1. 0. 0.]</t>
  </si>
  <si>
    <t>[1. 0. 0. 1. 0. 0. 1. 0. 0. 1. 1. 0. 1. 1. 0. 1. 1. 1. 0. 1. 1. 0. 0. 0.
 0. 0. 0. 1. 0. 1. 1. 0. 1. 1. 1. 0. 1. 1. 0. 0. 1. 0. 1. 0. 1. 1. 0.]</t>
  </si>
  <si>
    <t>[1. 0. 1. 1. 0. 0. 0. 0. 0. 1. 1. 0. 1. 1. 0. 0. 1. 1. 0. 1. 0. 0. 0. 0.
 0. 1. 0. 1. 1. 1. 1. 1. 1. 1. 1. 1. 0. 1. 0. 0. 1. 0. 1. 1. 1. 1. 0.]</t>
  </si>
  <si>
    <t>[1. 0. 1. 1. 0. 0. 0. 0. 0. 1. 1. 0. 1. 1. 0. 0. 1. 1. 0. 1. 0. 0. 0. 0.
 0. 0. 1. 1. 1. 1. 1. 1. 1. 1. 1. 0. 0. 1. 0. 0. 1. 0. 1. 0. 1. 1. 0.]</t>
  </si>
  <si>
    <t>[1. 0. 1. 1. 0. 1. 1. 0. 0. 1. 1. 0. 1. 1. 0. 0. 1. 1. 0. 1. 0. 0. 0. 0.
 1. 1. 1. 1. 1. 1. 1. 1. 1. 1. 1. 0. 0. 1. 0. 0. 1. 0. 1. 1. 0. 1. 0.]</t>
  </si>
  <si>
    <t>[1. 0. 1. 1. 0. 0. 0. 0. 0. 1. 1. 0. 1. 1. 0. 0. 0. 1. 0. 1. 0. 0. 0. 0.
 0. 1. 0. 1. 1. 1. 1. 1. 1. 1. 1. 1. 1. 1. 0. 0. 1. 0. 1. 0. 1. 1. 0.]</t>
  </si>
  <si>
    <t>[1. 0. 1. 1. 0. 1. 1. 0. 0. 1. 1. 1. 1. 1. 0. 0. 1. 1. 0. 1. 0. 0. 0. 0.
 1. 0. 0. 1. 1. 1. 1. 1. 1. 1. 1. 0. 0. 1. 0. 0. 1. 0. 1. 0. 0. 1. 0.]</t>
  </si>
  <si>
    <t>[1. 0. 1. 1. 0. 0. 1. 0. 0. 1. 1. 0. 1. 1. 0. 0. 0. 1. 0. 1. 0. 0. 0. 0.
 0. 1. 0. 1. 1. 1. 0. 1. 1. 1. 1. 1. 0. 0. 0. 0. 1. 0. 1. 0. 1. 1. 0.]</t>
  </si>
  <si>
    <t>[0. 0. 1. 1. 0. 1. 1. 0. 0. 1. 1. 0. 1. 0. 0. 0. 0. 1. 0. 1. 0. 0. 0. 0.
 1. 1. 0. 1. 1. 1. 1. 1. 1. 1. 1. 0. 1. 1. 0. 0. 1. 0. 1. 1. 0. 1. 0.]</t>
  </si>
  <si>
    <t>[1. 0. 1. 1. 0. 0. 1. 0. 0. 1. 1. 0. 1. 1. 0. 0. 0. 0. 0. 1. 0. 0. 0. 0.
 0. 1. 0. 1. 1. 1. 1. 1. 1. 1. 1. 1. 0. 1. 0. 0. 1. 0. 1. 1. 0. 1. 0.]</t>
  </si>
  <si>
    <t>[1. 0. 1. 1. 0. 1. 1. 0. 0. 1. 1. 0. 1. 1. 0. 0. 0. 1. 0. 1. 0. 0. 0. 0.
 1. 1. 0. 1. 1. 1. 1. 1. 1. 1. 1. 1. 1. 1. 0. 0. 1. 0. 1. 0. 0. 1. 0.]</t>
  </si>
  <si>
    <t>[1. 0. 1. 1. 0. 1. 0. 0. 0. 1. 1. 0. 1. 1. 0. 0. 1. 1. 0. 1. 0. 0. 0. 0.
 0. 1. 0. 1. 1. 1. 1. 1. 1. 1. 1. 1. 1. 1. 0. 0. 1. 0. 1. 0. 1. 1. 0.]</t>
  </si>
  <si>
    <t>[1. 0. 1. 1. 1. 1. 1. 0. 0. 0. 1. 0. 1. 1. 0. 0. 0. 1. 0. 1. 0. 1. 0. 0.
 1. 0. 0. 0. 1. 0. 1. 1. 1. 1. 1. 0. 1. 1. 0. 0. 1. 0. 1. 0. 1. 1. 0.]</t>
  </si>
  <si>
    <t>[1. 0. 1. 1. 0. 0. 0. 0. 0. 1. 1. 0. 1. 1. 0. 0. 1. 1. 0. 1. 0. 0. 0. 0.
 1. 1. 0. 1. 1. 1. 1. 1. 1. 1. 1. 1. 0. 1. 0. 0. 0. 0. 1. 1. 0. 1. 0.]</t>
  </si>
  <si>
    <t>[1. 0. 1. 1. 0. 1. 1. 0. 0. 1. 1. 0. 1. 0. 0. 0. 1. 0. 0. 1. 0. 0. 0. 0.
 1. 1. 0. 1. 1. 1. 1. 1. 1. 1. 1. 1. 1. 1. 0. 0. 1. 0. 1. 0. 1. 1. 0.]</t>
  </si>
  <si>
    <t>[1. 0. 1. 1. 1. 0. 0. 0. 0. 1. 1. 0. 1. 1. 0. 0. 0. 1. 0. 1. 0. 1. 0. 0.
 1. 0. 0. 0. 1. 1. 1. 1. 1. 1. 1. 0. 1. 1. 0. 0. 1. 0. 0. 0. 1. 1. 0.]</t>
  </si>
  <si>
    <t>[1. 0. 1. 1. 0. 1. 0. 0. 0. 0. 1. 0. 1. 1. 0. 1. 0. 1. 0. 1. 0. 1. 0. 0.
 1. 1. 0. 1. 1. 0. 1. 1. 1. 1. 1. 1. 1. 1. 0. 0. 1. 0. 1. 0. 1. 1. 0.]</t>
  </si>
  <si>
    <t>[1. 0. 1. 1. 0. 0. 1. 0. 0. 1. 1. 0. 1. 1. 0. 0. 0. 1. 0. 1. 0. 1. 0. 0.
 0. 1. 0. 1. 1. 0. 1. 1. 1. 1. 1. 1. 1. 1. 0. 0. 1. 0. 0. 0. 1. 1. 0.]</t>
  </si>
  <si>
    <t>[1. 0. 1. 1. 0. 1. 1. 0. 0. 0. 1. 0. 1. 1. 0. 0. 0. 1. 0. 1. 0. 0. 0. 0.
 1. 0. 0. 1. 1. 1. 1. 1. 1. 1. 1. 0. 1. 1. 0. 0. 1. 0. 1. 0. 1. 1. 0.]</t>
  </si>
  <si>
    <t>[1. 0. 1. 1. 0. 1. 0. 0. 0. 0. 1. 0. 1. 1. 0. 0. 0. 1. 0. 1. 0. 0. 0. 0.
 1. 0. 0. 0. 1. 1. 1. 1. 1. 1. 1. 0. 1. 1. 0. 0. 1. 0. 1. 0. 1. 1. 0.]</t>
  </si>
  <si>
    <t>[1. 1. 1. 1. 1. 1. 1. 0. 0. 1. 1. 0. 1. 1. 0. 0. 0. 1. 0. 1. 0. 0. 0. 0.
 1. 1. 0. 1. 1. 1. 1. 1. 1. 1. 1. 0. 0. 1. 0. 0. 1. 0. 1. 0. 1. 1. 0.]</t>
  </si>
  <si>
    <t>[1. 0. 1. 1. 1. 1. 1. 0. 0. 1. 1. 0. 1. 1. 0. 0. 0. 1. 0. 1. 0. 0. 0. 0.
 0. 1. 0. 0. 1. 0. 1. 1. 1. 1. 1. 1. 1. 1. 0. 0. 1. 0. 1. 0. 1. 1. 0.]</t>
  </si>
  <si>
    <t>[1. 0. 1. 1. 0. 1. 1. 0. 0. 1. 1. 0. 1. 1. 0. 0. 0. 1. 0. 1. 0. 0. 0. 0.
 0. 1. 0. 1. 1. 0. 1. 1. 1. 1. 1. 0. 1. 1. 0. 0. 1. 0. 1. 0. 1. 1. 0.]</t>
  </si>
  <si>
    <t>[1. 0. 1. 1. 0. 0. 1. 0. 0. 1. 1. 0. 1. 1. 0. 0. 0. 1. 0. 1. 0. 0. 0. 0.
 0. 1. 0. 0. 1. 0. 1. 1. 1. 1. 1. 1. 1. 1. 0. 0. 1. 0. 1. 0. 1. 1. 0.]</t>
  </si>
  <si>
    <t>[1. 0. 1. 1. 1. 1. 1. 0. 0. 0. 1. 0. 1. 1. 0. 0. 0. 1. 0. 1. 0. 0. 0. 0.
 1. 0. 0. 0. 0. 0. 1. 1. 1. 1. 1. 1. 1. 1. 0. 0. 1. 0. 1. 0. 1. 1. 0.]</t>
  </si>
  <si>
    <t>[1. 0. 1. 1. 0. 0. 0. 0. 0. 0. 1. 0. 1. 1. 0. 0. 0. 1. 0. 1. 0. 1. 0. 0.
 1. 1. 0. 0. 1. 1. 1. 1. 1. 1. 1. 0. 1. 1. 0. 0. 1. 0. 1. 0. 1. 1. 0.]</t>
  </si>
  <si>
    <t>[1. 0. 1. 1. 1. 0. 1. 0. 0. 0. 1. 0. 0. 1. 0. 1. 0. 1. 0. 1. 0. 1. 0. 0.
 0. 0. 0. 1. 1. 0. 1. 1. 1. 1. 1. 1. 1. 1. 0. 0. 1. 0. 1. 0. 1. 1. 0.]</t>
  </si>
  <si>
    <t>[1. 0. 1. 1. 1. 0. 1. 0. 0. 0. 1. 0. 1. 1. 0. 0. 0. 1. 0. 1. 0. 0. 0. 0.
 0. 1. 0. 0. 1. 1. 1. 1. 1. 1. 1. 0. 1. 1. 0. 0. 1. 0. 1. 0. 1. 1. 0.]</t>
  </si>
  <si>
    <t>[1. 0. 1. 1. 1. 0. 1. 0. 0. 0. 1. 0. 1. 1. 0. 0. 0. 1. 0. 1. 0. 0. 0. 0.
 0. 1. 0. 1. 1. 1. 1. 1. 1. 1. 1. 1. 0. 1. 0. 0. 1. 0. 1. 0. 1. 1. 0.]</t>
  </si>
  <si>
    <t>[1. 0. 1. 1. 1. 0. 1. 0. 0. 1. 1. 0. 1. 1. 0. 0. 0. 1. 0. 1. 0. 1. 0. 0.
 1. 1. 0. 0. 0. 0. 1. 1. 1. 1. 1. 0. 0. 1. 0. 0. 1. 0. 1. 0. 1. 1. 0.]</t>
  </si>
  <si>
    <t>[1. 0. 1. 1. 1. 1. 1. 0. 0. 0. 1. 0. 1. 1. 0. 0. 0. 1. 0. 1. 0. 0. 1. 0.
 0. 0. 0. 1. 1. 0. 1. 1. 1. 1. 1. 0. 0. 1. 0. 0. 1. 0. 1. 0. 1. 1. 0.]</t>
  </si>
  <si>
    <t>[1. 0. 1. 1. 1. 1. 1. 0. 0. 0. 1. 0. 1. 1. 0. 0. 0. 1. 0. 1. 0. 1. 0. 0.
 1. 1. 0. 0. 1. 0. 1. 1. 1. 1. 1. 0. 1. 1. 0. 0. 1. 0. 1. 0. 1. 1. 0.]</t>
  </si>
  <si>
    <t>[1. 0. 1. 0. 1. 0. 1. 0. 0. 1. 1. 0. 1. 1. 0. 0. 0. 1. 0. 1. 0. 1. 0. 0.
 0. 1. 0. 1. 0. 0. 1. 1. 1. 1. 1. 0. 0. 1. 0. 0. 1. 0. 1. 0. 1. 1. 0.]</t>
  </si>
  <si>
    <t>[1. 0. 1. 1. 1. 1. 1. 0. 0. 0. 1. 0. 1. 1. 0. 0. 0. 0. 0. 1. 0. 1. 0. 0.
 0. 0. 0. 1. 0. 0. 1. 1. 1. 1. 1. 1. 1. 1. 0. 0. 1. 0. 1. 0. 1. 1. 0.]</t>
  </si>
  <si>
    <t>[1. 0. 1. 1. 1. 1. 1. 0. 0. 0. 1. 0. 1. 1. 0. 0. 0. 1. 0. 1. 0. 0. 0. 0.
 1. 0. 0. 1. 1. 0. 1. 1. 1. 1. 1. 1. 0. 1. 0. 0. 1. 0. 1. 0. 1. 1. 0.]</t>
  </si>
  <si>
    <t>[1. 0. 1. 1. 1. 0. 1. 1. 0. 1. 1. 0. 1. 1. 0. 0. 1. 1. 0. 1. 0. 0. 0. 0.
 1. 0. 0. 1. 1. 0. 1. 1. 1. 1. 1. 1. 1. 1. 0. 0. 1. 0. 1. 0. 1. 1. 0.]</t>
  </si>
  <si>
    <t>[1. 0. 1. 1. 1. 1. 1. 0. 0. 0. 1. 0. 1. 1. 0. 0. 0. 1. 0. 1. 0. 1. 0. 0.
 1. 0. 0. 0. 0. 0. 1. 1. 1. 1. 1. 1. 0. 1. 0. 0. 1. 0. 1. 0. 1. 1. 0.]</t>
  </si>
  <si>
    <t>[1. 0. 1. 1. 1. 0. 1. 0. 0. 0. 1. 0. 1. 1. 0. 0. 0. 1. 0. 1. 0. 1. 0. 0.
 1. 1. 0. 0. 1. 0. 1. 1. 1. 1. 1. 0. 0. 1. 0. 0. 1. 0. 1. 0. 1. 1. 0.]</t>
  </si>
  <si>
    <t>[1. 0. 1. 1. 1. 1. 1. 0. 0. 0. 1. 0. 1. 1. 0. 0. 0. 1. 0. 1. 0. 1. 0. 0.
 1. 0. 0. 1. 0. 0. 1. 1. 1. 1. 1. 0. 0. 1. 0. 0. 1. 0. 1. 0. 1. 1. 0.]</t>
  </si>
  <si>
    <t>[1. 0. 1. 1. 1. 0. 1. 0. 0. 0. 1. 0. 1. 1. 0. 0. 0. 1. 0. 1. 0. 0. 0. 0.
 1. 0. 0. 0. 1. 0. 1. 1. 1. 1. 1. 1. 0. 1. 0. 0. 1. 0. 1. 0. 1. 1. 0.]</t>
  </si>
  <si>
    <t>[1. 0. 1. 1. 1. 1. 1. 0. 0. 0. 1. 0. 1. 1. 0. 0. 0. 1. 0. 1. 0. 0. 0. 0.
 1. 0. 0. 0. 0. 0. 1. 1. 1. 1. 1. 1. 0. 1. 0. 0. 1. 0. 1. 1. 1. 1. 0.]</t>
  </si>
  <si>
    <t>[1. 0. 1. 1. 1. 1. 1. 0. 0. 0. 1. 0. 1. 1. 0. 0. 0. 1. 0. 1. 0. 0. 0. 0.
 1. 1. 0. 0. 0. 0. 1. 1. 1. 1. 1. 0. 0. 1. 0. 0. 1. 0. 1. 0. 1. 1. 0.]</t>
  </si>
  <si>
    <t>[1. 0. 1. 1. 1. 1. 1. 0. 0. 0. 1. 0. 1. 1. 0. 0. 0. 1. 0. 1. 1. 1. 0. 0.
 1. 1. 0. 0. 1. 0. 1. 1. 1. 1. 1. 1. 0. 1. 0. 0. 1. 0. 1. 0. 1. 1. 0.]</t>
  </si>
  <si>
    <t>[1. 0. 1. 1. 1. 1. 1. 0. 0. 0. 1. 0. 1. 1. 0. 0. 0. 1. 0. 1. 0. 1. 0. 0.
 1. 1. 0. 0. 1. 0. 1. 1. 1. 1. 1. 0. 0. 1. 0. 0. 1. 0. 0. 0. 1. 1. 0.]</t>
  </si>
  <si>
    <t>[1. 0. 1. 1. 1. 1. 1. 0. 0. 1. 1. 0. 1. 1. 0. 0. 0. 1. 0. 1. 0. 0. 0. 0.
 1. 1. 0. 1. 0. 0. 1. 1. 1. 1. 1. 0. 0. 1. 0. 0. 1. 0. 1. 0. 1. 1. 0.]</t>
  </si>
  <si>
    <t>[1. 0. 1. 1. 1. 1. 1. 0. 0. 0. 1. 0. 1. 1. 0. 0. 0. 1. 0. 1. 0. 1. 0. 0.
 1. 1. 0. 0. 1. 0. 1. 1. 1. 1. 1. 0. 0. 1. 0. 0. 1. 0. 1. 0. 1. 1. 0.]</t>
  </si>
  <si>
    <t>[1. 0. 1. 1. 1. 0. 1. 0. 0. 0. 1. 0. 1. 1. 0. 0. 0. 1. 0. 1. 0. 1. 0. 0.
 1. 0. 0. 0. 1. 0. 1. 1. 1. 1. 1. 0. 0. 1. 0. 0. 1. 0. 1. 0. 1. 1. 0.]</t>
  </si>
  <si>
    <t>[1. 0. 1. 1. 1. 1. 1. 0. 0. 0. 1. 0. 1. 1. 0. 0. 0. 1. 0. 1. 0. 1. 0. 0.
 1. 1. 0. 0. 1. 0. 1. 1. 1. 1. 1. 1. 0. 1. 0. 0. 1. 0. 1. 0. 1. 1. 0.]</t>
  </si>
  <si>
    <t>[1. 0. 1. 1. 1. 1. 1. 1. 0. 0. 1. 0. 1. 1. 1. 0. 0. 1. 0. 1. 0. 1. 0. 0.
 1. 0. 0. 0. 0. 0. 1. 1. 1. 1. 1. 0. 0. 1. 0. 0. 1. 0. 1. 0. 1. 1. 0.]</t>
  </si>
  <si>
    <t>[1. 0. 1. 1. 1. 1. 1. 0. 0. 0. 1. 0. 1. 1. 0. 0. 0. 1. 0. 0. 0. 1. 0. 0.
 1. 0. 0. 0. 1. 0. 1. 1. 1. 1. 1. 1. 0. 1. 0. 0. 1. 0. 1. 0. 1. 1. 0.]</t>
  </si>
  <si>
    <t>[1. 0. 1. 1. 1. 0. 1. 0. 0. 0. 1. 0. 1. 1. 0. 0. 0. 1. 0. 1. 0. 1. 0. 0.
 1. 0. 0. 0. 0. 0. 1. 1. 1. 1. 1. 0. 0. 1. 0. 0. 1. 0. 1. 0. 1. 1. 0.]</t>
  </si>
  <si>
    <t>[1. 0. 1. 1. 1. 1. 1. 0. 0. 0. 1. 0. 1. 1. 0. 0. 0. 1. 0. 1. 0. 1. 0. 0.
 1. 1. 0. 1. 1. 0. 1. 1. 1. 1. 1. 1. 0. 1. 0. 0. 1. 0. 1. 0. 1. 1. 0.]</t>
  </si>
  <si>
    <t>[1. 0. 1. 1. 1. 0. 1. 0. 0. 0. 1. 0. 1. 1. 0. 0. 0. 1. 0. 1. 0. 1. 0. 0.
 1. 1. 0. 0. 0. 0. 1. 1. 1. 1. 1. 0. 0. 1. 0. 0. 1. 0. 1. 0. 1. 1. 0.]</t>
  </si>
  <si>
    <t>[1. 0. 1. 1. 1. 1. 1. 0. 0. 0. 1. 0. 1. 1. 0. 0. 0. 1. 0. 1. 0. 1. 0. 0.
 1. 1. 0. 0. 0. 0. 1. 1. 1. 1. 1. 0. 0. 1. 0. 0. 1. 0. 1. 0. 1. 1. 0.]</t>
  </si>
  <si>
    <t>[1. 0. 1. 1. 1. 1. 1. 0. 0. 0. 1. 0. 1. 1. 0. 0. 0. 1. 0. 1. 0. 1. 0. 0.
 1. 1. 0. 0. 0. 0. 1. 1. 1. 1. 1. 1. 1. 1. 0. 0. 1. 0. 1. 1. 1. 1. 0.]</t>
  </si>
  <si>
    <t>[1. 0. 1. 1. 1. 1. 1. 0. 0. 0. 1. 0. 1. 1. 0. 0. 0. 1. 0. 0. 0. 1. 0. 0.
 1. 0. 0. 0. 1. 0. 1. 1. 1. 1. 0. 0. 0. 1. 0. 0. 1. 0. 1. 0. 1. 1. 0.]</t>
  </si>
  <si>
    <t>[1. 0. 1. 1. 1. 0. 1. 0. 0. 0. 1. 0. 1. 1. 0. 0. 0. 1. 0. 1. 0. 0. 0. 0.
 1. 0. 0. 0. 1. 0. 1. 1. 1. 1. 1. 0. 0. 1. 0. 0. 1. 0. 1. 0. 1. 1. 0.]</t>
  </si>
  <si>
    <t>[1. 0. 1. 1. 1. 1. 1. 0. 0. 0. 1. 0. 1. 1. 0. 0. 0. 1. 0. 1. 0. 1. 0. 0.
 1. 0. 0. 0. 0. 0. 1. 1. 1. 1. 1. 0. 0. 1. 0. 0. 1. 0. 1. 0. 1. 1. 0.]</t>
  </si>
  <si>
    <t>[1. 0. 1. 1. 1. 0. 1. 0. 0. 0. 1. 0. 1. 1. 0. 0. 0. 1. 0. 1. 0. 1. 0. 0.
 1. 1. 0. 0. 0. 0. 1. 1. 1. 1. 1. 1. 0. 1. 0. 0. 1. 0. 1. 0. 1. 1. 0.]</t>
  </si>
  <si>
    <t>[1. 0. 1. 1. 1. 1. 1. 0. 0. 0. 1. 0. 1. 1. 0. 0. 0. 1. 0. 1. 0. 1. 0. 0.
 1. 0. 0. 0. 1. 0. 1. 1. 1. 1. 1. 0. 0. 1. 0. 0. 1. 0. 0. 0. 1. 1. 0.]</t>
  </si>
  <si>
    <t>[1. 0. 1. 1. 1. 0. 1. 0. 0. 0. 1. 0. 1. 1. 0. 0. 0. 1. 0. 1. 0. 0. 0. 0.
 1. 0. 0. 0. 0. 0. 1. 1. 1. 1. 1. 0. 0. 1. 0. 0. 1. 0. 1. 0. 1. 1. 0.]</t>
  </si>
  <si>
    <t>[1. 0. 1. 1. 1. 1. 1. 0. 0. 0. 1. 0. 1. 1. 0. 0. 1. 1. 0. 1. 0. 1. 0. 0.
 1. 0. 0. 0. 0. 0. 1. 1. 1. 1. 1. 0. 0. 1. 0. 0. 1. 0. 1. 0. 1. 1. 0.]</t>
  </si>
  <si>
    <t>[1. 0. 1. 1. 1. 1. 1. 0. 0. 0. 1. 0. 0. 1. 0. 0. 0. 1. 0. 1. 0. 1. 0. 0.
 1. 0. 0. 0. 0. 0. 1. 1. 1. 1. 1. 0. 0. 1. 0. 0. 1. 0. 1. 0. 1. 1. 0.]</t>
  </si>
  <si>
    <t>[1. 0. 1. 1. 1. 0. 1. 0. 0. 0. 1. 0. 1. 1. 0. 0. 0. 1. 0. 1. 0. 1. 0. 0.
 1. 0. 0. 0. 0. 0. 1. 1. 1. 1. 1. 0. 0. 0. 0. 0. 1. 0. 1. 0. 1. 1. 0.]</t>
  </si>
  <si>
    <t>[1. 0. 1. 1. 1. 0. 1. 0. 0. 0. 1. 0. 1. 1. 0. 0. 0. 1. 0. 0. 0. 0. 0. 0.
 1. 0. 0. 0. 0. 0. 1. 1. 1. 1. 1. 0. 0. 1. 0. 0. 1. 0. 1. 0. 1. 1. 0.]</t>
  </si>
  <si>
    <t>[1. 0. 1. 1. 1. 0. 1. 0. 0. 0. 1. 0. 1. 1. 0. 0. 0. 1. 0. 1. 0. 1. 0. 0.
 1. 0. 0. 0. 1. 0. 1. 1. 1. 1. 1. 1. 0. 1. 0. 0. 1. 0. 1. 0. 1. 1. 0.]</t>
  </si>
  <si>
    <t>[1. 0. 1. 1. 1. 0. 1. 0. 0. 0. 1. 0. 1. 1. 0. 0. 0. 1. 0. 1. 1. 0. 0. 0.
 1. 0. 0. 0. 0. 0. 1. 1. 1. 1. 1. 0. 0. 1. 0. 0. 1. 0. 1. 0. 1. 1. 0.]</t>
  </si>
  <si>
    <t>[1. 0. 1. 1. 1. 0. 1. 0. 0. 0. 1. 0. 1. 1. 0. 0. 0. 1. 0. 1. 0. 1. 0. 0.
 0. 0. 0. 0. 0. 0. 1. 1. 1. 1. 1. 0. 0. 1. 0. 0. 0. 0. 1. 0. 1. 1. 0.]</t>
  </si>
  <si>
    <t>[1. 0. 1. 1. 1. 0. 0. 0. 0. 0. 1. 0. 1. 1. 0. 0. 0. 1. 0. 1. 0. 0. 0. 0.
 1. 0. 0. 0. 0. 0. 1. 1. 1. 1. 1. 0. 0. 1. 0. 0. 1. 0. 1. 0. 1. 1. 0.]</t>
  </si>
  <si>
    <t>[1. 0. 1. 1. 1. 0. 1. 0. 0. 0. 1. 0. 1. 1. 0. 0. 0. 1. 0. 1. 0. 0. 0. 0.
 1. 0. 0. 1. 0. 0. 1. 1. 1. 1. 1. 0. 0. 1. 0. 0. 1. 0. 1. 0. 1. 1. 0.]</t>
  </si>
  <si>
    <t>[1. 0. 1. 1. 1. 0. 1. 0. 0. 0. 1. 0. 0. 1. 0. 0. 0. 1. 0. 1. 0. 1. 0. 0.
 1. 0. 0. 0. 1. 0. 1. 1. 1. 1. 1. 0. 0. 1. 0. 0. 1. 0. 1. 0. 1. 1. 0.]</t>
  </si>
  <si>
    <t>[1. 0. 1. 1. 1. 0. 1. 0. 0. 0. 1. 0. 1. 1. 0. 0. 0. 1. 0. 1. 0. 1. 0. 0.
 1. 0. 0. 0. 1. 0. 1. 1. 1. 1. 1. 0. 0. 1. 1. 0. 1. 0. 1. 0. 1. 1. 0.]</t>
  </si>
  <si>
    <t>[1. 0. 1. 1. 1. 0. 0. 0. 0. 0. 1. 0. 1. 1. 0. 0. 0. 1. 0. 1. 0. 0. 0. 0.
 0. 0. 0. 0. 0. 0. 1. 1. 1. 1. 1. 0. 0. 1. 0. 0. 1. 0. 1. 0. 1. 1. 0.]</t>
  </si>
  <si>
    <t>[1. 0. 1. 0. 1. 0. 1. 0. 0. 0. 1. 0. 1. 1. 0. 0. 0. 0. 0. 1. 0. 1. 0. 0.
 1. 0. 0. 0. 1. 0. 1. 1. 1. 1. 1. 0. 0. 1. 0. 0. 1. 0. 1. 0. 1. 1. 0.]</t>
  </si>
  <si>
    <t>[1. 0. 1. 1. 1. 0. 1. 0. 0. 0. 1. 0. 1. 1. 0. 0. 0. 1. 0. 1. 0. 0. 0. 0.
 1. 0. 1. 0. 0. 0. 1. 1. 1. 1. 1. 0. 0. 1. 0. 0. 1. 0. 1. 0. 1. 1. 0.]</t>
  </si>
  <si>
    <t>[1. 1. 1. 1. 1. 0. 1. 1. 0. 0. 1. 0. 1. 1. 0. 0. 0. 1. 0. 1. 0. 1. 0. 0.
 1. 0. 0. 0. 1. 0. 1. 1. 1. 1. 1. 0. 1. 1. 0. 0. 1. 0. 1. 0. 1. 1. 0.]</t>
  </si>
  <si>
    <t>[1. 0. 1. 1. 1. 0. 1. 0. 0. 0. 1. 0. 1. 1. 0. 0. 0. 1. 0. 1. 0. 0. 0. 0.
 1. 0. 0. 0. 0. 0. 1. 1. 1. 1. 1. 0. 0. 1. 0. 0. 1. 0. 0. 0. 1. 1. 0.]</t>
  </si>
  <si>
    <t>[1. 0. 1. 1. 1. 0. 1. 0. 0. 0. 1. 0. 1. 1. 0. 0. 0. 1. 0. 1. 0. 1. 0. 0.
 1. 0. 1. 0. 0. 0. 1. 1. 1. 1. 1. 0. 0. 1. 0. 0. 1. 0. 1. 0. 1. 1. 0.]</t>
  </si>
  <si>
    <t>[1. 0. 1. 1. 1. 0. 1. 0. 0. 0. 1. 0. 1. 1. 0. 0. 0. 1. 0. 1. 0. 0. 0. 0.
 1. 0. 1. 0. 1. 1. 1. 1. 1. 1. 1. 0. 0. 1. 0. 0. 1. 0. 1. 0. 1. 1. 0.]</t>
  </si>
  <si>
    <t>[1. 0. 1. 1. 1. 0. 1. 0. 0. 0. 1. 0. 1. 1. 0. 0. 0. 1. 0. 1. 0. 1. 0. 0.
 0. 0. 0. 0. 1. 0. 1. 1. 1. 1. 1. 0. 0. 1. 0. 0. 1. 0. 1. 0. 1. 1. 0.]</t>
  </si>
  <si>
    <t>[1. 0. 1. 1. 1. 0. 1. 0. 0. 0. 1. 0. 1. 1. 0. 0. 0. 1. 0. 1. 0. 0. 0. 0.
 1. 0. 1. 0. 1. 0. 1. 1. 1. 1. 1. 0. 0. 1. 0. 0. 1. 0. 1. 0. 1. 1. 0.]</t>
  </si>
  <si>
    <t>[1. 0. 1. 1. 1. 0. 1. 0. 0. 0. 1. 0. 1. 1. 0. 0. 0. 1. 0. 1. 0. 1. 0. 0.
 1. 0. 1. 0. 1. 0. 1. 1. 1. 1. 1. 0. 0. 1. 0. 0. 1. 0. 1. 0. 1. 1. 0.]</t>
  </si>
  <si>
    <t>[1. 0. 1. 1. 1. 0. 1. 0. 0. 0. 1. 0. 1. 1. 0. 0. 0. 1. 0. 1. 0. 1. 0. 0.
 1. 0. 1. 0. 0. 0. 1. 1. 1. 1. 1. 1. 1. 1. 0. 0. 1. 0. 1. 0. 1. 1. 0.]</t>
  </si>
  <si>
    <t>[1. 0. 1. 1. 1. 0. 1. 0. 0. 0. 1. 0. 1. 1. 0. 0. 0. 1. 0. 1. 0. 1. 0. 0.
 1. 0. 0. 0. 1. 0. 1. 1. 1. 1. 0. 0. 0. 1. 0. 0. 1. 0. 1. 0. 1. 1. 0.]</t>
  </si>
  <si>
    <t>[1. 0. 1. 1. 1. 0. 1. 0. 0. 0. 1. 0. 1. 1. 1. 0. 0. 1. 0. 1. 0. 0. 0. 0.
 1. 0. 1. 0. 1. 0. 1. 1. 1. 1. 1. 0. 0. 1. 0. 0. 0. 0. 1. 0. 1. 1. 0.]</t>
  </si>
  <si>
    <t>[1. 0. 1. 1. 1. 1. 1. 0. 0. 0. 1. 0. 1. 1. 0. 0. 0. 1. 0. 1. 0. 1. 0. 0.
 1. 0. 0. 0. 1. 0. 1. 1. 1. 1. 1. 0. 0. 1. 0. 0. 1. 0. 1. 0. 1. 1. 0.]</t>
  </si>
  <si>
    <t>[1. 0. 1. 0. 1. 0. 1. 0. 0. 0. 1. 0. 1. 1. 0. 0. 0. 1. 0. 1. 0. 0. 0. 0.
 1. 0. 0. 0. 0. 1. 1. 1. 1. 1. 1. 0. 0. 1. 0. 0. 1. 0. 1. 0. 1. 1. 0.]</t>
  </si>
  <si>
    <t>[1. 0. 1. 0. 1. 0. 1. 0. 0. 0. 1. 0. 1. 1. 0. 0. 0. 1. 0. 1. 0. 1. 0. 0.
 1. 0. 0. 0. 1. 1. 1. 1. 1. 1. 0. 1. 0. 1. 0. 0. 1. 0. 1. 0. 1. 1. 0.]</t>
  </si>
  <si>
    <t>[1. 0. 1. 1. 1. 0. 1. 0. 0. 0. 1. 0. 1. 1. 0. 0. 0. 1. 0. 1. 0. 1. 0. 1.
 0. 0. 0. 0. 1. 0. 1. 1. 1. 1. 0. 0. 0. 1. 0. 0. 1. 0. 1. 0. 1. 1. 0.]</t>
  </si>
  <si>
    <t>[1. 0. 1. 1. 1. 0. 1. 0. 0. 0. 1. 0. 1. 1. 0. 0. 0. 1. 0. 1. 0. 1. 0. 0.
 1. 1. 0. 0. 1. 0. 1. 1. 1. 1. 0. 0. 1. 1. 0. 0. 1. 0. 1. 0. 1. 1. 0.]</t>
  </si>
  <si>
    <t>[0. 0. 1. 1. 1. 0. 1. 0. 0. 0. 1. 0. 1. 1. 0. 0. 0. 1. 0. 1. 0. 1. 0. 0.
 1. 0. 0. 0. 1. 0. 1. 1. 1. 1. 1. 0. 0. 1. 0. 0. 1. 0. 1. 0. 1. 1. 0.]</t>
  </si>
  <si>
    <t>[1. 0. 1. 1. 0. 0. 1. 0. 0. 0. 1. 0. 1. 1. 0. 1. 0. 1. 0. 1. 0. 1. 0. 0.
 1. 0. 0. 0. 1. 0. 1. 1. 1. 1. 0. 0. 0. 1. 0. 0. 1. 0. 1. 0. 1. 1. 0.]</t>
  </si>
  <si>
    <t>[1. 0. 1. 1. 1. 0. 1. 0. 0. 0. 1. 0. 1. 1. 0. 0. 0. 1. 0. 1. 0. 1. 0. 0.
 0. 0. 0. 0. 1. 0. 1. 1. 1. 1. 0. 0. 0. 1. 0. 0. 1. 0. 1. 0. 1. 1. 0.]</t>
  </si>
  <si>
    <t>[1. 0. 1. 1. 1. 0. 1. 0. 0. 0. 1. 0. 0. 1. 0. 0. 0. 1. 0. 1. 0. 1. 0. 0.
 1. 0. 0. 0. 1. 0. 1. 1. 1. 1. 0. 0. 1. 1. 0. 0. 1. 0. 1. 0. 1. 1. 0.]</t>
  </si>
  <si>
    <t>[0. 0. 1. 1. 1. 0. 1. 0. 0. 0. 1. 0. 1. 1. 0. 0. 0. 1. 0. 1. 0. 1. 0. 0.
 0. 0. 0. 0. 1. 0. 1. 1. 1. 1. 1. 0. 0. 1. 1. 0. 1. 0. 1. 0. 1. 1. 0.]</t>
  </si>
  <si>
    <t>[1. 0. 1. 1. 1. 0. 1. 0. 0. 0. 1. 0. 1. 1. 0. 0. 0. 1. 0. 0. 0. 1. 0. 0.
 0. 0. 0. 0. 1. 0. 1. 1. 1. 1. 1. 0. 0. 1. 0. 0. 1. 0. 1. 0. 1. 1. 0.]</t>
  </si>
  <si>
    <t>[1. 0. 1. 1. 1. 0. 1. 0. 0. 0. 1. 0. 1. 1. 0. 0. 0. 1. 0. 1. 0. 1. 0. 0.
 1. 1. 0. 0. 1. 0. 1. 1. 1. 0. 1. 0. 0. 1. 0. 0. 1. 0. 1. 0. 1. 1. 0.]</t>
  </si>
  <si>
    <t>[1. 0. 1. 1. 1. 0. 1. 0. 0. 0. 1. 0. 0. 1. 0. 0. 0. 1. 0. 1. 1. 1. 1. 0.
 1. 0. 0. 0. 1. 0. 1. 1. 1. 1. 1. 0. 1. 1. 0. 0. 1. 0. 1. 0. 1. 1. 0.]</t>
  </si>
  <si>
    <t>[1. 0. 1. 1. 1. 0. 1. 0. 0. 0. 1. 0. 1. 1. 0. 0. 0. 1. 0. 1. 0. 1. 0. 1.
 1. 1. 0. 0. 1. 0. 1. 1. 1. 1. 0. 0. 1. 1. 0. 0. 1. 0. 1. 0. 1. 1. 0.]</t>
  </si>
  <si>
    <t>[1. 0. 1. 1. 1. 0. 1. 1. 0. 0. 1. 0. 1. 1. 0. 0. 0. 1. 0. 1. 0. 1. 0. 0.
 1. 0. 0. 0. 1. 0. 1. 1. 1. 1. 0. 0. 1. 1. 0. 0. 1. 0. 1. 0. 1. 1. 0.]</t>
  </si>
  <si>
    <t>[1. 0. 1. 1. 1. 0. 1. 0. 0. 0. 1. 0. 1. 1. 0. 0. 0. 0. 0. 1. 0. 1. 0. 0.
 1. 0. 0. 0. 1. 0. 1. 1. 1. 1. 1. 0. 0. 1. 0. 0. 1. 0. 1. 0. 1. 1. 0.]</t>
  </si>
  <si>
    <t>[1. 0. 1. 1. 1. 0. 1. 0. 0. 0. 1. 0. 1. 1. 0. 0. 0. 1. 0. 1. 0. 1. 1. 0.
 1. 0. 0. 0. 1. 0. 1. 1. 1. 1. 1. 0. 0. 1. 0. 0. 1. 0. 1. 0. 1. 1. 0.]</t>
  </si>
  <si>
    <t>[1. 0. 1. 1. 1. 0. 1. 0. 0. 0. 1. 0. 1. 1. 0. 0. 0. 1. 0. 1. 0. 1. 0. 0.
 1. 0. 0. 0. 1. 0. 1. 1. 1. 1. 0. 0. 0. 1. 0. 0. 0. 0. 1. 0. 1. 1. 0.]</t>
  </si>
  <si>
    <t>[1. 0. 1. 1. 1. 0. 1. 0. 0. 0. 1. 0. 1. 1. 0. 0. 0. 1. 0. 1. 0. 1. 0. 0.
 1. 0. 1. 0. 1. 0. 1. 0. 1. 1. 1. 0. 0. 1. 0. 0. 1. 0. 1. 0. 1. 1. 0.]</t>
  </si>
  <si>
    <t>[1. 0. 1. 1. 1. 0. 1. 0. 0. 0. 1. 0. 1. 1. 0. 0. 0. 1. 0. 1. 0. 1. 1. 0.
 1. 0. 0. 0. 1. 0. 1. 1. 1. 1. 0. 0. 1. 1. 0. 0. 1. 0. 1. 0. 1. 1. 0.]</t>
  </si>
  <si>
    <t>[1. 1. 1. 1. 1. 0. 1. 0. 0. 0. 1. 0. 1. 1. 0. 0. 0. 1. 0. 1. 0. 1. 0. 0.
 1. 1. 0. 0. 1. 0. 1. 1. 1. 1. 1. 0. 0. 0. 0. 0. 1. 0. 1. 0. 1. 1. 0.]</t>
  </si>
  <si>
    <t>[1. 0. 1. 1. 1. 0. 1. 0. 1. 0. 1. 0. 1. 0. 0. 0. 0. 1. 0. 1. 0. 1. 0. 0.
 1. 0. 0. 0. 1. 0. 1. 1. 1. 1. 0. 0. 0. 1. 0. 0. 1. 0. 1. 0. 1. 1. 0.]</t>
  </si>
  <si>
    <t>[1. 0. 1. 1. 1. 1. 1. 0. 0. 0. 1. 0. 1. 1. 0. 0. 0. 1. 0. 1. 0. 1. 0. 0.
 1. 1. 0. 1. 1. 0. 1. 1. 1. 1. 0. 0. 1. 1. 0. 0. 1. 0. 1. 0. 1. 1. 0.]</t>
  </si>
  <si>
    <t>[1. 0. 1. 1. 1. 0. 1. 0. 0. 0. 1. 0. 1. 1. 0. 0. 1. 1. 0. 1. 0. 1. 0. 0.
 1. 1. 0. 0. 0. 0. 1. 1. 1. 1. 0. 0. 1. 1. 0. 0. 1. 0. 1. 0. 1. 1. 0.]</t>
  </si>
  <si>
    <t>[1. 0. 1. 1. 1. 0. 1. 0. 0. 0. 1. 0. 1. 1. 0. 0. 0. 1. 0. 0. 0. 1. 0. 0.
 1. 1. 0. 0. 1. 0. 1. 1. 1. 1. 0. 0. 1. 1. 0. 0. 1. 0. 1. 0. 1. 1. 0.]</t>
  </si>
  <si>
    <t>[0. 0. 1. 1. 1. 0. 1. 0. 0. 0. 1. 0. 1. 1. 0. 1. 0. 1. 0. 1. 0. 1. 0. 0.
 1. 1. 0. 0. 1. 0. 0. 1. 1. 1. 0. 0. 1. 1. 0. 0. 1. 0. 1. 0. 0. 1. 0.]</t>
  </si>
  <si>
    <t>[0. 0. 1. 1. 1. 0. 1. 0. 0. 1. 1. 0. 1. 1. 0. 0. 0. 1. 0. 1. 0. 1. 0. 0.
 1. 1. 0. 0. 1. 0. 1. 1. 1. 1. 0. 0. 1. 1. 0. 0. 1. 0. 1. 0. 1. 1. 0.]</t>
  </si>
  <si>
    <t>[1. 0. 1. 1. 1. 1. 1. 0. 0. 0. 1. 0. 1. 1. 0. 0. 0. 1. 0. 1. 0. 1. 0. 0.
 0. 1. 0. 0. 1. 0. 1. 1. 1. 0. 0. 0. 1. 1. 0. 0. 1. 0. 1. 0. 1. 1. 0.]</t>
  </si>
  <si>
    <t>[1. 0. 1. 1. 1. 0. 1. 0. 0. 0. 1. 0. 1. 1. 0. 0. 0. 1. 0. 1. 0. 1. 0. 0.
 1. 1. 0. 0. 1. 0. 1. 1. 1. 1. 0. 0. 1. 1. 0. 1. 1. 0. 1. 0. 1. 1. 0.]</t>
  </si>
  <si>
    <t>[1. 0. 1. 1. 1. 0. 1. 0. 0. 0. 1. 0. 1. 1. 0. 0. 0. 1. 0. 1. 0. 1. 0. 0.
 1. 1. 0. 0. 1. 0. 1. 1. 1. 1. 0. 0. 1. 1. 1. 0. 1. 0. 1. 0. 1. 1. 0.]</t>
  </si>
  <si>
    <t>[1. 0. 1. 1. 1. 1. 1. 0. 0. 0. 1. 0. 0. 1. 0. 0. 1. 1. 0. 1. 0. 1. 0. 0.
 1. 1. 0. 0. 1. 0. 1. 1. 1. 0. 1. 0. 1. 1. 0. 0. 1. 0. 1. 0. 1. 1. 0.]</t>
  </si>
  <si>
    <t>[1. 0. 1. 1. 1. 1. 1. 0. 0. 0. 1. 0. 1. 1. 0. 0. 0. 1. 0. 1. 0. 1. 0. 0.
 1. 1. 1. 0. 0. 0. 1. 1. 1. 1. 1. 0. 1. 1. 0. 0. 1. 0. 1. 0. 1. 1. 0.]</t>
  </si>
  <si>
    <t>[1. 0. 1. 1. 1. 0. 1. 0. 0. 0. 1. 0. 1. 1. 0. 0. 1. 1. 0. 1. 0. 1. 0. 0.
 1. 1. 0. 0. 1. 0. 1. 1. 1. 0. 0. 0. 1. 1. 0. 0. 1. 0. 1. 0. 1. 1. 0.]</t>
  </si>
  <si>
    <t>[1. 0. 1. 1. 1. 1. 1. 0. 0. 0. 1. 0. 1. 1. 0. 0. 1. 1. 0. 1. 0. 1. 0. 0.
 1. 1. 0. 0. 1. 0. 1. 1. 1. 0. 0. 0. 1. 1. 0. 0. 1. 0. 1. 0. 1. 1. 0.]</t>
  </si>
  <si>
    <t>[1. 0. 1. 1. 1. 1. 1. 0. 0. 0. 1. 0. 1. 1. 0. 0. 0. 1. 0. 1. 0. 1. 0. 0.
 0. 1. 0. 0. 0. 0. 1. 1. 1. 0. 0. 0. 1. 1. 0. 0. 1. 0. 1. 0. 1. 1. 0.]</t>
  </si>
  <si>
    <t>[1. 0. 1. 1. 1. 0. 1. 0. 0. 0. 1. 0. 1. 1. 1. 0. 1. 1. 0. 1. 0. 1. 0. 0.
 1. 1. 0. 0. 1. 0. 1. 1. 1. 0. 0. 0. 1. 1. 0. 0. 1. 0. 1. 0. 1. 1. 0.]</t>
  </si>
  <si>
    <t>[1. 0. 1. 1. 1. 1. 1. 0. 0. 0. 1. 0. 1. 1. 0. 0. 1. 1. 0. 1. 0. 1. 0. 0.
 0. 1. 0. 0. 0. 0. 1. 0. 1. 1. 0. 0. 1. 1. 0. 0. 1. 0. 1. 0. 1. 1. 0.]</t>
  </si>
  <si>
    <t>[1. 0. 1. 1. 1. 1. 1. 0. 0. 0. 1. 0. 1. 1. 0. 0. 0. 1. 0. 1. 0. 1. 0. 0.
 1. 1. 0. 0. 0. 0. 1. 1. 1. 1. 0. 0. 1. 1. 0. 0. 1. 0. 1. 0. 1. 1. 0.]</t>
  </si>
  <si>
    <t>[1. 0. 1. 0. 1. 1. 1. 0. 1. 0. 1. 0. 0. 1. 0. 0. 1. 1. 0. 1. 0. 1. 0. 0.
 1. 1. 0. 0. 1. 0. 1. 1. 1. 0. 0. 0. 1. 1. 0. 0. 1. 0. 1. 0. 1. 1. 0.]</t>
  </si>
  <si>
    <t>[1. 0. 1. 1. 1. 1. 1. 0. 0. 0. 1. 0. 1. 1. 0. 0. 1. 1. 0. 1. 0. 1. 0. 0.
 0. 1. 0. 0. 0. 0. 1. 1. 1. 0. 0. 0. 1. 1. 0. 0. 1. 0. 1. 0. 1. 1. 0.]</t>
  </si>
  <si>
    <t>[1. 0. 1. 1. 1. 0. 1. 0. 0. 0. 1. 0. 1. 1. 0. 0. 1. 1. 0. 1. 0. 1. 0. 0.
 1. 1. 0. 0. 1. 0. 1. 1. 1. 0. 0. 0. 1. 1. 0. 0. 1. 0. 1. 1. 1. 1. 0.]</t>
  </si>
  <si>
    <t>[1. 0. 1. 1. 1. 1. 1. 0. 0. 0. 1. 0. 1. 1. 0. 0. 0. 1. 0. 1. 0. 1. 0. 0.
 0. 1. 0. 1. 0. 0. 1. 1. 1. 1. 0. 0. 1. 1. 0. 0. 1. 0. 1. 0. 1. 1. 0.]</t>
  </si>
  <si>
    <t>[1. 0. 1. 1. 1. 0. 1. 0. 0. 0. 1. 0. 1. 1. 0. 0. 0. 1. 0. 1. 0. 1. 0. 0.
 0. 1. 0. 0. 0. 0. 1. 1. 1. 0. 0. 0. 1. 1. 0. 0. 1. 0. 1. 1. 1. 1. 0.]</t>
  </si>
  <si>
    <t>[1. 0. 1. 1. 1. 0. 1. 0. 0. 0. 1. 0. 1. 0. 0. 0. 0. 1. 0. 1. 0. 0. 0. 0.
 1. 1. 1. 0. 0. 0. 1. 1. 1. 0. 0. 0. 1. 1. 0. 0. 1. 0. 1. 0. 1. 1. 0.]</t>
  </si>
  <si>
    <t>[1. 0. 0. 1. 1. 0. 1. 0. 0. 0. 1. 0. 1. 1. 0. 0. 1. 1. 1. 1. 0. 1. 0. 0.
 0. 1. 0. 0. 0. 0. 1. 1. 1. 0. 0. 0. 1. 1. 0. 0. 1. 0. 1. 0. 1. 1. 0.]</t>
  </si>
  <si>
    <t>[1. 0. 1. 1. 1. 0. 1. 0. 0. 0. 1. 0. 1. 1. 0. 0. 1. 1. 0. 1. 0. 1. 0. 0.
 1. 1. 0. 0. 1. 0. 1. 1. 1. 1. 0. 0. 1. 1. 0. 0. 1. 0. 1. 0. 1. 1. 0.]</t>
  </si>
  <si>
    <t>[1. 0. 1. 1. 1. 0. 1. 0. 0. 0. 1. 0. 1. 1. 0. 0. 0. 1. 0. 1. 0. 1. 0. 0.
 1. 1. 1. 0. 0. 0. 1. 1. 1. 0. 0. 0. 1. 1. 0. 0. 1. 0. 0. 0. 1. 1. 0.]</t>
  </si>
  <si>
    <t>[1. 0. 1. 1. 1. 0. 1. 0. 0. 0. 1. 0. 1. 1. 0. 0. 0. 1. 0. 1. 0. 0. 0. 0.
 1. 1. 0. 0. 0. 0. 1. 1. 1. 0. 0. 0. 1. 1. 1. 0. 1. 0. 1. 1. 1. 1. 0.]</t>
  </si>
  <si>
    <t>[1. 0. 1. 1. 1. 0. 1. 0. 0. 0. 1. 0. 1. 0. 0. 0. 0. 1. 0. 1. 0. 1. 0. 0.
 0. 1. 1. 0. 0. 0. 1. 1. 1. 0. 0. 0. 1. 1. 0. 0. 1. 0. 1. 0. 1. 1. 0.]</t>
  </si>
  <si>
    <t>[1. 0. 1. 1. 1. 0. 1. 0. 0. 0. 1. 0. 1. 1. 0. 0. 0. 1. 0. 1. 0. 1. 0. 0.
 0. 1. 0. 0. 0. 0. 1. 1. 1. 0. 0. 0. 1. 1. 0. 0. 1. 0. 1. 0. 1. 1. 0.]</t>
  </si>
  <si>
    <t>[1. 0. 1. 1. 0. 0. 1. 0. 0. 0. 1. 0. 1. 0. 0. 1. 0. 1. 0. 1. 0. 0. 0. 0.
 1. 1. 0. 0. 0. 0. 1. 1. 1. 0. 0. 0. 1. 1. 0. 0. 1. 0. 1. 0. 1. 1. 0.]</t>
  </si>
  <si>
    <t>[1. 0. 1. 1. 1. 0. 1. 0. 0. 0. 1. 0. 1. 1. 0. 0. 0. 1. 0. 1. 0. 0. 0. 0.
 1. 1. 1. 0. 1. 0. 1. 1. 1. 1. 0. 0. 1. 1. 0. 0. 1. 0. 1. 0. 1. 1. 0.]</t>
  </si>
  <si>
    <t>[1. 1. 1. 1. 1. 0. 1. 0. 0. 0. 1. 0. 1. 0. 0. 0. 0. 1. 0. 1. 0. 0. 0. 0.
 0. 1. 0. 0. 0. 0. 1. 1. 1. 0. 0. 0. 1. 1. 0. 0. 1. 0. 1. 1. 1. 1. 0.]</t>
  </si>
  <si>
    <t>[1. 0. 1. 1. 1. 0. 1. 0. 0. 0. 1. 0. 1. 0. 0. 0. 0. 1. 0. 1. 0. 0. 0. 0.
 1. 1. 0. 0. 0. 0. 1. 1. 1. 0. 0. 0. 1. 1. 0. 0. 1. 0. 1. 0. 1. 1. 0.]</t>
  </si>
  <si>
    <t>[1. 0. 1. 0. 1. 0. 1. 0. 0. 0. 1. 0. 1. 1. 0. 0. 0. 1. 0. 1. 0. 0. 0. 0.
 1. 1. 0. 0. 0. 0. 1. 1. 1. 0. 0. 0. 1. 1. 0. 0. 1. 0. 1. 0. 1. 1. 0.]</t>
  </si>
  <si>
    <t>[1. 0. 1. 1. 1. 0. 1. 0. 0. 0. 1. 0. 1. 0. 0. 0. 0. 1. 0. 1. 0. 1. 0. 0.
 1. 1. 1. 0. 0. 0. 1. 1. 1. 0. 0. 0. 1. 1. 0. 0. 1. 0. 1. 0. 1. 1. 0.]</t>
  </si>
  <si>
    <t>[1. 0. 1. 1. 1. 0. 1. 0. 0. 0. 1. 0. 1. 1. 0. 0. 0. 1. 0. 1. 0. 0. 0. 1.
 1. 1. 0. 0. 0. 0. 1. 1. 1. 0. 0. 0. 1. 1. 0. 0. 1. 0. 1. 0. 1. 1. 0.]</t>
  </si>
  <si>
    <t>[1. 0. 1. 1. 1. 0. 1. 0. 0. 0. 1. 0. 1. 0. 0. 0. 0. 1. 0. 1. 0. 1. 0. 0.
 1. 1. 0. 0. 0. 0. 1. 1. 1. 0. 0. 0. 1. 1. 0. 0. 1. 0. 1. 1. 1. 1. 0.]</t>
  </si>
  <si>
    <t>[1. 0. 1. 1. 1. 0. 1. 0. 0. 0. 1. 0. 1. 0. 0. 0. 0. 1. 0. 1. 0. 0. 0. 0.
 0. 1. 0. 0. 0. 0. 1. 1. 1. 0. 0. 0. 1. 1. 0. 0. 1. 0. 1. 0. 1. 1. 0.]</t>
  </si>
  <si>
    <t>[1. 0. 1. 1. 1. 0. 1. 0. 0. 0. 1. 0. 1. 1. 0. 0. 0. 1. 0. 1. 0. 0. 0. 0.
 1. 1. 1. 0. 0. 0. 1. 1. 1. 0. 0. 0. 1. 1. 0. 0. 1. 0. 1. 0. 1. 1. 0.]</t>
  </si>
  <si>
    <t>[1. 0. 1. 1. 1. 0. 1. 0. 0. 0. 1. 0. 1. 0. 0. 0. 0. 1. 0. 1. 0. 0. 0. 0.
 1. 1. 1. 0. 0. 0. 1. 1. 1. 0. 0. 0. 1. 1. 0. 0. 1. 0. 1. 1. 1. 1. 0.]</t>
  </si>
  <si>
    <t>[1. 0. 1. 1. 1. 0. 1. 0. 0. 0. 1. 0. 1. 0. 0. 0. 0. 1. 0. 1. 0. 0. 0. 0.
 0. 1. 1. 0. 0. 0. 1. 1. 1. 0. 0. 0. 1. 1. 0. 0. 1. 0. 1. 1. 1. 1. 0.]</t>
  </si>
  <si>
    <t>[1. 0. 1. 1. 1. 0. 0. 0. 0. 0. 1. 0. 1. 1. 0. 1. 0. 1. 0. 1. 1. 0. 0. 1.
 1. 1. 0. 0. 0. 0. 1. 1. 1. 0. 0. 0. 1. 1. 0. 0. 1. 0. 1. 0. 1. 1. 0.]</t>
  </si>
  <si>
    <t>[1. 0. 1. 1. 1. 0. 1. 0. 0. 0. 1. 0. 1. 1. 0. 0. 0. 1. 0. 1. 0. 0. 0. 0.
 1. 1. 0. 0. 0. 0. 1. 1. 1. 0. 1. 0. 1. 1. 0. 0. 1. 0. 1. 0. 1. 1. 0.]</t>
  </si>
  <si>
    <t>[1. 1. 1. 1. 1. 0. 1. 0. 0. 0. 1. 0. 1. 1. 0. 0. 0. 1. 0. 1. 0. 0. 0. 1.
 1. 1. 0. 0. 1. 0. 1. 1. 1. 0. 0. 0. 1. 1. 0. 0. 1. 0. 1. 0. 1. 1. 0.]</t>
  </si>
  <si>
    <t>[1. 1. 1. 1. 1. 0. 1. 0. 0. 0. 1. 0. 1. 1. 0. 0. 0. 1. 0. 0. 0. 0. 0. 1.
 1. 1. 0. 0. 0. 0. 1. 1. 1. 0. 0. 0. 1. 1. 0. 0. 1. 0. 1. 0. 1. 1. 0.]</t>
  </si>
  <si>
    <t>[1. 0. 1. 0. 1. 0. 1. 0. 0. 0. 1. 0. 1. 1. 0. 0. 0. 1. 0. 1. 0. 0. 0. 1.
 1. 1. 0. 0. 0. 0. 1. 1. 1. 0. 0. 0. 1. 1. 0. 0. 1. 0. 1. 0. 1. 1. 0.]</t>
  </si>
  <si>
    <t>[1. 0. 1. 0. 1. 0. 1. 0. 0. 0. 1. 0. 1. 1. 0. 0. 0. 1. 0. 1. 0. 0. 0. 0.
 1. 1. 0. 0. 0. 0. 1. 1. 1. 0. 0. 0. 1. 1. 1. 0. 1. 0. 1. 0. 1. 1. 0.]</t>
  </si>
  <si>
    <t>[1. 0. 1. 1. 1. 0. 1. 0. 0. 0. 1. 0. 1. 1. 0. 0. 0. 1. 0. 1. 0. 0. 0. 0.
 1. 1. 0. 0. 0. 0. 1. 1. 1. 1. 0. 0. 1. 1. 0. 0. 1. 0. 1. 0. 1. 1. 0.]</t>
  </si>
  <si>
    <t>[1. 1. 1. 1. 1. 0. 1. 0. 0. 0. 1. 0. 1. 1. 0. 0. 0. 1. 0. 1. 0. 0. 0. 0.
 1. 1. 0. 0. 0. 0. 1. 1. 1. 0. 0. 0. 1. 1. 0. 0. 1. 0. 1. 0. 0. 1. 0.]</t>
  </si>
  <si>
    <t>[1. 0. 1. 0. 1. 1. 1. 0. 0. 0. 1. 0. 1. 1. 0. 0. 0. 1. 0. 1. 0. 0. 0. 1.
 1. 1. 0. 0. 0. 0. 1. 1. 1. 0. 0. 0. 1. 1. 0. 0. 1. 0. 1. 0. 1. 1. 0.]</t>
  </si>
  <si>
    <t>[1. 0. 1. 1. 1. 0. 1. 0. 0. 0. 1. 0. 1. 1. 0. 0. 0. 1. 1. 1. 0. 0. 0. 1.
 1. 1. 0. 0. 0. 0. 1. 1. 1. 0. 0. 0. 1. 1. 0. 0. 1. 0. 1. 0. 1. 1. 0.]</t>
  </si>
  <si>
    <t>[1. 0. 1. 1. 1. 0. 1. 0. 0. 0. 1. 0. 0. 1. 0. 0. 0. 1. 0. 1. 0. 0. 0. 0.
 1. 1. 0. 0. 0. 0. 1. 1. 1. 0. 0. 0. 1. 1. 0. 0. 1. 0. 1. 0. 1. 1. 0.]</t>
  </si>
  <si>
    <t>[1. 0. 1. 0. 1. 0. 1. 0. 0. 0. 1. 0. 1. 1. 0. 0. 0. 1. 0. 1. 0. 0. 0. 1.
 1. 1. 0. 0. 0. 0. 1. 0. 1. 0. 0. 0. 1. 1. 0. 0. 1. 0. 1. 0. 1. 1. 0.]</t>
  </si>
  <si>
    <t>[0. 0. 1. 0. 1. 0. 1. 0. 0. 0. 1. 0. 1. 1. 0. 0. 0. 1. 0. 1. 0. 0. 0. 0.
 0. 1. 0. 0. 0. 0. 1. 1. 1. 0. 0. 0. 1. 1. 0. 0. 1. 0. 1. 0. 1. 1. 0.]</t>
  </si>
  <si>
    <t>[1. 1. 1. 0. 1. 0. 1. 0. 0. 0. 1. 0. 1. 1. 0. 0. 0. 1. 0. 1. 0. 0. 0. 0.
 1. 1. 0. 0. 0. 0. 1. 1. 1. 0. 0. 0. 1. 1. 0. 0. 1. 0. 1. 0. 1. 1. 0.]</t>
  </si>
  <si>
    <t>[1. 0. 1. 1. 1. 0. 1. 0. 0. 0. 1. 0. 1. 1. 0. 0. 0. 1. 0. 0. 0. 0. 0. 1.
 1. 1. 0. 0. 0. 0. 1. 1. 1. 0. 0. 0. 1. 1. 0. 0. 1. 0. 1. 0. 1. 1. 0.]</t>
  </si>
  <si>
    <t>[1. 0. 1. 0. 1. 0. 1. 0. 0. 0. 1. 0. 1. 1. 0. 0. 0. 1. 0. 0. 0. 0. 0. 0.
 1. 1. 0. 0. 0. 0. 1. 1. 1. 0. 0. 0. 1. 1. 1. 0. 1. 0. 1. 0. 1. 1. 0.]</t>
  </si>
  <si>
    <t>[1. 0. 1. 0. 1. 0. 1. 0. 0. 0. 1. 0. 1. 1. 0. 0. 1. 1. 0. 0. 0. 0. 0. 0.
 1. 1. 0. 0. 0. 0. 1. 1. 1. 0. 0. 0. 1. 0. 0. 0. 1. 0. 1. 0. 1. 1. 0.]</t>
  </si>
  <si>
    <t>[1. 1. 1. 0. 1. 0. 1. 0. 0. 0. 1. 0. 1. 1. 1. 0. 0. 1. 0. 0. 0. 0. 0. 0.
 1. 1. 0. 0. 0. 0. 1. 1. 1. 0. 0. 0. 1. 1. 0. 0. 1. 0. 1. 0. 0. 1. 0.]</t>
  </si>
  <si>
    <t>[1. 1. 1. 0. 1. 0. 1. 0. 0. 0. 1. 0. 1. 1. 0. 0. 0. 1. 0. 1. 0. 0. 0. 1.
 1. 1. 0. 0. 0. 0. 1. 1. 1. 0. 0. 0. 0. 1. 0. 0. 1. 0. 1. 0. 1. 1. 0.]</t>
  </si>
  <si>
    <t>[1. 0. 1. 1. 1. 0. 1. 0. 0. 0. 1. 0. 1. 1. 0. 0. 0. 1. 0. 0. 0. 1. 0. 0.
 0. 1. 0. 0. 0. 0. 1. 1. 1. 0. 0. 0. 1. 1. 0. 0. 1. 0. 1. 0. 1. 1. 0.]</t>
  </si>
  <si>
    <t>[1. 0. 1. 1. 1. 0. 1. 0. 0. 0. 1. 0. 1. 1. 0. 0. 1. 1. 0. 1. 0. 0. 0. 0.
 1. 1. 0. 0. 0. 0. 1. 1. 1. 1. 0. 0. 1. 1. 0. 0. 0. 0. 1. 0. 1. 1. 0.]</t>
  </si>
  <si>
    <t>[1. 0. 1. 1. 0. 0. 1. 0. 0. 1. 1. 0. 1. 1. 0. 0. 0. 1. 0. 0. 0. 0. 0. 1.
 1. 1. 0. 0. 0. 0. 1. 1. 1. 0. 0. 0. 1. 1. 0. 0. 1. 0. 1. 0. 1. 1. 0.]</t>
  </si>
  <si>
    <t>[1. 1. 1. 1. 1. 0. 1. 0. 0. 0. 1. 0. 1. 1. 0. 0. 0. 1. 0. 1. 0. 0. 0. 0.
 1. 1. 0. 0. 0. 0. 1. 1. 1. 0. 0. 0. 1. 1. 0. 0. 1. 0. 1. 0. 1. 1. 0.]</t>
  </si>
  <si>
    <t>[1. 0. 1. 1. 1. 0. 1. 0. 0. 0. 1. 0. 1. 1. 0. 0. 0. 1. 0. 1. 0. 1. 0. 0.
 1. 1. 0. 0. 0. 0. 1. 1. 1. 0. 0. 0. 1. 1. 0. 0. 1. 0. 1. 0. 1. 1. 0.]</t>
  </si>
  <si>
    <t>[1. 0. 1. 0. 1. 0. 1. 0. 0. 0. 1. 0. 1. 1. 0. 0. 0. 1. 0. 0. 0. 0. 0. 0.
 1. 1. 0. 0. 0. 0. 1. 1. 1. 0. 0. 0. 1. 1. 0. 0. 1. 0. 1. 0. 1. 1. 0.]</t>
  </si>
  <si>
    <t>[1. 0. 0. 1. 1. 0. 1. 0. 0. 0. 1. 0. 1. 1. 0. 0. 0. 1. 0. 1. 0. 0. 0. 0.
 1. 1. 0. 0. 0. 0. 1. 1. 1. 0. 0. 0. 1. 1. 0. 0. 1. 0. 1. 0. 1. 1. 0.]</t>
  </si>
  <si>
    <t>[1. 0. 1. 0. 0. 0. 1. 1. 0. 1. 1. 0. 1. 1. 0. 0. 0. 1. 0. 1. 0. 0. 0. 1.
 1. 1. 0. 0. 0. 0. 1. 1. 1. 0. 0. 0. 1. 1. 0. 0. 1. 0. 1. 0. 1. 1. 0.]</t>
  </si>
  <si>
    <t>[1. 0. 1. 0. 1. 0. 1. 0. 1. 1. 1. 0. 1. 1. 0. 0. 0. 1. 0. 0. 0. 0. 0. 1.
 1. 1. 0. 0. 0. 0. 1. 1. 1. 0. 0. 0. 1. 1. 0. 0. 1. 0. 1. 0. 1. 1. 0.]</t>
  </si>
  <si>
    <t>[1. 0. 1. 0. 1. 0. 1. 0. 0. 0. 1. 0. 1. 1. 0. 0. 0. 1. 0. 1. 0. 0. 0. 1.
 1. 1. 0. 0. 0. 0. 1. 1. 1. 0. 0. 1. 1. 1. 0. 0. 1. 0. 1. 0. 1. 1. 0.]</t>
  </si>
  <si>
    <t>[1. 0. 1. 0. 0. 0. 1. 0. 0. 0. 1. 0. 1. 1. 0. 0. 0. 1. 0. 1. 0. 0. 0. 1.
 1. 1. 0. 0. 0. 0. 1. 1. 1. 0. 0. 0. 1. 1. 0. 0. 1. 0. 1. 0. 1. 1. 0.]</t>
  </si>
  <si>
    <t>[1. 0. 1. 1. 1. 0. 1. 0. 0. 0. 1. 0. 1. 1. 0. 0. 0. 1. 0. 1. 0. 0. 0. 1.
 1. 1. 0. 0. 0. 0. 1. 1. 1. 0. 0. 0. 1. 1. 0. 0. 1. 0. 1. 0. 0. 1. 0.]</t>
  </si>
  <si>
    <t>[1. 0. 1. 0. 0. 0. 1. 0. 1. 0. 1. 0. 1. 1. 0. 0. 0. 1. 0. 0. 0. 0. 0. 0.
 1. 1. 0. 0. 0. 0. 1. 1. 1. 0. 0. 0. 1. 1. 0. 0. 1. 0. 1. 0. 1. 1. 0.]</t>
  </si>
  <si>
    <t>[1. 0. 1. 0. 0. 0. 1. 0. 0. 1. 1. 0. 1. 1. 0. 0. 0. 0. 0. 0. 0. 0. 0. 0.
 1. 1. 0. 0. 0. 0. 1. 1. 1. 0. 0. 0. 1. 1. 0. 0. 1. 0. 1. 0. 1. 1. 0.]</t>
  </si>
  <si>
    <t>[1. 0. 1. 1. 0. 0. 1. 0. 0. 1. 1. 0. 1. 1. 0. 0. 0. 1. 0. 1. 0. 0. 0. 1.
 1. 1. 0. 0. 0. 0. 1. 1. 1. 0. 0. 0. 1. 1. 0. 0. 1. 0. 1. 0. 1. 1. 0.]</t>
  </si>
  <si>
    <t>[1. 0. 1. 0. 1. 0. 1. 0. 0. 1. 1. 0. 1. 1. 0. 0. 0. 1. 0. 0. 0. 0. 0. 1.
 1. 1. 0. 0. 0. 0. 1. 1. 1. 0. 0. 0. 1. 1. 0. 0. 1. 0. 1. 0. 1. 1. 0.]</t>
  </si>
  <si>
    <t>[1. 0. 1. 0. 0. 0. 1. 0. 0. 1. 1. 0. 1. 1. 0. 0. 0. 1. 0. 1. 0. 0. 0. 0.
 1. 1. 0. 0. 0. 1. 1. 1. 1. 0. 0. 0. 1. 1. 0. 0. 1. 0. 1. 0. 1. 1. 0.]</t>
  </si>
  <si>
    <t>[1. 0. 1. 0. 0. 0. 1. 0. 0. 1. 1. 0. 1. 1. 0. 0. 0. 1. 0. 1. 0. 0. 0. 1.
 1. 1. 0. 0. 0. 0. 1. 1. 1. 0. 0. 0. 1. 1. 0. 0. 1. 0. 1. 0. 1. 1. 0.]</t>
  </si>
  <si>
    <t>[1. 0. 1. 1. 1. 0. 1. 0. 0. 1. 1. 0. 1. 1. 0. 0. 0. 1. 0. 1. 0. 0. 0. 1.
 1. 1. 0. 0. 0. 0. 1. 1. 1. 0. 0. 0. 1. 1. 0. 0. 1. 0. 1. 0. 1. 1. 0.]</t>
  </si>
  <si>
    <t>[1. 0. 1. 1. 1. 0. 1. 0. 0. 1. 1. 0. 1. 1. 0. 0. 0. 1. 0. 1. 1. 0. 0. 0.
 1. 1. 0. 0. 0. 0. 1. 1. 1. 0. 0. 0. 1. 1. 0. 0. 1. 0. 1. 0. 1. 1. 0.]</t>
  </si>
  <si>
    <t>[1. 0. 1. 0. 1. 0. 1. 0. 0. 1. 1. 0. 1. 1. 0. 0. 0. 1. 1. 1. 0. 0. 0. 1.
 1. 1. 0. 0. 0. 0. 1. 1. 1. 0. 0. 0. 1. 1. 0. 0. 1. 0. 1. 0. 1. 1. 0.]</t>
  </si>
  <si>
    <t>[1. 0. 1. 0. 0. 0. 1. 0. 0. 0. 1. 0. 0. 1. 0. 0. 0. 1. 0. 1. 0. 0. 0. 0.
 1. 1. 0. 0. 0. 0. 1. 1. 1. 0. 0. 0. 1. 1. 0. 0. 1. 0. 1. 0. 1. 1. 0.]</t>
  </si>
  <si>
    <t>[1. 0. 1. 0. 1. 0. 1. 0. 1. 1. 1. 0. 1. 1. 0. 0. 0. 1. 0. 1. 0. 0. 0. 1.
 1. 1. 0. 0. 0. 0. 1. 1. 1. 0. 0. 0. 1. 1. 0. 0. 1. 0. 1. 0. 1. 1. 0.]</t>
  </si>
  <si>
    <t>[1. 0. 1. 0. 0. 0. 1. 0. 1. 1. 1. 0. 1. 1. 0. 0. 0. 1. 0. 0. 0. 0. 0. 1.
 1. 1. 0. 0. 0. 0. 1. 1. 1. 0. 0. 0. 1. 1. 0. 0. 1. 0. 1. 0. 1. 1. 0.]</t>
  </si>
  <si>
    <t>[1. 0. 1. 0. 0. 0. 1. 0. 0. 1. 1. 0. 1. 1. 0. 0. 0. 1. 0. 0. 0. 0. 0. 1.
 1. 1. 1. 0. 0. 0. 1. 1. 1. 0. 0. 0. 1. 1. 0. 0. 1. 0. 1. 1. 1. 1. 0.]</t>
  </si>
  <si>
    <t>[1. 0. 1. 0. 1. 0. 1. 0. 0. 1. 1. 0. 1. 1. 0. 0. 0. 1. 0. 1. 0. 0. 0. 1.
 1. 1. 0. 0. 0. 0. 1. 1. 1. 0. 0. 0. 1. 1. 0. 0. 1. 0. 1. 0. 1. 1. 0.]</t>
  </si>
  <si>
    <t>[1. 0. 1. 0. 0. 0. 1. 0. 1. 1. 1. 0. 1. 1. 0. 0. 0. 1. 0. 1. 0. 0. 0. 1.
 1. 1. 0. 0. 0. 0. 1. 1. 1. 0. 0. 0. 1. 1. 0. 0. 1. 0. 1. 0. 1. 1. 0.]</t>
  </si>
  <si>
    <t>[1. 0. 1. 0. 1. 0. 1. 0. 1. 1. 1. 0. 1. 1. 0. 0. 0. 1. 0. 1. 0. 0. 0. 1.
 1. 1. 0. 0. 0. 0. 1. 1. 1. 0. 1. 0. 1. 1. 0. 0. 1. 0. 1. 0. 1. 1. 1.]</t>
  </si>
  <si>
    <t>[1. 0. 1. 0. 0. 0. 1. 0. 0. 1. 1. 0. 1. 1. 0. 0. 0. 1. 0. 1. 0. 0. 0. 1.
 1. 1. 0. 1. 0. 0. 1. 1. 1. 0. 0. 0. 1. 1. 0. 0. 1. 0. 1. 0. 1. 1. 0.]</t>
  </si>
  <si>
    <t>[1. 0. 1. 0. 0. 0. 1. 0. 1. 1. 1. 0. 0. 1. 0. 0. 0. 1. 0. 1. 0. 0. 0. 1.
 1. 1. 0. 0. 0. 0. 1. 1. 1. 0. 0. 0. 1. 1. 0. 0. 1. 0. 1. 0. 1. 1. 0.]</t>
  </si>
  <si>
    <t>[1. 0. 1. 0. 1. 0. 1. 0. 0. 1. 1. 0. 1. 1. 0. 0. 0. 1. 1. 0. 0. 0. 0. 1.
 1. 1. 0. 0. 0. 0. 1. 1. 1. 0. 0. 0. 1. 1. 0. 0. 1. 0. 1. 0. 1. 1. 0.]</t>
  </si>
  <si>
    <t>[1. 0. 1. 0. 0. 0. 1. 0. 1. 1. 1. 0. 1. 1. 0. 0. 0. 1. 0. 0. 0. 0. 1. 1.
 1. 1. 0. 0. 0. 1. 1. 1. 1. 0. 0. 0. 1. 1. 0. 0. 1. 0. 0. 1. 1. 1. 0.]</t>
  </si>
  <si>
    <t>[1. 0. 1. 0. 1. 0. 1. 0. 0. 1. 1. 0. 1. 1. 0. 0. 0. 1. 0. 1. 1. 0. 0. 1.
 1. 1. 0. 0. 0. 0. 1. 1. 1. 0. 0. 0. 1. 1. 0. 0. 1. 0. 1. 1. 1. 1. 0.]</t>
  </si>
  <si>
    <t>[1. 0. 1. 0. 0. 0. 1. 0. 0. 1. 1. 0. 1. 1. 0. 0. 0. 1. 0. 0. 0. 0. 0. 1.
 1. 1. 0. 0. 0. 0. 1. 1. 1. 0. 0. 0. 1. 1. 0. 0. 1. 0. 1. 0. 1. 1. 0.]</t>
  </si>
  <si>
    <t>[1. 0. 1. 0. 0. 0. 1. 0. 0. 1. 1. 0. 1. 1. 0. 0. 0. 1. 0. 0. 0. 0. 0. 1.
 1. 1. 0. 0. 0. 0. 1. 1. 1. 0. 0. 0. 0. 1. 0. 0. 1. 0. 1. 0. 1. 1. 0.]</t>
  </si>
  <si>
    <t>[1. 0. 1. 0. 1. 0. 1. 0. 0. 1. 1. 0. 1. 1. 0. 0. 0. 1. 0. 1. 0. 0. 0. 1.
 1. 1. 0. 0. 0. 0. 1. 1. 1. 0. 0. 0. 1. 1. 0. 0. 1. 0. 1. 1. 1. 1. 0.]</t>
  </si>
  <si>
    <t>[1. 0. 1. 0. 0. 0. 1. 0. 0. 1. 1. 0. 1. 1. 1. 0. 0. 1. 0. 1. 0. 0. 0. 1.
 1. 1. 0. 0. 0. 0. 0. 1. 1. 0. 0. 0. 1. 1. 0. 0. 1. 0. 1. 0. 1. 1. 0.]</t>
  </si>
  <si>
    <t>[1. 0. 1. 0. 1. 0. 1. 0. 1. 1. 1. 0. 1. 1. 0. 0. 0. 1. 0. 0. 0. 0. 0. 1.
 1. 1. 0. 0. 0. 0. 1. 1. 1. 0. 0. 0. 1. 1. 0. 0. 1. 0. 0. 0. 1. 1. 0.]</t>
  </si>
  <si>
    <t>[1. 0. 1. 0. 0. 0. 1. 0. 0. 1. 1. 0. 1. 1. 0. 0. 0. 1. 1. 1. 0. 0. 0. 1.
 1. 1. 0. 0. 0. 0. 1. 1. 1. 0. 0. 0. 1. 1. 0. 0. 1. 0. 1. 0. 1. 1. 0.]</t>
  </si>
  <si>
    <t>[1. 0. 1. 0. 1. 0. 1. 0. 1. 1. 1. 0. 1. 1. 0. 0. 0. 1. 0. 1. 0. 0. 0. 1.
 1. 1. 0. 0. 0. 0. 1. 1. 1. 0. 0. 0. 1. 1. 1. 0. 1. 0. 1. 0. 1. 1. 0.]</t>
  </si>
  <si>
    <t>[1. 0. 1. 0. 1. 0. 1. 0. 1. 1. 1. 0. 1. 1. 0. 1. 0. 1. 0. 1. 0. 0. 0. 1.
 1. 1. 0. 0. 0. 0. 1. 1. 1. 0. 0. 0. 1. 1. 0. 0. 1. 0. 1. 0. 1. 1. 0.]</t>
  </si>
  <si>
    <t>[1. 0. 1. 0. 1. 0. 1. 0. 1. 1. 1. 0. 1. 1. 0. 0. 0. 1. 0. 1. 0. 0. 0. 1.
 1. 1. 0. 0. 1. 0. 1. 1. 1. 0. 0. 0. 1. 1. 0. 0. 1. 0. 1. 0. 1. 1. 0.]</t>
  </si>
  <si>
    <t>[1. 0. 1. 0. 1. 0. 1. 0. 1. 1. 1. 0. 1. 1. 0. 0. 0. 1. 0. 1. 1. 0. 0. 1.
 1. 1. 1. 0. 0. 0. 1. 1. 1. 0. 0. 0. 1. 1. 0. 0. 1. 0. 1. 0. 1. 1. 0.]</t>
  </si>
  <si>
    <t>[1. 0. 1. 0. 1. 0. 1. 0. 1. 1. 1. 0. 1. 1. 0. 0. 0. 1. 0. 0. 0. 0. 0. 0.
 1. 1. 0. 0. 0. 0. 1. 1. 1. 0. 0. 0. 1. 1. 0. 0. 1. 0. 1. 0. 1. 1. 0.]</t>
  </si>
  <si>
    <t>[1. 0. 1. 0. 1. 0. 1. 1. 1. 1. 1. 0. 1. 1. 0. 0. 0. 1. 0. 1. 0. 0. 0. 1.
 1. 1. 0. 0. 0. 0. 1. 1. 1. 0. 0. 0. 1. 1. 0. 0. 1. 0. 1. 0. 1. 1. 0.]</t>
  </si>
  <si>
    <t>[1. 0. 1. 0. 1. 0. 1. 0. 1. 1. 1. 0. 1. 1. 0. 1. 0. 1. 0. 1. 0. 0. 0. 0.
 1. 1. 0. 0. 0. 0. 1. 1. 1. 0. 0. 0. 1. 1. 0. 0. 1. 0. 1. 0. 1. 1. 0.]</t>
  </si>
  <si>
    <t>[1. 0. 1. 0. 1. 0. 1. 0. 1. 1. 1. 0. 1. 1. 0. 0. 0. 1. 0. 1. 0. 0. 0. 1.
 0. 1. 0. 0. 0. 0. 1. 1. 1. 0. 0. 0. 1. 1. 0. 0. 1. 0. 1. 0. 1. 1. 0.]</t>
  </si>
  <si>
    <t>[1. 0. 1. 0. 1. 0. 1. 0. 1. 1. 1. 0. 1. 1. 0. 0. 0. 1. 0. 1. 0. 0. 0. 0.
 1. 1. 0. 0. 0. 0. 1. 1. 1. 0. 0. 0. 1. 1. 0. 0. 1. 0. 1. 0. 1. 1. 0.]</t>
  </si>
  <si>
    <t>[1. 0. 1. 0. 1. 0. 1. 0. 1. 1. 1. 0. 1. 1. 0. 0. 0. 1. 1. 0. 0. 0. 0. 1.
 1. 1. 0. 0. 0. 0. 1. 0. 1. 0. 0. 0. 1. 1. 0. 0. 1. 0. 1. 1. 1. 1. 0.]</t>
  </si>
  <si>
    <t>[1. 0. 1. 0. 1. 0. 1. 0. 1. 1. 1. 0. 1. 1. 0. 0. 0. 0. 0. 0. 0. 0. 0. 1.
 1. 1. 0. 0. 0. 0. 1. 1. 1. 0. 0. 1. 1. 1. 0. 0. 1. 0. 1. 1. 1. 1. 0.]</t>
  </si>
  <si>
    <t>[1. 0. 1. 0. 1. 0. 1. 0. 1. 1. 1. 0. 1. 0. 0. 0. 0. 1. 1. 0. 0. 0. 0. 1.
 1. 1. 0. 0. 0. 0. 1. 1. 1. 0. 0. 0. 1. 1. 0. 0. 1. 0. 1. 0. 1. 1. 0.]</t>
  </si>
  <si>
    <t>[1. 0. 1. 0. 1. 0. 1. 0. 1. 1. 1. 0. 1. 1. 1. 0. 0. 1. 0. 0. 0. 0. 0. 1.
 1. 1. 0. 0. 0. 0. 1. 1. 1. 0. 0. 0. 1. 1. 0. 0. 1. 0. 1. 0. 1. 1. 0.]</t>
  </si>
  <si>
    <t>[1. 0. 1. 0. 1. 0. 1. 0. 0. 1. 1. 0. 1. 1. 0. 0. 0. 1. 0. 0. 0. 0. 0. 1.
 1. 1. 0. 0. 0. 0. 1. 1. 1. 0. 0. 0. 1. 1. 0. 0. 1. 0. 1. 1. 1. 1. 0.]</t>
  </si>
  <si>
    <t>[1. 0. 1. 0. 1. 0. 1. 0. 1. 1. 1. 0. 1. 1. 0. 0. 0. 1. 0. 0. 0. 0. 0. 1.
 1. 1. 0. 0. 0. 0. 1. 1. 1. 0. 0. 0. 1. 1. 0. 0. 1. 0. 1. 1. 1. 1. 0.]</t>
  </si>
  <si>
    <t>[1. 0. 1. 0. 1. 0. 1. 0. 1. 0. 1. 0. 1. 1. 0. 0. 0. 1. 1. 0. 0. 0. 0. 1.
 1. 1. 0. 0. 0. 0. 1. 0. 1. 0. 0. 0. 1. 1. 0. 0. 1. 0. 1. 0. 1. 1. 0.]</t>
  </si>
  <si>
    <t>[1. 0. 1. 0. 1. 0. 1. 0. 1. 1. 1. 0. 1. 1. 0. 0. 0. 1. 1. 0. 0. 0. 0. 1.
 1. 1. 0. 0. 0. 0. 1. 1. 1. 0. 0. 0. 1. 1. 0. 0. 1. 0. 1. 0. 1. 1. 0.]</t>
  </si>
  <si>
    <t>[1. 0. 1. 0. 1. 0. 1. 0. 1. 1. 1. 0. 1. 1. 0. 0. 0. 1. 0. 0. 0. 0. 0. 1.
 1. 1. 0. 0. 1. 0. 1. 0. 1. 0. 0. 0. 1. 1. 0. 0. 1. 0. 1. 1. 1. 1. 0.]</t>
  </si>
  <si>
    <t>[1. 0. 1. 0. 1. 0. 1. 0. 1. 1. 1. 0. 1. 1. 0. 0. 0. 1. 1. 0. 0. 0. 0. 1.
 1. 1. 0. 1. 0. 0. 1. 0. 1. 0. 0. 0. 0. 1. 0. 0. 1. 0. 1. 1. 1. 1. 0.]</t>
  </si>
  <si>
    <t>[1. 0. 1. 0. 1. 0. 1. 0. 0. 1. 1. 0. 1. 1. 0. 0. 0. 1. 0. 0. 0. 0. 0. 1.
 1. 1. 0. 0. 0. 0. 1. 0. 1. 0. 0. 0. 1. 1. 0. 0. 1. 0. 1. 1. 1. 1. 0.]</t>
  </si>
  <si>
    <t>[1. 0. 1. 0. 1. 0. 1. 0. 1. 1. 1. 0. 1. 1. 0. 0. 0. 1. 1. 0. 0. 0. 0. 1.
 1. 1. 0. 0. 1. 0. 1. 1. 1. 0. 0. 0. 1. 1. 0. 0. 1. 0. 1. 1. 1. 1. 0.]</t>
  </si>
  <si>
    <t>[1. 0. 1. 0. 1. 0. 1. 0. 1. 1. 1. 0. 1. 1. 0. 0. 0. 1. 0. 0. 0. 0. 0. 1.
 1. 1. 0. 0. 1. 0. 1. 1. 1. 0. 0. 0. 1. 1. 0. 0. 1. 0. 1. 0. 1. 1. 0.]</t>
  </si>
  <si>
    <t>[1. 0. 1. 0. 1. 0. 1. 0. 1. 1. 1. 0. 1. 0. 0. 0. 0. 1. 0. 0. 0. 0. 0. 1.
 1. 1. 0. 0. 1. 0. 1. 1. 1. 0. 0. 0. 1. 1. 0. 0. 1. 0. 1. 1. 1. 0. 0.]</t>
  </si>
  <si>
    <t>[1. 0. 1. 0. 1. 0. 1. 0. 1. 1. 1. 0. 1. 1. 0. 0. 0. 1. 0. 0. 0. 0. 0. 1.
 1. 1. 0. 0. 1. 0. 1. 1. 1. 0. 0. 0. 1. 1. 0. 0. 1. 0. 1. 1. 1. 1. 0.]</t>
  </si>
  <si>
    <t>[1. 0. 1. 0. 1. 0. 1. 0. 1. 1. 1. 0. 1. 1. 0. 0. 0. 1. 1. 0. 0. 0. 0. 1.
 1. 1. 1. 0. 0. 0. 1. 0. 1. 0. 0. 0. 1. 1. 0. 0. 1. 0. 1. 0. 1. 1. 0.]</t>
  </si>
  <si>
    <t>[1. 0. 1. 0. 1. 0. 1. 0. 1. 1. 1. 0. 1. 1. 0. 0. 0. 1. 1. 0. 0. 0. 0. 1.
 1. 1. 0. 1. 0. 0. 1. 1. 1. 0. 0. 0. 1. 1. 0. 0. 1. 0. 1. 1. 1. 1. 0.]</t>
  </si>
  <si>
    <t>[1. 0. 1. 1. 1. 0. 1. 0. 1. 1. 1. 0. 1. 1. 0. 0. 0. 1. 1. 0. 0. 0. 0. 1.
 1. 1. 0. 0. 1. 0. 1. 0. 1. 0. 0. 0. 1. 1. 0. 0. 1. 0. 1. 1. 1. 1. 0.]</t>
  </si>
  <si>
    <t>[1. 0. 0. 0. 1. 0. 1. 0. 1. 1. 1. 0. 1. 1. 0. 0. 0. 1. 1. 0. 0. 0. 0. 1.
 1. 1. 0. 0. 0. 0. 1. 1. 1. 0. 0. 0. 1. 1. 1. 0. 1. 0. 0. 1. 1. 1. 0.]</t>
  </si>
  <si>
    <t>[1. 0. 1. 0. 1. 0. 1. 0. 1. 1. 1. 0. 1. 1. 0. 0. 0. 1. 1. 0. 0. 0. 0. 1.
 1. 1. 0. 0. 0. 0. 1. 1. 1. 0. 0. 0. 1. 1. 1. 0. 1. 0. 1. 1. 1. 1. 0.]</t>
  </si>
  <si>
    <t>[1. 0. 0. 0. 1. 0. 1. 1. 1. 1. 1. 0. 1. 1. 0. 0. 0. 1. 1. 0. 0. 0. 0. 1.
 1. 1. 0. 0. 0. 0. 1. 1. 1. 0. 0. 0. 1. 1. 0. 0. 1. 0. 0. 1. 1. 1. 0.]</t>
  </si>
  <si>
    <t>[1. 0. 1. 0. 1. 0. 1. 0. 1. 1. 1. 0. 1. 1. 0. 0. 0. 1. 0. 0. 0. 0. 0. 1.
 1. 1. 0. 0. 0. 0. 1. 1. 1. 0. 0. 0. 1. 1. 1. 1. 1. 0. 1. 1. 1. 1. 0.]</t>
  </si>
  <si>
    <t>[1. 0. 0. 0. 1. 0. 1. 0. 1. 1. 1. 0. 1. 1. 0. 0. 0. 1. 1. 0. 0. 0. 0. 1.
 1. 1. 0. 0. 1. 0. 1. 1. 1. 0. 0. 0. 1. 1. 1. 0. 1. 0. 1. 1. 1. 1. 0.]</t>
  </si>
  <si>
    <t>[1. 0. 1. 0. 1. 0. 1. 0. 1. 1. 1. 0. 1. 1. 0. 0. 0. 1. 0. 0. 0. 1. 0. 1.
 1. 1. 0. 0. 1. 0. 1. 1. 1. 0. 0. 0. 0. 1. 0. 0. 1. 0. 1. 1. 1. 1. 0.]</t>
  </si>
  <si>
    <t>[1. 0. 0. 0. 1. 0. 1. 0. 1. 1. 1. 0. 1. 1. 0. 0. 0. 1. 1. 0. 0. 0. 0. 1.
 1. 1. 0. 0. 1. 0. 1. 1. 1. 0. 0. 0. 1. 1. 1. 0. 1. 0. 0. 1. 1. 1. 0.]</t>
  </si>
  <si>
    <t>[1. 0. 0. 0. 1. 0. 1. 0. 1. 1. 1. 0. 1. 1. 0. 0. 0. 1. 1. 0. 0. 0. 0. 1.
 1. 1. 0. 0. 1. 0. 1. 1. 1. 0. 0. 0. 1. 1. 0. 0. 1. 0. 1. 1. 1. 1. 0.]</t>
  </si>
  <si>
    <t>[1. 0. 0. 0. 1. 0. 1. 0. 1. 1. 1. 0. 1. 1. 0. 0. 0. 1. 1. 0. 0. 0. 0. 1.
 1. 1. 0. 0. 1. 0. 1. 0. 1. 0. 0. 0. 1. 1. 0. 0. 1. 0. 0. 1. 1. 1. 0.]</t>
  </si>
  <si>
    <t>[1. 0. 1. 0. 1. 0. 1. 0. 1. 1. 1. 0. 1. 0. 0. 0. 0. 1. 1. 0. 0. 0. 0. 1.
 1. 1. 0. 0. 1. 0. 1. 1. 1. 0. 0. 0. 1. 1. 0. 0. 1. 0. 1. 1. 1. 1. 0.]</t>
  </si>
  <si>
    <t>[1. 0. 0. 0. 1. 0. 1. 0. 1. 1. 1. 0. 1. 1. 0. 0. 0. 1. 0. 0. 0. 0. 0. 1.
 1. 1. 0. 0. 0. 0. 1. 1. 1. 0. 0. 0. 1. 1. 0. 0. 1. 0. 0. 1. 1. 1. 0.]</t>
  </si>
  <si>
    <t>[1. 0. 1. 0. 1. 0. 1. 0. 1. 0. 1. 0. 1. 1. 0. 0. 0. 1. 1. 0. 0. 0. 0. 1.
 1. 1. 0. 0. 0. 0. 1. 1. 1. 0. 0. 0. 1. 1. 0. 0. 1. 0. 1. 1. 1. 1. 0.]</t>
  </si>
  <si>
    <t>[1. 0. 1. 0. 1. 0. 1. 0. 1. 1. 1. 0. 1. 1. 0. 0. 0. 1. 1. 0. 0. 0. 0. 1.
 1. 1. 0. 0. 1. 0. 1. 1. 1. 0. 0. 0. 1. 1. 1. 0. 1. 0. 0. 1. 1. 1. 0.]</t>
  </si>
  <si>
    <t>[1. 0. 1. 0. 1. 0. 1. 0. 1. 1. 1. 0. 1. 1. 0. 0. 1. 1. 1. 0. 0. 0. 0. 1.
 1. 1. 0. 0. 0. 0. 1. 1. 1. 0. 0. 0. 1. 1. 0. 0. 1. 0. 0. 0. 1. 1. 0.]</t>
  </si>
  <si>
    <t>[1. 0. 0. 0. 1. 0. 1. 0. 1. 1. 1. 0. 1. 1. 0. 0. 0. 1. 1. 0. 0. 0. 0. 1.
 1. 1. 0. 0. 0. 0. 1. 1. 1. 0. 0. 0. 1. 1. 0. 0. 1. 0. 1. 1. 1. 1. 0.]</t>
  </si>
  <si>
    <t>[1. 0. 0. 0. 1. 0. 1. 0. 1. 1. 1. 0. 1. 1. 0. 0. 0. 1. 1. 0. 0. 0. 0. 1.
 1. 1. 0. 0. 1. 0. 1. 1. 1. 0. 0. 0. 1. 1. 1. 0. 1. 0. 1. 1. 1. 0. 0.]</t>
  </si>
  <si>
    <t>[1. 0. 1. 0. 1. 0. 1. 0. 1. 1. 1. 0. 1. 1. 0. 0. 0. 1. 1. 0. 0. 0. 0. 1.
 1. 1. 0. 0. 1. 1. 1. 1. 1. 0. 0. 0. 1. 1. 1. 0. 1. 0. 0. 1. 1. 1. 0.]</t>
  </si>
  <si>
    <t>[1. 0. 0. 0. 1. 0. 1. 0. 1. 1. 1. 0. 1. 1. 0. 0. 0. 1. 1. 0. 0. 1. 0. 1.
 1. 1. 0. 1. 1. 0. 1. 1. 1. 0. 0. 0. 1. 1. 1. 0. 1. 0. 0. 1. 1. 1. 0.]</t>
  </si>
  <si>
    <t>[1. 0. 0. 0. 1. 0. 1. 0. 1. 1. 1. 0. 1. 1. 0. 0. 0. 1. 1. 0. 0. 1. 0. 1.
 1. 1. 0. 0. 1. 0. 1. 1. 1. 0. 0. 0. 1. 1. 1. 0. 1. 0. 0. 1. 1. 1. 0.]</t>
  </si>
  <si>
    <t>[1. 0. 1. 0. 1. 0. 1. 0. 1. 1. 1. 0. 1. 1. 0. 0. 0. 0. 1. 0. 0. 1. 0. 1.
 1. 1. 0. 0. 1. 0. 1. 1. 1. 0. 0. 0. 1. 1. 1. 0. 1. 0. 0. 1. 1. 1. 0.]</t>
  </si>
  <si>
    <t>[1. 0. 1. 0. 1. 0. 1. 0. 1. 1. 1. 0. 1. 1. 0. 0. 0. 1. 1. 0. 0. 1. 0. 1.
 1. 1. 0. 0. 1. 0. 1. 1. 1. 0. 0. 0. 1. 1. 1. 0. 1. 0. 0. 1. 1. 1. 0.]</t>
  </si>
  <si>
    <t>[1. 0. 0. 0. 1. 0. 1. 0. 1. 1. 1. 0. 1. 1. 0. 0. 0. 1. 1. 0. 0. 1. 0. 1.
 1. 1. 0. 0. 1. 0. 1. 1. 1. 0. 0. 0. 1. 1. 1. 0. 1. 0. 1. 1. 1. 1. 0.]</t>
  </si>
  <si>
    <t>[1. 0. 1. 0. 1. 0. 1. 0. 1. 0. 1. 0. 1. 1. 0. 0. 0. 1. 1. 0. 0. 1. 0. 1.
 1. 1. 0. 0. 1. 0. 1. 1. 1. 0. 0. 0. 1. 1. 1. 0. 1. 0. 1. 1. 0. 1. 0.]</t>
  </si>
  <si>
    <t>[1. 0. 0. 0. 1. 0. 1. 0. 1. 1. 1. 0. 1. 1. 0. 0. 0. 1. 1. 0. 0. 0. 0. 1.
 1. 1. 0. 0. 1. 0. 1. 1. 1. 0. 0. 0. 0. 1. 1. 0. 1. 0. 1. 1. 1. 1. 0.]</t>
  </si>
  <si>
    <t>[1. 0. 1. 0. 1. 0. 1. 0. 1. 1. 1. 0. 1. 1. 0. 0. 0. 1. 1. 0. 0. 1. 0. 1.
 1. 1. 0. 0. 1. 0. 1. 1. 1. 0. 0. 0. 1. 1. 1. 0. 1. 0. 1. 1. 1. 1. 0.]</t>
  </si>
  <si>
    <t>[1. 0. 1. 0. 1. 0. 0. 0. 1. 1. 1. 0. 1. 1. 0. 0. 0. 1. 1. 0. 0. 1. 0. 1.
 1. 1. 0. 0. 1. 0. 1. 1. 1. 0. 0. 0. 1. 1. 1. 0. 1. 0. 1. 1. 1. 1. 0.]</t>
  </si>
  <si>
    <t>[1. 0. 1. 0. 1. 0. 1. 0. 1. 1. 1. 0. 1. 1. 0. 0. 0. 1. 1. 0. 0. 1. 0. 1.
 0. 1. 0. 0. 1. 0. 1. 1. 1. 0. 0. 0. 1. 1. 1. 0. 1. 0. 1. 1. 1. 1. 0.]</t>
  </si>
  <si>
    <t>[1. 0. 1. 0. 1. 0. 1. 1. 1. 1. 1. 0. 1. 1. 0. 1. 0. 1. 1. 0. 0. 0. 0. 1.
 1. 1. 0. 0. 1. 0. 1. 1. 1. 0. 0. 0. 1. 1. 1. 0. 1. 0. 1. 1. 1. 1. 0.]</t>
  </si>
  <si>
    <t>[1. 0. 0. 0. 1. 0. 1. 0. 1. 1. 1. 0. 1. 1. 0. 1. 0. 1. 1. 0. 0. 1. 0. 1.
 1. 1. 0. 0. 1. 0. 1. 1. 1. 0. 0. 0. 1. 1. 1. 0. 1. 0. 1. 1. 1. 1. 0.]</t>
  </si>
  <si>
    <t>[1. 0. 1. 0. 0. 0. 1. 0. 1. 0. 1. 0. 1. 1. 0. 0. 0. 1. 1. 0. 0. 1. 0. 1.
 1. 1. 0. 0. 1. 0. 1. 1. 1. 0. 0. 0. 1. 1. 1. 0. 1. 0. 0. 1. 1. 1. 0.]</t>
  </si>
  <si>
    <t>[1. 0. 1. 0. 1. 0. 1. 0. 1. 1. 1. 0. 1. 1. 0. 0. 0. 1. 1. 0. 1. 1. 0. 1.
 1. 1. 0. 0. 1. 0. 1. 1. 1. 0. 1. 0. 1. 1. 1. 0. 1. 0. 0. 1. 1. 1. 0.]</t>
  </si>
  <si>
    <t>[1. 0. 1. 0. 1. 0. 1. 0. 0. 0. 1. 0. 1. 1. 0. 0. 0. 1. 1. 0. 0. 0. 0. 1.
 1. 1. 0. 0. 1. 0. 1. 1. 1. 0. 0. 0. 1. 1. 1. 0. 1. 0. 0. 1. 0. 1. 0.]</t>
  </si>
  <si>
    <t>[1. 0. 1. 0. 1. 0. 1. 0. 1. 1. 1. 0. 1. 1. 0. 0. 0. 1. 1. 0. 0. 1. 0. 1.
 1. 1. 0. 0. 1. 0. 1. 1. 1. 0. 0. 0. 1. 1. 1. 0. 1. 0. 0. 1. 0. 1. 0.]</t>
  </si>
  <si>
    <t>[1. 0. 1. 0. 1. 0. 1. 0. 1. 1. 1. 0. 1. 1. 0. 0. 0. 1. 1. 1. 0. 1. 0. 1.
 1. 1. 0. 0. 1. 0. 1. 1. 1. 0. 0. 0. 0. 1. 1. 0. 1. 0. 1. 1. 0. 1. 0.]</t>
  </si>
  <si>
    <t>[1. 0. 1. 0. 1. 0. 1. 0. 1. 1. 1. 0. 1. 1. 0. 1. 0. 1. 1. 0. 0. 0. 0. 1.
 1. 1. 0. 0. 1. 0. 1. 1. 1. 0. 0. 0. 1. 1. 1. 0. 1. 0. 1. 1. 1. 1. 0.]</t>
  </si>
  <si>
    <t>[1. 1. 1. 0. 1. 0. 1. 0. 1. 0. 1. 0. 1. 1. 0. 0. 0. 1. 1. 0. 0. 1. 0. 1.
 1. 1. 0. 0. 1. 0. 1. 1. 1. 0. 0. 0. 1. 1. 1. 0. 1. 0. 0. 1. 0. 1. 0.]</t>
  </si>
  <si>
    <t>[1. 0. 1. 0. 1. 0. 1. 0. 1. 0. 1. 0. 1. 1. 0. 0. 0. 1. 1. 0. 0. 0. 0. 1.
 1. 1. 0. 0. 1. 0. 1. 1. 1. 0. 0. 0. 1. 1. 1. 0. 0. 0. 1. 1. 0. 1. 0.]</t>
  </si>
  <si>
    <t>[1. 0. 1. 0. 0. 0. 1. 0. 1. 1. 1. 0. 1. 1. 0. 0. 0. 1. 1. 0. 0. 1. 0. 1.
 1. 1. 0. 0. 1. 0. 1. 1. 1. 0. 0. 0. 1. 1. 1. 0. 1. 0. 1. 1. 0. 1. 0.]</t>
  </si>
  <si>
    <t>[1. 0. 1. 0. 1. 0. 1. 0. 1. 0. 1. 0. 1. 1. 0. 0. 0. 1. 1. 0. 0. 1. 0. 1.
 1. 0. 0. 0. 1. 0. 1. 1. 1. 0. 0. 0. 1. 1. 1. 0. 1. 0. 1. 1. 0. 1. 0.]</t>
  </si>
  <si>
    <t>[1. 0. 1. 0. 1. 0. 1. 0. 1. 0. 1. 0. 1. 1. 0. 0. 0. 1. 1. 0. 0. 0. 0. 1.
 1. 1. 0. 0. 1. 0. 1. 1. 1. 0. 0. 0. 1. 1. 1. 0. 1. 0. 1. 1. 0. 1. 0.]</t>
  </si>
  <si>
    <t>[1. 0. 1. 0. 1. 0. 1. 0. 1. 1. 1. 0. 1. 1. 0. 0. 0. 1. 1. 0. 0. 1. 0. 1.
 1. 1. 1. 0. 1. 0. 1. 1. 1. 0. 0. 0. 1. 1. 1. 0. 1. 0. 0. 1. 1. 1. 0.]</t>
  </si>
  <si>
    <t>[1. 0. 1. 0. 1. 0. 1. 0. 1. 1. 1. 0. 1. 1. 0. 0. 1. 1. 1. 0. 0. 1. 0. 1.
 1. 1. 0. 0. 1. 0. 1. 1. 1. 0. 0. 0. 1. 1. 1. 0. 1. 0. 0. 1. 0. 1. 0.]</t>
  </si>
  <si>
    <t>[1. 0. 1. 0. 1. 1. 1. 0. 1. 1. 1. 0. 1. 1. 0. 0. 0. 1. 1. 0. 0. 1. 0. 1.
 1. 1. 1. 0. 1. 0. 1. 1. 1. 0. 0. 0. 1. 1. 1. 0. 1. 0. 0. 1. 1. 1. 0.]</t>
  </si>
  <si>
    <t>[1. 0. 1. 0. 1. 0. 1. 0. 1. 0. 1. 0. 1. 1. 0. 0. 0. 1. 1. 0. 0. 1. 0. 1.
 1. 1. 0. 0. 1. 0. 1. 1. 1. 0. 0. 0. 1. 1. 1. 0. 1. 0. 0. 1. 0. 1. 0.]</t>
  </si>
  <si>
    <t>[0. 0. 1. 0. 1. 0. 1. 0. 1. 1. 1. 0. 1. 1. 0. 0. 0. 1. 1. 0. 0. 1. 0. 1.
 1. 1. 0. 0. 1. 0. 1. 1. 1. 0. 0. 0. 1. 1. 1. 0. 1. 0. 0. 1. 1. 1. 0.]</t>
  </si>
  <si>
    <t>[1. 0. 1. 0. 1. 0. 1. 0. 1. 1. 1. 0. 1. 1. 0. 0. 0. 1. 1. 0. 0. 1. 0. 1.
 1. 1. 1. 0. 1. 0. 1. 1. 1. 0. 0. 0. 1. 1. 1. 0. 1. 0. 1. 1. 1. 1. 0.]</t>
  </si>
  <si>
    <t>[1. 0. 1. 0. 1. 0. 1. 0. 1. 0. 1. 0. 1. 1. 0. 0. 0. 1. 1. 0. 0. 1. 1. 1.
 1. 1. 1. 0. 1. 0. 1. 1. 1. 0. 0. 0. 1. 1. 1. 0. 1. 0. 0. 1. 0. 1. 0.]</t>
  </si>
  <si>
    <t>[1. 0. 1. 0. 1. 0. 1. 0. 1. 0. 1. 0. 1. 1. 0. 0. 0. 1. 1. 0. 0. 1. 0. 1.
 1. 1. 1. 0. 1. 0. 1. 1. 1. 0. 0. 0. 1. 1. 1. 0. 1. 0. 1. 1. 0. 1. 0.]</t>
  </si>
  <si>
    <t>[1. 0. 1. 0. 1. 0. 1. 0. 1. 1. 1. 0. 1. 1. 0. 0. 0. 1. 1. 0. 0. 0. 0. 1.
 1. 1. 1. 0. 1. 0. 1. 1. 1. 0. 0. 0. 1. 1. 1. 0. 1. 0. 1. 1. 1. 1. 0.]</t>
  </si>
  <si>
    <t>[1. 0. 1. 0. 0. 0. 1. 0. 1. 0. 1. 0. 1. 1. 0. 0. 0. 1. 1. 0. 0. 1. 0. 1.
 1. 1. 1. 0. 1. 0. 1. 1. 1. 0. 0. 0. 1. 1. 1. 0. 1. 0. 1. 1. 1. 1. 0.]</t>
  </si>
  <si>
    <t>[1. 0. 1. 0. 1. 0. 1. 0. 1. 1. 1. 0. 1. 1. 0. 0. 0. 1. 1. 0. 0. 1. 0. 1.
 1. 1. 1. 0. 1. 0. 1. 1. 1. 0. 0. 0. 1. 1. 1. 0. 1. 0. 0. 1. 0. 1. 0.]</t>
  </si>
  <si>
    <t>[1. 0. 1. 0. 1. 0. 1. 0. 1. 1. 1. 0. 1. 1. 0. 0. 0. 1. 1. 0. 0. 1. 0. 1.
 1. 1. 0. 0. 1. 0. 1. 1. 1. 0. 0. 0. 1. 1. 1. 0. 1. 0. 1. 0. 1. 1. 0.]</t>
  </si>
  <si>
    <t>[1. 0. 1. 0. 1. 0. 1. 0. 1. 1. 1. 0. 1. 1. 0. 0. 0. 1. 1. 0. 0. 1. 0. 1.
 0. 1. 1. 0. 1. 0. 1. 1. 1. 0. 0. 0. 1. 1. 1. 0. 1. 0. 1. 1. 1. 1. 0.]</t>
  </si>
  <si>
    <t>[1. 0. 0. 0. 1. 0. 1. 0. 1. 0. 1. 0. 1. 1. 0. 0. 0. 1. 1. 0. 0. 1. 0. 1.
 1. 1. 1. 0. 1. 0. 1. 1. 1. 0. 0. 0. 1. 1. 1. 0. 1. 0. 0. 1. 0. 1. 0.]</t>
  </si>
  <si>
    <t>[1. 0. 1. 0. 1. 0. 1. 0. 1. 1. 1. 0. 1. 1. 0. 0. 0. 1. 1. 0. 0. 1. 0. 1.
 0. 1. 0. 0. 1. 0. 1. 1. 1. 0. 0. 0. 1. 1. 1. 0. 1. 0. 0. 1. 1. 1. 0.]</t>
  </si>
  <si>
    <t>[1. 0. 1. 0. 1. 0. 1. 0. 1. 0. 1. 0. 1. 1. 1. 0. 0. 1. 1. 0. 0. 1. 0. 1.
 0. 1. 1. 0. 1. 0. 1. 1. 1. 0. 0. 0. 1. 1. 1. 0. 1. 0. 1. 1. 0. 1. 0.]</t>
  </si>
  <si>
    <t>[1. 0. 1. 0. 1. 0. 1. 0. 1. 0. 1. 0. 1. 1. 0. 0. 0. 1. 1. 0. 0. 1. 0. 1.
 1. 1. 0. 0. 1. 0. 1. 1. 1. 0. 0. 0. 1. 1. 1. 0. 1. 0. 1. 1. 1. 1. 0.]</t>
  </si>
  <si>
    <t>[1. 0. 1. 0. 1. 0. 1. 0. 1. 0. 1. 0. 1. 1. 1. 0. 0. 1. 1. 0. 0. 1. 0. 1.
 1. 1. 1. 0. 1. 0. 1. 1. 1. 0. 0. 1. 1. 1. 1. 0. 1. 0. 1. 1. 0. 1. 0.]</t>
  </si>
  <si>
    <t>[1. 0. 1. 0. 1. 0. 1. 0. 1. 0. 1. 0. 1. 1. 1. 0. 0. 1. 1. 0. 0. 1. 0. 1.
 1. 1. 1. 0. 1. 0. 1. 0. 1. 0. 0. 0. 1. 1. 0. 0. 1. 0. 1. 1. 0. 1. 0.]</t>
  </si>
  <si>
    <t>[1. 0. 1. 0. 1. 0. 1. 0. 1. 0. 1. 0. 1. 0. 1. 0. 0. 1. 1. 0. 0. 1. 0. 1.
 1. 1. 0. 0. 1. 1. 1. 0. 1. 0. 0. 0. 1. 1. 1. 0. 1. 0. 1. 1. 0. 1. 0.]</t>
  </si>
  <si>
    <t>[1. 0. 1. 0. 1. 0. 1. 0. 1. 0. 1. 0. 1. 1. 0. 0. 0. 1. 1. 0. 0. 1. 0. 1.
 0. 1. 1. 0. 1. 0. 1. 1. 1. 0. 0. 0. 1. 1. 1. 0. 1. 0. 1. 1. 0. 1. 0.]</t>
  </si>
  <si>
    <t>[1. 0. 1. 0. 1. 0. 1. 0. 1. 0. 1. 0. 1. 1. 0. 0. 0. 1. 1. 0. 0. 1. 0. 1.
 1. 0. 1. 0. 1. 0. 1. 1. 1. 0. 0. 0. 1. 1. 1. 0. 1. 0. 1. 1. 0. 1. 0.]</t>
  </si>
  <si>
    <t>[1. 0. 1. 0. 1. 0. 1. 0. 1. 0. 1. 0. 1. 1. 0. 0. 0. 1. 1. 0. 0. 1. 0. 1.
 1. 1. 0. 0. 1. 0. 1. 1. 1. 0. 0. 0. 1. 1. 1. 1. 1. 0. 1. 1. 0. 1. 0.]</t>
  </si>
  <si>
    <t>[0. 0. 1. 0. 1. 0. 1. 0. 1. 0. 1. 0. 1. 1. 1. 0. 0. 1. 1. 0. 0. 1. 0. 1.
 1. 1. 0. 0. 1. 0. 1. 1. 1. 0. 0. 0. 1. 1. 1. 0. 1. 0. 1. 1. 0. 1. 0.]</t>
  </si>
  <si>
    <t>[1. 0. 1. 0. 1. 0. 1. 0. 1. 0. 1. 0. 1. 1. 1. 0. 0. 1. 1. 0. 0. 1. 0. 1.
 1. 1. 1. 0. 1. 1. 1. 1. 1. 0. 0. 0. 1. 1. 1. 0. 1. 0. 1. 1. 0. 1. 0.]</t>
  </si>
  <si>
    <t>[1. 0. 1. 0. 1. 0. 1. 0. 1. 0. 1. 0. 1. 1. 1. 0. 0. 1. 1. 0. 0. 1. 0. 1.
 0. 1. 1. 1. 1. 0. 1. 1. 1. 0. 0. 0. 1. 1. 1. 0. 1. 0. 0. 1. 0. 1. 0.]</t>
  </si>
  <si>
    <t>[1. 0. 1. 0. 1. 0. 1. 0. 1. 0. 1. 0. 1. 1. 1. 0. 0. 1. 1. 0. 0. 1. 0. 1.
 0. 1. 0. 0. 1. 0. 1. 0. 1. 0. 0. 0. 1. 1. 1. 0. 1. 0. 1. 1. 0. 1. 0.]</t>
  </si>
  <si>
    <t>[1. 0. 1. 0. 1. 0. 1. 0. 1. 0. 1. 0. 1. 1. 0. 0. 0. 1. 1. 0. 0. 0. 0. 1.
 1. 1. 1. 0. 1. 0. 1. 1. 1. 0. 0. 0. 1. 1. 1. 0. 1. 0. 1. 1. 0. 1. 0.]</t>
  </si>
  <si>
    <t>[1. 0. 1. 0. 1. 0. 1. 0. 1. 0. 1. 0. 1. 1. 1. 0. 0. 0. 1. 0. 0. 1. 0. 1.
 0. 1. 0. 0. 1. 0. 1. 1. 1. 0. 0. 0. 1. 1. 1. 0. 1. 0. 1. 0. 0. 0. 0.]</t>
  </si>
  <si>
    <t>[1. 0. 1. 0. 1. 0. 1. 0. 1. 0. 1. 0. 1. 1. 0. 0. 0. 1. 0. 0. 0. 1. 0. 1.
 0. 1. 1. 0. 1. 0. 1. 1. 1. 0. 0. 0. 1. 1. 1. 0. 1. 0. 1. 1. 0. 1. 0.]</t>
  </si>
  <si>
    <t>[1. 0. 1. 0. 1. 0. 1. 0. 1. 0. 1. 0. 0. 1. 0. 0. 0. 1. 1. 0. 0. 0. 0. 1.
 1. 1. 1. 0. 1. 0. 1. 1. 1. 0. 0. 0. 1. 1. 1. 1. 1. 0. 1. 1. 1. 1. 0.]</t>
  </si>
  <si>
    <t>[1. 0. 1. 0. 1. 0. 1. 0. 1. 0. 1. 0. 1. 1. 0. 0. 0. 1. 1. 0. 0. 1. 0. 1.
 1. 1. 1. 0. 1. 0. 1. 1. 1. 0. 0. 0. 1. 1. 1. 1. 1. 0. 1. 1. 0. 1. 0.]</t>
  </si>
  <si>
    <t>[1. 0. 1. 0. 1. 0. 1. 0. 1. 0. 1. 0. 1. 1. 0. 0. 0. 1. 1. 0. 0. 1. 0. 1.
 1. 1. 0. 0. 1. 0. 1. 1. 1. 0. 0. 0. 1. 1. 0. 1. 1. 0. 1. 1. 0. 1. 0.]</t>
  </si>
  <si>
    <t>[1. 0. 1. 0. 1. 0. 1. 0. 1. 0. 1. 0. 1. 1. 0. 0. 1. 1. 1. 0. 1. 0. 0. 1.
 1. 1. 0. 0. 1. 0. 1. 1. 1. 0. 0. 0. 1. 1. 1. 0. 1. 0. 0. 0. 0. 1. 0.]</t>
  </si>
  <si>
    <t>[1. 0. 1. 0. 1. 0. 1. 0. 1. 0. 1. 0. 1. 1. 0. 0. 0. 1. 1. 0. 0. 1. 0. 1.
 1. 1. 0. 0. 1. 0. 1. 1. 1. 0. 0. 0. 1. 1. 1. 1. 1. 0. 1. 1. 1. 1. 0.]</t>
  </si>
  <si>
    <t>[1. 0. 1. 0. 1. 0. 1. 0. 1. 0. 1. 0. 1. 1. 0. 0. 0. 1. 1. 0. 0. 0. 0. 1.
 1. 1. 0. 0. 1. 0. 1. 1. 1. 0. 0. 0. 1. 1. 1. 1. 1. 0. 1. 1. 0. 1. 0.]</t>
  </si>
  <si>
    <t>[1. 0. 1. 0. 1. 0. 1. 0. 1. 0. 1. 0. 1. 1. 0. 0. 0. 1. 1. 0. 0. 1. 0. 1.
 1. 1. 1. 0. 1. 0. 1. 1. 1. 0. 0. 0. 1. 1. 1. 1. 1. 0. 1. 0. 0. 1. 0.]</t>
  </si>
  <si>
    <t>[1. 0. 0. 0. 1. 0. 1. 0. 1. 0. 1. 0. 1. 1. 0. 0. 0. 1. 1. 0. 0. 1. 0. 1.
 1. 1. 1. 0. 1. 0. 1. 1. 1. 1. 0. 0. 1. 1. 1. 0. 1. 0. 1. 1. 0. 1. 0.]</t>
  </si>
  <si>
    <t>[1. 0. 1. 0. 1. 0. 1. 0. 1. 0. 1. 0. 1. 1. 1. 0. 0. 1. 1. 0. 0. 0. 0. 1.
 1. 1. 1. 0. 1. 0. 1. 1. 1. 0. 0. 0. 1. 1. 1. 0. 1. 0. 1. 1. 0. 1. 0.]</t>
  </si>
  <si>
    <t>[1. 0. 1. 0. 1. 0. 1. 0. 1. 0. 1. 0. 1. 1. 0. 0. 0. 1. 1. 0. 0. 0. 1. 1.
 1. 1. 0. 0. 1. 0. 1. 1. 1. 0. 0. 0. 1. 1. 1. 0. 1. 0. 1. 1. 0. 1. 0.]</t>
  </si>
  <si>
    <t>[1. 0. 1. 1. 1. 0. 1. 0. 1. 0. 1. 0. 1. 1. 0. 0. 0. 1. 1. 0. 0. 0. 0. 1.
 1. 1. 1. 0. 1. 0. 1. 1. 1. 1. 0. 0. 0. 1. 1. 0. 1. 0. 1. 1. 0. 1. 0.]</t>
  </si>
  <si>
    <t>[0. 0. 1. 0. 1. 0. 1. 0. 1. 0. 1. 0. 1. 1. 0. 0. 0. 1. 1. 1. 0. 0. 0. 1.
 1. 1. 1. 0. 1. 0. 1. 1. 1. 0. 0. 0. 1. 1. 1. 0. 1. 0. 1. 1. 0. 1. 0.]</t>
  </si>
  <si>
    <t>[1. 0. 1. 0. 1. 0. 1. 0. 1. 0. 1. 0. 1. 1. 0. 0. 1. 1. 1. 0. 0. 0. 0. 1.
 1. 1. 1. 0. 1. 0. 1. 1. 1. 0. 0. 0. 1. 1. 1. 0. 1. 0. 1. 1. 0. 1. 0.]</t>
  </si>
  <si>
    <t>[1. 0. 1. 0. 1. 0. 1. 0. 1. 0. 1. 0. 1. 1. 0. 0. 0. 1. 1. 0. 0. 1. 0. 0.
 1. 1. 1. 0. 1. 0. 1. 1. 1. 0. 0. 0. 1. 1. 1. 0. 1. 0. 1. 1. 0. 1. 0.]</t>
  </si>
  <si>
    <t>[0. 0. 1. 0. 1. 0. 1. 0. 1. 0. 1. 0. 1. 1. 1. 0. 0. 1. 1. 0. 0. 0. 0. 1.
 1. 1. 1. 0. 1. 0. 1. 1. 1. 0. 0. 0. 1. 1. 1. 1. 1. 0. 1. 0. 0. 1. 0.]</t>
  </si>
  <si>
    <t>[1. 0. 1. 0. 1. 0. 1. 0. 1. 0. 1. 0. 1. 1. 0. 0. 0. 1. 1. 0. 0. 0. 0. 1.
 1. 1. 1. 0. 1. 0. 0. 1. 1. 0. 0. 0. 1. 1. 1. 1. 1. 0. 1. 1. 0. 1. 0.]</t>
  </si>
  <si>
    <t>[1. 0. 1. 0. 1. 1. 1. 0. 1. 0. 1. 0. 1. 1. 0. 0. 0. 1. 1. 0. 0. 0. 0. 1.
 1. 1. 1. 1. 1. 0. 1. 1. 1. 0. 0. 1. 1. 1. 1. 0. 1. 0. 1. 1. 0. 1. 0.]</t>
  </si>
  <si>
    <t>[1. 0. 1. 0. 1. 0. 1. 0. 1. 0. 1. 0. 1. 1. 0. 0. 0. 1. 1. 0. 0. 0. 0. 1.
 1. 1. 1. 0. 1. 0. 1. 1. 1. 1. 0. 0. 1. 0. 1. 1. 1. 0. 1. 1. 0. 1. 0.]</t>
  </si>
  <si>
    <t>[1. 0. 1. 0. 1. 0. 1. 0. 1. 0. 1. 0. 1. 0. 0. 0. 0. 1. 1. 0. 0. 0. 0. 1.
 1. 1. 0. 0. 1. 0. 1. 1. 1. 0. 0. 0. 1. 1. 1. 0. 1. 0. 1. 1. 0. 1. 0.]</t>
  </si>
  <si>
    <t>[1. 0. 1. 0. 1. 0. 1. 0. 1. 0. 1. 0. 1. 1. 1. 0. 1. 1. 1. 0. 0. 0. 0. 1.
 1. 1. 1. 0. 1. 0. 1. 1. 1. 0. 0. 0. 1. 1. 1. 0. 1. 0. 1. 1. 0. 1. 0.]</t>
  </si>
  <si>
    <t>[1. 0. 1. 0. 1. 0. 1. 0. 1. 0. 1. 0. 1. 1. 0. 0. 0. 0. 1. 0. 0. 0. 0. 1.
 1. 1. 1. 0. 1. 0. 1. 1. 1. 0. 0. 0. 1. 1. 1. 0. 1. 0. 1. 1. 0. 1. 0.]</t>
  </si>
  <si>
    <t>[1. 0. 1. 0. 1. 0. 1. 0. 1. 0. 1. 0. 1. 1. 0. 0. 0. 1. 1. 0. 0. 0. 0. 1.
 1. 1. 1. 0. 0. 1. 1. 1. 1. 0. 0. 0. 1. 1. 1. 0. 1. 0. 1. 1. 0. 1. 0.]</t>
  </si>
  <si>
    <t>[1. 0. 1. 0. 1. 0. 1. 0. 1. 0. 1. 0. 1. 1. 1. 0. 1. 1. 1. 0. 0. 0. 0. 0.
 1. 1. 1. 0. 1. 0. 1. 1. 1. 0. 0. 0. 1. 1. 1. 0. 1. 0. 1. 1. 0. 1. 0.]</t>
  </si>
  <si>
    <t>[1. 0. 1. 1. 1. 0. 1. 0. 1. 0. 1. 0. 1. 1. 0. 1. 0. 1. 1. 0. 0. 0. 0. 1.
 1. 1. 1. 0. 1. 0. 1. 0. 1. 0. 0. 0. 1. 1. 1. 0. 1. 0. 1. 1. 0. 1. 0.]</t>
  </si>
  <si>
    <t>[1. 0. 1. 0. 1. 0. 1. 0. 1. 0. 1. 0. 1. 1. 0. 0. 1. 0. 1. 0. 0. 0. 0. 1.
 1. 1. 1. 0. 1. 0. 1. 1. 1. 0. 0. 0. 1. 1. 1. 0. 1. 0. 1. 1. 0. 1. 0.]</t>
  </si>
  <si>
    <t>[0. 0. 1. 0. 1. 0. 1. 0. 1. 0. 1. 0. 1. 1. 1. 0. 0. 1. 1. 0. 0. 0. 0. 1.
 1. 1. 1. 0. 1. 0. 1. 1. 1. 0. 0. 0. 1. 0. 1. 0. 1. 0. 1. 1. 0. 1. 0.]</t>
  </si>
  <si>
    <t>[0. 0. 1. 0. 1. 0. 1. 0. 1. 0. 1. 0. 1. 1. 0. 0. 1. 1. 1. 0. 0. 0. 0. 1.
 1. 1. 1. 0. 1. 1. 1. 1. 1. 0. 0. 0. 1. 1. 1. 0. 1. 0. 1. 1. 0. 1. 0.]</t>
  </si>
  <si>
    <t>[1. 0. 1. 1. 1. 0. 1. 0. 1. 0. 1. 0. 1. 1. 1. 1. 0. 1. 1. 0. 0. 0. 0. 1.
 1. 1. 1. 0. 1. 0. 1. 0. 1. 0. 0. 0. 1. 1. 1. 0. 1. 0. 1. 1. 0. 1. 0.]</t>
  </si>
  <si>
    <t>[1. 0. 1. 1. 1. 0. 1. 0. 1. 0. 1. 0. 1. 1. 1. 0. 1. 1. 1. 0. 0. 0. 0. 1.
 1. 1. 1. 0. 1. 0. 1. 1. 1. 0. 0. 0. 1. 1. 1. 0. 1. 0. 1. 1. 0. 1. 0.]</t>
  </si>
  <si>
    <t>[1. 0. 1. 1. 1. 0. 1. 0. 1. 0. 1. 0. 1. 1. 1. 0. 0. 1. 1. 0. 0. 0. 0. 1.
 1. 1. 1. 0. 1. 0. 1. 0. 1. 0. 0. 0. 1. 1. 1. 0. 1. 0. 1. 1. 0. 1. 0.]</t>
  </si>
  <si>
    <t>[1. 0. 1. 0. 1. 0. 1. 0. 1. 0. 1. 0. 1. 1. 0. 1. 0. 1. 1. 0. 0. 0. 0. 1.
 1. 1. 1. 0. 0. 0. 1. 0. 1. 0. 0. 0. 1. 1. 1. 0. 1. 0. 1. 1. 0. 1. 0.]</t>
  </si>
  <si>
    <t>[1. 0. 1. 1. 1. 0. 1. 0. 1. 0. 1. 0. 1. 1. 1. 1. 0. 1. 1. 0. 0. 0. 0. 1.
 1. 1. 0. 0. 1. 0. 1. 0. 1. 0. 0. 0. 1. 1. 1. 0. 1. 0. 1. 1. 0. 1. 0.]</t>
  </si>
  <si>
    <t>[1. 0. 1. 0. 1. 0. 1. 0. 1. 0. 1. 0. 1. 1. 0. 1. 0. 1. 1. 0. 0. 0. 0. 1.
 1. 1. 1. 0. 1. 0. 1. 1. 1. 0. 0. 1. 1. 1. 1. 0. 1. 0. 1. 1. 0. 1. 0.]</t>
  </si>
  <si>
    <t>[1. 0. 1. 1. 1. 0. 1. 0. 1. 1. 1. 0. 1. 1. 1. 0. 1. 1. 1. 0. 0. 0. 0. 1.
 1. 1. 1. 0. 1. 0. 1. 0. 1. 0. 0. 0. 1. 1. 1. 0. 1. 0. 1. 1. 0. 1. 1.]</t>
  </si>
  <si>
    <t>[1. 0. 1. 1. 1. 0. 1. 0. 1. 0. 1. 0. 1. 1. 1. 0. 1. 1. 1. 0. 0. 0. 0. 1.
 1. 1. 1. 0. 1. 0. 1. 0. 1. 0. 0. 0. 1. 1. 1. 0. 1. 0. 1. 1. 0. 1. 0.]</t>
  </si>
  <si>
    <t>[1. 0. 0. 0. 1. 0. 1. 0. 1. 0. 1. 0. 1. 1. 1. 1. 1. 1. 1. 1. 0. 0. 0. 1.
 1. 1. 1. 0. 1. 0. 1. 1. 1. 0. 1. 0. 1. 1. 0. 0. 1. 0. 1. 1. 0. 1. 0.]</t>
  </si>
  <si>
    <t>[1. 0. 1. 1. 1. 0. 1. 0. 1. 0. 1. 0. 1. 1. 0. 1. 1. 1. 1. 0. 0. 0. 0. 1.
 1. 1. 1. 0. 1. 0. 1. 1. 1. 0. 0. 0. 1. 0. 1. 0. 1. 0. 1. 1. 0. 1. 0.]</t>
  </si>
  <si>
    <t>[1. 0. 1. 0. 1. 1. 1. 0. 1. 1. 1. 0. 1. 1. 1. 0. 0. 1. 1. 0. 0. 0. 0. 1.
 1. 1. 1. 0. 1. 0. 1. 0. 1. 0. 0. 0. 1. 1. 1. 0. 1. 0. 1. 1. 0. 1. 0.]</t>
  </si>
  <si>
    <t>[1. 0. 1. 1. 1. 0. 1. 0. 1. 0. 1. 0. 0. 1. 1. 1. 1. 1. 1. 0. 0. 0. 0. 1.
 1. 1. 1. 0. 1. 0. 1. 1. 1. 0. 0. 0. 1. 1. 1. 0. 1. 0. 1. 1. 1. 1. 0.]</t>
  </si>
  <si>
    <t>[1. 0. 1. 0. 1. 0. 1. 0. 1. 0. 1. 0. 1. 1. 0. 1. 1. 1. 1. 0. 0. 0. 0. 1.
 1. 1. 1. 0. 1. 0. 1. 1. 1. 0. 0. 0. 1. 1. 1. 0. 1. 0. 1. 1. 0. 1. 0.]</t>
  </si>
  <si>
    <t>[1. 0. 1. 1. 1. 1. 1. 0. 1. 0. 1. 0. 1. 1. 1. 0. 1. 1. 1. 0. 0. 0. 0. 1.
 1. 1. 1. 0. 1. 0. 1. 1. 1. 0. 0. 0. 1. 1. 1. 0. 1. 0. 1. 1. 1. 1. 0.]</t>
  </si>
  <si>
    <t>[1. 0. 1. 1. 1. 0. 1. 0. 1. 1. 1. 0. 1. 1. 1. 0. 1. 1. 1. 0. 0. 0. 0. 1.
 1. 1. 1. 0. 1. 0. 1. 0. 1. 0. 0. 0. 1. 1. 1. 0. 1. 0. 1. 1. 0. 1. 0.]</t>
  </si>
  <si>
    <t>[1. 0. 1. 1. 1. 0. 1. 0. 1. 0. 1. 0. 1. 1. 0. 0. 1. 1. 1. 0. 0. 0. 0. 1.
 1. 1. 1. 0. 1. 0. 1. 0. 1. 0. 0. 0. 1. 1. 1. 0. 1. 0. 1. 1. 0. 1. 0.]</t>
  </si>
  <si>
    <t>[1. 0. 1. 1. 1. 0. 1. 0. 1. 0. 1. 0. 1. 1. 1. 1. 0. 1. 1. 0. 0. 0. 0. 1.
 1. 1. 1. 0. 1. 0. 1. 0. 1. 0. 0. 1. 1. 1. 1. 0. 1. 0. 1. 1. 0. 1. 0.]</t>
  </si>
  <si>
    <t>[1. 0. 0. 1. 1. 0. 1. 0. 1. 0. 1. 0. 1. 1. 1. 0. 0. 1. 1. 0. 0. 0. 0. 1.
 1. 1. 1. 0. 1. 0. 1. 0. 1. 0. 0. 0. 1. 1. 1. 0. 1. 0. 1. 1. 0. 1. 0.]</t>
  </si>
  <si>
    <t>[1. 0. 0. 1. 1. 1. 1. 0. 1. 0. 1. 0. 1. 1. 1. 0. 0. 1. 1. 1. 0. 0. 0. 1.
 1. 1. 1. 0. 1. 0. 1. 0. 1. 0. 0. 0. 1. 0. 1. 0. 1. 0. 1. 1. 0. 1. 0.]</t>
  </si>
  <si>
    <t>[0. 0. 1. 1. 1. 0. 1. 0. 1. 0. 1. 0. 1. 1. 1. 0. 1. 1. 1. 0. 0. 0. 0. 1.
 1. 1. 1. 0. 1. 0. 1. 0. 1. 0. 0. 0. 1. 1. 1. 0. 1. 0. 1. 1. 0. 1. 0.]</t>
  </si>
  <si>
    <t>[1. 0. 1. 1. 1. 0. 1. 0. 1. 0. 1. 0. 1. 1. 1. 0. 0. 1. 1. 0. 0. 0. 0. 1.
 1. 1. 1. 0. 1. 0. 1. 1. 1. 0. 0. 0. 1. 1. 1. 0. 1. 0. 1. 1. 0. 1. 0.]</t>
  </si>
  <si>
    <t>[1. 0. 1. 1. 1. 0. 1. 0. 1. 0. 1. 0. 1. 1. 1. 0. 0. 1. 1. 0. 0. 1. 0. 1.
 1. 1. 1. 0. 1. 0. 1. 1. 1. 0. 0. 0. 1. 1. 1. 0. 1. 0. 1. 1. 0. 1. 0.]</t>
  </si>
  <si>
    <t>[1. 0. 1. 1. 1. 0. 1. 0. 1. 0. 1. 0. 1. 1. 0. 0. 0. 1. 1. 0. 0. 0. 0. 1.
 1. 1. 1. 0. 1. 0. 1. 0. 1. 0. 0. 0. 1. 1. 1. 0. 1. 0. 1. 1. 0. 1. 0.]</t>
  </si>
  <si>
    <t>[1. 0. 1. 1. 1. 0. 1. 0. 1. 0. 1. 0. 1. 1. 1. 0. 0. 1. 0. 0. 0. 0. 0. 1.
 1. 1. 1. 0. 1. 0. 1. 1. 1. 0. 0. 0. 1. 1. 1. 0. 1. 0. 1. 1. 0. 1. 0.]</t>
  </si>
  <si>
    <t>[1. 0. 1. 1. 1. 1. 1. 0. 1. 0. 1. 0. 1. 1. 1. 0. 1. 1. 1. 0. 0. 0. 0. 1.
 1. 1. 1. 0. 1. 0. 1. 1. 1. 0. 0. 0. 1. 1. 1. 1. 1. 0. 1. 1. 0. 1. 0.]</t>
  </si>
  <si>
    <t>[1. 0. 1. 1. 1. 1. 1. 0. 1. 0. 1. 0. 1. 1. 1. 0. 0. 1. 1. 0. 0. 0. 0. 1.
 1. 1. 1. 0. 1. 0. 1. 1. 1. 0. 0. 0. 1. 1. 1. 0. 1. 0. 1. 1. 0. 1. 0.]</t>
  </si>
  <si>
    <t>[1. 0. 1. 1. 1. 0. 1. 0. 1. 0. 1. 0. 1. 1. 1. 0. 0. 1. 1. 0. 0. 0. 0. 1.
 1. 1. 1. 0. 1. 1. 1. 1. 1. 0. 0. 0. 1. 1. 1. 0. 1. 0. 0. 1. 1. 1. 0.]</t>
  </si>
  <si>
    <t>[1. 0. 1. 1. 1. 1. 1. 0. 1. 0. 1. 0. 1. 1. 1. 0. 1. 1. 1. 0. 0. 0. 1. 1.
 1. 0. 1. 0. 1. 0. 1. 1. 1. 0. 0. 0. 1. 1. 1. 0. 1. 0. 1. 1. 0. 1. 0.]</t>
  </si>
  <si>
    <t>[1. 0. 1. 1. 1. 1. 1. 0. 1. 0. 1. 0. 1. 1. 1. 0. 1. 1. 1. 0. 0. 0. 0. 1.
 1. 1. 1. 0. 1. 0. 1. 1. 1. 0. 0. 0. 1. 1. 1. 0. 1. 0. 1. 1. 0. 1. 0.]</t>
  </si>
  <si>
    <t>[1. 0. 1. 1. 1. 1. 1. 0. 1. 0. 1. 0. 1. 1. 1. 0. 0. 1. 1. 1. 0. 0. 0. 1.
 1. 1. 1. 0. 1. 0. 1. 1. 1. 0. 0. 0. 1. 1. 1. 0. 1. 0. 1. 1. 0. 1. 0.]</t>
  </si>
  <si>
    <t>[1. 0. 1. 1. 1. 1. 0. 0. 1. 0. 1. 0. 1. 1. 1. 0. 1. 1. 1. 0. 0. 0. 0. 1.
 1. 1. 1. 0. 1. 0. 1. 1. 1. 0. 0. 0. 1. 1. 1. 0. 1. 0. 1. 1. 0. 1. 0.]</t>
  </si>
  <si>
    <t>[1. 0. 1. 1. 1. 1. 1. 0. 1. 0. 1. 0. 1. 1. 1. 0. 0. 1. 1. 0. 0. 0. 0. 0.
 1. 1. 1. 0. 1. 0. 1. 1. 1. 0. 0. 0. 1. 1. 1. 0. 1. 0. 1. 1. 0. 1. 0.]</t>
  </si>
  <si>
    <t>[1. 0. 1. 1. 1. 1. 1. 0. 1. 0. 1. 0. 1. 1. 1. 0. 1. 1. 0. 0. 1. 0. 0. 1.
 0. 1. 1. 0. 1. 0. 1. 1. 1. 0. 0. 0. 1. 1. 1. 0. 1. 0. 1. 1. 0. 1. 0.]</t>
  </si>
  <si>
    <t>[1. 0. 1. 1. 1. 1. 1. 0. 1. 0. 1. 0. 1. 1. 1. 0. 0. 1. 1. 0. 0. 0. 1. 1.
 1. 1. 1. 0. 1. 0. 1. 1. 1. 0. 0. 0. 1. 1. 1. 0. 1. 0. 1. 1. 0. 1. 0.]</t>
  </si>
  <si>
    <t>[1. 0. 0. 1. 1. 1. 1. 0. 1. 0. 1. 0. 1. 1. 1. 0. 0. 1. 1. 0. 0. 0. 0. 1.
 1. 1. 1. 0. 1. 0. 1. 1. 1. 1. 0. 0. 1. 1. 1. 0. 1. 0. 1. 1. 0. 1. 0.]</t>
  </si>
  <si>
    <t>[1. 0. 1. 1. 1. 1. 1. 0. 1. 0. 1. 0. 1. 1. 1. 0. 0. 1. 1. 0. 0. 0. 0. 1.
 1. 1. 1. 0. 1. 0. 1. 1. 1. 0. 0. 0. 1. 1. 1. 0. 1. 1. 1. 1. 0. 1. 0.]</t>
  </si>
  <si>
    <t>[1. 0. 1. 1. 1. 1. 1. 0. 1. 0. 1. 0. 1. 1. 1. 0. 1. 1. 1. 0. 0. 0. 0. 1.
 1. 1. 1. 0. 1. 0. 1. 1. 1. 0. 1. 0. 1. 1. 1. 0. 1. 0. 1. 1. 0. 1. 0.]</t>
  </si>
  <si>
    <t>[1. 0. 1. 1. 1. 1. 1. 0. 1. 0. 1. 0. 1. 1. 1. 0. 0. 1. 1. 0. 0. 0. 0. 1.
 1. 1. 1. 0. 1. 0. 1. 0. 1. 0. 0. 0. 1. 1. 1. 1. 1. 0. 1. 1. 0. 1. 0.]</t>
  </si>
  <si>
    <t>[1. 0. 1. 1. 1. 1. 1. 0. 1. 0. 1. 0. 1. 1. 1. 0. 1. 1. 1. 0. 0. 0. 0. 1.
 1. 1. 1. 0. 1. 0. 1. 1. 1. 0. 0. 0. 1. 1. 1. 0. 0. 0. 1. 1. 0. 1. 0.]</t>
  </si>
  <si>
    <t>[1. 0. 1. 1. 1. 1. 1. 0. 1. 0. 1. 0. 1. 1. 1. 0. 0. 1. 1. 0. 0. 0. 0. 1.
 1. 0. 1. 0. 1. 0. 1. 1. 1. 0. 0. 0. 1. 1. 1. 0. 1. 0. 1. 1. 0. 1. 0.]</t>
  </si>
  <si>
    <t>[1. 0. 1. 1. 1. 1. 1. 0. 0. 0. 1. 0. 1. 1. 1. 0. 1. 1. 1. 0. 0. 0. 0. 1.
 1. 1. 1. 0. 1. 0. 1. 1. 1. 0. 0. 0. 1. 1. 1. 0. 0. 0. 1. 1. 0. 1. 0.]</t>
  </si>
  <si>
    <t>[1. 0. 1. 1. 1. 1. 1. 0. 1. 0. 1. 0. 1. 1. 0. 0. 0. 1. 1. 0. 0. 0. 0. 1.
 1. 1. 1. 0. 0. 0. 1. 1. 1. 0. 0. 0. 1. 1. 1. 0. 1. 0. 1. 1. 0. 0. 0.]</t>
  </si>
  <si>
    <t>[1. 0. 1. 1. 1. 1. 1. 0. 1. 0. 1. 0. 1. 1. 1. 0. 0. 1. 1. 0. 0. 0. 1. 1.
 1. 0. 1. 0. 1. 0. 1. 1. 1. 0. 0. 0. 1. 1. 1. 0. 1. 1. 1. 1. 0. 1. 0.]</t>
  </si>
  <si>
    <t>[1. 0. 1. 1. 1. 1. 1. 0. 1. 0. 1. 0. 1. 1. 1. 0. 0. 1. 1. 0. 0. 0. 0. 1.
 1. 1. 1. 0. 1. 1. 1. 1. 1. 0. 0. 0. 1. 1. 1. 0. 1. 0. 1. 1. 0. 1. 0.]</t>
  </si>
  <si>
    <t>[1. 0. 0. 1. 1. 1. 1. 0. 1. 0. 1. 0. 1. 1. 1. 0. 0. 0. 1. 0. 0. 0. 1. 1.
 1. 1. 1. 0. 1. 0. 1. 1. 1. 0. 0. 0. 1. 1. 1. 0. 1. 0. 1. 1. 0. 1. 0.]</t>
  </si>
  <si>
    <t>[0. 0. 1. 1. 1. 1. 1. 0. 1. 0. 1. 0. 1. 1. 1. 0. 0. 1. 1. 0. 0. 0. 0. 1.
 1. 1. 1. 0. 1. 0. 1. 1. 1. 0. 0. 0. 1. 1. 1. 0. 1. 1. 1. 1. 0. 1. 0.]</t>
  </si>
  <si>
    <t>[1. 0. 1. 1. 1. 1. 1. 0. 1. 0. 1. 0. 1. 1. 1. 0. 0. 1. 1. 0. 0. 0. 1. 1.
 1. 1. 1. 0. 1. 0. 1. 1. 1. 0. 0. 0. 0. 1. 1. 0. 1. 1. 1. 1. 0. 1. 0.]</t>
  </si>
  <si>
    <t>[1. 0. 1. 1. 1. 1. 1. 0. 1. 0. 1. 0. 1. 1. 1. 0. 0. 1. 0. 0. 1. 0. 0. 1.
 0. 1. 1. 0. 1. 0. 1. 1. 1. 0. 0. 0. 1. 1. 1. 0. 1. 1. 1. 1. 0. 1. 0.]</t>
  </si>
  <si>
    <t>[1. 0. 1. 1. 1. 1. 1. 0. 1. 0. 1. 0. 1. 1. 1. 0. 0. 1. 1. 0. 0. 0. 1. 1.
 1. 1. 1. 0. 1. 0. 1. 1. 1. 0. 0. 0. 1. 1. 1. 0. 1. 0. 1. 0. 0. 1. 0.]</t>
  </si>
  <si>
    <t>[1. 0. 1. 1. 1. 1. 0. 0. 1. 0. 1. 0. 1. 1. 1. 0. 0. 1. 1. 0. 0. 0. 1. 1.
 1. 1. 1. 0. 1. 0. 1. 1. 1. 1. 0. 0. 1. 1. 1. 0. 0. 1. 1. 1. 0. 1. 0.]</t>
  </si>
  <si>
    <t>[1. 0. 1. 1. 1. 1. 1. 0. 1. 0. 1. 0. 1. 1. 1. 0. 1. 1. 1. 0. 0. 0. 1. 1.
 1. 1. 1. 0. 1. 0. 1. 1. 1. 0. 0. 0. 1. 1. 1. 0. 0. 0. 1. 1. 0. 1. 0.]</t>
  </si>
  <si>
    <t>[1. 0. 1. 1. 1. 1. 1. 0. 1. 0. 1. 0. 1. 1. 1. 0. 0. 1. 1. 0. 0. 0. 1. 1.
 1. 1. 1. 0. 1. 0. 1. 1. 1. 0. 0. 0. 1. 1. 1. 0. 1. 1. 1. 1. 0. 1. 0.]</t>
  </si>
  <si>
    <t>[1. 0. 1. 0. 1. 1. 1. 0. 1. 0. 1. 0. 1. 1. 1. 0. 0. 1. 1. 0. 0. 0. 0. 1.
 1. 1. 1. 0. 1. 0. 1. 1. 1. 0. 0. 0. 1. 1. 1. 0. 1. 1. 1. 1. 0. 1. 0.]</t>
  </si>
  <si>
    <t>[1. 0. 0. 1. 1. 1. 1. 0. 1. 0. 1. 0. 1. 1. 1. 0. 0. 1. 1. 0. 0. 0. 0. 1.
 1. 1. 1. 0. 1. 0. 1. 1. 1. 0. 0. 0. 1. 1. 1. 0. 1. 0. 1. 1. 0. 1. 0.]</t>
  </si>
  <si>
    <t>[1. 0. 1. 1. 1. 1. 1. 0. 0. 0. 1. 0. 1. 1. 1. 0. 0. 1. 1. 0. 0. 0. 0. 1.
 0. 1. 1. 0. 1. 0. 1. 1. 1. 0. 0. 0. 1. 1. 1. 0. 1. 0. 1. 1. 0. 1. 0.]</t>
  </si>
  <si>
    <t>[1. 0. 1. 1. 1. 1. 1. 0. 1. 0. 1. 0. 1. 1. 1. 0. 0. 1. 1. 0. 0. 0. 0. 1.
 1. 1. 1. 0. 0. 1. 1. 1. 1. 0. 0. 0. 1. 1. 1. 0. 1. 0. 1. 0. 0. 1. 0.]</t>
  </si>
  <si>
    <t>[1. 0. 1. 1. 1. 1. 1. 0. 1. 0. 1. 0. 1. 1. 1. 0. 0. 1. 1. 0. 0. 0. 0. 1.
 1. 1. 1. 1. 1. 0. 1. 1. 1. 0. 0. 0. 1. 1. 1. 0. 1. 0. 1. 1. 0. 1. 0.]</t>
  </si>
  <si>
    <t>[1. 0. 1. 0. 1. 1. 1. 0. 1. 0. 1. 0. 1. 1. 1. 0. 0. 1. 1. 0. 0. 0. 0. 1.
 1. 1. 1. 0. 1. 1. 1. 1. 1. 0. 0. 0. 1. 1. 1. 0. 1. 0. 1. 1. 0. 1. 0.]</t>
  </si>
  <si>
    <t>[1. 0. 1. 1. 1. 1. 1. 0. 1. 0. 1. 0. 1. 1. 1. 0. 0. 1. 1. 0. 0. 0. 0. 1.
 1. 1. 0. 0. 1. 1. 1. 1. 1. 0. 0. 0. 1. 1. 1. 0. 1. 0. 1. 1. 0. 1. 0.]</t>
  </si>
  <si>
    <t>[1. 0. 1. 1. 1. 1. 1. 0. 1. 0. 1. 0. 1. 1. 1. 0. 0. 1. 1. 0. 0. 1. 0. 1.
 1. 1. 1. 0. 1. 1. 1. 1. 1. 0. 0. 0. 1. 1. 1. 0. 1. 0. 1. 1. 0. 1. 0.]</t>
  </si>
  <si>
    <t>[1. 0. 1. 1. 1. 1. 1. 0. 1. 0. 1. 0. 1. 1. 1. 0. 0. 0. 1. 0. 0. 0. 0. 1.
 1. 1. 1. 0. 1. 1. 1. 1. 1. 0. 0. 0. 1. 1. 1. 0. 1. 0. 1. 1. 1. 1. 0.]</t>
  </si>
  <si>
    <t>[1. 0. 1. 1. 1. 1. 1. 0. 1. 0. 1. 0. 1. 1. 1. 0. 1. 1. 1. 0. 0. 0. 0. 1.
 1. 1. 1. 0. 0. 1. 1. 1. 1. 0. 0. 0. 1. 1. 1. 0. 1. 0. 1. 0. 0. 1. 0.]</t>
  </si>
  <si>
    <t>[1. 0. 1. 1. 1. 1. 1. 0. 1. 0. 1. 0. 1. 1. 1. 0. 1. 1. 1. 0. 0. 0. 0. 0.
 1. 1. 1. 0. 1. 0. 1. 1. 1. 0. 0. 0. 1. 1. 1. 0. 1. 0. 1. 0. 0. 1. 0.]</t>
  </si>
  <si>
    <t>[1. 1. 1. 1. 1. 1. 1. 0. 1. 0. 1. 0. 1. 1. 1. 0. 1. 1. 1. 0. 0. 0. 0. 1.
 1. 1. 1. 0. 0. 0. 1. 1. 1. 0. 0. 0. 1. 1. 1. 0. 1. 0. 1. 0. 0. 1. 0.]</t>
  </si>
  <si>
    <t>[1. 0. 1. 1. 1. 1. 1. 0. 1. 0. 1. 0. 1. 1. 1. 0. 1. 1. 1. 0. 0. 0. 0. 1.
 1. 1. 1. 0. 0. 1. 1. 1. 1. 0. 0. 0. 1. 1. 1. 0. 1. 0. 1. 1. 0. 1. 0.]</t>
  </si>
  <si>
    <t>[1. 0. 1. 1. 1. 1. 1. 0. 1. 0. 1. 0. 1. 1. 1. 0. 1. 1. 1. 0. 0. 0. 1. 1.
 1. 1. 1. 0. 1. 0. 1. 1. 1. 0. 0. 0. 1. 1. 1. 0. 1. 0. 1. 0. 0. 1. 0.]</t>
  </si>
  <si>
    <t>[1. 0. 1. 1. 1. 1. 0. 0. 1. 0. 1. 0. 1. 1. 1. 0. 1. 0. 1. 0. 0. 0. 0. 1.
 1. 1. 1. 0. 0. 0. 1. 1. 1. 0. 0. 0. 0. 1. 1. 0. 1. 0. 1. 0. 0. 1. 0.]</t>
  </si>
  <si>
    <t>[1. 0. 1. 1. 1. 1. 1. 0. 1. 0. 1. 0. 1. 1. 0. 0. 1. 1. 0. 1. 0. 0. 0. 0.
 1. 1. 1. 0. 0. 0. 1. 1. 1. 0. 0. 0. 1. 1. 1. 0. 1. 0. 0. 0. 0. 1. 0.]</t>
  </si>
  <si>
    <t>[1. 0. 1. 1. 1. 1. 1. 0. 1. 0. 1. 0. 1. 1. 1. 0. 1. 1. 1. 0. 0. 0. 0. 1.
 1. 1. 1. 0. 1. 1. 1. 1. 1. 0. 0. 0. 1. 1. 1. 0. 1. 0. 1. 0. 0. 1. 0.]</t>
  </si>
  <si>
    <t>[1. 0. 1. 1. 1. 1. 1. 0. 1. 0. 1. 0. 0. 1. 1. 0. 0. 1. 1. 0. 0. 0. 0. 1.
 1. 1. 1. 0. 1. 1. 1. 1. 1. 0. 0. 0. 1. 1. 1. 0. 1. 0. 1. 1. 0. 1. 0.]</t>
  </si>
  <si>
    <t>[1. 0. 1. 1. 1. 1. 1. 0. 1. 0. 1. 0. 1. 1. 1. 0. 1. 1. 1. 0. 0. 0. 0. 1.
 1. 1. 1. 0. 0. 0. 1. 1. 1. 0. 0. 0. 1. 1. 1. 0. 1. 0. 1. 0. 0. 1. 0.]</t>
  </si>
  <si>
    <t>[1. 0. 1. 1. 1. 1. 1. 0. 1. 0. 1. 0. 1. 1. 1. 1. 0. 1. 1. 0. 0. 0. 0. 1.
 1. 1. 1. 0. 0. 1. 1. 1. 1. 0. 0. 0. 1. 1. 1. 0. 1. 0. 1. 1. 0. 1. 0.]</t>
  </si>
  <si>
    <t>[1. 0. 1. 1. 1. 1. 1. 0. 1. 0. 1. 0. 1. 1. 1. 0. 1. 1. 0. 0. 0. 0. 0. 1.
 1. 1. 1. 0. 1. 0. 1. 1. 1. 0. 0. 0. 1. 1. 1. 0. 1. 0. 1. 0. 0. 1. 0.]</t>
  </si>
  <si>
    <t>[1. 0. 1. 1. 1. 1. 1. 0. 1. 0. 1. 0. 1. 1. 1. 0. 0. 1. 1. 0. 0. 0. 0. 1.
 1. 1. 1. 0. 0. 1. 1. 1. 1. 0. 0. 0. 0. 1. 1. 0. 1. 0. 1. 0. 0. 1. 1.]</t>
  </si>
  <si>
    <t>[1. 0. 1. 1. 1. 1. 1. 0. 1. 0. 1. 0. 1. 1. 1. 0. 0. 0. 1. 0. 0. 0. 0. 1.
 1. 1. 1. 0. 0. 1. 1. 1. 1. 0. 0. 0. 0. 1. 1. 0. 1. 0. 1. 0. 0. 1. 0.]</t>
  </si>
  <si>
    <t>[1. 0. 1. 1. 1. 1. 1. 0. 1. 0. 1. 0. 1. 1. 1. 0. 0. 0. 1. 0. 0. 0. 0. 1.
 1. 1. 1. 1. 0. 0. 1. 1. 1. 0. 0. 0. 0. 1. 1. 0. 1. 0. 1. 0. 0. 1. 1.]</t>
  </si>
  <si>
    <t>[1. 0. 1. 1. 1. 1. 1. 0. 1. 0. 1. 0. 1. 1. 1. 0. 0. 0. 1. 0. 0. 0. 0. 0.
 1. 1. 0. 0. 0. 1. 1. 1. 1. 0. 0. 0. 0. 1. 1. 0. 1. 0. 1. 0. 0. 1. 0.]</t>
  </si>
  <si>
    <t>[1. 0. 1. 1. 1. 1. 1. 0. 1. 0. 1. 0. 1. 1. 1. 0. 0. 1. 1. 0. 0. 0. 0. 1.
 1. 1. 1. 0. 0. 0. 1. 1. 1. 0. 0. 0. 0. 1. 1. 0. 1. 0. 1. 0. 0. 1. 0.]</t>
  </si>
  <si>
    <t>[1. 0. 1. 1. 1. 1. 0. 0. 1. 0. 1. 0. 1. 1. 1. 0. 1. 0. 1. 0. 0. 0. 0. 1.
 1. 1. 1. 0. 0. 1. 1. 1. 1. 0. 0. 0. 0. 1. 1. 0. 1. 0. 1. 0. 0. 1. 0.]</t>
  </si>
  <si>
    <t>[1. 0. 1. 1. 1. 1. 0. 0. 1. 0. 1. 0. 1. 1. 1. 1. 1. 1. 1. 0. 0. 0. 0. 1.
 1. 1. 1. 0. 0. 1. 1. 1. 1. 0. 0. 0. 1. 1. 1. 0. 1. 0. 1. 0. 0. 0. 0.]</t>
  </si>
  <si>
    <t>[1. 0. 1. 1. 1. 1. 1. 0. 1. 0. 1. 0. 1. 1. 1. 0. 1. 1. 1. 0. 0. 0. 0. 0.
 1. 1. 0. 0. 0. 0. 1. 1. 1. 0. 0. 0. 0. 1. 1. 0. 1. 0. 1. 0. 0. 1. 0.]</t>
  </si>
  <si>
    <t>[1. 0. 1. 1. 1. 1. 1. 0. 1. 0. 1. 0. 1. 1. 1. 0. 1. 0. 1. 0. 0. 0. 0. 0.
 1. 1. 0. 0. 0. 0. 1. 1. 1. 1. 0. 0. 0. 1. 1. 0. 1. 0. 1. 0. 0. 1. 1.]</t>
  </si>
  <si>
    <t>[1. 0. 1. 1. 1. 1. 0. 0. 1. 0. 1. 0. 1. 1. 1. 0. 0. 1. 1. 0. 0. 0. 0. 0.
 1. 1. 1. 0. 0. 1. 1. 1. 1. 0. 0. 0. 1. 1. 1. 0. 1. 0. 1. 0. 0. 1. 0.]</t>
  </si>
  <si>
    <t>[1. 0. 1. 1. 1. 1. 1. 0. 1. 0. 1. 0. 1. 1. 1. 0. 0. 0. 1. 0. 0. 0. 0. 1.
 1. 1. 0. 0. 0. 0. 1. 1. 1. 0. 0. 0. 1. 1. 1. 0. 1. 0. 1. 0. 0. 1. 0.]</t>
  </si>
  <si>
    <t>[1. 0. 1. 1. 1. 1. 0. 0. 1. 0. 1. 0. 1. 1. 1. 1. 1. 1. 1. 0. 0. 0. 0. 0.
 1. 1. 0. 0. 0. 1. 1. 1. 1. 1. 0. 0. 0. 1. 1. 0. 1. 0. 1. 0. 0. 1. 1.]</t>
  </si>
  <si>
    <t>[1. 0. 1. 1. 1. 1. 0. 0. 1. 0. 1. 0. 1. 1. 1. 0. 1. 0. 1. 0. 0. 0. 0. 1.
 1. 1. 0. 0. 0. 1. 1. 1. 1. 0. 0. 0. 1. 1. 1. 0. 1. 0. 1. 0. 0. 1. 0.]</t>
  </si>
  <si>
    <t>[1. 0. 1. 1. 1. 1. 1. 0. 1. 0. 1. 0. 1. 1. 1. 0. 1. 0. 1. 0. 0. 0. 0. 1.
 1. 1. 1. 0. 0. 0. 1. 1. 1. 0. 0. 0. 0. 1. 1. 0. 1. 0. 1. 0. 0. 1. 0.]</t>
  </si>
  <si>
    <t>[1. 0. 1. 1. 1. 1. 0. 0. 1. 0. 1. 0. 1. 1. 1. 1. 1. 0. 1. 0. 0. 0. 0. 0.
 1. 1. 1. 0. 0. 0. 1. 1. 1. 0. 0. 0. 0. 1. 1. 0. 1. 0. 1. 0. 0. 1. 0.]</t>
  </si>
  <si>
    <t>[1. 0. 1. 1. 1. 1. 1. 0. 1. 0. 1. 0. 1. 1. 1. 0. 1. 1. 1. 1. 0. 0. 0. 1.
 1. 1. 1. 0. 0. 0. 1. 1. 1. 1. 0. 0. 1. 1. 1. 0. 1. 0. 1. 0. 0. 1. 1.]</t>
  </si>
  <si>
    <t>[1. 0. 1. 1. 1. 1. 0. 0. 1. 0. 1. 0. 0. 1. 1. 0. 1. 1. 1. 0. 0. 0. 0. 1.
 1. 1. 0. 0. 0. 0. 1. 1. 1. 1. 0. 0. 0. 1. 1. 0. 1. 0. 1. 0. 0. 1. 0.]</t>
  </si>
  <si>
    <t>[1. 0. 1. 1. 1. 1. 0. 0. 1. 0. 1. 0. 1. 1. 1. 0. 1. 0. 1. 0. 0. 0. 0. 0.
 1. 1. 0. 0. 0. 1. 1. 1. 1. 0. 0. 0. 1. 1. 1. 0. 1. 0. 1. 0. 0. 1. 0.]</t>
  </si>
  <si>
    <t>[1. 0. 1. 1. 1. 1. 0. 0. 1. 0. 1. 0. 1. 1. 1. 0. 1. 1. 1. 0. 0. 0. 0. 0.
 1. 1. 1. 0. 0. 0. 1. 1. 1. 0. 0. 0. 1. 1. 1. 0. 1. 0. 1. 0. 0. 1. 0.]</t>
  </si>
  <si>
    <t>[1. 0. 1. 1. 1. 1. 1. 0. 1. 0. 1. 0. 1. 1. 1. 1. 1. 0. 1. 0. 0. 0. 0. 0.
 1. 1. 1. 0. 0. 1. 1. 1. 1. 0. 0. 0. 0. 1. 1. 0. 1. 0. 1. 0. 0. 0. 0.]</t>
  </si>
  <si>
    <t>[1. 0. 1. 1. 1. 1. 0. 0. 1. 0. 1. 0. 1. 1. 1. 0. 1. 0. 1. 0. 0. 0. 0. 0.
 1. 1. 0. 0. 1. 1. 1. 1. 1. 1. 0. 0. 0. 1. 1. 0. 1. 0. 1. 0. 0. 0. 0.]</t>
  </si>
  <si>
    <t>[1. 0. 1. 1. 1. 1. 1. 0. 1. 0. 1. 0. 1. 1. 1. 1. 1. 1. 1. 0. 0. 0. 0. 1.
 1. 1. 0. 0. 0. 0. 0. 1. 1. 0. 0. 0. 0. 1. 0. 0. 1. 0. 1. 0. 0. 0. 1.]</t>
  </si>
  <si>
    <t>[1. 0. 1. 1. 1. 1. 0. 0. 1. 0. 1. 0. 1. 1. 1. 1. 1. 0. 1. 0. 0. 0. 0. 1.
 1. 1. 1. 0. 0. 0. 1. 1. 1. 1. 0. 0. 1. 1. 1. 0. 1. 0. 1. 0. 0. 0. 0.]</t>
  </si>
  <si>
    <t>[1. 0. 1. 1. 1. 1. 1. 0. 1. 0. 1. 0. 1. 1. 1. 0. 1. 1. 1. 0. 0. 0. 0. 1.
 1. 1. 0. 0. 0. 1. 1. 1. 1. 0. 0. 0. 0. 1. 1. 0. 1. 0. 1. 0. 0. 1. 0.]</t>
  </si>
  <si>
    <t>[1. 0. 1. 1. 1. 1. 1. 0. 1. 0. 1. 0. 1. 1. 1. 0. 1. 1. 1. 0. 0. 0. 0. 1.
 1. 0. 1. 0. 0. 0. 1. 0. 1. 1. 0. 0. 0. 1. 1. 1. 1. 0. 1. 0. 0. 1. 1.]</t>
  </si>
  <si>
    <t>[1. 0. 1. 1. 1. 1. 1. 0. 1. 0. 1. 0. 1. 1. 1. 1. 1. 0. 1. 0. 0. 0. 0. 0.
 1. 1. 0. 0. 0. 0. 1. 1. 1. 0. 0. 0. 1. 1. 1. 0. 1. 0. 1. 0. 0. 0. 0.]</t>
  </si>
  <si>
    <t>[1. 0. 1. 1. 1. 1. 0. 0. 1. 0. 1. 0. 1. 1. 1. 0. 1. 1. 1. 0. 0. 0. 0. 0.
 1. 1. 1. 0. 0. 1. 1. 1. 1. 0. 0. 0. 1. 1. 1. 0. 1. 0. 1. 0. 0. 0. 0.]</t>
  </si>
  <si>
    <t>[1. 0. 1. 1. 1. 1. 0. 0. 1. 0. 1. 0. 0. 1. 1. 1. 1. 0. 1. 0. 0. 0. 0. 0.
 1. 1. 0. 0. 0. 0. 1. 1. 1. 0. 0. 0. 0. 1. 1. 0. 1. 0. 1. 0. 0. 1. 0.]</t>
  </si>
  <si>
    <t>[1. 0. 1. 1. 1. 1. 0. 0. 1. 0. 1. 0. 0. 1. 1. 0. 1. 1. 1. 0. 0. 0. 0. 0.
 1. 1. 1. 0. 0. 0. 1. 1. 1. 1. 0. 0. 0. 1. 1. 0. 1. 0. 1. 0. 0. 1. 0.]</t>
  </si>
  <si>
    <t>[1. 0. 1. 1. 1. 1. 0. 0. 1. 0. 1. 0. 0. 1. 1. 0. 1. 0. 1. 0. 0. 0. 0. 0.
 1. 1. 0. 0. 1. 0. 1. 1. 1. 1. 0. 0. 0. 1. 1. 0. 1. 0. 1. 0. 0. 1. 0.]</t>
  </si>
  <si>
    <t>[1. 0. 1. 1. 1. 1. 0. 0. 1. 0. 1. 0. 0. 1. 1. 0. 1. 1. 1. 0. 0. 0. 0. 0.
 1. 1. 0. 0. 0. 0. 1. 1. 1. 0. 0. 0. 0. 1. 1. 0. 1. 0. 1. 0. 0. 1. 0.]</t>
  </si>
  <si>
    <t>[1. 1. 1. 1. 1. 1. 0. 0. 1. 0. 1. 0. 1. 0. 1. 1. 1. 1. 1. 0. 0. 0. 0. 1.
 1. 1. 0. 0. 0. 0. 1. 1. 1. 0. 0. 0. 0. 1. 1. 0. 1. 0. 1. 0. 0. 1. 0.]</t>
  </si>
  <si>
    <t>[1. 0. 1. 1. 1. 1. 0. 0. 1. 0. 1. 0. 1. 1. 1. 0. 1. 0. 1. 0. 0. 0. 0. 1.
 1. 1. 0. 0. 0. 0. 1. 1. 1. 0. 0. 0. 0. 1. 1. 0. 1. 0. 1. 0. 0. 1. 0.]</t>
  </si>
  <si>
    <t>[1. 0. 1. 1. 1. 1. 0. 1. 1. 0. 1. 0. 0. 1. 1. 1. 1. 1. 1. 0. 0. 0. 0. 0.
 1. 1. 0. 0. 0. 0. 1. 1. 1. 0. 0. 0. 0. 1. 1. 0. 1. 0. 1. 0. 0. 1. 0.]</t>
  </si>
  <si>
    <t>[1. 0. 1. 1. 1. 1. 0. 0. 1. 0. 1. 0. 1. 1. 1. 1. 1. 1. 1. 0. 0. 0. 0. 0.
 1. 1. 0. 0. 0. 0. 1. 1. 1. 0. 0. 0. 0. 1. 1. 0. 1. 0. 1. 0. 0. 1. 0.]</t>
  </si>
  <si>
    <t>[1. 0. 1. 1. 1. 1. 0. 0. 1. 0. 1. 0. 1. 1. 1. 0. 1. 0. 0. 0. 0. 0. 0. 1.
 1. 0. 1. 0. 0. 0. 1. 1. 1. 1. 0. 0. 0. 1. 1. 0. 1. 0. 1. 0. 0. 1. 0.]</t>
  </si>
  <si>
    <t>[1. 0. 1. 1. 1. 1. 0. 1. 1. 0. 1. 0. 1. 1. 1. 0. 1. 0. 1. 0. 0. 0. 0. 1.
 1. 1. 1. 0. 0. 0. 1. 1. 1. 1. 0. 0. 0. 1. 1. 0. 1. 0. 1. 0. 0. 0. 0.]</t>
  </si>
  <si>
    <t>[1. 0. 1. 1. 1. 1. 0. 0. 1. 0. 1. 0. 1. 1. 1. 1. 1. 1. 1. 0. 0. 0. 0. 1.
 1. 1. 0. 0. 0. 1. 1. 1. 1. 1. 1. 0. 0. 1. 1. 0. 1. 0. 1. 0. 0. 1. 0.]</t>
  </si>
  <si>
    <t>[1. 0. 1. 1. 1. 1. 0. 0. 1. 0. 1. 0. 1. 1. 1. 1. 1. 1. 1. 0. 0. 0. 0. 1.
 1. 1. 0. 0. 0. 0. 1. 1. 1. 0. 0. 0. 0. 1. 1. 0. 1. 0. 1. 0. 0. 1. 0.]</t>
  </si>
  <si>
    <t>[1. 0. 1. 1. 1. 1. 0. 0. 1. 0. 1. 0. 0. 1. 1. 1. 1. 0. 1. 0. 0. 0. 0. 0.
 0. 1. 0. 0. 0. 0. 1. 1. 1. 0. 0. 0. 0. 1. 1. 0. 1. 0. 1. 0. 0. 1. 0.]</t>
  </si>
  <si>
    <t>[1. 0. 1. 1. 1. 1. 0. 0. 1. 0. 1. 0. 0. 1. 1. 0. 1. 0. 1. 0. 0. 0. 0. 0.
 1. 1. 1. 0. 0. 0. 1. 1. 1. 0. 0. 0. 0. 1. 1. 0. 1. 0. 1. 0. 0. 1. 0.]</t>
  </si>
  <si>
    <t>[1. 0. 1. 1. 1. 1. 0. 0. 1. 0. 1. 0. 1. 1. 1. 0. 1. 1. 0. 0. 0. 0. 1. 0.
 1. 1. 1. 0. 0. 0. 1. 1. 1. 0. 0. 0. 0. 1. 1. 0. 1. 0. 1. 0. 0. 1. 0.]</t>
  </si>
  <si>
    <t>[1. 0. 1. 1. 1. 1. 0. 0. 1. 0. 1. 0. 1. 1. 1. 0. 1. 0. 1. 0. 0. 0. 0. 1.
 1. 1. 1. 0. 0. 0. 1. 1. 1. 1. 0. 0. 0. 1. 1. 0. 1. 0. 1. 0. 0. 1. 0.]</t>
  </si>
  <si>
    <t>[1. 0. 1. 1. 1. 1. 0. 0. 1. 0. 1. 0. 0. 0. 1. 1. 1. 1. 1. 0. 0. 0. 0. 0.
 1. 1. 0. 0. 0. 0. 1. 1. 1. 0. 0. 0. 0. 1. 1. 0. 1. 0. 1. 0. 0. 1. 0.]</t>
  </si>
  <si>
    <t>[1. 0. 1. 1. 1. 1. 0. 0. 1. 0. 1. 0. 1. 1. 1. 1. 1. 1. 1. 0. 0. 0. 0. 0.
 1. 1. 1. 0. 0. 0. 1. 1. 1. 1. 0. 0. 0. 1. 1. 0. 1. 0. 1. 0. 0. 1. 0.]</t>
  </si>
  <si>
    <t>[1. 0. 1. 1. 1. 1. 0. 0. 1. 0. 1. 0. 1. 1. 1. 1. 1. 0. 1. 0. 0. 0. 0. 1.
 1. 1. 0. 0. 0. 0. 1. 1. 1. 0. 0. 0. 0. 1. 1. 0. 1. 0. 1. 0. 0. 1. 0.]</t>
  </si>
  <si>
    <t>[1. 0. 1. 1. 1. 1. 0. 1. 1. 0. 1. 0. 0. 0. 1. 1. 1. 1. 1. 0. 0. 0. 0. 0.
 1. 1. 0. 0. 0. 0. 1. 0. 1. 0. 0. 0. 0. 1. 1. 0. 1. 0. 0. 0. 0. 1. 0.]</t>
  </si>
  <si>
    <t>[1. 0. 1. 1. 1. 1. 0. 1. 1. 0. 1. 0. 0. 0. 1. 1. 1. 0. 1. 0. 0. 0. 0. 0.
 1. 1. 0. 0. 0. 0. 1. 1. 1. 0. 0. 0. 0. 1. 1. 0. 1. 0. 1. 0. 0. 1. 0.]</t>
  </si>
  <si>
    <t>[1. 0. 1. 1. 1. 1. 0. 1. 1. 0. 1. 0. 0. 0. 1. 1. 1. 1. 1. 0. 0. 0. 0. 0.
 1. 1. 0. 0. 0. 0. 1. 1. 1. 0. 0. 0. 0. 1. 1. 0. 1. 0. 1. 0. 0. 1. 0.]</t>
  </si>
  <si>
    <t>[1. 0. 1. 1. 1. 1. 0. 0. 1. 0. 1. 0. 0. 0. 0. 1. 0. 1. 1. 0. 0. 0. 0. 0.
 1. 1. 0. 1. 0. 0. 1. 1. 1. 0. 0. 0. 0. 1. 1. 0. 1. 0. 1. 0. 0. 1. 0.]</t>
  </si>
  <si>
    <t>[1. 0. 1. 1. 1. 1. 0. 0. 1. 0. 1. 0. 0. 1. 1. 1. 1. 1. 1. 0. 0. 0. 0. 0.
 1. 1. 0. 0. 0. 0. 1. 1. 1. 0. 0. 0. 0. 1. 1. 0. 1. 0. 1. 0. 0. 1. 0.]</t>
  </si>
  <si>
    <t>[1. 0. 1. 1. 1. 1. 0. 1. 1. 0. 1. 0. 0. 1. 1. 1. 1. 1. 1. 0. 0. 0. 1. 0.
 1. 1. 0. 0. 0. 0. 0. 1. 1. 0. 0. 0. 0. 1. 1. 0. 1. 0. 1. 0. 0. 1. 0.]</t>
  </si>
  <si>
    <t>[1. 0. 1. 1. 1. 1. 0. 0. 1. 0. 1. 0. 0. 0. 0. 1. 1. 1. 1. 0. 0. 0. 0. 0.
 1. 1. 0. 0. 0. 0. 1. 1. 1. 0. 0. 0. 0. 1. 1. 0. 1. 0. 1. 0. 0. 1. 0.]</t>
  </si>
  <si>
    <t>[1. 0. 1. 1. 1. 1. 0. 1. 1. 0. 1. 0. 0. 1. 1. 1. 1. 1. 0. 0. 0. 0. 0. 0.
 1. 1. 0. 0. 0. 0. 1. 1. 1. 0. 0. 0. 0. 1. 1. 1. 1. 0. 1. 0. 1. 1. 0.]</t>
  </si>
  <si>
    <t>[1. 0. 1. 0. 1. 1. 0. 1. 1. 0. 1. 0. 0. 0. 1. 1. 1. 1. 1. 0. 0. 0. 0. 0.
 1. 1. 0. 0. 0. 0. 0. 1. 1. 0. 0. 0. 0. 1. 1. 0. 1. 0. 1. 0. 0. 1. 0.]</t>
  </si>
  <si>
    <t>[1. 0. 1. 1. 1. 1. 0. 1. 1. 0. 1. 0. 0. 1. 1. 1. 1. 1. 1. 0. 0. 0. 1. 0.
 1. 1. 0. 0. 0. 0. 1. 1. 1. 0. 0. 0. 0. 0. 1. 0. 1. 0. 1. 0. 0. 1. 0.]</t>
  </si>
  <si>
    <t>[0. 0. 1. 1. 1. 1. 0. 1. 1. 0. 1. 0. 0. 1. 1. 1. 1. 1. 1. 0. 0. 0. 0. 0.
 1. 1. 0. 0. 0. 0. 0. 1. 1. 0. 0. 0. 0. 1. 0. 0. 1. 0. 0. 0. 0. 1. 0.]</t>
  </si>
  <si>
    <t>[1. 0. 1. 1. 1. 1. 0. 1. 1. 0. 1. 0. 0. 0. 1. 1. 1. 1. 1. 0. 0. 0. 0. 0.
 1. 1. 0. 0. 0. 0. 0. 1. 1. 0. 0. 0. 0. 1. 1. 0. 1. 0. 1. 0. 0. 1. 0.]</t>
  </si>
  <si>
    <t>[1. 0. 1. 1. 1. 1. 0. 1. 1. 0. 1. 0. 0. 0. 1. 1. 1. 1. 1. 0. 0. 0. 1. 0.
 1. 1. 0. 0. 0. 0. 1. 1. 1. 0. 0. 0. 0. 1. 1. 0. 1. 0. 1. 0. 0. 1. 0.]</t>
  </si>
  <si>
    <t>[1. 0. 1. 1. 1. 1. 0. 1. 1. 0. 1. 0. 0. 1. 1. 1. 1. 1. 1. 1. 0. 0. 0. 0.
 1. 1. 0. 0. 0. 0. 0. 1. 1. 0. 0. 0. 0. 1. 1. 0. 1. 0. 1. 0. 0. 1. 0.]</t>
  </si>
  <si>
    <t>[1. 0. 1. 1. 1. 1. 0. 1. 1. 0. 1. 0. 0. 0. 1. 1. 1. 1. 1. 0. 0. 0. 1. 0.
 1. 1. 0. 0. 0. 0. 0. 1. 1. 0. 0. 0. 0. 0. 1. 0. 1. 0. 1. 0. 0. 1. 0.]</t>
  </si>
  <si>
    <t>[1. 0. 1. 1. 1. 1. 0. 1. 1. 0. 1. 0. 0. 1. 1. 1. 1. 1. 1. 0. 0. 0. 1. 0.
 1. 0. 0. 0. 0. 0. 0. 1. 1. 0. 0. 0. 0. 1. 1. 0. 1. 0. 1. 0. 0. 1. 0.]</t>
  </si>
  <si>
    <t>[1. 0. 1. 1. 1. 1. 0. 1. 1. 0. 1. 0. 0. 0. 1. 1. 1. 1. 1. 0. 0. 0. 1. 0.
 1. 1. 0. 0. 0. 0. 0. 0. 1. 0. 0. 0. 0. 1. 1. 0. 1. 0. 1. 0. 0. 1. 0.]</t>
  </si>
  <si>
    <t>[1. 0. 1. 1. 1. 1. 0. 1. 1. 0. 1. 0. 0. 0. 1. 1. 1. 1. 1. 0. 0. 0. 1. 0.
 1. 1. 0. 0. 0. 0. 0. 1. 1. 0. 0. 0. 0. 1. 1. 0. 1. 0. 1. 0. 0. 1. 0.]</t>
  </si>
  <si>
    <t>[1. 0. 1. 1. 1. 1. 0. 1. 1. 0. 1. 0. 0. 1. 1. 1. 1. 1. 1. 0. 0. 0. 1. 0.
 1. 1. 0. 0. 0. 0. 0. 1. 1. 0. 0. 0. 0. 1. 1. 0. 1. 0. 1. 0. 1. 1. 0.]</t>
  </si>
  <si>
    <t>[1. 0. 1. 1. 1. 1. 0. 1. 1. 1. 1. 0. 0. 0. 1. 1. 1. 1. 1. 0. 0. 0. 1. 0.
 1. 1. 0. 0. 0. 0. 1. 1. 1. 0. 0. 0. 0. 1. 1. 0. 1. 0. 1. 0. 0. 1. 0.]</t>
  </si>
  <si>
    <t>[1. 0. 1. 1. 1. 1. 0. 1. 1. 0. 1. 0. 0. 1. 1. 1. 1. 1. 1. 0. 0. 0. 1. 0.
 1. 0. 0. 0. 0. 0. 0. 1. 1. 0. 0. 0. 0. 1. 1. 0. 1. 0. 1. 0. 1. 1. 0.]</t>
  </si>
  <si>
    <t>[1. 0. 1. 1. 1. 1. 0. 1. 1. 0. 1. 0. 0. 1. 1. 1. 1. 1. 1. 0. 0. 0. 1. 0.
 1. 0. 0. 0. 0. 0. 1. 1. 1. 0. 0. 0. 0. 1. 1. 0. 1. 0. 1. 0. 0. 1. 0.]</t>
  </si>
  <si>
    <t>[1. 0. 1. 1. 1. 1. 0. 1. 1. 0. 1. 0. 0. 0. 1. 1. 1. 1. 1. 0. 0. 0. 1. 0.
 0. 1. 0. 0. 0. 0. 1. 1. 1. 0. 0. 0. 0. 1. 1. 0. 1. 0. 1. 0. 0. 1. 0.]</t>
  </si>
  <si>
    <t>[1. 0. 1. 1. 1. 1. 0. 1. 1. 0. 1. 0. 0. 1. 1. 1. 1. 1. 1. 0. 0. 0. 1. 0.
 1. 0. 0. 0. 0. 0. 1. 1. 1. 0. 0. 1. 0. 1. 1. 0. 1. 0. 1. 0. 0. 1. 0.]</t>
  </si>
  <si>
    <t>[1. 0. 1. 1. 1. 1. 0. 1. 1. 0. 1. 0. 0. 0. 1. 1. 1. 1. 1. 0. 0. 0. 1. 0.
 1. 0. 0. 0. 0. 0. 0. 1. 1. 0. 0. 0. 0. 1. 1. 0. 1. 0. 1. 0. 0. 1. 0.]</t>
  </si>
  <si>
    <t>[1. 0. 1. 0. 1. 1. 0. 1. 1. 0. 1. 0. 0. 1. 1. 1. 1. 1. 1. 0. 0. 0. 1. 0.
 1. 1. 0. 0. 0. 0. 1. 1. 1. 0. 0. 0. 0. 1. 1. 0. 1. 0. 1. 0. 0. 1. 0.]</t>
  </si>
  <si>
    <t>[1. 0. 1. 1. 1. 1. 1. 1. 1. 0. 1. 0. 0. 1. 1. 1. 1. 1. 1. 0. 0. 0. 1. 0.
 1. 1. 0. 0. 0. 0. 0. 1. 1. 0. 0. 0. 0. 1. 1. 0. 1. 0. 1. 0. 0. 1. 0.]</t>
  </si>
  <si>
    <t>[1. 0. 1. 1. 1. 1. 0. 1. 1. 0. 1. 0. 0. 1. 1. 1. 1. 1. 1. 0. 0. 0. 0. 0.
 1. 0. 0. 1. 0. 0. 0. 1. 1. 0. 0. 0. 0. 1. 1. 0. 1. 0. 1. 0. 0. 1. 0.]</t>
  </si>
  <si>
    <t>[1. 0. 1. 1. 1. 1. 0. 1. 1. 0. 1. 0. 0. 1. 1. 1. 1. 1. 1. 0. 0. 0. 0. 0.
 1. 0. 0. 0. 0. 0. 1. 1. 1. 0. 0. 0. 0. 1. 1. 0. 1. 0. 1. 0. 0. 1. 0.]</t>
  </si>
  <si>
    <t>[1. 0. 1. 1. 1. 1. 0. 1. 1. 0. 1. 0. 0. 0. 1. 1. 1. 1. 1. 0. 0. 0. 0. 0.
 1. 0. 0. 0. 0. 0. 1. 1. 1. 0. 0. 0. 0. 1. 1. 0. 1. 0. 1. 0. 0. 1. 0.]</t>
  </si>
  <si>
    <t>[1. 0. 1. 1. 1. 1. 0. 1. 1. 0. 1. 0. 0. 1. 1. 1. 1. 1. 1. 0. 0. 0. 1. 0.
 1. 0. 0. 0. 0. 0. 0. 1. 1. 0. 0. 1. 0. 1. 1. 0. 1. 0. 1. 0. 0. 1. 0.]</t>
  </si>
  <si>
    <t>[1. 0. 1. 1. 1. 1. 0. 1. 1. 0. 1. 0. 0. 1. 1. 1. 1. 1. 1. 0. 0. 0. 1. 0.
 1. 0. 0. 0. 0. 0. 1. 1. 1. 0. 0. 0. 0. 1. 1. 0. 1. 0. 0. 0. 0. 1. 0.]</t>
  </si>
  <si>
    <t>[1. 0. 1. 1. 1. 1. 0. 1. 1. 0. 1. 0. 0. 0. 1. 1. 1. 1. 1. 0. 0. 0. 1. 0.
 1. 0. 0. 0. 0. 0. 1. 1. 1. 0. 0. 0. 0. 1. 1. 0. 1. 0. 1. 0. 0. 1. 0.]</t>
  </si>
  <si>
    <t>[1. 0. 1. 1. 1. 1. 0. 1. 1. 0. 1. 0. 0. 1. 1. 1. 1. 1. 1. 0. 1. 0. 1. 0.
 1. 0. 0. 0. 0. 0. 0. 1. 1. 0. 0. 0. 0. 1. 1. 0. 1. 0. 1. 0. 0. 1. 0.]</t>
  </si>
  <si>
    <t>[1. 0. 1. 1. 0. 1. 0. 1. 1. 0. 1. 0. 0. 1. 1. 1. 1. 1. 1. 0. 0. 0. 1. 0.
 1. 0. 0. 1. 0. 0. 0. 1. 1. 0. 0. 0. 0. 1. 1. 0. 1. 0. 1. 0. 0. 1. 0.]</t>
  </si>
  <si>
    <t>[1. 0. 1. 1. 1. 1. 0. 1. 0. 0. 1. 0. 0. 1. 1. 1. 1. 1. 1. 0. 0. 0. 1. 0.
 1. 0. 0. 0. 0. 0. 0. 1. 1. 0. 0. 0. 0. 1. 1. 0. 1. 0. 1. 0. 0. 1. 0.]</t>
  </si>
  <si>
    <t>[1. 0. 1. 1. 1. 1. 0. 1. 1. 0. 1. 0. 0. 1. 1. 1. 1. 1. 1. 0. 0. 0. 1. 0.
 1. 0. 0. 0. 0. 0. 0. 1. 1. 0. 0. 0. 1. 0. 1. 0. 1. 0. 1. 0. 0. 1. 0.]</t>
  </si>
  <si>
    <t>[1. 0. 1. 1. 1. 1. 0. 1. 1. 0. 1. 0. 0. 1. 0. 1. 1. 1. 1. 0. 0. 0. 1. 0.
 1. 0. 0. 0. 0. 0. 0. 1. 1. 0. 0. 0. 0. 1. 1. 0. 1. 0. 1. 0. 0. 1. 0.]</t>
  </si>
  <si>
    <t>[1. 0. 1. 1. 1. 1. 0. 1. 1. 0. 1. 0. 0. 1. 1. 1. 1. 1. 1. 0. 0. 0. 1. 0.
 1. 0. 0. 0. 0. 0. 0. 1. 1. 0. 0. 0. 1. 1. 1. 0. 1. 0. 1. 0. 0. 1. 0.]</t>
  </si>
  <si>
    <t>[1. 0. 1. 1. 1. 1. 0. 1. 1. 0. 1. 0. 0. 1. 1. 1. 1. 0. 1. 0. 0. 0. 1. 0.
 1. 0. 0. 0. 0. 0. 0. 1. 1. 0. 0. 0. 0. 1. 1. 0. 1. 0. 1. 0. 0. 1. 0.]</t>
  </si>
  <si>
    <t>[1. 0. 1. 1. 1. 1. 1. 1. 1. 0. 1. 0. 0. 1. 1. 1. 1. 1. 1. 0. 0. 0. 1. 0.
 1. 0. 0. 0. 0. 0. 0. 1. 1. 0. 0. 0. 0. 1. 1. 0. 1. 0. 1. 0. 0. 1. 0.]</t>
  </si>
  <si>
    <t>[1. 0. 0. 1. 1. 1. 0. 1. 1. 0. 1. 0. 0. 1. 1. 1. 1. 0. 1. 0. 0. 0. 1. 0.
 1. 0. 0. 1. 0. 0. 0. 1. 1. 0. 0. 0. 0. 1. 1. 0. 1. 0. 1. 0. 0. 1. 0.]</t>
  </si>
  <si>
    <t>[1. 0. 1. 1. 1. 1. 0. 1. 1. 0. 1. 0. 0. 1. 1. 1. 1. 1. 1. 0. 0. 1. 1. 0.
 1. 0. 0. 0. 0. 0. 0. 1. 1. 0. 0. 0. 0. 1. 1. 1. 1. 0. 1. 0. 0. 1. 0.]</t>
  </si>
  <si>
    <t>[1. 0. 1. 1. 1. 1. 0. 1. 1. 0. 1. 0. 0. 1. 1. 1. 0. 1. 1. 0. 0. 0. 1. 0.
 1. 0. 0. 0. 0. 0. 0. 1. 1. 0. 0. 0. 0. 1. 1. 0. 1. 0. 1. 0. 0. 1. 0.]</t>
  </si>
  <si>
    <t>[1. 0. 1. 1. 1. 1. 0. 1. 1. 0. 1. 0. 0. 1. 1. 1. 1. 1. 0. 0. 0. 0. 1. 0.
 1. 0. 0. 0. 0. 0. 0. 1. 1. 0. 0. 0. 0. 1. 1. 0. 1. 0. 1. 0. 0. 1. 0.]</t>
  </si>
  <si>
    <t>[1. 0. 1. 1. 1. 1. 0. 1. 1. 0. 1. 0. 0. 1. 1. 0. 1. 1. 1. 0. 0. 0. 1. 0.
 1. 0. 0. 0. 0. 0. 0. 1. 1. 0. 0. 0. 0. 1. 1. 0. 1. 0. 1. 0. 0. 1. 0.]</t>
  </si>
  <si>
    <t>[1. 0. 1. 0. 1. 1. 0. 1. 1. 0. 1. 0. 0. 1. 1. 1. 1. 0. 1. 0. 0. 0. 1. 0.
 1. 0. 0. 0. 0. 0. 0. 1. 1. 0. 0. 0. 0. 1. 1. 0. 1. 0. 1. 0. 0. 1. 0.]</t>
  </si>
  <si>
    <t>[1. 0. 1. 1. 1. 1. 0. 0. 1. 0. 1. 0. 0. 1. 1. 1. 0. 1. 1. 0. 0. 0. 1. 0.
 1. 0. 0. 0. 0. 0. 0. 1. 1. 0. 0. 0. 0. 1. 1. 0. 1. 0. 1. 0. 0. 1. 0.]</t>
  </si>
  <si>
    <t>[1. 0. 1. 1. 0. 1. 0. 1. 1. 0. 1. 0. 0. 1. 1. 1. 1. 1. 1. 0. 0. 0. 1. 0.
 1. 0. 0. 0. 0. 0. 0. 1. 1. 0. 0. 0. 0. 1. 1. 0. 1. 0. 1. 0. 0. 1. 0.]</t>
  </si>
  <si>
    <t>[1. 0. 1. 1. 1. 1. 0. 1. 0. 0. 1. 0. 0. 1. 1. 1. 0. 1. 1. 0. 0. 0. 1. 0.
 1. 0. 0. 0. 0. 0. 0. 1. 1. 0. 0. 0. 0. 1. 1. 0. 1. 0. 1. 0. 0. 1. 0.]</t>
  </si>
  <si>
    <t>[1. 0. 1. 1. 1. 1. 0. 1. 1. 0. 1. 0. 0. 1. 1. 1. 1. 1. 1. 0. 0. 0. 1. 0.
 1. 0. 0. 0. 0. 0. 0. 1. 1. 0. 0. 0. 0. 0. 1. 0. 1. 0. 1. 0. 0. 1. 0.]</t>
  </si>
  <si>
    <t>[1. 0. 1. 1. 1. 1. 0. 1. 1. 0. 1. 0. 0. 1. 1. 1. 0. 1. 1. 0. 0. 0. 1. 0.
 1. 0. 0. 0. 0. 0. 0. 0. 1. 0. 0. 0. 0. 1. 1. 0. 1. 0. 1. 0. 0. 1. 0.]</t>
  </si>
  <si>
    <t>[1. 0. 1. 1. 1. 1. 0. 1. 1. 0. 1. 0. 0. 1. 1. 1. 1. 1. 1. 0. 0. 0. 1. 1.
 1. 0. 0. 0. 0. 0. 0. 1. 1. 0. 0. 0. 0. 1. 1. 0. 1. 0. 0. 0. 0. 1. 0.]</t>
  </si>
  <si>
    <t>[0 1 1 1 1 0 1 1 0 0 1 0 0 1 0 1 0 1 0 1 0 0 0 1 1 1 1 0 1 0 1 0 0 0 0 1 0
 1 0 1 0 1 1 0 0 1 1]</t>
  </si>
  <si>
    <t>[0 0 1 0 0 1 1 1 1 0 0 0 0 0 1 1 1 1 1 1 1 0 0 1 1 1 0 0 1 1 1 1 1 0 0 1 0
 0 1 1 0 1 1 1 0 0 1]</t>
  </si>
  <si>
    <t>[0. 1. 1. 0. 0. 0. 0. 1. 0. 1. 1. 1. 1. 1. 1. 0. 0. 1. 0. 1. 0. 0. 0. 0.
 1. 0. 0. 0. 1. 0. 1. 0. 1. 0. 1. 0. 1. 0. 1. 1. 1. 1. 0. 1. 0. 1. 0.]</t>
  </si>
  <si>
    <t>[1. 0. 0. 1. 0. 1. 0. 1. 0. 1. 0. 0. 1. 0. 0. 0. 0. 1. 1. 1. 0. 1. 1. 0.
 1. 0. 0. 0. 1. 0. 0. 1. 1. 0. 1. 0. 1. 0. 1. 1. 1. 0. 1. 1. 0. 1. 0.]</t>
  </si>
  <si>
    <t>[1. 0. 1. 1. 0. 1. 0. 1. 0. 1. 0. 0. 1. 0. 0. 0. 0. 0. 0. 1. 0. 1. 1. 0.
 1. 0. 0. 0. 1. 0. 0. 1. 1. 0. 1. 0. 1. 0. 1. 1. 1. 0. 1. 0. 0. 1. 0.]</t>
  </si>
  <si>
    <t>[1. 0. 0. 1. 0. 1. 0. 1. 0. 1. 0. 0. 1. 0. 0. 0. 0. 0. 0. 1. 0. 1. 1. 0.
 1. 0. 0. 0. 1. 0. 0. 1. 1. 0. 1. 0. 1. 0. 1. 1. 1. 0. 1. 1. 0. 1. 1.]</t>
  </si>
  <si>
    <t>[1. 0. 0. 1. 0. 1. 0. 1. 0. 1. 1. 0. 1. 0. 0. 0. 0. 0. 1. 1. 1. 1. 1. 0.
 1. 0. 0. 0. 1. 0. 0. 1. 1. 0. 0. 0. 1. 0. 1. 1. 0. 0. 1. 0. 0. 1. 0.]</t>
  </si>
  <si>
    <t>[0. 0. 0. 1. 0. 1. 0. 1. 0. 1. 1. 0. 1. 0. 1. 0. 1. 1. 0. 1. 1. 1. 1. 1.
 1. 1. 0. 0. 1. 0. 1. 1. 1. 0. 0. 1. 1. 1. 1. 1. 1. 0. 0. 0. 0. 0. 1.]</t>
  </si>
  <si>
    <t>[1 1 0 0 1 1 1 1 0 1 1 0 0 0 1 0 1 0 0 0 0 1 0 1 0 0 0 0 0 0 0 0 0 1 1 1 0
 1 0 1 1 1 1 0 1 1 0 1 1 0 1 1 0 0 0 0 1 1 0 0 1 1 1 1 1 0 0 1 0 0 0 0 0 0
 1 1 1 0 1 0 0 1 1 0 1 0 0 1 0 1 0 0 0 0 0 0 1 1 1 1 1 1 1 0 1 1 1 0 1 0 0
 1 1 0 1 1 0 0 0 0 0 0 0 1 0 0 0 1 1 1 1 1 1 1 1 0 0 1 0 1 0 0 0 0 0 0 0 1
 0 0 0 0 0 1 0 1 1 0 0 1 1 0 0 1 0 0 0 1 1 1 1 1 1 0 0 1 1 0 1 0 0 0 0 0 0
 0 1 1 0 0 0 0 0 1 1 0 1 0 0 0 1 1 0 0 1 1 0 1 1 1 0 0 0 0 0 1 1 1 0 1 1 1
 0 0 1 0 1 1 0 1 1 1 0 0 1 0 0 0 0 0 1 1 0 1 1 1 0 0 1 0 0 0 1 0 1 0 1 1 1
 0 1 0 0 1 1 1 1 0 1 0 0 1 0 0 1 1 1 0 1 1 1 1 0 1 1 1 1 0 0 0 0 0 0 1 1 1
 0 1 1 0 1 1 0 0 0 0 0 1 0 1 0 0 0 1 0 1 0 0 0 0 1 0 1 0 1 0 0 1 1 0 0 0 0
 1 1 0 1 1 1 0 0 0 0 0 1 0 0 1 1 1 0 1 0 1 1 1 0 0 1 0 1 0 1 0 0 0 0 1 1 0
 1 0 1 1 1 1 0 1 1 1 1 1 0 0 1 0 0 0 0 0 0 1 1 0 0 1 1 0 0 0 1 1 1 1 1 0 1
 0 0 1 0 1 0 1 0 1 0 1 0 0 0 0 1 0 1 0 1 1 1 0 1 0 0 0 1 1 1 0 0 1 1 1 1 0
 0 0 1 1 1 0 0 1 0 1 0 1 0 1 1 1 1 1 1 0 1 0 1 1 1 1 1 1 1 0 0 1 1 0 0 1 0
 1 0 0 1 0 0 1 0 0 0 1 1 1 1 1 0 0 1 1 0 1 1 1 0 0 0 0 1 0 0 1 0 1 0 0 1 0
 0 0 1 1 1 1 0 1 1 0 1 1 0 1 1 0 1 0 0 0 1 0 0 1 0 1 1 1 1 0 1 1 0 1 1 1 0
 1 0 1 0 1 1 1 1 0 1 0 0 1 1 0 1 1 1 0 0 0 1 0 0 1 0 0 0 1 0 0 1 0 1 0 1 1
 0 1 1 0 1 1 1 0 1 1 1 0 0 0 1 0 1 0 0 1 1 0 1 0 0 1 0 1 1 1 0 0 1 0 1 1 1
 0 0 1 1 1 0 1 1 0 0 0 1 1 0 0 0 0 1 1 1 1 1 1 1 1 0 1 0 0 1 1 1 0 0 1 0 0
 0 1 1 1 0 1 1 0 0 1 1 0 0 0 0 1 0 0 0 1 1 0 0 1 1 1 0 1 0 0 1 0 0 0 0 0 1
 1 0 1 0 0 1 1 0 0 0 1 1 1 1 1 0 1 0 1 1 1 0 1 1 0 1 1 1 0 1 0 0 0 1 0 1 1]</t>
  </si>
  <si>
    <t>[0. 1. 1. 1. 1. 0. 1. 0. 1. 1. 0. 0. 0. 1. 1. 0. 1. 0. 0. 1. 0. 1. 1. 0.
 1. 0. 0. 1. 1. 0. 0. 1. 1. 0. 0. 1. 0. 0. 1. 1. 0. 0. 0. 0. 0. 1. 1. 0.
 1. 0. 1. 0. 1. 1. 1. 0. 1. 0. 0. 0. 0. 0. 1. 0. 1. 1. 0. 1. 0. 0. 0. 1.
 0. 1. 1. 0. 0. 1. 1. 1. 1. 0. 1. 0. 1. 0. 1. 1. 1. 1. 1. 0. 1. 0. 1. 1.
 1. 1. 0. 1. 1. 1. 1. 0. 0. 1. 0. 1. 1. 1. 1. 0. 0. 1. 1. 1. 1. 0. 0. 0.
 1. 1. 0. 1. 0. 0. 0. 1. 1. 1. 1. 0. 1. 0. 0. 1. 1. 1. 1. 1. 0. 1. 1. 0.
 1. 1. 0. 0. 1. 0. 0. 0. 0. 1. 1. 1. 1. 0. 1. 1. 0. 1. 1. 1. 0. 1. 1. 1.
 1. 1. 1. 1. 1. 1. 1. 1. 0. 1. 0. 1. 0. 1. 0. 1. 1. 0. 0. 1. 1. 0. 0. 1.
 0. 0. 0. 0. 1. 1. 1. 1. 1. 1. 1. 1. 1. 1. 1. 1. 0. 0. 1. 0. 1. 1. 0. 0.
 0. 0. 0. 1. 0. 1. 0. 0. 0. 0. 1. 1. 1. 0. 0. 1. 1. 0. 0. 0. 0. 0. 0. 0.
 0. 0. 1. 0. 0. 1. 1. 0. 0. 1. 1. 0. 0. 1. 1. 0. 1. 0. 1. 1. 0. 0. 0. 1.
 0. 1. 0. 1. 1. 0. 1. 1. 1. 0. 1. 0. 1. 0. 1. 1. 0. 0. 0. 1. 0. 1. 1. 1.
 1. 0. 0. 0. 0. 0. 0. 0. 0. 1. 1. 0. 0. 0. 0. 0. 1. 0. 1. 1. 1. 1. 0. 0.
 0. 0. 0. 0. 1. 1. 0. 1. 1. 1. 1. 1. 1. 1. 1. 1. 0. 1. 0. 1. 0. 0. 1. 1.
 0. 0. 1. 1. 0. 1. 0. 0. 1. 1. 1. 1. 1. 0. 0. 1. 0. 1. 1. 1. 1. 1. 1. 0.
 1. 0. 1. 1. 1. 1. 0. 0. 1. 1. 0. 1. 0. 0. 1. 0. 1. 0. 0. 0. 0. 1. 1. 0.
 1. 0. 0. 1. 1. 0. 1. 1. 1. 1. 0. 1. 1. 1. 1. 0. 1. 0. 1. 0. 1. 0. 0. 1.
 1. 1. 0. 1. 1. 0. 1. 1. 1. 1. 0. 1. 1. 0. 0. 0. 1. 0. 1. 1. 1. 1. 1. 0.
 0. 0. 1. 0. 0. 1. 0. 0. 0. 1. 0. 1. 1. 0. 0. 1. 0. 1. 0. 0. 0. 1. 0. 0.
 1. 1. 1. 0. 0. 0. 0. 1. 0. 0. 0. 1. 1. 1. 1. 0. 0. 1. 1. 0. 1. 0. 0. 0.
 1. 0. 1. 0. 0. 1. 1. 1. 0. 0. 1. 1. 1. 0. 1. 1. 0. 1. 1. 1. 1. 0. 1. 1.
 0. 1. 0. 1. 1. 0. 0. 1. 1. 1. 1. 0. 0. 1. 1. 0. 1. 0. 0. 0. 0. 0. 0. 1.
 0. 1. 0. 1. 0. 0. 1. 1. 1. 1. 0. 0. 1. 1. 0. 1. 1. 0. 1. 1. 0. 0. 0. 1.
 1. 1. 0. 1. 0. 0. 1. 1. 0. 0. 1. 0. 1. 1. 1. 0. 1. 1. 0. 1. 1. 0. 1. 0.
 0. 1. 1. 1. 1. 0. 0. 0. 1. 1. 1. 0. 1. 0. 0. 1. 0. 0. 0. 1. 1. 0. 1. 1.
 0. 0. 0. 0. 1. 1. 1. 1. 0. 1. 0. 1. 1. 0. 1. 1. 0. 1. 1. 0. 0. 0. 0. 0.
 0. 1. 1. 1. 1. 1. 0. 1. 0. 1. 0. 0. 0. 0. 1. 1. 0. 1. 0. 0. 0. 1. 0. 0.
 1. 1. 0. 1. 1. 0. 1. 0. 0. 1. 1. 1. 1. 1. 0. 0. 1. 0. 1. 0. 0. 0. 1. 0.
 1. 0. 0. 1. 0. 1. 0. 1. 0. 1. 0. 0. 0. 1. 0. 1. 1. 0. 0. 1. 1. 0. 1. 0.
 1. 1. 1. 1. 0. 0. 0. 1. 1. 0. 0. 0. 0. 1. 0. 1. 0. 0. 1. 1. 0. 1. 1. 1.
 0. 1. 1. 0. 1. 1. 0. 0. 1. 1. 1. 0. 1. 0. 0. 0. 0. 1. 1. 1.]</t>
  </si>
  <si>
    <t>[0. 1. 1. 1. 1. 0. 1. 0. 1. 0. 0. 0. 0. 1. 1. 0. 1. 1. 0. 1. 1. 1. 0. 0.
 1. 1. 1. 1. 1. 0. 0. 0. 1. 1. 1. 0. 0. 0. 1. 1. 0. 0. 0. 1. 0. 1. 1. 0.
 1. 0. 0. 0. 0. 1. 1. 0. 1. 0. 0. 1. 0. 0. 1. 1. 1. 1. 0. 0. 0. 0. 0. 1.
 0. 1. 1. 0. 1. 1. 1. 1. 0. 0. 1. 0. 1. 0. 1. 1. 1. 1. 1. 0. 1. 0. 0. 1.
 1. 1. 0. 1. 1. 1. 1. 0. 0. 1. 0. 1. 1. 1. 1. 0. 0. 1. 1. 1. 0. 1. 0. 0.
 1. 1. 0. 0. 0. 0. 0. 1. 1. 1. 1. 0. 1. 0. 1. 0. 0. 1. 1. 1. 0. 1. 1. 0.
 1. 1. 0. 1. 0. 1. 0. 0. 0. 1. 1. 0. 1. 0. 0. 1. 0. 1. 1. 1. 1. 1. 0. 0.
 1. 1. 1. 1. 1. 1. 1. 0. 0. 1. 0. 0. 0. 1. 1. 1. 0. 1. 1. 1. 0. 1. 0. 1.
 0. 0. 0. 0. 0. 0. 1. 1. 1. 1. 0. 1. 1. 1. 0. 1. 0. 1. 1. 0. 0. 1. 0. 1.
 0. 0. 0. 1. 0. 0. 0. 0. 1. 0. 0. 1. 0. 0. 1. 0. 1. 0. 1. 0. 0. 0. 0. 1.
 0. 0. 1. 0. 0. 0. 0. 0. 0. 0. 0. 0. 1. 1. 1. 1. 1. 0. 1. 1. 0. 0. 1. 1.
 1. 1. 0. 1. 1. 0. 1. 1. 0. 0. 1. 0. 0. 0. 1. 1. 0. 0. 0. 1. 0. 1. 1. 1.
 1. 0. 0. 0. 1. 0. 0. 0. 0. 1. 0. 0. 0. 1. 0. 0. 1. 0. 1. 1. 1. 1. 0. 0.
 0. 0. 0. 0. 1. 1. 0. 1. 1. 0. 0. 1. 1. 1. 1. 1. 0. 1. 0. 0. 1. 0. 1. 1.
 0. 0. 1. 0. 0. 1. 0. 0. 0. 0. 0. 1. 1. 1. 1. 1. 0. 1. 1. 1. 1. 0. 1. 0.
 1. 1. 1. 1. 1. 0. 1. 0. 1. 1. 0. 1. 0. 1. 0. 0. 0. 1. 1. 1. 1. 1. 1. 0.
 1. 0. 1. 1. 0. 0. 1. 0. 1. 1. 0. 1. 1. 1. 1. 0. 0. 0. 1. 1. 1. 1. 0. 0.
 1. 1. 0. 0. 0. 0. 0. 1. 0. 0. 1. 1. 1. 0. 1. 0. 1. 1. 1. 1. 1. 1. 1. 0.
 0. 1. 1. 0. 0. 1. 1. 1. 0. 1. 0. 1. 1. 0. 0. 1. 0. 1. 1. 0. 0. 1. 0. 1.
 1. 1. 1. 0. 0. 1. 1. 1. 0. 0. 1. 0. 1. 1. 1. 1. 0. 0. 1. 0. 1. 1. 1. 0.
 1. 0. 1. 0. 0. 1. 1. 1. 0. 0. 1. 1. 1. 0. 1. 0. 0. 0. 1. 1. 1. 1. 1. 1.
 0. 1. 0. 0. 1. 1. 0. 1. 0. 0. 1. 0. 0. 1. 1. 1. 1. 0. 0. 0. 1. 0. 1. 1.
 0. 1. 1. 1. 0. 0. 0. 1. 1. 1. 0. 1. 1. 1. 0. 1. 1. 0. 1. 0. 0. 0. 1. 1.
 1. 1. 0. 1. 1. 0. 1. 1. 0. 1. 1. 1. 1. 0. 1. 1. 1. 1. 0. 0. 1. 0. 1. 0.
 0. 1. 1. 1. 0. 1. 0. 0. 1. 0. 0. 0. 1. 0. 0. 1. 1. 0. 0. 1. 1. 1. 1. 1.
 0. 0. 0. 1. 0. 1. 1. 1. 1. 1. 0. 0. 1. 0. 0. 0. 0. 1. 1. 0. 1. 1. 1. 0.
 0. 1. 1. 0. 1. 1. 0. 1. 1. 1. 1. 1. 0. 0. 1. 1. 0. 1. 1. 1. 1. 1. 0. 0.
 1. 0. 0. 0. 1. 0. 1. 0. 0. 0. 1. 1. 0. 1. 0. 0. 1. 0. 1. 0. 1. 0. 0. 1.
 1. 0. 1. 1. 0. 1. 0. 0. 0. 1. 1. 1. 0. 1. 0. 0. 0. 0. 1. 1. 1. 0. 1. 0.
 1. 1. 0. 1. 1. 0. 0. 1. 1. 0. 1. 0. 0. 0. 0. 1. 0. 0. 1. 0. 0. 1. 1. 1.
 1. 1. 0. 1. 1. 1. 0. 1. 0. 1. 1. 0. 1. 0. 1. 1. 1. 0. 0. 1.]</t>
  </si>
  <si>
    <t>[0. 0. 0. 1. 1. 0. 1. 0. 1. 0. 0. 1. 0. 1. 1. 0. 1. 1. 0. 0. 1. 1. 1. 0.
 1. 0. 1. 1. 1. 0. 0. 0. 1. 0. 1. 1. 0. 0. 1. 1. 0. 0. 0. 1. 1. 1. 1. 0.
 1. 0. 1. 0. 0. 1. 1. 0. 1. 1. 0. 1. 0. 0. 0. 0. 1. 1. 0. 0. 0. 0. 0. 1.
 0. 1. 1. 0. 1. 1. 1. 1. 0. 0. 1. 0. 1. 0. 1. 1. 1. 1. 1. 0. 1. 1. 1. 1.
 1. 1. 0. 1. 1. 1. 1. 0. 0. 1. 0. 1. 1. 1. 1. 0. 0. 1. 1. 1. 1. 1. 0. 0.
 0. 1. 0. 0. 0. 0. 0. 1. 1. 0. 1. 0. 0. 0. 0. 0. 1. 1. 1. 1. 0. 1. 1. 0.
 1. 1. 0. 1. 1. 1. 0. 0. 0. 1. 1. 1. 1. 0. 1. 1. 0. 1. 1. 0. 0. 1. 0. 0.
 1. 1. 1. 1. 1. 1. 0. 0. 0. 1. 0. 1. 0. 1. 1. 1. 1. 1. 0. 0. 1. 0. 0. 1.
 0. 0. 0. 0. 0. 1. 1. 1. 1. 1. 0. 1. 0. 1. 0. 0. 0. 0. 1. 0. 1. 1. 0. 0.
 0. 0. 0. 1. 0. 0. 0. 0. 1. 0. 0. 1. 0. 0. 0. 1. 1. 1. 0. 0. 1. 0. 1. 1.
 0. 0. 1. 1. 1. 1. 0. 0. 0. 1. 0. 0. 1. 0. 1. 0. 1. 0. 1. 1. 0. 0. 1. 1.
 1. 1. 0. 1. 0. 0. 1. 1. 0. 1. 1. 0. 1. 0. 1. 1. 0. 0. 0. 1. 0. 1. 1. 1.
 1. 1. 0. 0. 0. 0. 0. 0. 0. 0. 1. 0. 0. 0. 1. 0. 1. 0. 1. 0. 1. 1. 0. 0.
 0. 0. 0. 0. 0. 1. 0. 0. 1. 0. 1. 1. 1. 1. 1. 1. 0. 1. 0. 1. 0. 0. 1. 1.
 0. 0. 0. 1. 0. 1. 0. 0. 1. 0. 0. 0. 1. 0. 1. 1. 0. 1. 1. 1. 1. 1. 1. 0.
 1. 0. 1. 0. 1. 1. 1. 0. 1. 1. 0. 1. 0. 1. 1. 0. 1. 0. 1. 0. 1. 0. 1. 0.
 1. 0. 0. 1. 0. 0. 1. 0. 1. 1. 0. 1. 1. 1. 1. 0. 0. 0. 1. 0. 1. 0. 0. 1.
 0. 1. 0. 0. 0. 0. 0. 1. 0. 0. 0. 1. 1. 0. 0. 0. 0. 0. 1. 1. 1. 1. 1. 0.
 0. 1. 1. 0. 0. 1. 1. 1. 0. 1. 1. 1. 1. 0. 1. 1. 0. 1. 1. 0. 0. 0. 0. 1.
 1. 1. 1. 1. 0. 0. 0. 1. 0. 0. 0. 0. 1. 1. 1. 1. 0. 1. 1. 0. 1. 1. 0. 1.
 0. 0. 1. 1. 0. 1. 1. 0. 0. 1. 1. 1. 0. 0. 1. 0. 0. 0. 1. 1. 1. 0. 1. 1.
 0. 1. 0. 0. 1. 1. 0. 0. 1. 0. 1. 0. 0. 1. 1. 0. 1. 0. 0. 0. 1. 0. 1. 1.
 0. 1. 0. 1. 0. 0. 0. 1. 1. 1. 0. 0. 1. 1. 0. 1. 1. 1. 1. 1. 0. 1. 1. 1.
 1. 1. 1. 0. 1. 0. 1. 1. 0. 0. 1. 1. 0. 1. 1. 1. 1. 1. 0. 1. 1. 0. 1. 0.
 0. 0. 1. 1. 1. 0. 1. 0. 1. 1. 1. 1. 1. 1. 0. 1. 1. 0. 0. 1. 1. 1. 1. 1.
 0. 0. 0. 0. 0. 1. 1. 1. 0. 1. 0. 0. 1. 0. 0. 1. 0. 0. 1. 1. 1. 1. 0. 1.
 0. 1. 1. 1. 1. 1. 1. 1. 0. 1. 0. 1. 0. 0. 1. 1. 0. 1. 1. 0. 0. 1. 0. 0.
 0. 1. 0. 1. 1. 0. 1. 0. 0. 1. 1. 1. 1. 1. 0. 0. 0. 0. 1. 0. 1. 0. 0. 0.
 1. 0. 0. 1. 0. 1. 0. 0. 0. 1. 1. 1. 0. 1. 1. 1. 0. 0. 0. 1. 1. 0. 1. 0.
 1. 1. 1. 1. 1. 0. 0. 1. 1. 0. 0. 0. 0. 1. 0. 1. 0. 1. 1. 1. 0. 1. 0. 1.
 1. 0. 0. 0. 1. 1. 0. 1. 0. 1. 1. 0. 1. 0. 0. 0. 0. 0. 0. 1.]</t>
  </si>
  <si>
    <t>[0. 0. 0. 1. 1. 0. 1. 0. 1. 0. 0. 0. 0. 1. 1. 0. 1. 1. 0. 1. 1. 0. 1. 0.
 1. 0. 0. 1. 1. 0. 0. 0. 1. 0. 1. 1. 0. 0. 1. 1. 0. 0. 0. 0. 0. 1. 0. 0.
 1. 0. 1. 0. 1. 1. 0. 0. 1. 1. 0. 1. 0. 0. 0. 0. 1. 1. 0. 0. 0. 0. 0. 1.
 0. 1. 0. 0. 1. 1. 1. 1. 0. 0. 1. 0. 1. 0. 1. 1. 1. 1. 1. 0. 1. 1. 1. 1.
 1. 1. 0. 1. 0. 1. 1. 0. 0. 1. 1. 1. 1. 1. 1. 0. 0. 1. 1. 1. 1. 1. 0. 0.
 0. 1. 0. 0. 0. 1. 0. 1. 1. 0. 1. 0. 0. 0. 0. 0. 0. 1. 1. 1. 0. 1. 0. 0.
 1. 1. 0. 0. 1. 1. 0. 0. 0. 1. 1. 1. 1. 0. 1. 1. 0. 1. 1. 0. 1. 1. 0. 0.
 1. 1. 1. 1. 1. 1. 1. 0. 0. 1. 0. 1. 0. 1. 0. 1. 0. 1. 1. 1. 1. 1. 0. 0.
 0. 0. 0. 0. 0. 1. 1. 1. 1. 1. 0. 1. 0. 1. 1. 0. 0. 1. 1. 1. 1. 1. 0. 0.
 0. 1. 0. 0. 0. 0. 0. 0. 1. 0. 0. 1. 1. 0. 0. 1. 1. 1. 0. 0. 0. 0. 0. 0.
 0. 0. 1. 1. 1. 1. 0. 0. 1. 0. 1. 0. 1. 0. 0. 1. 1. 0. 1. 1. 0. 0. 1. 1.
 1. 1. 0. 1. 1. 0. 1. 1. 1. 0. 1. 0. 1. 1. 1. 1. 0. 0. 1. 1. 0. 1. 1. 1.
 1. 0. 0. 0. 0. 0. 0. 0. 0. 0. 1. 0. 1. 0. 0. 1. 1. 1. 1. 0. 1. 1. 1. 0.
 0. 0. 0. 1. 0. 1. 1. 0. 1. 0. 1. 1. 1. 1. 1. 1. 0. 0. 0. 1. 0. 0. 1. 1.
 0. 0. 0. 0. 0. 1. 0. 0. 1. 0. 0. 0. 1. 0. 0. 1. 0. 1. 1. 1. 1. 1. 1. 0.
 1. 0. 1. 1. 1. 1. 0. 0. 1. 1. 0. 1. 0. 1. 1. 0. 1. 0. 1. 1. 1. 0. 1. 0.
 1. 0. 0. 1. 0. 0. 1. 0. 1. 1. 0. 1. 1. 1. 1. 0. 0. 0. 1. 0. 1. 1. 0. 1.
 0. 1. 0. 0. 1. 0. 0. 1. 0. 0. 0. 1. 1. 0. 0. 0. 1. 0. 1. 1. 1. 1. 1. 0.
 0. 1. 1. 0. 0. 1. 1. 1. 0. 1. 0. 1. 1. 0. 1. 1. 0. 1. 0. 0. 0. 0. 0. 1.
 1. 1. 1. 0. 0. 0. 0. 1. 0. 0. 0. 0. 1. 1. 1. 1. 0. 1. 1. 0. 1. 1. 0. 0.
 0. 0. 1. 1. 0. 1. 1. 1. 0. 0. 1. 1. 0. 0. 1. 0. 0. 0. 0. 1. 1. 0. 1. 1.
 0. 1. 0. 0. 1. 1. 0. 0. 1. 0. 1. 0. 0. 1. 1. 0. 1. 0. 0. 0. 1. 0. 1. 1.
 0. 1. 0. 1. 0. 0. 1. 1. 1. 1. 0. 0. 1. 1. 0. 1. 1. 1. 0. 1. 0. 0. 1. 1.
 1. 1. 1. 1. 0. 0. 1. 1. 0. 0. 0. 0. 0. 0. 1. 1. 1. 0. 0. 1. 1. 0. 1. 0.
 0. 0. 1. 1. 0. 0. 1. 0. 1. 0. 0. 1. 1. 1. 0. 1. 1. 0. 0. 1. 1. 1. 1. 1.
 0. 0. 0. 0. 0. 1. 1. 1. 0. 1. 0. 1. 1. 0. 0. 1. 0. 0. 1. 1. 0. 1. 1. 0.
 0. 1. 1. 1. 1. 1. 1. 1. 1. 1. 0. 1. 0. 0. 1. 1. 0. 1. 1. 1. 0. 1. 0. 0.
 1. 1. 1. 1. 1. 0. 1. 1. 0. 1. 1. 1. 1. 1. 0. 0. 0. 0. 1. 0. 1. 0. 1. 1.
 1. 0. 0. 1. 0. 1. 0. 0. 0. 1. 1. 1. 0. 1. 1. 1. 1. 0. 0. 1. 1. 0. 1. 0.
 1. 1. 0. 1. 1. 0. 0. 1. 1. 0. 1. 0. 0. 1. 0. 1. 0. 1. 1. 1. 0. 1. 0. 1.
 1. 1. 0. 0. 1. 1. 0. 1. 1. 0. 1. 0. 1. 0. 1. 0. 1. 0. 0. 1.]</t>
  </si>
  <si>
    <t>[0 1 1 1 0 0 0 1 0 0 1 0 0 1 1 1 1 1 0 1 0 1 0 0 1 1 0 1 0 0 1 1 0 1 0 0 0
 0 1 0 0 1 1 0 0 1 0 1 0 1 0 0 0 0 1 1 0 1 0 0 1 0 1 1 0 0 0 0 0 1 1 1 1 0
 1 0 1 0 0 1 0 0 1 0 1 0 1 0 0 1 0 1 0 0 0 1 0 0 1 1 0 1 0 0 0 1 1 0 1 1 1
 0 0 1 1 0 1 1 0 0 0 0 0 0 1 0 0 0 0 1 1 1 0 1 0 1 0 0 0 0 0 0 0 1 0 1 1 0
 0 0 0 1 1 0 1 0 1 0 0 0 1 1 0 0 0 0 1 0 1 0 1 0 1 0 0 0 1 0 1 1 1 1 0 0 0
 0 1 1 0 0 1 1 0 1 0 1 1 0 1 1 1 0 0 0 1 0 0 0 1 0 1 0 0 1 0 1 1 0 1 0 1 0
 0 0 1 0 1 0 1 0 1 1 1 0 0 0 0 1 0 1 0 0 0 1 1 0 0 0 1 0 1 0 1 0 0 0 0 1 0
 0 1 1 0 1 0 0 0 0 0 0 0 0 1 1 0 0 1 0 0 1 1 1 1 0 0 0 1 0 0 1 0 1 0 0 0 0
 0 1 1 1 0 1 0 0 0 1 0 1 1 0 0 0 1 0 1 1 1 1 0 1 1 0 0 1 1 0 1 1 1 0 1 1 0
 1 0 0 0 0 1 0 1 0 0 1 1 0 0 0 1 1 0 0 0 0 1 0 1 1 0 0 0 1 1 0 0 1 1 1 1 0
 0 1 0 0 0 1 1 1 0 1 0 1 1 1 1 1 0 1 0 1 1 0 0 1 0 0 1 1 0 0 0 1 1 0 0 1 1
 1 1 0 1 0 1 1 1 0 0 0 0 0 0 1 1 0 1 1 1 1 0 1 0 0 1 1 1 1 0 0 0 0 0 0 1 1
 1 1 0 1 0 0 0 1 0 0 1 1 1 0 0 1 0 0 1 0 0 0 0 0 0 0 1 1 1 1 0 1 1 1 1 1 1
 1 1 1 0 1 0 1 0 1 0 0 0 0 0 1 0 1 1 1 1 1 0 1 1 0 1 0 1 0 0 0 1 0 1 0 0 1
 1 1 0 1 0 0 1 0 1 1 0 1 1 1 0 0 0 0 1 1 1 1 0 0 0 0 1 0 1 0 0 0 0 0 0 0 0
 1 0 0 0 1 1 1 1 1 0 1 1 0 0 0 1 1 1 1 0 1 0 0 0 0 1 1 1 1 1 1 1 1 0 1 0 1
 1 0 0 0 0 0 1 0 0 1 0 0 1 1 0 1 0 0 0 0 1 0 0 0 1 0 0 1 0 1 1 1 1 1 1 1 1
 1 1 0 0 1 1 1 0 1 1 0 0 0 1 1 1 0 1 0 1 0 0 1 0 0 1 1 1 1 0 0 0 0 1 0 0 1
 1 1 1 1 1 1 1 0 0 0 0 1 1 1 1 0 1 0 1 1 0 1 0 1 1 1 0 1 0 0 1 1 1 0 0 0 0
 0 0 0 1 1 0 1 0 0 1 0 0 1 1 1 1 1 1 0 1 0 1 1 1 0 0 0 1 1 1 1 1 0 1 0 1 0]</t>
  </si>
  <si>
    <t>[1. 0. 1. 1. 0. 0. 1. 1. 0. 1. 1. 1. 1. 1. 0. 0. 0. 0. 0. 1. 1. 1. 1. 0.
 0. 1. 1. 0. 1. 1. 0. 1. 0. 0. 1. 1. 0. 1. 1. 0. 1. 0. 1. 1. 0. 1. 1. 1.
 0. 0. 1. 0. 1. 0. 1. 1. 0. 1. 0. 1. 1. 0. 1. 1. 1. 0. 0. 1. 1. 0. 0. 0.
 1. 1. 0. 0. 1. 0. 0. 1. 1. 1. 0. 0. 0. 0. 0. 1. 0. 1. 0. 1. 0. 1. 0. 0.
 1. 0. 1. 1. 1. 0. 1. 1. 0. 1. 1. 1. 1. 1. 1. 0. 0. 1. 1. 1. 0. 1. 1. 0.
 1. 0. 1. 0. 1. 0. 0. 1. 0. 0. 1. 0. 0. 0. 1. 0. 0. 0. 0. 1. 1. 1. 1. 1.
 1. 1. 1. 0. 0. 0. 0. 0. 0. 0. 0. 1. 1. 1. 0. 1. 0. 0. 0. 1. 0. 0. 0. 0.
 0. 1. 1. 1. 0. 1. 1. 1. 1. 0. 0. 0. 1. 0. 0. 0. 0. 1. 0. 1. 1. 0. 0. 0.
 0. 1. 0. 1. 1. 0. 1. 1. 0. 1. 1. 1. 0. 1. 0. 1. 0. 0. 1. 0. 0. 0. 0. 0.
 0. 1. 0. 1. 0. 1. 1. 0. 1. 1. 0. 0. 0. 1. 0. 0. 0. 1. 0. 0. 0. 1. 1. 0.
 1. 1. 0. 1. 0. 0. 1. 1. 1. 0. 0. 1. 0. 1. 1. 0. 0. 0. 0. 1. 0. 1. 1. 1.
 1. 1. 1. 0. 1. 0. 0. 1. 0. 1. 1. 0. 1. 1. 1. 1. 1. 0. 0. 1. 1. 1. 0. 0.
 1. 0. 0. 0. 0. 1. 0. 0. 0. 0. 0. 0. 1. 0. 0. 0. 1. 0. 1. 1. 0. 0. 0. 1.
 0. 0. 0. 0. 1. 1. 0. 0. 1. 0. 1. 0. 1. 1. 1. 0. 1. 1. 1. 1. 0. 1. 0. 1.
 1. 1. 0. 1. 1. 0. 0. 0. 1. 0. 1. 1. 0. 1. 0. 1. 1. 1. 0. 0. 0. 0. 1. 0.
 1. 0. 0. 0. 0. 0. 1. 0. 1. 0. 1. 1. 0. 1. 1. 0. 0. 1. 1. 1. 0. 1. 1. 0.
 1. 0. 1. 0. 1. 1. 1. 1. 0. 1. 1. 0. 1. 1. 1. 1. 0. 1. 0. 0. 0. 0. 1. 1.
 1. 0. 0. 0. 0. 1. 0. 1. 0. 1. 0. 0. 1. 0. 0. 0. 0. 1. 0. 1. 0. 0. 0. 0.
 1. 1. 0. 0. 0. 1. 0. 0. 0. 0. 1. 1. 0. 0. 1. 0. 0. 1. 1. 1. 0. 1. 1. 0.
 0. 1. 0. 0. 0. 0. 1. 0. 1. 1. 1. 0. 0. 1. 1. 0. 1. 1. 0. 1. 0. 1. 0. 1.
 0. 1. 1. 1. 0. 0. 1. 1. 0. 0. 1. 1. 1. 1. 1. 0. 1. 0. 1. 0. 1. 1. 0. 1.
 1. 0. 0. 0. 1. 1. 1. 0. 1. 0. 0. 1. 0. 1. 1. 1. 1. 0. 1. 0. 0. 1. 0. 1.
 1. 0. 0. 0. 0. 0. 0. 1. 1. 0. 0. 0. 1. 1. 0. 0. 0. 0. 0. 1. 0. 0. 0. 1.
 1. 1. 0. 1. 0. 1. 1. 0. 0. 1. 0. 1. 0. 1. 0. 1. 0. 1. 1. 0. 0. 1. 1. 0.
 1. 1. 1. 1. 0. 1. 0. 1. 0. 0. 1. 0. 1. 1. 1. 1. 1. 1. 0. 0. 1. 0. 1. 0.
 1. 1. 1. 0. 0. 0. 0. 0. 1. 1. 1. 0. 1. 1. 1. 0. 1. 1. 0. 0. 0. 1. 1. 0.
 1. 1. 0. 1. 0. 0. 1. 0. 1. 0. 0. 1. 1. 0. 1. 0. 0. 0. 0. 0. 0. 0. 0. 0.
 1. 1. 1. 1. 0. 1. 0. 0. 1. 1. 0. 0. 1. 1. 0. 1. 0. 0. 0. 1. 1. 0. 1. 0.
 1. 1. 1. 1. 1. 0. 0. 0. 1. 1. 0. 0. 0. 0. 0. 0. 0. 1. 0. 1. 1. 1. 0. 0.
 1. 1. 0. 1. 1. 0. 1. 0. 0. 0. 0. 0. 0. 0. 0. 0. 0. 0. 1. 1. 1. 0. 0. 1.
 0. 1. 0. 0. 1. 0. 0. 1. 0. 0. 0. 0. 1. 1. 0. 0. 1. 1. 1. 0.]</t>
  </si>
  <si>
    <t>[1 1 1 1 0 1 0 0 0 1 1 1 1 0 1 0 0 0 0 1 0 1 0 1 1 0 1 0 0 0 0 0 0 1 1 0 1
 0 0 0 0 1 0 0 0 1 1 0 1 0 0 1 0 1 0 1 0 1 1 0 1 0 0 0 0 0 1 1 1 1 0 1 0 1
 0 0 0 1 0 0 0 1 0 1 1 1 1 0 1 0 1 1 1 0 0 0 1 1 1 1 0 0 1 1 1 0 1 0 0 1 1
 0 0 1 0 1 0 1 1 0 1 1 0 1 0 0 0 0 1 0 0 0 1 1 0 1 0 1 1 1 1 0 1 0 0 0 1 0
 1 0 0 1 1 0 0 1 0 0 1 1 0 0 0 0 1 1 1 0 0 1 0 0 1 0 1 1 0 1 0 1 1 1 0 0 1
 0 0 0 0 1 1 1 1 1 1 1 0 1 1 1 1 1 1 0 1 1 1 1 0 0 0 0 1 1 1 1 0 1 1 0 0 0
 1 1 1 0 0 0 1 0 1 0 1 0 1 1 0 1 0 1 1 0 0 0 1 1 0 1 0 1 0 0 0 1 0 1 1 0 0
 0 1 1 0 1 0 0 0 0 0 1 0 1 1 1 0 1 1 0 0 0 0 0 0 1 1 1 1 1 1 0 0 0 0 0 0 0
 0 0 0 1 1 1 1 0 1 0 0 1 1 1 1 0 1 1 1 1 1 0 0 1 0 1 0 1 1 1 0 1 0 0 0 1 1
 0 0 0 0 1 0 0 1 0 1 0 1 0 1 1 1 0 1 1 1 1 1 1 0 1 1 0 1 1 1 0 0 0 1 0 0 0
 1 1 1 0 1 1 0 1 1 0 1 0 1 1 1 1 0 1 0 1 0 1 1 1 0 1 1 1 1 0 0 0 0 1 1 1 0
 1 1 0 0 0 1 1 1 0 1 0 1 0 1 0 0 0 0 1 1 1 0 0 0 0 1 0 0 1 0 0 0 0 1 0 1 0
 0 1 1 1 1 1 1 1 0 1 0 0 1 1 0 1 0 1 1 0 1 1 0 0 0 0 1 1 0 1 1 0 1 0 1 0 0
 0 1 0 1 1 0 1 1 0 1 0 0 1 1 1 1 0 0 1 1 0 1 1 1 0 0 0 1 0 0 1 1 0 1 1 1 0
 1 1 1 0 0 0 0 0 0 0 0 0 1 0 0 0 0 1 1 1 1 1 1 1 1 1 1 0 0 0 1 0 0 0 0 0 1
 1 1 0 0 1 1 1 0 0 1 1 0 1 0 0 1 0 1 0 0 1 0 1 1 0 0 0 0 0 0 0 1 0 0 0 0 1
 0 1 1 0 1 0 0 1 0 1 1 1 0 1 0 0 1 0 0 0 0 0 0 0 0 0 0 0 0 1 1 0 1 1 0 1 0
 0 0 1 0 1 1 1 1 1 0 0 1 0 0 0 0 1 0 0 1 0 0 1 0 0 1 1 0 0 1 1 1 1 0 0 1 0
 1 0 0 0 0 1 1 1 1 1 0 1 0 1 0 0 1 0 1 0 0 0 0 1 0 1 0 1 1 0 0 1 1 1 0 1 1
 1 0 1 1 1 1 0 1 1 1 0 1 1 1 0 1 1 0 1 1 0 1 1 0 1 1 0 1 0 0 1 1 1 1 1 1 1]</t>
  </si>
  <si>
    <t>[0. 1. 0. 1. 1. 1. 1. 0. 1. 1. 1. 0. 1. 1. 1. 0. 1. 0. 1. 0. 1. 1. 1. 1.
 1. 0. 1. 0. 1. 1. 0. 1. 0. 0. 1. 0. 0. 0. 0. 0. 1. 1. 0. 1. 0. 1. 0. 0.
 1. 0. 1. 0. 0. 0. 0. 0. 0. 1. 1. 0. 1. 1. 0. 1. 1. 0. 0. 1. 1. 0. 0. 1.
 0. 1. 0. 0. 1. 1. 0. 1. 1. 0. 1. 0. 0. 1. 1. 0. 0. 0. 1. 1. 0. 1. 0. 0.
 0. 1. 0. 1. 0. 0. 0. 0. 0. 0. 1. 0. 1. 1. 0. 0. 0. 1. 0. 1. 1. 0. 1. 0.
 1. 0. 1. 0. 1. 0. 1. 1. 1. 1. 0. 1. 1. 0. 0. 0. 1. 0. 0. 0. 0. 1. 0. 1.
 1. 1. 0. 0. 1. 1. 0. 1. 0. 1. 1. 1. 0. 0. 0. 1. 1. 1. 0. 1. 1. 0. 0. 1.
 1. 0. 1. 0. 0. 1. 0. 0. 0. 0. 0. 1. 0. 1. 1. 0. 1. 1. 1. 0. 0. 1. 1. 0.
 0. 1. 0. 0. 0. 0. 1. 0. 0. 0. 0. 0. 0. 0. 0. 1. 1. 0. 1. 1. 0. 1. 0. 1.
 0. 0. 1. 1. 1. 1. 1. 1. 1. 1. 1. 0. 1. 0. 1. 1. 1. 0. 0. 1. 1. 0. 0. 0.
 1. 1. 1. 0. 0. 0. 0. 0. 1. 0. 0. 1. 1. 1. 1. 0. 0. 0. 0. 0. 1. 0. 0. 0.
 1. 1. 1. 0. 1. 0. 0. 1. 1. 1. 1. 0. 1. 1. 0. 1. 0. 1. 1. 0. 0. 0. 0. 1.
 1. 1. 1. 1. 1. 1. 1. 1. 1. 0. 0. 0. 0. 0. 1. 0. 1. 0. 1. 1. 0. 1. 0. 1.
 1. 0. 0. 1. 1. 0. 0. 0. 1. 1. 1. 1. 1. 1. 1. 1. 0. 1. 1. 0. 1. 1. 1. 0.
 1. 1. 1. 0. 1. 0. 1. 0. 1. 1. 1. 0. 0. 1. 1. 0. 0. 0. 1. 1. 1. 1. 0. 1.
 0. 1. 0. 0. 0. 0. 0. 1. 1. 1. 0. 1. 0. 0. 0. 1. 1. 0. 0. 1. 1. 0. 0. 1.
 1. 0. 1. 0. 0. 1. 0. 1. 0. 0. 1. 0. 1. 0. 0. 0. 1. 1. 0. 0. 0. 1. 0. 1.
 0. 1. 0. 1. 0. 1. 0. 1. 0. 1. 0. 1. 1. 0. 0. 1. 0. 0. 0. 0. 0. 1. 1. 1.
 0. 0. 1. 1. 0. 1. 1. 1. 1. 0. 1. 1. 1. 0. 0. 0. 0. 1. 1. 0. 1. 0. 0. 0.
 0. 1. 0. 0. 0. 1. 0. 0. 1. 0. 0. 0. 1. 1. 1. 0. 0. 1. 1. 0. 0. 1. 1. 1.
 0. 0. 0. 0. 0. 0. 0. 1. 1. 1. 1. 0. 1. 1. 0. 0. 0. 0. 1. 0. 0. 1. 0. 1.
 1. 0. 1. 0. 0. 0. 1. 0. 0. 0. 0. 0. 1. 0. 0. 0. 1. 0. 0. 1. 0. 0. 1. 1.
 1. 0. 0. 0. 0. 1. 1. 0. 0. 0. 1. 0. 1. 0. 1. 0. 0. 0. 0. 0. 1. 0. 0. 0.
 0. 1. 1. 1. 0. 0. 0. 0. 1. 0. 1. 1. 0. 1. 0. 1. 0. 1. 1. 1. 1. 0. 0. 1.
 0. 0. 1. 0. 1. 1. 1. 0. 1. 1. 0. 1. 0. 0. 0. 1. 1. 0. 1. 0. 0. 1. 0. 1.
 1. 1. 0. 1. 0. 0. 0. 1. 1. 0. 0. 0. 0. 1. 0. 1. 0. 1. 0. 1. 0. 0. 1. 0.
 1. 1. 0. 0. 1. 0. 0. 1. 0. 1. 0. 0. 0. 0. 1. 1. 0. 1. 0. 0. 0. 1. 0. 0.
 1. 0. 1. 1. 0. 0. 0. 0. 1. 0. 0. 1. 1. 1. 1. 0. 0. 0. 1. 0. 1. 0. 1. 1.
 0. 1. 1. 1. 0. 0. 1. 1. 0. 0. 0. 0. 1. 0. 0. 0. 0. 1. 0. 0. 1. 0. 1. 1.
 0. 0. 1. 0. 0. 0. 1. 1. 0. 0. 0. 1. 1. 0. 0. 0. 1. 0. 1. 1. 1. 0. 1. 0.
 0. 0. 0. 1. 0. 1. 1. 1. 1. 1. 0. 0. 1. 1. 1. 1. 0. 1. 1. 1.]</t>
  </si>
  <si>
    <t>[0. 1. 0. 0. 1. 1. 1. 0. 1. 1. 1. 0. 1. 1. 1. 0. 0. 0. 1. 0. 1. 1. 1. 1.
 1. 1. 1. 0. 1. 1. 0. 1. 0. 0. 1. 0. 0. 0. 0. 0. 1. 1. 0. 1. 0. 1. 0. 0.
 1. 0. 1. 0. 0. 0. 0. 0. 0. 0. 1. 0. 1. 1. 0. 1. 1. 1. 0. 1. 1. 0. 0. 1.
 0. 1. 0. 0. 1. 1. 0. 1. 1. 1. 1. 0. 0. 1. 1. 0. 0. 0. 1. 1. 0. 1. 0. 0.
 0. 1. 0. 1. 0. 0. 0. 0. 0. 0. 1. 0. 1. 1. 0. 0. 0. 1. 0. 1. 1. 0. 1. 0.
 1. 0. 1. 0. 1. 0. 1. 1. 1. 1. 0. 1. 1. 0. 0. 0. 1. 0. 0. 0. 0. 1. 0. 1.
 1. 1. 0. 0. 1. 1. 0. 1. 0. 1. 1. 1. 0. 0. 0. 1. 1. 1. 0. 0. 1. 0. 0. 1.
 1. 0. 0. 0. 0. 1. 0. 0. 0. 0. 0. 1. 0. 1. 1. 0. 0. 1. 1. 0. 0. 1. 1. 0.
 1. 1. 1. 0. 0. 0. 1. 0. 0. 0. 1. 0. 0. 0. 0. 1. 1. 0. 1. 1. 0. 1. 0. 1.
 0. 0. 1. 1. 1. 1. 1. 1. 0. 1. 1. 1. 1. 0. 1. 1. 1. 0. 0. 1. 1. 0. 0. 0.
 1. 1. 1. 0. 0. 0. 0. 0. 1. 0. 0. 1. 0. 1. 1. 0. 0. 0. 0. 0. 1. 0. 0. 0.
 1. 1. 1. 0. 1. 0. 0. 1. 1. 0. 1. 0. 1. 1. 0. 1. 0. 1. 1. 0. 0. 0. 0. 1.
 1. 1. 1. 1. 1. 1. 1. 1. 1. 0. 0. 0. 0. 0. 1. 0. 1. 0. 1. 1. 1. 1. 0. 1.
 1. 0. 0. 1. 1. 0. 0. 0. 1. 1. 1. 1. 1. 1. 1. 1. 0. 1. 1. 0. 1. 1. 1. 0.
 1. 1. 1. 0. 1. 0. 1. 0. 1. 1. 1. 0. 0. 1. 0. 0. 0. 0. 1. 0. 1. 0. 0. 1.
 0. 1. 0. 0. 0. 0. 0. 1. 1. 1. 0. 1. 0. 0. 0. 1. 1. 0. 0. 1. 1. 0. 0. 1.
 1. 0. 1. 0. 0. 1. 0. 1. 0. 0. 1. 0. 1. 0. 0. 0. 1. 1. 0. 0. 0. 1. 0. 1.
 0. 1. 0. 1. 0. 1. 0. 1. 0. 1. 0. 1. 1. 0. 0. 1. 0. 0. 0. 0. 0. 1. 1. 1.
 0. 0. 1. 1. 0. 1. 1. 1. 1. 0. 1. 1. 1. 0. 0. 0. 0. 1. 0. 0. 1. 0. 0. 0.
 0. 1. 0. 0. 0. 1. 0. 0. 1. 1. 0. 0. 1. 1. 1. 0. 0. 1. 1. 1. 0. 1. 1. 1.
 0. 0. 0. 0. 0. 0. 0. 1. 1. 1. 1. 0. 1. 1. 0. 0. 0. 0. 1. 0. 0. 1. 0. 1.
 1. 0. 1. 0. 0. 0. 1. 0. 0. 0. 0. 0. 1. 0. 0. 0. 0. 0. 0. 1. 0. 0. 1. 1.
 0. 0. 0. 1. 0. 1. 1. 0. 0. 0. 1. 0. 1. 0. 1. 0. 0. 1. 0. 0. 1. 0. 0. 0.
 0. 1. 1. 0. 0. 0. 0. 0. 1. 0. 1. 1. 0. 1. 0. 1. 0. 0. 1. 1. 1. 0. 0. 1.
 0. 0. 1. 0. 1. 1. 1. 0. 1. 1. 1. 1. 0. 0. 0. 1. 1. 0. 1. 0. 0. 1. 1. 1.
 1. 1. 0. 1. 0. 0. 0. 1. 1. 0. 0. 0. 0. 1. 0. 1. 0. 0. 0. 1. 0. 0. 1. 0.
 1. 1. 0. 0. 1. 0. 0. 1. 0. 1. 0. 0. 0. 0. 1. 1. 0. 1. 0. 0. 0. 1. 0. 0.
 1. 0. 1. 1. 0. 0. 0. 0. 1. 0. 0. 1. 1. 1. 1. 0. 0. 0. 1. 0. 0. 0. 1. 1.
 0. 1. 1. 1. 0. 0. 1. 1. 0. 0. 0. 0. 1. 0. 0. 0. 0. 1. 0. 0. 1. 0. 1. 1.
 0. 0. 1. 0. 0. 0. 1. 1. 0. 0. 0. 1. 1. 0. 0. 0. 1. 0. 0. 1. 1. 0. 1. 0.
 0. 1. 0. 1. 0. 1. 0. 1. 1. 1. 1. 0. 1. 1. 1. 1. 0. 1. 1. 1.]</t>
  </si>
  <si>
    <t>[0. 1. 0. 0. 1. 1. 1. 0. 0. 1. 1. 0. 0. 1. 1. 1. 0. 0. 1. 0. 1. 1. 1. 1.
 1. 1. 1. 0. 1. 1. 0. 1. 0. 0. 1. 0. 0. 0. 0. 1. 1. 1. 0. 1. 0. 1. 0. 0.
 1. 0. 1. 0. 0. 0. 0. 0. 0. 1. 1. 0. 1. 0. 0. 1. 1. 0. 0. 1. 1. 0. 0. 1.
 0. 1. 0. 0. 1. 1. 0. 1. 1. 1. 1. 0. 0. 1. 1. 0. 0. 0. 1. 1. 0. 1. 0. 0.
 0. 1. 0. 1. 1. 0. 0. 0. 0. 0. 0. 0. 1. 1. 0. 0. 0. 1. 0. 1. 1. 0. 1. 0.
 1. 1. 1. 0. 1. 0. 1. 1. 1. 1. 0. 1. 1. 0. 0. 0. 1. 0. 0. 0. 0. 1. 0. 1.
 1. 1. 0. 0. 1. 1. 0. 1. 0. 1. 1. 1. 0. 0. 0. 1. 1. 1. 0. 0. 1. 0. 0. 1.
 1. 0. 0. 0. 0. 1. 0. 0. 0. 1. 0. 1. 0. 1. 1. 0. 1. 1. 1. 0. 0. 1. 1. 0.
 0. 1. 1. 0. 0. 0. 1. 0. 0. 0. 1. 0. 1. 0. 0. 1. 1. 0. 1. 1. 0. 1. 0. 1.
 0. 0. 1. 1. 1. 1. 1. 1. 1. 1. 1. 0. 1. 0. 1. 1. 1. 0. 0. 1. 1. 0. 0. 0.
 1. 1. 1. 0. 0. 0. 0. 0. 1. 0. 0. 1. 0. 1. 1. 0. 0. 0. 0. 1. 1. 1. 0. 0.
 1. 1. 1. 0. 1. 0. 0. 1. 1. 0. 1. 0. 1. 1. 0. 1. 0. 1. 1. 0. 0. 0. 1. 1.
 1. 1. 1. 1. 1. 1. 1. 1. 1. 0. 0. 0. 0. 0. 1. 0. 1. 0. 1. 1. 0. 1. 0. 1.
 1. 0. 0. 1. 1. 0. 0. 0. 0. 1. 1. 0. 1. 1. 0. 1. 0. 1. 1. 1. 1. 1. 1. 0.
 1. 0. 1. 0. 0. 0. 1. 1. 1. 1. 1. 1. 0. 1. 0. 0. 0. 0. 1. 0. 1. 0. 0. 1.
 0. 1. 0. 0. 0. 0. 0. 1. 1. 1. 0. 1. 0. 0. 0. 1. 0. 0. 0. 1. 1. 0. 0. 1.
 1. 0. 1. 0. 1. 1. 0. 1. 0. 0. 0. 0. 1. 0. 0. 0. 1. 1. 0. 0. 0. 0. 0. 1.
 0. 1. 0. 1. 0. 1. 0. 1. 1. 1. 0. 1. 1. 0. 0. 1. 0. 0. 0. 0. 0. 1. 1. 1.
 0. 0. 1. 1. 0. 1. 1. 1. 1. 0. 1. 1. 1. 0. 0. 0. 0. 1. 0. 0. 1. 0. 0. 0.
 0. 1. 0. 0. 0. 1. 1. 0. 1. 1. 0. 0. 1. 1. 1. 0. 0. 1. 0. 1. 0. 1. 1. 0.
 0. 0. 0. 0. 0. 0. 0. 1. 1. 1. 1. 0. 0. 1. 0. 0. 0. 0. 1. 0. 0. 1. 0. 1.
 1. 0. 1. 0. 0. 0. 1. 0. 0. 0. 1. 0. 1. 0. 0. 0. 0. 0. 0. 1. 0. 0. 1. 1.
 0. 0. 0. 0. 0. 1. 1. 0. 0. 0. 1. 0. 1. 0. 1. 0. 0. 0. 0. 0. 1. 1. 0. 0.
 0. 1. 1. 0. 0. 0. 0. 0. 1. 0. 1. 1. 0. 1. 0. 1. 0. 0. 1. 1. 0. 0. 0. 1.
 0. 0. 1. 0. 1. 1. 1. 0. 1. 0. 1. 1. 0. 0. 0. 1. 1. 0. 1. 0. 0. 1. 1. 1.
 1. 1. 0. 1. 0. 0. 0. 1. 1. 0. 0. 0. 1. 1. 0. 1. 0. 1. 0. 0. 0. 0. 1. 0.
 1. 1. 0. 0. 1. 0. 0. 1. 0. 0. 0. 1. 1. 1. 0. 1. 0. 1. 0. 0. 0. 1. 0. 0.
 0. 0. 1. 1. 0. 0. 0. 0. 1. 0. 0. 1. 1. 1. 1. 0. 0. 0. 1. 0. 0. 0. 1. 1.
 0. 1. 1. 1. 0. 0. 1. 0. 0. 0. 0. 0. 1. 0. 0. 0. 0. 1. 0. 0. 1. 0. 1. 1.
 0. 0. 1. 0. 0. 0. 1. 1. 0. 0. 0. 1. 1. 0. 0. 0. 1. 0. 0. 1. 1. 0. 1. 0.
 0. 0. 0. 1. 0. 0. 0. 1. 1. 1. 0. 1. 1. 1. 1. 1. 0. 1. 1. 1.]</t>
  </si>
  <si>
    <t>[0. 1. 0. 0. 1. 1. 1. 0. 1. 1. 1. 0. 0. 1. 1. 1. 0. 0. 1. 0. 1. 1. 1. 1.
 1. 1. 0. 0. 1. 1. 0. 1. 0. 0. 1. 0. 0. 0. 0. 1. 1. 1. 0. 1. 0. 1. 0. 0.
 1. 0. 1. 0. 0. 0. 0. 0. 0. 1. 1. 0. 1. 0. 0. 1. 1. 0. 0. 1. 1. 0. 0. 1.
 0. 1. 0. 0. 0. 1. 0. 1. 1. 1. 1. 0. 0. 1. 1. 0. 0. 0. 1. 1. 0. 1. 0. 0.
 0. 1. 0. 1. 0. 0. 0. 0. 0. 0. 0. 0. 1. 1. 0. 0. 0. 1. 0. 1. 1. 0. 1. 0.
 1. 1. 1. 0. 1. 0. 1. 1. 1. 1. 0. 1. 1. 0. 0. 0. 1. 0. 0. 0. 0. 1. 0. 1.
 1. 1. 0. 0. 1. 1. 0. 1. 0. 1. 1. 1. 0. 0. 0. 1. 1. 1. 0. 0. 1. 0. 0. 1.
 1. 0. 0. 0. 0. 1. 0. 0. 0. 1. 0. 1. 0. 1. 1. 0. 1. 1. 1. 0. 0. 1. 1. 0.
 0. 1. 1. 0. 0. 0. 1. 0. 0. 0. 1. 0. 1. 0. 0. 1. 1. 0. 1. 1. 0. 1. 0. 1.
 0. 0. 1. 1. 1. 1. 1. 1. 1. 1. 1. 0. 1. 0. 1. 1. 1. 0. 0. 1. 1. 0. 0. 0.
 1. 1. 1. 0. 0. 0. 0. 0. 1. 0. 0. 1. 0. 1. 1. 0. 0. 0. 0. 1. 1. 1. 0. 0.
 1. 1. 1. 0. 1. 0. 0. 1. 1. 0. 1. 0. 1. 1. 0. 1. 0. 1. 1. 0. 0. 0. 1. 1.
 1. 1. 1. 1. 1. 1. 1. 1. 1. 0. 0. 0. 0. 0. 1. 0. 1. 0. 1. 1. 0. 1. 0. 1.
 1. 0. 0. 1. 1. 0. 0. 0. 0. 1. 1. 0. 1. 1. 0. 1. 0. 1. 1. 1. 1. 1. 1. 0.
 1. 0. 1. 0. 0. 0. 1. 1. 1. 1. 1. 1. 0. 1. 0. 0. 0. 0. 1. 0. 1. 0. 0. 1.
 0. 1. 0. 0. 0. 0. 0. 1. 1. 1. 0. 1. 0. 0. 0. 1. 0. 0. 0. 1. 1. 0. 0. 1.
 1. 0. 1. 0. 1. 1. 0. 1. 0. 0. 0. 0. 1. 0. 0. 0. 1. 1. 0. 0. 0. 0. 0. 1.
 0. 1. 0. 1. 0. 1. 0. 1. 1. 1. 0. 1. 1. 0. 0. 1. 0. 0. 0. 0. 0. 1. 1. 1.
 0. 0. 1. 1. 0. 1. 1. 1. 1. 0. 1. 1. 1. 0. 0. 0. 0. 1. 0. 0. 1. 0. 0. 0.
 0. 1. 0. 0. 0. 1. 1. 0. 1. 1. 0. 0. 1. 1. 1. 0. 0. 1. 0. 1. 0. 1. 1. 0.
 0. 0. 0. 0. 0. 0. 0. 1. 0. 1. 1. 0. 0. 1. 0. 0. 0. 0. 1. 0. 0. 1. 0. 1.
 1. 0. 1. 0. 0. 0. 1. 0. 0. 0. 1. 0. 1. 0. 0. 0. 0. 0. 0. 1. 0. 0. 1. 1.
 0. 0. 0. 0. 0. 1. 1. 0. 0. 0. 1. 0. 1. 0. 1. 0. 0. 0. 0. 0. 1. 1. 0. 0.
 0. 1. 1. 0. 0. 0. 0. 0. 1. 0. 1. 1. 0. 1. 0. 1. 0. 0. 1. 1. 0. 0. 0. 1.
 0. 0. 1. 0. 1. 1. 1. 0. 1. 0. 1. 1. 0. 0. 0. 1. 1. 0. 1. 0. 0. 1. 1. 1.
 1. 1. 0. 1. 0. 0. 0. 1. 1. 0. 0. 0. 1. 1. 0. 1. 0. 1. 0. 0. 0. 0. 1. 0.
 1. 1. 0. 0. 1. 0. 0. 1. 0. 0. 0. 1. 1. 1. 1. 1. 0. 1. 0. 0. 0. 1. 0. 0.
 0. 0. 1. 1. 0. 0. 0. 0. 1. 0. 0. 1. 1. 1. 1. 0. 0. 0. 1. 0. 0. 0. 1. 1.
 0. 1. 1. 1. 0. 0. 1. 0. 0. 0. 0. 0. 1. 0. 0. 0. 0. 1. 0. 0. 1. 0. 1. 1.
 0. 0. 1. 0. 0. 0. 1. 1. 0. 0. 0. 1. 1. 0. 0. 0. 1. 0. 0. 1. 1. 0. 1. 0.
 0. 0. 0. 1. 0. 0. 0. 1. 1. 1. 0. 1. 1. 1. 1. 1. 0. 1. 1. 1.]</t>
  </si>
  <si>
    <t>[0. 1. 1. 0. 0. 1. 1. 1. 1. 1. 1. 0. 0. 0. 1. 0. 0. 1. 1. 1. 1. 1. 0. 0.
 0. 0. 0. 1. 0. 1. 1. 0. 1. 1. 0. 1. 0. 0. 0. 1. 0. 0. 0. 0. 0. 1. 1. 0.
 1. 0. 0. 0. 0. 0. 1. 1. 1. 1. 0. 0. 1. 0. 0. 0. 0. 1. 1. 0. 1. 0. 1. 1.
 0. 0. 0. 1. 0. 0. 0. 0. 1. 1. 0. 1. 1. 0. 1. 1. 1. 0. 0. 0. 0. 1. 1. 0.
 0. 1. 0. 1. 0. 1. 1. 1. 1. 0. 1. 1. 0. 0. 1. 1. 0. 1. 0. 0. 0. 1. 0. 0.
 1. 1. 1. 1. 0. 1. 0. 0. 1. 0. 1. 0. 1. 0. 0. 1. 0. 0. 0. 1. 0. 0. 1. 0.
 1. 0. 0. 0. 1. 0. 0. 0. 1. 0. 0. 1. 1. 1. 1. 1. 0. 1. 1. 1. 0. 1. 1. 1.
 0. 0. 0. 0. 0. 1. 1. 1. 1. 1. 0. 1. 0. 1. 1. 1. 1. 1. 1. 1. 1. 0. 0. 1.
 1. 1. 0. 1. 0. 0. 1. 0. 0. 0. 0. 1. 0. 1. 1. 1. 1. 1. 0. 0. 1. 0. 0. 0.
 0. 0. 1. 0. 1. 1. 1. 0. 1. 0. 1. 1. 1. 1. 1. 0. 1. 0. 1. 1. 1. 0. 0. 0.
 0. 0. 1. 1. 0. 0. 1. 0. 0. 0. 0. 0. 1. 1. 1. 0. 1. 1. 0. 0. 0. 0. 1. 0.
 0. 1. 0. 1. 0. 1. 0. 1. 1. 0. 1. 1. 0. 0. 0. 1. 1. 0. 0. 1. 1. 0. 0. 0.
 1. 0. 0. 1. 1. 0. 1. 1. 1. 0. 0. 1. 1. 0. 0. 1. 0. 1. 1. 1. 0. 1. 1. 1.
 1. 0. 0. 1. 1. 0. 1. 1. 1. 1. 0. 1. 1. 0. 0. 0. 0. 1. 1. 1. 0. 0. 0. 1.
 1. 0. 1. 0. 0. 1. 0. 1. 1. 0. 1. 1. 1. 1. 1. 1. 0. 0. 0. 0. 0. 1. 0. 0.
 1. 0. 1. 0. 1. 1. 1. 0. 0. 1. 1. 1. 0. 0. 0. 1. 0. 0. 0. 0. 1. 1. 0. 1.
 1. 1. 1. 1. 0. 1. 0. 0. 1. 0. 0. 1. 1. 1. 1. 0. 1. 1. 0. 0. 0. 0. 0. 0.
 0. 0. 0. 0. 0. 0. 1. 0. 0. 0. 1. 0. 0. 0. 1. 0. 0. 0. 0. 0. 1. 1. 1. 1.
 1. 1. 0. 0. 0. 0. 1. 1. 0. 0. 0. 1. 0. 1. 0. 1. 0. 1. 1. 1. 0. 0. 0. 1.
 1. 0. 0. 1. 1. 0. 1. 1. 1. 0. 1. 1. 0. 0. 0. 1. 1. 1. 1. 1. 0. 1. 0. 0.
 1. 0. 0. 1. 1. 1. 1. 0. 0. 1. 0. 1. 0. 1. 1. 1. 0. 0. 0. 1. 1. 1. 1. 1.
 1. 1. 1. 0. 0. 0. 1. 0. 1. 0. 1. 1. 1. 1. 1. 0. 1. 1. 0. 1. 1. 1. 1. 0.
 1. 0. 1. 0. 1. 0. 1. 1. 0. 0. 1. 0. 1. 1. 0. 0. 0. 0. 1. 0. 1. 1. 0. 0.
 0. 1. 0. 1. 0. 0. 1. 0. 1. 0. 1. 1. 0. 0. 0. 1. 0. 0. 1. 1. 0. 0. 0. 0.
 1. 0. 1. 1. 0. 0. 0. 1. 1. 1. 1. 0. 1. 0. 0. 1. 0. 1. 0. 1. 0. 1. 0. 1.
 1. 1. 0. 0. 1. 0. 0. 1. 0. 1. 1. 0. 1. 0. 1. 0. 1. 0. 1. 1. 0. 0. 0. 1.
 0. 1. 1. 0. 1. 0. 1. 1. 0. 0. 0. 0. 1. 1. 1. 1. 0. 1. 1. 1. 0. 0. 0. 1.
 1. 1. 0. 1. 0. 0. 0. 1. 1. 0. 0. 0. 1. 1. 1. 1. 0. 0. 1. 1. 0. 0. 0. 1.
 0. 0. 1. 1. 1. 1. 1. 0. 1. 0. 1. 1. 0. 0. 1. 1. 1. 1. 1. 1. 0. 1. 1. 0.
 0. 0. 0. 0. 0. 1. 0. 0. 1. 0. 1. 0. 1. 0. 1. 1. 1. 0. 0. 1. 0. 1. 0. 1.
 1. 1. 0. 1. 1. 0. 1. 1. 0. 1. 1. 1. 1. 1. 0. 1. 1. 1. 0. 1.]</t>
  </si>
  <si>
    <t>[0. 1. 1. 0. 0. 1. 1. 1. 1. 1. 1. 0. 0. 0. 1. 0. 0. 1. 1. 1. 1. 1. 0. 0.
 0. 0. 0. 1. 0. 1. 1. 0. 1. 1. 0. 1. 0. 0. 0. 1. 0. 0. 0. 0. 0. 1. 1. 0.
 1. 0. 0. 0. 0. 0. 1. 1. 1. 1. 0. 0. 1. 0. 0. 0. 0. 1. 1. 0. 1. 0. 1. 1.
 0. 0. 0. 1. 0. 0. 0. 0. 1. 1. 0. 1. 1. 0. 1. 1. 1. 0. 0. 0. 0. 1. 1. 0.
 0. 1. 0. 1. 0. 1. 1. 1. 1. 0. 1. 1. 0. 0. 1. 1. 0. 1. 0. 0. 0. 1. 0. 0.
 1. 1. 1. 1. 0. 1. 0. 0. 1. 0. 1. 0. 1. 0. 0. 1. 0. 0. 0. 1. 0. 0. 1. 0.
 1. 0. 0. 0. 1. 0. 0. 0. 1. 0. 0. 1. 1. 1. 1. 1. 0. 1. 1. 1. 0. 1. 1. 1.
 0. 0. 0. 0. 0. 1. 1. 1. 1. 1. 0. 1. 0. 1. 1. 1. 1. 1. 1. 1. 1. 0. 0. 1.
 1. 1. 0. 1. 0. 0. 1. 0. 0. 0. 0. 1. 0. 1. 1. 1. 1. 1. 0. 0. 1. 0. 0. 0.
 0. 0. 1. 0. 1. 1. 1. 0. 1. 0. 1. 1. 1. 1. 1. 0. 1. 0. 1. 1. 1. 0. 0. 0.
 0. 0. 1. 1. 0. 0. 1. 0. 0. 0. 0. 0. 1. 1. 1. 0. 1. 0. 0. 0. 0. 0. 1. 0.
 0. 1. 0. 1. 0. 1. 0. 1. 1. 0. 1. 1. 0. 0. 0. 1. 1. 0. 0. 1. 1. 0. 0. 0.
 1. 0. 0. 1. 1. 0. 1. 1. 1. 0. 0. 1. 1. 0. 0. 1. 0. 1. 1. 1. 0. 1. 1. 1.
 1. 0. 0. 1. 1. 0. 1. 1. 1. 1. 0. 1. 1. 0. 0. 0. 0. 1. 1. 1. 0. 0. 0. 1.
 1. 0. 1. 0. 0. 1. 0. 1. 1. 0. 1. 1. 1. 1. 1. 1. 0. 0. 0. 0. 0. 1. 0. 0.
 1. 0. 1. 0. 1. 1. 1. 0. 0. 1. 1. 1. 0. 0. 0. 1. 0. 0. 0. 0. 1. 1. 0. 1.
 1. 1. 1. 1. 0. 1. 0. 0. 1. 0. 0. 1. 1. 1. 1. 0. 1. 1. 0. 0. 0. 0. 0. 0.
 0. 0. 0. 0. 0. 0. 1. 0. 0. 0. 1. 0. 0. 0. 1. 0. 0. 0. 0. 0. 1. 1. 1. 1.
 1. 1. 0. 0. 0. 0. 1. 1. 0. 0. 0. 1. 0. 1. 0. 1. 0. 1. 1. 1. 0. 0. 0. 1.
 1. 0. 0. 1. 1. 0. 1. 1. 1. 0. 1. 1. 0. 0. 0. 1. 1. 1. 1. 1. 0. 1. 0. 0.
 1. 0. 0. 1. 1. 1. 1. 0. 0. 1. 0. 1. 0. 1. 1. 1. 0. 0. 0. 1. 1. 1. 1. 1.
 1. 1. 1. 0. 0. 0. 1. 0. 1. 0. 1. 1. 1. 1. 1. 0. 1. 1. 0. 1. 1. 1. 1. 0.
 1. 0. 1. 0. 1. 0. 1. 1. 0. 0. 1. 0. 1. 1. 0. 0. 0. 0. 1. 0. 1. 1. 0. 0.
 0. 1. 0. 1. 0. 0. 1. 0. 1. 0. 1. 1. 0. 0. 0. 1. 0. 0. 1. 1. 0. 0. 0. 0.
 1. 0. 1. 1. 0. 0. 0. 1. 1. 1. 1. 0. 1. 0. 0. 1. 0. 1. 0. 1. 0. 1. 0. 1.
 1. 1. 0. 0. 1. 0. 0. 1. 0. 1. 1. 0. 1. 0. 1. 0. 1. 0. 1. 1. 0. 0. 0. 1.
 0. 1. 1. 0. 1. 0. 1. 1. 0. 0. 1. 0. 1. 1. 1. 1. 0. 1. 1. 1. 0. 0. 0. 1.
 1. 1. 0. 1. 0. 0. 0. 1. 1. 0. 0. 0. 1. 1. 1. 1. 0. 0. 1. 1. 0. 0. 0. 1.
 0. 0. 1. 1. 1. 1. 1. 0. 1. 0. 1. 1. 0. 0. 1. 1. 1. 1. 1. 1. 0. 1. 1. 0.
 0. 0. 0. 0. 0. 1. 0. 0. 1. 0. 1. 0. 1. 0. 1. 1. 1. 0. 0. 1. 0. 1. 0. 1.
 1. 1. 0. 1. 1. 0. 1. 1. 0. 1. 1. 1. 1. 1. 0. 1. 1. 1. 0. 1.]</t>
  </si>
  <si>
    <t>[0. 1. 1. 0. 0. 1. 1. 1. 1. 1. 1. 0. 0. 0. 1. 0. 0. 1. 1. 1. 1. 1. 0. 0.
 0. 0. 0. 1. 0. 1. 1. 0. 1. 1. 0. 1. 0. 0. 0. 1. 0. 0. 0. 0. 0. 1. 1. 0.
 1. 0. 0. 0. 0. 0. 1. 1. 1. 1. 0. 0. 1. 0. 0. 0. 0. 1. 1. 0. 1. 0. 1. 1.
 0. 0. 0. 1. 0. 0. 0. 0. 1. 1. 0. 1. 1. 0. 1. 1. 1. 0. 0. 0. 0. 1. 1. 0.
 0. 1. 0. 1. 0. 1. 1. 1. 1. 0. 1. 1. 0. 0. 1. 1. 0. 1. 0. 0. 0. 1. 0. 0.
 1. 1. 1. 1. 0. 1. 0. 0. 1. 0. 1. 0. 1. 0. 0. 1. 0. 0. 0. 1. 0. 0. 1. 0.
 1. 0. 0. 0. 1. 0. 0. 0. 1. 0. 0. 1. 1. 1. 1. 1. 0. 1. 1. 1. 0. 1. 1. 1.
 0. 0. 0. 0. 0. 1. 1. 1. 1. 1. 0. 1. 0. 1. 1. 1. 1. 1. 1. 1. 1. 0. 0. 1.
 1. 1. 0. 1. 0. 0. 1. 0. 0. 0. 0. 1. 0. 1. 1. 1. 1. 1. 0. 0. 1. 0. 0. 0.
 0. 0. 1. 0. 1. 1. 1. 0. 1. 0. 1. 1. 1. 1. 1. 0. 1. 0. 1. 1. 1. 0. 0. 0.
 0. 0. 1. 1. 0. 0. 1. 0. 0. 0. 0. 0. 1. 1. 1. 0. 1. 0. 0. 0. 0. 0. 1. 0.
 0. 1. 0. 1. 0. 1. 0. 1. 1. 0. 1. 1. 0. 0. 0. 1. 1. 0. 0. 1. 1. 0. 0. 0.
 1. 0. 0. 1. 1. 0. 1. 1. 1. 0. 0. 1. 1. 0. 0. 1. 0. 1. 1. 1. 0. 1. 1. 1.
 1. 0. 0. 1. 1. 0. 1. 1. 1. 1. 0. 1. 1. 0. 0. 0. 0. 1. 1. 1. 0. 0. 0. 1.
 1. 0. 1. 0. 0. 1. 0. 1. 1. 0. 1. 1. 1. 1. 1. 1. 0. 0. 0. 0. 0. 1. 0. 0.
 1. 0. 1. 0. 1. 1. 1. 0. 0. 1. 1. 1. 0. 0. 0. 1. 0. 0. 0. 0. 1. 1. 0. 1.
 1. 1. 1. 1. 0. 1. 0. 0. 1. 0. 0. 1. 1. 1. 1. 0. 1. 1. 0. 0. 0. 0. 0. 0.
 0. 0. 0. 0. 0. 0. 1. 0. 0. 0. 1. 0. 0. 0. 1. 0. 0. 0. 0. 0. 1. 1. 1. 1.
 1. 1. 0. 0. 0. 0. 1. 1. 0. 0. 0. 1. 0. 1. 0. 1. 0. 1. 1. 1. 0. 0. 0. 1.
 1. 0. 0. 1. 1. 0. 1. 1. 1. 0. 1. 1. 0. 0. 0. 1. 1. 1. 1. 1. 0. 1. 0. 0.
 1. 0. 0. 1. 1. 1. 1. 0. 0. 1. 0. 1. 0. 1. 1. 1. 0. 0. 0. 1. 1. 1. 1. 1.
 1. 1. 1. 0. 0. 0. 1. 0. 1. 0. 1. 1. 1. 1. 1. 0. 1. 1. 0. 1. 1. 1. 1. 0.
 1. 0. 1. 0. 1. 0. 1. 1. 0. 0. 1. 0. 1. 1. 0. 0. 0. 0. 1. 0. 1. 1. 0. 0.
 0. 1. 0. 1. 0. 0. 1. 0. 1. 0. 1. 1. 0. 0. 0. 1. 0. 0. 1. 1. 0. 0. 0. 0.
 1. 0. 1. 1. 0. 0. 0. 1. 1. 1. 1. 0. 1. 0. 0. 1. 0. 1. 0. 1. 0. 1. 0. 1.
 1. 1. 0. 0. 1. 0. 0. 1. 0. 1. 1. 0. 1. 0. 1. 0. 1. 0. 1. 1. 0. 0. 0. 1.
 0. 1. 1. 0. 1. 0. 1. 1. 0. 0. 0. 0. 1. 1. 1. 1. 0. 1. 1. 1. 0. 0. 0. 1.
 1. 1. 0. 1. 0. 0. 0. 1. 1. 0. 0. 0. 1. 1. 1. 1. 0. 0. 1. 1. 0. 0. 0. 1.
 0. 0. 1. 1. 1. 1. 1. 0. 1. 0. 1. 1. 0. 0. 1. 1. 1. 1. 1. 1. 0. 1. 1. 0.
 0. 0. 0. 0. 0. 1. 0. 0. 1. 0. 1. 0. 1. 0. 1. 1. 1. 0. 0. 1. 0. 1. 0. 1.
 1. 1. 0. 1. 1. 0. 1. 1. 0. 1. 1. 1. 1. 1. 0. 1. 1. 1. 0. 1.]</t>
  </si>
  <si>
    <t>[0. 1. 1. 0. 0. 1. 1. 1. 1. 1. 1. 0. 0. 0. 1. 0. 0. 1. 1. 1. 1. 1. 0. 0.
 0. 0. 0. 1. 0. 1. 1. 0. 1. 1. 0. 1. 0. 0. 0. 1. 0. 0. 0. 0. 0. 1. 1. 0.
 1. 0. 0. 0. 0. 0. 1. 1. 1. 1. 0. 0. 1. 0. 0. 0. 0. 1. 1. 0. 1. 0. 1. 1.
 0. 0. 0. 1. 0. 0. 0. 0. 0. 1. 0. 1. 1. 0. 1. 1. 1. 0. 0. 0. 0. 1. 1. 0.
 0. 1. 0. 1. 0. 1. 1. 1. 1. 0. 1. 1. 0. 0. 1. 1. 0. 1. 0. 0. 0. 1. 0. 0.
 1. 1. 1. 1. 0. 1. 0. 0. 1. 0. 1. 0. 1. 0. 0. 1. 0. 0. 0. 1. 0. 0. 1. 0.
 1. 0. 0. 0. 1. 0. 0. 0. 1. 0. 0. 1. 1. 1. 1. 1. 0. 1. 1. 1. 0. 1. 1. 1.
 0. 0. 0. 0. 0. 1. 1. 1. 1. 1. 0. 1. 1. 1. 1. 1. 1. 1. 1. 1. 1. 0. 0. 1.
 1. 1. 0. 1. 0. 0. 1. 0. 0. 0. 0. 1. 0. 1. 1. 1. 1. 1. 0. 0. 1. 0. 0. 0.
 0. 0. 1. 0. 1. 1. 1. 0. 1. 0. 1. 1. 1. 1. 1. 0. 1. 0. 1. 1. 1. 0. 0. 0.
 0. 0. 1. 1. 0. 0. 1. 0. 0. 0. 0. 0. 1. 1. 1. 0. 1. 0. 0. 0. 0. 0. 1. 0.
 0. 1. 0. 1. 0. 1. 0. 1. 1. 0. 1. 1. 0. 0. 0. 1. 1. 0. 0. 1. 1. 0. 0. 0.
 1. 0. 0. 1. 1. 0. 1. 1. 1. 0. 0. 1. 1. 0. 0. 1. 0. 1. 0. 1. 0. 1. 1. 1.
 1. 0. 0. 1. 1. 0. 1. 1. 1. 1. 0. 1. 1. 0. 0. 0. 0. 1. 1. 1. 0. 0. 0. 1.
 1. 0. 1. 0. 0. 1. 0. 1. 1. 0. 1. 1. 1. 1. 1. 1. 0. 0. 0. 0. 0. 1. 0. 0.
 1. 0. 1. 0. 1. 1. 1. 0. 0. 1. 1. 1. 0. 0. 0. 1. 0. 0. 0. 0. 1. 1. 0. 1.
 1. 1. 1. 1. 0. 1. 0. 0. 1. 0. 0. 1. 1. 1. 1. 0. 1. 1. 0. 0. 0. 0. 0. 0.
 0. 0. 0. 0. 0. 0. 1. 0. 0. 0. 1. 0. 0. 0. 1. 0. 0. 0. 0. 0. 1. 1. 1. 1.
 1. 1. 0. 0. 0. 0. 1. 1. 0. 0. 0. 1. 0. 1. 0. 1. 0. 1. 1. 1. 0. 0. 0. 1.
 1. 0. 0. 1. 1. 0. 1. 1. 1. 0. 1. 1. 0. 0. 0. 1. 1. 1. 1. 1. 0. 1. 0. 0.
 1. 0. 0. 1. 1. 1. 1. 0. 0. 1. 0. 1. 0. 1. 1. 1. 0. 0. 0. 1. 1. 1. 1. 1.
 1. 1. 1. 0. 0. 0. 1. 0. 1. 0. 1. 1. 1. 1. 1. 0. 1. 1. 0. 1. 1. 1. 1. 0.
 1. 0. 1. 0. 1. 0. 1. 1. 0. 0. 1. 0. 1. 1. 0. 0. 0. 0. 1. 0. 1. 1. 0. 0.
 0. 1. 0. 1. 0. 0. 1. 0. 1. 0. 1. 1. 0. 0. 0. 1. 0. 0. 1. 1. 0. 0. 0. 0.
 1. 0. 1. 1. 0. 0. 0. 1. 1. 1. 1. 0. 1. 0. 0. 1. 0. 1. 0. 1. 0. 1. 0. 1.
 1. 1. 0. 0. 1. 0. 0. 1. 0. 1. 1. 0. 1. 0. 1. 0. 1. 0. 1. 1. 0. 0. 0. 1.
 0. 1. 1. 0. 1. 0. 1. 1. 0. 0. 0. 0. 1. 1. 1. 1. 0. 1. 1. 1. 0. 0. 0. 1.
 1. 1. 0. 1. 0. 0. 0. 1. 1. 0. 0. 0. 1. 1. 1. 1. 0. 0. 1. 1. 0. 0. 0. 1.
 0. 0. 1. 1. 1. 1. 1. 0. 1. 0. 1. 1. 0. 0. 1. 1. 1. 1. 1. 1. 0. 1. 1. 0.
 0. 0. 0. 0. 0. 1. 0. 0. 1. 0. 1. 0. 1. 0. 1. 1. 1. 0. 0. 1. 0. 1. 0. 1.
 1. 1. 0. 1. 1. 0. 1. 1. 0. 1. 1. 1. 1. 1. 0. 1. 1. 1. 0. 1.]</t>
  </si>
  <si>
    <t>[0. 1. 1. 0. 0. 1. 1. 1. 1. 1. 1. 0. 0. 0. 1. 0. 0. 1. 1. 1. 1. 1. 0. 0.
 0. 0. 0. 1. 0. 1. 1. 0. 1. 1. 0. 1. 0. 0. 0. 1. 0. 0. 0. 0. 0. 1. 1. 0.
 1. 0. 0. 0. 0. 0. 1. 1. 1. 1. 0. 0. 1. 0. 0. 0. 0. 1. 1. 0. 1. 0. 1. 1.
 0. 0. 0. 1. 0. 0. 0. 0. 0. 1. 0. 1. 1. 0. 1. 1. 1. 0. 0. 0. 0. 1. 1. 0.
 0. 1. 0. 1. 0. 1. 1. 1. 1. 0. 1. 1. 0. 0. 1. 1. 0. 1. 0. 0. 0. 1. 0. 0.
 1. 1. 1. 1. 0. 1. 0. 0. 1. 0. 1. 0. 1. 0. 0. 1. 0. 0. 0. 1. 0. 0. 1. 0.
 1. 0. 0. 0. 1. 0. 0. 0. 1. 0. 0. 1. 1. 1. 1. 1. 0. 1. 1. 1. 0. 1. 1. 1.
 0. 0. 0. 0. 0. 1. 1. 1. 1. 1. 0. 1. 0. 1. 1. 1. 1. 1. 1. 1. 1. 0. 0. 1.
 1. 1. 0. 1. 0. 0. 1. 0. 0. 0. 0. 1. 0. 1. 1. 1. 1. 1. 0. 0. 1. 0. 0. 0.
 0. 0. 1. 0. 1. 1. 1. 0. 1. 0. 1. 1. 1. 1. 1. 0. 1. 0. 1. 1. 1. 0. 0. 0.
 0. 0. 1. 1. 0. 0. 1. 0. 0. 0. 0. 0. 1. 1. 1. 0. 1. 1. 0. 0. 0. 0. 1. 0.
 0. 1. 0. 1. 0. 1. 0. 1. 1. 0. 1. 1. 0. 0. 0. 1. 1. 0. 0. 1. 1. 0. 0. 0.
 1. 0. 0. 1. 1. 0. 1. 1. 1. 0. 0. 1. 1. 0. 0. 1. 0. 1. 1. 1. 0. 1. 1. 1.
 1. 0. 0. 1. 1. 0. 1. 1. 1. 1. 0. 1. 1. 0. 0. 0. 0. 1. 1. 1. 0. 0. 0. 1.
 1. 0. 1. 0. 0. 1. 0. 1. 1. 0. 1. 1. 1. 1. 1. 1. 0. 0. 0. 0. 0. 1. 0. 0.
 1. 0. 1. 0. 1. 1. 1. 0. 0. 1. 1. 1. 0. 0. 0. 1. 0. 0. 0. 0. 1. 1. 0. 1.
 1. 1. 1. 1. 0. 1. 0. 0. 1. 0. 0. 1. 1. 1. 1. 0. 1. 1. 0. 0. 0. 0. 0. 0.
 0. 0. 0. 0. 0. 0. 1. 0. 0. 0. 1. 0. 0. 0. 1. 0. 0. 0. 0. 0. 1. 1. 1. 1.
 1. 1. 0. 0. 0. 0. 1. 1. 0. 0. 0. 1. 0. 1. 0. 1. 0. 1. 1. 1. 0. 0. 0. 1.
 1. 0. 0. 1. 1. 0. 1. 1. 1. 0. 1. 1. 0. 0. 0. 1. 1. 1. 1. 1. 0. 1. 0. 0.
 1. 0. 0. 1. 1. 1. 1. 0. 0. 1. 0. 1. 0. 1. 1. 1. 0. 0. 0. 1. 1. 1. 1. 1.
 1. 1. 1. 0. 0. 0. 1. 0. 1. 0. 1. 1. 1. 1. 1. 0. 1. 1. 0. 1. 1. 1. 1. 0.
 1. 0. 1. 0. 1. 0. 1. 1. 0. 0. 1. 0. 1. 1. 0. 0. 0. 0. 1. 0. 1. 1. 0. 0.
 0. 1. 0. 1. 0. 0. 1. 0. 1. 0. 1. 1. 0. 0. 0. 1. 0. 0. 1. 1. 0. 0. 0. 0.
 1. 0. 1. 1. 0. 0. 0. 1. 1. 1. 1. 0. 1. 0. 0. 1. 0. 1. 0. 1. 0. 1. 0. 1.
 1. 1. 0. 0. 1. 0. 0. 1. 0. 1. 1. 0. 1. 0. 1. 0. 1. 0. 1. 1. 0. 0. 0. 1.
 0. 1. 1. 0. 1. 0. 1. 1. 0. 0. 0. 0. 1. 1. 1. 1. 0. 1. 1. 1. 0. 0. 0. 1.
 1. 1. 0. 1. 0. 0. 0. 1. 1. 0. 0. 0. 1. 1. 1. 1. 0. 0. 1. 1. 0. 0. 0. 1.
 0. 0. 1. 1. 1. 1. 1. 0. 1. 0. 1. 1. 0. 0. 1. 1. 1. 1. 1. 1. 0. 1. 1. 0.
 0. 0. 0. 0. 0. 1. 0. 0. 1. 0. 1. 0. 1. 0. 1. 1. 1. 0. 0. 1. 0. 1. 0. 1.
 1. 1. 0. 1. 1. 0. 1. 1. 0. 1. 1. 1. 1. 1. 0. 1. 1. 1. 0. 1.]</t>
  </si>
  <si>
    <t>[0. 1. 1. 0. 0. 1. 1. 1. 1. 1. 1. 0. 0. 0. 1. 0. 0. 1. 1. 1. 1. 1. 0. 0.
 0. 0. 0. 1. 0. 1. 1. 0. 1. 1. 0. 1. 0. 0. 0. 1. 0. 0. 0. 0. 0. 1. 1. 0.
 1. 0. 0. 0. 0. 0. 1. 1. 1. 1. 0. 0. 1. 0. 0. 0. 0. 1. 1. 0. 1. 0. 1. 1.
 0. 0. 0. 1. 0. 0. 0. 0. 0. 1. 0. 1. 1. 0. 1. 1. 1. 0. 0. 0. 0. 1. 1. 0.
 0. 1. 0. 1. 0. 1. 1. 1. 1. 0. 1. 1. 0. 0. 1. 1. 0. 1. 0. 0. 0. 1. 0. 0.
 1. 1. 1. 1. 0. 1. 0. 0. 1. 0. 1. 0. 1. 0. 0. 1. 0. 0. 0. 1. 0. 0. 1. 0.
 1. 0. 0. 0. 1. 0. 0. 0. 1. 0. 0. 1. 1. 1. 1. 1. 0. 1. 1. 1. 0. 1. 1. 1.
 0. 0. 0. 0. 0. 1. 1. 1. 1. 1. 0. 1. 0. 1. 1. 1. 1. 1. 1. 1. 1. 0. 0. 1.
 1. 1. 0. 1. 0. 0. 1. 0. 0. 0. 0. 1. 0. 1. 1. 1. 1. 1. 0. 0. 1. 0. 0. 0.
 0. 0. 1. 0. 1. 1. 1. 0. 1. 0. 1. 1. 1. 1. 1. 0. 1. 0. 1. 1. 1. 0. 0. 0.
 0. 0. 1. 1. 0. 0. 1. 0. 0. 0. 0. 0. 1. 1. 1. 0. 1. 1. 0. 0. 0. 0. 1. 0.
 0. 1. 0. 1. 0. 1. 0. 1. 1. 0. 1. 1. 0. 0. 0. 1. 1. 0. 0. 1. 1. 0. 0. 0.
 1. 0. 0. 1. 1. 0. 1. 1. 1. 0. 0. 1. 1. 0. 0. 1. 0. 1. 0. 1. 0. 1. 1. 1.
 1. 0. 0. 1. 1. 0. 1. 1. 1. 1. 0. 1. 1. 0. 0. 0. 0. 1. 1. 1. 0. 0. 0. 1.
 1. 0. 1. 0. 0. 1. 0. 1. 1. 0. 1. 1. 1. 1. 1. 1. 0. 0. 0. 0. 0. 1. 0. 0.
 1. 0. 1. 0. 1. 1. 1. 0. 0. 1. 1. 1. 0. 0. 0. 1. 0. 0. 0. 0. 1. 1. 0. 1.
 1. 1. 1. 1. 0. 1. 0. 0. 1. 0. 0. 1. 1. 1. 1. 0. 1. 1. 0. 0. 0. 0. 0. 0.
 0. 0. 0. 0. 0. 0. 1. 0. 0. 0. 1. 0. 0. 0. 1. 0. 0. 0. 0. 0. 1. 1. 1. 1.
 1. 1. 0. 0. 0. 0. 1. 1. 0. 0. 0. 1. 0. 1. 0. 1. 0. 1. 1. 1. 0. 0. 0. 1.
 1. 0. 0. 1. 1. 0. 1. 1. 1. 0. 1. 1. 0. 0. 0. 1. 1. 1. 1. 1. 0. 1. 0. 0.
 1. 0. 0. 1. 1. 1. 1. 0. 0. 1. 0. 1. 0. 1. 1. 1. 0. 0. 0. 1. 1. 1. 1. 1.
 1. 1. 1. 0. 0. 0. 1. 0. 1. 0. 1. 1. 1. 1. 1. 0. 1. 1. 0. 1. 1. 1. 1. 0.
 1. 0. 1. 0. 1. 0. 1. 1. 0. 0. 1. 0. 1. 1. 0. 0. 0. 0. 1. 0. 1. 1. 0. 0.
 0. 1. 0. 1. 0. 0. 1. 0. 1. 0. 1. 1. 0. 0. 0. 1. 0. 0. 1. 1. 0. 0. 0. 0.
 1. 0. 1. 1. 0. 0. 0. 1. 1. 1. 1. 0. 1. 0. 0. 1. 0. 1. 0. 1. 0. 1. 0. 1.
 1. 1. 0. 0. 1. 0. 0. 1. 0. 1. 1. 0. 1. 0. 1. 0. 1. 0. 1. 1. 0. 0. 0. 1.
 0. 1. 1. 0. 1. 0. 1. 1. 0. 0. 0. 0. 1. 1. 1. 1. 0. 1. 1. 1. 0. 0. 0. 1.
 1. 1. 0. 1. 0. 0. 0. 1. 1. 0. 0. 0. 1. 1. 1. 1. 0. 0. 1. 1. 0. 0. 0. 1.
 0. 0. 1. 1. 1. 1. 1. 0. 1. 0. 1. 1. 0. 0. 1. 1. 1. 1. 1. 1. 0. 1. 1. 0.
 0. 0. 0. 0. 0. 1. 0. 0. 1. 0. 1. 0. 1. 0. 1. 1. 1. 0. 0. 1. 0. 1. 0. 1.
 1. 1. 0. 1. 1. 0. 1. 1. 0. 1. 1. 1. 1. 1. 0. 1. 1. 1. 0. 1.]</t>
  </si>
  <si>
    <t>[0. 1. 1. 0. 0. 1. 1. 1. 1. 1. 1. 0. 0. 0. 1. 0. 0. 1. 1. 1. 1. 1. 0. 0.
 0. 0. 0. 0. 0. 1. 1. 0. 1. 1. 0. 1. 0. 0. 0. 1. 0. 0. 0. 0. 0. 1. 1. 0.
 1. 0. 0. 0. 0. 0. 1. 1. 1. 1. 0. 0. 1. 0. 0. 0. 0. 1. 1. 0. 1. 0. 1. 1.
 0. 0. 0. 1. 0. 0. 0. 0. 0. 1. 0. 1. 1. 0. 1. 1. 1. 0. 0. 0. 0. 1. 1. 0.
 0. 1. 0. 1. 0. 1. 1. 1. 1. 0. 1. 1. 0. 0. 1. 1. 0. 1. 0. 0. 0. 1. 0. 0.
 1. 1. 1. 1. 0. 1. 0. 0. 1. 0. 1. 0. 1. 0. 0. 1. 0. 0. 0. 1. 0. 0. 1. 0.
 1. 0. 0. 0. 1. 0. 0. 0. 1. 0. 0. 1. 1. 1. 1. 1. 0. 1. 1. 1. 0. 1. 1. 1.
 0. 0. 0. 0. 0. 1. 1. 1. 1. 1. 0. 1. 0. 1. 1. 1. 1. 1. 1. 1. 1. 0. 0. 1.
 1. 1. 0. 1. 0. 0. 1. 0. 1. 0. 0. 1. 0. 1. 1. 1. 1. 1. 0. 0. 1. 0. 0. 0.
 0. 0. 1. 0. 1. 1. 1. 0. 1. 0. 1. 1. 1. 1. 1. 0. 1. 0. 1. 1. 1. 0. 0. 0.
 0. 0. 1. 1. 0. 0. 1. 0. 0. 0. 0. 0. 1. 1. 1. 0. 1. 0. 0. 0. 0. 0. 1. 0.
 0. 1. 0. 1. 0. 1. 0. 1. 1. 0. 1. 1. 0. 0. 0. 1. 1. 0. 0. 1. 1. 0. 0. 0.
 1. 0. 0. 1. 1. 0. 1. 1. 1. 0. 0. 1. 1. 0. 0. 1. 0. 1. 1. 1. 0. 1. 1. 1.
 1. 0. 0. 1. 1. 0. 1. 1. 1. 1. 0. 1. 1. 0. 0. 0. 0. 1. 1. 1. 0. 0. 0. 1.
 1. 0. 1. 0. 0. 1. 0. 1. 1. 0. 1. 1. 1. 1. 1. 1. 0. 0. 0. 0. 0. 1. 0. 0.
 1. 0. 1. 0. 1. 1. 1. 0. 0. 1. 1. 1. 0. 0. 0. 1. 0. 0. 0. 0. 1. 1. 0. 1.
 1. 1. 1. 1. 0. 1. 0. 0. 1. 0. 0. 1. 1. 1. 1. 0. 1. 1. 0. 0. 0. 0. 0. 0.
 0. 0. 0. 0. 0. 0. 1. 0. 0. 0. 1. 0. 0. 0. 1. 0. 0. 0. 0. 0. 1. 1. 1. 1.
 1. 1. 0. 0. 0. 0. 1. 1. 0. 0. 0. 1. 0. 1. 0. 1. 0. 1. 1. 1. 0. 0. 0. 1.
 1. 0. 0. 1. 1. 0. 1. 1. 1. 0. 1. 1. 0. 0. 0. 1. 1. 1. 1. 1. 0. 1. 0. 0.
 1. 0. 0. 1. 1. 1. 1. 0. 0. 1. 0. 1. 0. 1. 1. 1. 0. 0. 0. 1. 1. 1. 1. 1.
 1. 1. 1. 0. 0. 0. 1. 0. 1. 0. 1. 1. 1. 1. 1. 0. 1. 1. 0. 1. 1. 1. 1. 0.
 1. 0. 1. 0. 1. 0. 1. 1. 0. 0. 1. 0. 1. 1. 0. 0. 0. 0. 1. 0. 1. 1. 0. 0.
 0. 1. 0. 1. 0. 0. 1. 0. 1. 0. 1. 1. 0. 0. 0. 1. 0. 0. 1. 1. 0. 0. 0. 0.
 1. 0. 1. 1. 0. 0. 0. 1. 1. 1. 1. 0. 1. 0. 0. 1. 0. 1. 0. 1. 0. 1. 0. 1.
 1. 1. 0. 0. 1. 0. 0. 1. 0. 1. 1. 0. 1. 0. 1. 0. 1. 0. 1. 1. 0. 0. 0. 1.
 0. 1. 1. 0. 1. 0. 1. 1. 0. 0. 0. 0. 1. 1. 1. 1. 0. 1. 1. 1. 0. 0. 0. 1.
 1. 1. 0. 1. 0. 0. 0. 1. 1. 0. 0. 0. 1. 1. 1. 1. 0. 0. 1. 1. 0. 0. 0. 1.
 0. 0. 1. 1. 1. 1. 1. 0. 1. 0. 1. 1. 0. 0. 1. 1. 1. 1. 1. 1. 0. 1. 1. 0.
 0. 0. 0. 0. 0. 1. 0. 0. 1. 0. 1. 0. 1. 0. 1. 1. 1. 0. 0. 1. 0. 1. 0. 1.
 1. 1. 0. 1. 1. 0. 1. 1. 0. 1. 1. 1. 1. 1. 0. 1. 1. 1. 0. 1.]</t>
  </si>
  <si>
    <t>[0. 1. 1. 0. 0. 1. 1. 1. 1. 1. 1. 0. 0. 0. 1. 0. 0. 1. 1. 1. 1. 1. 0. 0.
 0. 0. 0. 1. 0. 1. 1. 0. 1. 1. 0. 1. 0. 0. 0. 1. 0. 0. 0. 0. 0. 1. 1. 0.
 1. 0. 0. 0. 0. 0. 1. 1. 1. 1. 0. 0. 1. 0. 0. 0. 0. 1. 1. 0. 1. 0. 1. 1.
 0. 0. 0. 1. 0. 0. 0. 0. 1. 1. 0. 1. 1. 0. 1. 1. 1. 0. 0. 0. 0. 1. 1. 0.
 0. 1. 0. 1. 0. 1. 1. 1. 1. 0. 1. 1. 0. 0. 1. 1. 0. 1. 0. 0. 0. 1. 0. 0.
 1. 1. 1. 1. 0. 1. 0. 0. 1. 0. 1. 0. 1. 0. 0. 1. 0. 0. 0. 1. 0. 0. 1. 0.
 1. 0. 0. 0. 1. 0. 0. 0. 1. 0. 0. 1. 1. 1. 1. 1. 0. 1. 1. 1. 0. 1. 1. 1.
 0. 0. 0. 0. 0. 1. 1. 1. 1. 1. 0. 1. 0. 1. 1. 1. 1. 1. 1. 1. 1. 0. 0. 1.
 1. 1. 0. 1. 0. 0. 1. 0. 0. 0. 0. 1. 0. 1. 1. 1. 1. 1. 0. 0. 1. 0. 0. 0.
 0. 0. 1. 0. 1. 1. 1. 0. 1. 0. 1. 1. 1. 1. 1. 0. 1. 0. 1. 1. 1. 0. 0. 0.
 0. 0. 1. 1. 0. 0. 1. 0. 0. 0. 0. 0. 1. 1. 1. 0. 1. 0. 0. 0. 0. 0. 1. 0.
 0. 1. 0. 1. 0. 1. 0. 1. 1. 0. 1. 1. 0. 0. 0. 1. 1. 0. 0. 1. 1. 0. 0. 0.
 1. 0. 0. 1. 1. 0. 1. 1. 1. 0. 0. 1. 1. 0. 0. 1. 0. 1. 0. 1. 0. 1. 1. 1.
 1. 0. 0. 1. 1. 0. 1. 1. 1. 1. 0. 1. 1. 0. 0. 0. 0. 1. 1. 1. 0. 0. 0. 1.
 1. 0. 1. 0. 0. 1. 0. 1. 1. 0. 1. 1. 1. 1. 1. 1. 0. 0. 0. 0. 0. 1. 0. 0.
 1. 0. 1. 0. 1. 1. 1. 0. 0. 1. 1. 1. 0. 0. 0. 1. 0. 0. 0. 0. 1. 1. 0. 1.
 1. 1. 1. 1. 0. 1. 0. 0. 1. 0. 0. 1. 1. 1. 1. 0. 1. 1. 0. 0. 0. 0. 0. 0.
 0. 0. 0. 0. 0. 0. 1. 0. 0. 0. 1. 0. 0. 0. 1. 0. 0. 0. 0. 0. 1. 1. 1. 1.
 1. 1. 0. 0. 0. 0. 1. 1. 0. 0. 0. 1. 0. 1. 0. 1. 0. 1. 1. 1. 0. 0. 0. 1.
 1. 0. 0. 1. 1. 0. 1. 1. 1. 0. 1. 1. 0. 0. 0. 1. 1. 1. 1. 1. 0. 1. 0. 0.
 1. 0. 0. 1. 1. 1. 1. 0. 0. 1. 0. 1. 0. 1. 1. 1. 0. 0. 0. 1. 1. 1. 1. 1.
 1. 1. 1. 0. 0. 0. 1. 0. 1. 0. 1. 1. 1. 1. 1. 0. 1. 1. 0. 1. 1. 1. 1. 0.
 1. 0. 1. 0. 1. 0. 1. 1. 0. 0. 1. 0. 1. 1. 0. 0. 0. 0. 1. 0. 1. 1. 0. 0.
 0. 1. 0. 1. 0. 0. 1. 0. 1. 0. 1. 1. 0. 0. 0. 1. 0. 0. 1. 1. 0. 0. 0. 0.
 1. 0. 1. 1. 0. 0. 0. 1. 1. 1. 1. 0. 1. 0. 0. 1. 0. 1. 0. 1. 0. 1. 0. 1.
 1. 1. 0. 0. 1. 0. 0. 1. 0. 1. 1. 0. 1. 0. 1. 0. 1. 0. 1. 1. 0. 0. 0. 1.
 0. 1. 1. 0. 1. 0. 1. 1. 0. 0. 0. 0. 1. 1. 1. 1. 0. 1. 1. 1. 0. 0. 0. 1.
 1. 1. 0. 1. 0. 0. 0. 1. 1. 0. 0. 0. 1. 1. 1. 1. 0. 0. 1. 1. 0. 0. 0. 1.
 0. 0. 1. 1. 1. 1. 1. 0. 1. 0. 1. 1. 0. 0. 1. 1. 1. 1. 1. 1. 0. 1. 1. 0.
 0. 0. 0. 0. 0. 1. 0. 0. 1. 0. 1. 0. 1. 0. 1. 1. 1. 0. 0. 1. 0. 1. 0. 1.
 1. 1. 0. 1. 1. 0. 1. 1. 0. 1. 1. 1. 1. 1. 0. 1. 1. 1. 0. 1.]</t>
  </si>
  <si>
    <t>[0. 1. 1. 0. 0. 1. 1. 1. 1. 1. 1. 0. 0. 0. 1. 0. 0. 1. 1. 1. 1. 1. 0. 0.
 0. 0. 0. 1. 0. 1. 1. 0. 1. 1. 0. 1. 0. 0. 0. 1. 0. 0. 0. 0. 0. 1. 1. 0.
 1. 0. 0. 0. 0. 0. 1. 1. 1. 1. 0. 0. 1. 0. 0. 0. 0. 1. 1. 0. 1. 0. 1. 1.
 0. 0. 0. 1. 0. 0. 0. 0. 0. 1. 0. 1. 1. 0. 1. 1. 1. 0. 0. 0. 0. 1. 1. 0.
 0. 1. 0. 1. 0. 1. 1. 1. 1. 0. 1. 1. 0. 0. 1. 1. 0. 1. 0. 0. 0. 1. 0. 0.
 1. 1. 1. 1. 0. 1. 0. 0. 1. 0. 1. 0. 1. 0. 0. 1. 0. 0. 0. 1. 0. 0. 1. 0.
 1. 0. 0. 0. 1. 0. 0. 0. 1. 0. 0. 1. 1. 1. 1. 1. 0. 1. 1. 1. 0. 1. 1. 1.
 0. 0. 0. 0. 0. 1. 1. 1. 1. 1. 0. 1. 0. 1. 1. 1. 1. 1. 1. 1. 1. 0. 0. 1.
 1. 1. 0. 1. 0. 0. 1. 0. 0. 0. 0. 1. 0. 1. 1. 1. 1. 1. 0. 0. 1. 0. 0. 0.
 0. 0. 1. 0. 1. 1. 1. 0. 1. 0. 1. 1. 1. 1. 1. 0. 1. 0. 1. 1. 1. 0. 0. 0.
 0. 0. 1. 1. 0. 0. 1. 0. 0. 0. 0. 0. 1. 1. 1. 0. 1. 0. 0. 0. 0. 0. 1. 0.
 0. 1. 0. 1. 0. 1. 0. 1. 1. 0. 1. 1. 0. 0. 0. 1. 1. 0. 0. 1. 1. 0. 0. 0.
 1. 0. 0. 1. 1. 0. 1. 1. 1. 0. 0. 1. 1. 0. 0. 1. 0. 1. 0. 1. 0. 1. 1. 1.
 1. 0. 0. 1. 1. 0. 1. 1. 1. 1. 0. 1. 1. 0. 0. 0. 0. 1. 1. 1. 0. 0. 0. 1.
 1. 0. 1. 0. 0. 1. 0. 1. 1. 0. 1. 1. 1. 1. 1. 1. 0. 0. 0. 0. 0. 1. 0. 0.
 1. 0. 1. 0. 1. 1. 1. 0. 0. 1. 1. 1. 0. 0. 0. 1. 0. 0. 0. 0. 1. 1. 0. 1.
 1. 1. 1. 1. 0. 1. 0. 0. 1. 0. 0. 1. 1. 1. 1. 0. 1. 1. 0. 0. 0. 0. 0. 0.
 0. 0. 0. 0. 0. 0. 1. 0. 0. 0. 1. 0. 0. 0. 1. 0. 0. 0. 0. 0. 1. 1. 1. 1.
 1. 1. 0. 0. 0. 0. 1. 1. 0. 0. 0. 1. 0. 1. 0. 1. 0. 1. 1. 1. 0. 0. 0. 1.
 1. 0. 0. 1. 1. 0. 1. 1. 1. 0. 1. 1. 0. 0. 0. 1. 1. 1. 1. 1. 0. 1. 0. 0.
 1. 0. 0. 1. 1. 1. 1. 0. 0. 1. 0. 1. 0. 1. 1. 1. 0. 0. 0. 1. 1. 1. 1. 1.
 1. 1. 1. 0. 0. 0. 1. 0. 1. 0. 1. 1. 1. 1. 1. 0. 1. 1. 0. 1. 1. 1. 1. 0.
 1. 0. 1. 0. 1. 0. 1. 1. 0. 0. 1. 0. 1. 1. 0. 0. 0. 0. 1. 0. 1. 1. 0. 0.
 0. 1. 0. 1. 0. 0. 1. 0. 1. 0. 1. 1. 0. 0. 0. 1. 0. 0. 1. 1. 0. 0. 0. 0.
 1. 0. 1. 1. 0. 0. 0. 1. 1. 1. 1. 0. 1. 0. 0. 1. 0. 1. 0. 1. 0. 1. 0. 1.
 1. 1. 0. 0. 1. 0. 0. 1. 0. 1. 1. 0. 1. 0. 1. 0. 1. 0. 1. 1. 0. 0. 0. 1.
 0. 1. 1. 0. 1. 0. 1. 1. 0. 0. 0. 0. 1. 1. 1. 1. 0. 1. 1. 1. 0. 0. 0. 1.
 1. 1. 0. 1. 0. 0. 0. 1. 1. 0. 0. 0. 1. 1. 1. 1. 0. 0. 1. 1. 0. 0. 0. 1.
 0. 0. 1. 1. 1. 1. 1. 0. 1. 0. 1. 1. 0. 0. 1. 1. 1. 1. 1. 1. 0. 1. 1. 0.
 0. 0. 0. 0. 0. 1. 0. 0. 1. 0. 1. 0. 1. 0. 1. 1. 1. 0. 0. 1. 0. 1. 0. 1.
 1. 1. 0. 1. 1. 0. 1. 1. 0. 1. 1. 1. 1. 1. 0. 1. 1. 1. 0. 1.]</t>
  </si>
  <si>
    <t>[0. 1. 1. 0. 0. 1. 1. 1. 1. 1. 1. 0. 0. 0. 1. 0. 0. 1. 1. 1. 1. 1. 0. 0.
 0. 0. 0. 1. 0. 1. 1. 0. 1. 1. 0. 1. 0. 0. 0. 1. 0. 0. 0. 0. 0. 1. 1. 0.
 1. 0. 0. 0. 0. 0. 1. 1. 1. 1. 0. 0. 1. 0. 0. 0. 0. 1. 1. 0. 1. 0. 1. 1.
 0. 0. 0. 1. 0. 0. 0. 0. 0. 1. 0. 1. 1. 0. 1. 1. 1. 0. 0. 0. 0. 1. 1. 0.
 0. 1. 0. 1. 0. 1. 1. 1. 1. 0. 1. 1. 0. 0. 1. 1. 0. 1. 0. 0. 0. 1. 0. 0.
 1. 1. 1. 1. 0. 1. 0. 0. 1. 0. 1. 0. 1. 0. 0. 1. 0. 0. 0. 1. 0. 0. 1. 0.
 1. 0. 0. 0. 1. 0. 0. 0. 1. 0. 0. 1. 1. 1. 1. 1. 0. 1. 1. 1. 0. 1. 1. 1.
 0. 0. 0. 0. 0. 1. 1. 1. 1. 1. 0. 1. 0. 1. 1. 1. 1. 1. 1. 1. 1. 0. 0. 1.
 1. 1. 0. 1. 0. 0. 1. 0. 0. 0. 0. 1. 0. 1. 1. 1. 1. 1. 0. 0. 1. 0. 0. 0.
 0. 0. 1. 0. 1. 1. 1. 0. 1. 0. 1. 0. 1. 1. 1. 0. 1. 0. 1. 1. 1. 0. 0. 0.
 0. 0. 1. 1. 0. 0. 1. 0. 0. 0. 0. 0. 1. 1. 1. 0. 1. 0. 0. 0. 0. 0. 1. 0.
 0. 1. 0. 1. 0. 1. 0. 1. 1. 0. 1. 1. 0. 0. 0. 1. 1. 0. 0. 1. 1. 0. 0. 0.
 1. 0. 0. 1. 1. 0. 1. 1. 1. 0. 0. 1. 1. 0. 0. 1. 0. 1. 1. 1. 0. 1. 1. 1.
 1. 0. 0. 1. 1. 0. 1. 1. 1. 1. 0. 1. 1. 0. 0. 0. 0. 1. 1. 1. 0. 0. 0. 1.
 1. 0. 1. 0. 0. 1. 0. 1. 1. 0. 1. 1. 1. 1. 1. 1. 0. 0. 0. 0. 0. 1. 0. 0.
 1. 0. 1. 0. 1. 1. 1. 0. 0. 1. 1. 1. 0. 0. 0. 1. 0. 0. 0. 0. 1. 1. 0. 1.
 1. 1. 1. 1. 0. 1. 0. 0. 1. 0. 0. 1. 1. 1. 1. 0. 1. 1. 0. 0. 0. 0. 0. 0.
 0. 0. 0. 0. 0. 0. 1. 0. 0. 0. 1. 0. 0. 0. 1. 0. 0. 0. 0. 0. 1. 1. 1. 1.
 1. 1. 0. 0. 0. 0. 1. 1. 0. 0. 0. 1. 0. 1. 0. 1. 0. 1. 1. 1. 0. 0. 0. 1.
 1. 0. 0. 1. 1. 0. 1. 1. 1. 0. 1. 1. 0. 0. 0. 1. 1. 1. 1. 1. 0. 1. 0. 0.
 1. 0. 0. 1. 1. 1. 1. 0. 0. 1. 0. 1. 0. 1. 1. 1. 0. 0. 0. 1. 1. 1. 1. 1.
 1. 1. 1. 0. 0. 0. 1. 0. 1. 0. 1. 1. 1. 1. 1. 0. 1. 1. 0. 1. 1. 1. 1. 0.
 1. 0. 1. 0. 1. 0. 1. 1. 0. 0. 1. 0. 1. 1. 0. 0. 0. 0. 1. 0. 1. 1. 0. 0.
 0. 1. 0. 1. 0. 0. 1. 0. 1. 0. 1. 1. 0. 0. 0. 1. 0. 0. 1. 1. 0. 0. 0. 0.
 1. 0. 1. 1. 0. 0. 0. 1. 1. 1. 1. 0. 1. 0. 0. 1. 0. 1. 0. 1. 0. 1. 0. 1.
 1. 1. 0. 0. 1. 0. 0. 1. 0. 1. 1. 0. 1. 0. 1. 0. 1. 0. 1. 1. 0. 0. 0. 1.
 0. 1. 1. 0. 1. 0. 1. 1. 0. 0. 0. 0. 1. 1. 1. 1. 0. 1. 1. 1. 0. 0. 0. 1.
 1. 1. 0. 1. 0. 0. 0. 1. 1. 0. 0. 0. 1. 1. 1. 1. 0. 0. 1. 1. 0. 0. 0. 1.
 0. 0. 1. 1. 1. 1. 1. 0. 1. 0. 1. 1. 0. 0. 1. 1. 1. 1. 1. 1. 0. 1. 1. 0.
 0. 0. 0. 0. 0. 1. 0. 0. 1. 0. 1. 0. 1. 0. 1. 1. 1. 0. 0. 1. 0. 1. 0. 1.
 1. 1. 0. 1. 1. 0. 1. 1. 0. 1. 1. 1. 1. 1. 0. 1. 1. 1. 0. 1.]</t>
  </si>
  <si>
    <t>[1 1 1 0 1 0 1 0 1 0 0 0 0 0 0 0 0 0 1 0 1 1 1 1 0 0 0 1 0 0 0 0 1 1 1 1 1
 1 0 1 1 0 1 0 1 0 1 0 0 1 1 0 0 0 0 1 1 1 1 1 0 0 0 1 0 0 1 1 0 0 1 0 1 0
 1 1 0 0 1 0 0 0 1 0 1 1 0 1 0 0 0 1 1 1 0 1 1 0 0 1 1 1 1 0 0 0 0 0 0 1 1
 1 0 0 1 0 0 1 0 1 0 0 1 1 0 0 0 0 0 0 1 0 1 1 1 0 0 0 0 0 1 1 0 1 0 0 0 1
 0 0 1 1 1 1 1 1 0 0 0 1 1 0 1 0 1 0 0 1 0 0 0 0 0 1 1 0 0 1 0 0 1 0 1 0 1
 1 1 1 0 0 1 0 1 1 1 1 0 1 0 1 1 1 1 0 1 1 0 1 1 0 1 1 1 1 1 0 1 1 1 1 1 1
 1 1 1 1 1 1 0 0 1 0 1 1 0 0 1 0 1 0 0 0 1 1 0 0 0 0 0 0 0 0 0 0 0 1 0 0 0
 0 0 0 1 0 0 1 0 0 0 0 1 1 0 0 0 1 0 1 1 0 1 0 1 0 0 1 0 1 0 1 1 1 0 0 1 1
 1 1 1 1 1 1 1 0 1 0 0 1 1 1 0 1 0 0 1 1 1 1 0 0 1 1 1 0 1 1 0 1 0 0 0 0 0
 1 1 1 1 0 0 1 1 0 0 0 0 1 1 1 0 1 1 0 1 0 1 1 0 0 0 1 1 1 1 0 1 1 0 1 0 0
 1 0 1 0 1 0 1 1 1 0 0 1 0 1 1 1 0 1 0 0 0 1 0 1 1 0 0 1 0 1 0 1 0 0 0 0 0
 1 1 1 0 0 1 0 0 1 0 0 0 1 0 0 0 0 1 0 0 0 1 1 1 1 0 1 1 1 0 0 1 0 0 0 1 1
 1 1 0 1 0 0 0 1 1 1 1 1 1 1 0 1 1 0 0 0 0 1 0 0 0 0 0 0 0 1 1 1 0 1 0 0 0
 0 1 1 1 0 0 0 0 0 0 0 0 1 1 0 0 1 1 0 1 1 1 1 0 1 1 1 1 1 0 1 1 1 0 1 0 0
 0 0 1 0 0 0 0 0 0 1 0 0 1 1 0 0 1 1 1 1 1 0 0 0 1 0 1 1 0 0 0 0 0 0 0 1 0
 0 0 1 1 1 1 1 0 1 1 1 1 0 0 1 1 1 1 1 1 0 0 1 1 0 1 1 1 1 0 1 1 0 1 1 1 0
 0 0 0 1 1 1 0 1 0 1 1 0 0 1 1 0 0 0 1 0 0 1 1 0 0 1 1 0 1 1 1 0 1 0 0 0 1
 0 0 1 0 0 0 1 1 1 1 0 0 1 1 1 0 1 0 1 0 0 0 1 1 1 1 1 0 0 1 0 0 0 1 1 1 0
 1 0 1 0 0 1 0 0 0 1 1 0 1 0 0 1 0 1 1 1 1 0 0 0 0 1 0 0 1 1 0 0 1 0 0 0 1
 1 0 1 1 0 0 1 0 1 0 0 0 1 0 0 0 1 0 0 1 0 1 1 1 1 1 0 0 1 0 1 0 0 0 1 1 0]</t>
  </si>
  <si>
    <t>[0 1 1 0 1 1 1 0 1 1 0 1 1 1 0 0 0 0 0 0 1 1 0 0 0 0 1 0 1 0 0 0 0 1 1 1 0
 1 0 1 0 0 1 0 0 1 1 0 0 1 1 1 0 0 1 1 0 0 1 0 0 0 1 0 0 0 1 1 1 1 1 0 0 0
 1 1 0 0 1 1 1 1 1 1 1 0 0 0 0 1 0 1 0 0 1 0 1 0 0 0 1 0 1 1 0 0 1 0 1 1 0
 0 0 0 1 0 0 0 1 1 0 1 1 0 1 0 0 1 1 0 0 1 1 0 1 1 0 1 0 0 0 0 1 1 1 0 0 1
 1 1 1 1 0 1 1 0 0 0 0 0 0 1 0 0 1 0 0 0 0 0 0 0 1 1 0 1 0 0 1 0 1 1 0 1 0
 1 0 0 0 1 1 0 1 0 1 0 1 1 0 1 0 1 1 0 0 1 1 0 0 0 1 1 1 0 1 0 0 0 1 0 1 1
 1 0 1 1 0 1 0 0 0 0 1 0 1 0 1 1 0 0 1 1 1 0 0 1 1 1 1 1 1 0 0 1 0 0 1 0 0
 1 0 1 1 1 0 1 0 1 0 0 1 1 1 1 1 0 1 1 0 0 0 0 0 0 0 1 1 1 1 1 0 1 0 1 0 0
 0 1 0 0 0 1 0 1 1 1 0 0 0 1 1 1 0 1 0 1 1 1 1 1 0 1 0 1 1 1 0 1 1 1 1 0 1
 0 0 0 0 1 1 1 0 1 0 1 1 1 0 0 0 0 0 1 1 1 1 1 0 0 1 0 1 1 1 0 0 0 1 1 0 0
 1 0 0 0 0 1 0 0 0 1 1 0 0 1 1 0 1 0 1 0 0 0 0 0 0 0 1 0 0 1 1 0 1 1 1 0 1
 0 0 1 1 0 1 0 0 0 1 0 1 0 1 0 1 1 1 1 1 1 1 1 0 0 0 1 1 1 0 1 1 0 0 0 0 0
 1 1 0 1 1 0 0 0 0 1 1 0 0 1 0 0 0 0 0 1 1 1 1 1 1 0 1 0 0 0 0 0 1 1 0 0 0
 0 1 1 1 0 1 0 0 1 1 1 1 1 0 0 0 0 0 1 1 0 1 1 1 0 0 1 0 0 1 1 1 1 0 1 1 1
 0 1 0 0 0 1 0 1 1 0 1 0 0 0 1 0 0 0 0 0 1 1 1 0 0 0 0 1 1 1 0 0 1 0 1 0 1
 0 0 1 0 1 1 0 1 0 1 1 1 1 1 1 1 1 0 0 1 1 0 0 0 1 0 0 0 0 1 0 0 1 1 1 0 0
 1 1 0 0 1 1 0 1 1 0 1 0 1 0 1 0 0 0 1 1 1 1 1 1 0 0 0 1 1 1 0 0 1 0 0 0 1
 0 1 0 1 0 0 1 0 0 0 0 0 0 1 0 1 0 1 0 1 1 1 0 1 0 1 0 1 0 0 1 1 0 1 1 0 0
 0 1 1 1 0 0 0 0 0 1 1 1 1 0 0 1 0 0 1 1 0 0 1 0 0 1 0 0 0 0 0 1 1 1 0 1 1
 1 0 0 1 1 1 1 1 0 0 1 1 0 0 1 1 0 0 1 1 1 0 1 0 1 1 1 1 0 1 0 0 0 1 1 0 1]</t>
  </si>
  <si>
    <t>[0. 1. 0. 0. 1. 0. 1. 1. 0. 0. 1. 1. 1. 1. 1. 1. 1. 0. 1. 0. 0. 0. 1. 1.
 0. 1. 0. 0. 1. 0. 1. 1. 0. 1. 1. 1. 0. 0. 0. 0. 0. 1. 0. 0. 1. 1. 0. 0.
 1. 1. 0. 1. 1. 0. 0. 0. 1. 1. 0. 1. 0. 1. 1. 0. 1. 1. 1. 1. 1. 1. 0. 0.
 1. 0. 1. 1. 0. 1. 1. 1. 1. 1. 0. 0. 0. 1. 0. 0. 1. 1. 0. 0. 1. 1. 0. 1.
 0. 0. 1. 0. 1. 1. 0. 1. 0. 1. 1. 1. 0. 1. 0. 0. 0. 1. 0. 0. 1. 0. 0. 1.
 1. 1. 1. 1. 0. 1. 0. 1. 0. 0. 0. 0. 1. 0. 1. 0. 1. 0. 1. 1. 1. 1. 0. 0.
 0. 1. 0. 0. 0. 0. 1. 0. 0. 1. 1. 1. 0. 0. 1. 1. 1. 1. 0. 1. 0. 0. 1. 1.
 0. 1. 0. 0. 0. 1. 1. 1. 1. 1. 0. 1. 0. 0. 1. 1. 1. 0. 1. 0. 0. 1. 0. 0.
 0. 0. 1. 1. 1. 0. 1. 1. 1. 0. 0. 0. 1. 1. 1. 0. 0. 0. 1. 1. 1. 1. 0. 1.
 0. 0. 1. 0. 0. 0. 1. 1. 1. 1. 1. 1. 0. 0. 0. 0. 1. 1. 1. 0. 1. 1. 0. 0.
 0. 0. 1. 1. 1. 1. 0. 1. 0. 1. 1. 1. 1. 0. 1. 1. 0. 0. 1. 1. 1. 0. 1. 0.
 0. 1. 1. 0. 1. 1. 0. 0. 0. 0. 1. 0. 1. 0. 0. 1. 1. 1. 1. 0. 1. 1. 0. 1.
 1. 1. 0. 1. 0. 1. 1. 1. 0. 0. 0. 1. 0. 0. 1. 0. 1. 1. 1. 0. 1. 0. 0. 1.
 1. 0. 1. 1. 0. 1. 1. 0. 0. 1. 1. 1. 1. 1. 1. 0. 0. 1. 1. 1. 1. 0. 1. 0.
 0. 1. 0. 1. 1. 1. 0. 0. 1. 0. 0. 0. 0. 0. 0. 1. 0. 0. 0. 1. 0. 1. 0. 1.
 1. 1. 0. 0. 0. 1. 0. 0. 1. 1. 0. 0. 0. 0. 0. 1. 1. 0. 1. 1. 1. 0. 0. 0.
 1. 1. 0. 0. 0. 0. 1. 0. 0. 1. 0. 0. 1. 0. 1. 0. 0. 1. 0. 1. 0. 0. 0. 1.
 0. 0. 1. 0. 1. 0. 0. 0. 0. 0. 1. 1. 0. 1. 1. 1. 1. 1. 0. 1. 0. 1. 0. 1.
 0. 0. 1. 1. 0. 1. 1. 1. 1. 0. 1. 1. 0. 1. 1. 0. 0. 0. 0. 0. 0. 1. 0. 1.
 1. 1. 0. 0. 1. 0. 1. 0. 1. 1. 1. 1. 1. 1. 1. 1. 0. 0. 0. 1. 1. 0. 1. 1.
 1. 0. 0. 1. 0. 0. 1. 1. 1. 0. 1. 1. 1. 1. 1. 1. 0. 1. 1. 0. 0. 1. 0. 0.
 1. 1. 0. 0. 0. 0. 0. 1. 1. 0. 0. 1. 0. 0. 1. 0. 1. 1. 1. 0. 1. 0. 0. 0.
 1. 1. 0. 1. 1. 1. 1. 0. 0. 0. 1. 1. 1. 1. 1. 0. 0. 1. 0. 0. 1. 0. 0. 1.
 0. 1. 1. 1. 1. 0. 0. 1. 1. 1. 0. 1. 0. 1. 1. 1. 1. 1. 1. 1. 0. 1. 0. 0.
 0. 1. 1. 1. 0. 0. 1. 0. 0. 1. 0. 0. 0. 1. 1. 1. 1. 1. 0. 0. 0. 0. 1. 1.
 0. 0. 0. 0. 0. 0. 0. 0. 1. 1. 1. 1. 1. 1. 1. 1. 0. 1. 1. 1. 0. 1. 1. 1.
 0. 1. 0. 0. 0. 1. 0. 0. 0. 1. 0. 1. 0. 0. 1. 1. 0. 0. 1. 1. 1. 0. 0. 0.
 0. 1. 1. 1. 1. 1. 1. 1. 0. 0. 0. 1. 1. 1. 0. 0. 0. 0. 1. 0. 0. 1. 1. 0.
 0. 0. 1. 1. 0. 1. 0. 1. 0. 1. 0. 1. 0. 1. 0. 1. 0. 1. 1. 1. 0. 1. 1. 1.
 1. 1. 1. 1. 0. 1. 0. 1. 0. 0. 0. 1. 0. 1. 0. 1. 0. 1. 0. 0. 1. 0. 0. 1.
 1. 1. 0. 0. 1. 0. 1. 0. 1. 0. 0. 1. 0. 0. 1. 0. 0. 1. 0. 1.]</t>
  </si>
  <si>
    <t>[0. 1. 1. 0. 1. 0. 1. 1. 0. 0. 1. 1. 1. 0. 1. 1. 1. 0. 1. 0. 0. 0. 0. 1.
 0. 1. 1. 0. 1. 0. 1. 0. 1. 1. 0. 1. 0. 0. 0. 0. 0. 0. 0. 0. 0. 1. 0. 0.
 1. 1. 0. 1. 0. 1. 0. 1. 1. 1. 0. 1. 0. 0. 1. 0. 1. 1. 0. 0. 0. 1. 0. 1.
 0. 1. 0. 1. 0. 1. 1. 1. 1. 0. 0. 0. 0. 1. 0. 0. 1. 0. 1. 0. 1. 1. 1. 1.
 0. 1. 1. 0. 1. 1. 0. 0. 1. 1. 1. 0. 1. 1. 0. 0. 0. 1. 0. 0. 1. 1. 0. 1.
 1. 0. 0. 1. 0. 0. 1. 1. 0. 0. 0. 0. 1. 1. 1. 0. 1. 0. 1. 1. 0. 1. 1. 0.
 0. 0. 1. 0. 0. 0. 1. 1. 0. 0. 0. 1. 0. 0. 0. 0. 0. 1. 0. 1. 0. 0. 0. 1.
 1. 1. 0. 1. 0. 0. 0. 0. 1. 1. 0. 1. 0. 0. 1. 1. 1. 1. 1. 0. 1. 1. 1. 1.
 1. 0. 1. 1. 1. 0. 1. 1. 0. 0. 0. 0. 1. 1. 1. 0. 1. 0. 1. 1. 1. 1. 0. 0.
 1. 1. 1. 1. 0. 1. 1. 1. 1. 1. 1. 1. 0. 0. 0. 0. 1. 0. 1. 0. 1. 1. 0. 1.
 0. 0. 1. 1. 1. 0. 1. 1. 0. 0. 1. 1. 1. 0. 1. 1. 0. 0. 1. 0. 1. 0. 1. 0.
 1. 0. 0. 0. 1. 1. 0. 0. 0. 0. 0. 0. 1. 0. 1. 1. 1. 1. 0. 1. 1. 0. 0. 1.
 1. 1. 0. 1. 1. 1. 1. 1. 1. 0. 0. 0. 1. 0. 0. 0. 0. 1. 1. 0. 1. 1. 0. 1.
 0. 0. 1. 1. 0. 1. 1. 0. 0. 1. 0. 0. 1. 1. 1. 0. 1. 1. 1. 1. 0. 0. 1. 1.
 0. 1. 1. 1. 1. 1. 0. 0. 1. 1. 1. 0. 1. 0. 0. 1. 0. 0. 0. 1. 1. 1. 1. 1.
 0. 1. 1. 0. 1. 1. 1. 0. 1. 1. 1. 0. 0. 0. 0. 1. 1. 0. 0. 1. 1. 0. 0. 0.
 0. 0. 0. 1. 1. 0. 1. 1. 0. 1. 0. 0. 1. 0. 1. 0. 1. 1. 0. 0. 1. 0. 0. 1.
 0. 1. 0. 0. 0. 0. 0. 1. 0. 0. 1. 0. 1. 1. 1. 0. 0. 1. 0. 1. 1. 0. 0. 0.
 0. 1. 1. 1. 0. 1. 0. 1. 1. 0. 1. 1. 0. 1. 0. 0. 0. 0. 0. 1. 1. 0. 0. 1.
 0. 0. 1. 1. 1. 0. 1. 0. 1. 0. 1. 1. 0. 1. 1. 1. 0. 0. 1. 1. 1. 0. 0. 1.
 1. 1. 0. 1. 0. 0. 1. 1. 0. 1. 1. 1. 0. 1. 1. 1. 1. 1. 1. 0. 0. 1. 0. 0.
 1. 0. 1. 0. 1. 1. 0. 1. 1. 0. 0. 1. 0. 0. 1. 0. 1. 1. 0. 0. 1. 1. 0. 0.
 0. 1. 0. 0. 1. 1. 1. 0. 0. 0. 0. 1. 1. 1. 1. 1. 1. 1. 0. 0. 1. 0. 1. 0.
 0. 1. 0. 0. 1. 0. 0. 1. 1. 1. 0. 1. 0. 1. 0. 0. 1. 1. 1. 1. 0. 1. 0. 0.
 0. 0. 0. 1. 0. 1. 1. 0. 0. 1. 0. 0. 0. 1. 1. 0. 1. 0. 0. 0. 0. 1. 0. 1.
 0. 0. 1. 1. 0. 0. 0. 1. 1. 1. 1. 1. 0. 1. 1. 1. 0. 1. 1. 1. 0. 1. 1. 1.
 1. 1. 0. 0. 0. 0. 0. 0. 0. 1. 0. 1. 0. 0. 1. 1. 0. 0. 1. 1. 1. 0. 1. 1.
 0. 1. 1. 1. 1. 1. 1. 1. 0. 1. 0. 1. 1. 1. 0. 0. 0. 0. 1. 0. 0. 1. 1. 1.
 0. 0. 0. 0. 1. 0. 0. 1. 0. 0. 1. 0. 1. 1. 0. 1. 0. 0. 1. 1. 1. 0. 1. 0.
 1. 1. 1. 0. 0. 1. 1. 1. 0. 0. 0. 1. 0. 1. 0. 1. 0. 1. 0. 0. 0. 0. 1. 1.
 1. 1. 0. 0. 1. 1. 1. 0. 1. 0. 1. 0. 0. 1. 1. 0. 1. 1. 1. 1.]</t>
  </si>
  <si>
    <t>[0. 1. 1. 0. 1. 0. 1. 1. 0. 1. 1. 1. 1. 0. 1. 1. 1. 0. 1. 0. 0. 0. 0. 1.
 0. 1. 1. 0. 1. 0. 1. 0. 1. 0. 1. 1. 0. 0. 0. 0. 0. 0. 0. 0. 0. 1. 0. 0.
 1. 1. 0. 1. 0. 0. 0. 1. 1. 1. 0. 1. 0. 1. 1. 0. 1. 1. 0. 0. 1. 1. 0. 1.
 0. 1. 0. 1. 0. 1. 1. 1. 1. 0. 0. 0. 0. 1. 0. 0. 1. 0. 1. 0. 1. 1. 1. 1.
 0. 1. 1. 0. 1. 1. 0. 0. 1. 1. 1. 0. 0. 1. 0. 0. 0. 1. 0. 0. 1. 1. 0. 1.
 1. 0. 1. 1. 0. 1. 1. 1. 0. 0. 0. 0. 1. 1. 1. 0. 1. 0. 1. 1. 0. 1. 1. 0.
 0. 0. 1. 0. 0. 0. 1. 0. 0. 0. 0. 1. 0. 0. 0. 0. 0. 1. 0. 1. 1. 0. 0. 1.
 1. 1. 0. 0. 0. 0. 0. 0. 1. 1. 0. 1. 0. 0. 1. 1. 1. 1. 1. 0. 1. 1. 1. 1.
 0. 0. 1. 1. 0. 0. 1. 1. 0. 0. 0. 0. 1. 1. 1. 0. 1. 0. 1. 1. 1. 0. 0. 0.
 1. 1. 1. 1. 0. 0. 1. 1. 1. 1. 1. 1. 0. 0. 0. 0. 1. 0. 1. 0. 1. 1. 0. 1.
 0. 0. 1. 1. 1. 0. 1. 1. 1. 0. 1. 1. 1. 0. 1. 1. 0. 0. 1. 0. 0. 0. 1. 0.
 1. 0. 0. 0. 1. 1. 0. 0. 0. 0. 1. 0. 1. 0. 1. 1. 0. 1. 0. 1. 1. 0. 0. 1.
 1. 0. 0. 1. 1. 1. 1. 1. 0. 0. 0. 0. 1. 0. 0. 0. 0. 1. 1. 0. 1. 1. 0. 1.
 0. 0. 1. 1. 0. 1. 1. 0. 0. 1. 0. 0. 1. 1. 1. 0. 1. 1. 1. 1. 1. 0. 1. 1.
 0. 1. 1. 1. 1. 1. 0. 0. 1. 0. 0. 0. 1. 0. 0. 1. 0. 0. 0. 1. 1. 1. 1. 1.
 0. 1. 1. 0. 1. 1. 0. 0. 1. 1. 1. 0. 0. 0. 0. 1. 1. 0. 1. 1. 1. 0. 0. 0.
 0. 0. 0. 1. 1. 0. 1. 1. 0. 1. 0. 0. 1. 0. 1. 0. 1. 1. 0. 1. 1. 0. 0. 1.
 0. 1. 0. 0. 0. 1. 0. 1. 0. 0. 1. 0. 1. 1. 1. 0. 0. 1. 0. 1. 0. 0. 0. 0.
 0. 1. 0. 1. 0. 1. 0. 1. 1. 0. 1. 1. 0. 1. 0. 0. 0. 0. 0. 0. 0. 0. 0. 1.
 0. 0. 1. 0. 1. 0. 1. 0. 1. 0. 1. 0. 0. 1. 1. 1. 0. 0. 0. 1. 1. 0. 1. 1.
 1. 1. 0. 1. 0. 0. 1. 1. 0. 1. 1. 1. 0. 1. 1. 1. 1. 1. 1. 0. 0. 1. 0. 0.
 1. 0. 1. 0. 1. 1. 0. 1. 1. 0. 0. 1. 0. 0. 1. 0. 1. 1. 0. 0. 1. 1. 0. 0.
 0. 1. 0. 0. 1. 1. 1. 0. 0. 0. 0. 0. 1. 1. 1. 1. 1. 1. 0. 0. 1. 0. 1. 0.
 0. 1. 1. 0. 1. 0. 0. 1. 0. 1. 0. 1. 0. 0. 0. 0. 1. 1. 1. 1. 0. 1. 0. 0.
 0. 0. 0. 1. 0. 1. 1. 0. 0. 1. 0. 0. 0. 1. 1. 0. 1. 1. 0. 0. 0. 1. 0. 1.
 0. 0. 1. 1. 0. 0. 0. 1. 1. 1. 1. 1. 1. 1. 1. 1. 0. 1. 1. 1. 0. 1. 1. 1.
 1. 1. 0. 0. 0. 0. 0. 0. 1. 1. 0. 1. 0. 0. 1. 1. 0. 0. 0. 1. 1. 0. 1. 1.
 0. 1. 1. 1. 1. 1. 1. 0. 0. 1. 0. 1. 1. 1. 0. 0. 0. 0. 1. 0. 0. 1. 1. 1.
 0. 0. 0. 0. 1. 0. 0. 1. 1. 0. 1. 0. 1. 1. 0. 1. 0. 0. 1. 1. 1. 0. 1. 0.
 1. 1. 1. 0. 0. 1. 1. 1. 0. 0. 0. 1. 0. 1. 0. 1. 0. 1. 0. 0. 0. 0. 1. 1.
 1. 1. 0. 0. 1. 1. 1. 0. 1. 0. 1. 0. 0. 1. 1. 0. 1. 1. 1.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</si>
  <si>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1. 0. 0. 1. 1. 0. 1.
 1. 0. 1. 1. 0. 1. 1. 1. 0. 0. 1. 0. 1.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1. 1. 1. 0. 1. 1. 1. 1. 1. 0. 1. 0. 1. 1.
 1. 0. 0. 0. 0. 0. 0. 0. 0. 0. 1. 0. 1. 0. 0. 1. 0. 1. 0. 1. 1. 0. 0. 1.
 1. 0. 0. 1. 1. 1. 1. 1. 0. 0. 0. 0.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0. 0. 1.
 0. 1. 0. 0. 0. 1. 0. 1. 0. 0. 1. 0. 0. 1. 0. 0. 0. 1. 0. 1. 0. 0. 0. 1.
 0. 1. 0. 1. 0. 1. 0. 1. 1. 1. 1. 1. 0. 1. 0. 0. 0. 0. 0. 0. 0. 0. 0. 1.
 0. 0. 1. 0. 1. 0. 1. 0. 1. 1. 1. 1. 0. 1. 1. 1. 0. 0. 0. 1. 1. 0. 1. 1.
 1. 1. 0. 1. 0. 0. 1. 1. 0. 1. 1. 1. 0. 1. 1. 1. 1. 1. 1. 0. 0. 1. 0. 0.
 1. 0. 1. 0. 1. 1. 0. 1. 1. 1. 0. 1. 0. 1. 1. 0. 1. 1. 0. 0. 1. 1. 0. 0.
 0. 1. 0. 0. 1. 1. 1. 0. 0. 1. 0. 0. 1. 1. 1. 1. 1. 1. 0. 0. 1. 0. 1. 0.
 0. 1. 1. 0. 1. 0. 0. 1. 0. 1. 0. 1. 0. 0. 0. 0. 1. 1. 1. 1. 0. 1. 0. 0.
 0. 0. 0. 1. 0. 1. 1. 0. 0. 0. 0. 0. 0. 1. 1. 0. 1. 1. 0. 0. 0. 0. 0. 1.
 0. 0. 1. 1. 0. 0. 0. 1. 1. 1. 1. 1. 1. 1. 1. 1. 0. 1. 0. 1. 0. 1. 1. 1.
 1. 1. 0. 0. 0. 0. 0. 0. 1. 1. 0. 1. 0. 0. 1. 1. 0. 0. 0. 1. 1. 0. 0. 1.
 0. 1. 1. 1. 1. 1. 1. 0. 0. 1. 0. 1. 1. 1. 0. 0. 0. 0. 1. 0. 0. 1. 1. 1.
 0. 0. 0. 0. 1. 0. 0. 1. 1. 0. 1. 0. 1. 1. 0. 1. 0. 0. 1. 1. 1. 0. 1. 0.
 1. 1. 1. 0. 0. 1. 1. 1. 0. 0. 0. 1. 0. 1. 0.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</si>
  <si>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1.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1. 1. 1. 0. 1. 1. 1. 1. 1. 0. 1. 0. 1. 1.
 1. 0. 0. 0. 0. 0. 0. 0. 0. 0. 1. 0. 1. 0. 0. 1. 0. 1. 0. 1. 1. 0. 0. 1.
 1. 0. 0. 1. 1. 1. 1. 1. 0. 0. 0. 0.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0. 0. 1.
 0. 1. 0. 0. 0. 1. 0. 1. 0. 0. 1. 0. 0. 1. 0. 0. 0. 1. 0. 1.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0.
 0. 1. 0. 0. 1. 1. 1. 0. 0. 1. 0. 0. 1. 1. 1. 1. 1. 1. 0. 0. 1. 0. 1. 0.
 0. 1. 1. 0. 1. 0. 0. 1. 0. 1. 0. 1. 0. 0. 0. 0. 1. 1. 1. 1. 0. 1. 0. 0.
 0. 0. 0. 1. 0. 1. 1. 0. 0. 0. 0. 0. 0. 1. 1. 0. 1. 1. 0. 0. 0. 0. 0. 1.
 0. 0. 1. 1. 0. 0. 0. 1. 1. 1. 1. 1. 1. 1. 1. 1. 0. 1. 0. 1. 0. 1. 1. 1.
 1. 1. 0. 0. 0. 0. 0. 0. 1. 1. 0. 1. 0. 0. 1. 1. 0. 0. 0. 1. 1. 0. 1. 1.
 0. 1. 1. 1. 1. 1. 1. 0. 0. 1. 0. 1. 1. 1. 0. 0. 0. 0. 1. 0. 0. 1. 1. 1.
 0. 0. 0. 0. 1. 0. 0. 1. 1. 0. 1. 0. 1. 1. 0. 1. 0. 0. 1. 1. 1. 0. 1. 0.
 1. 1. 1. 0. 0. 1. 1. 1. 0. 0. 0. 1. 0. 1. 0.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</si>
  <si>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1. 0. 0. 1. 1. 0. 1.
 1. 0. 1. 1. 0. 1. 1. 1. 0. 0. 1. 0. 1.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1. 1. 1. 0. 1. 1. 1. 1. 1. 0. 1. 0. 1. 1.
 1. 0. 0. 0. 0. 0. 0. 0. 0. 0. 1. 0. 1. 0. 0. 1. 0. 1. 0. 1. 1. 0. 0. 1.
 1. 0. 0. 1. 1. 1. 1. 1. 0. 0. 0. 0.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0.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0.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</si>
  <si>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1.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1. 1. 1. 0. 1. 1. 1. 1. 1. 0. 1. 0. 1. 1.
 1. 0. 0. 0. 0. 0. 0. 0. 0. 0. 1. 0. 1. 0. 0. 1. 0. 1. 0. 1. 1. 0. 0. 1.
 1. 1. 0. 1. 1. 1. 1. 1. 0. 0. 0. 0.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0.
 0. 1. 0. 0. 1. 1. 1. 0. 0. 1. 0. 0. 1. 1. 1. 1. 1. 1. 0. 0. 1. 0. 1. 0.
 0. 1. 1. 0. 1. 0. 0. 1. 0. 1. 0. 1. 0. 0. 0. 0. 1. 1. 1. 1. 0. 1. 0.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</si>
  <si>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1. 1.
 0. 1. 0. 1. 0. 1. 1. 1. 1. 0. 0. 0. 0. 1. 0. 0. 1. 0. 1. 0. 1. 1. 1. 1.
 0. 1. 1. 0. 1. 1. 0. 0. 1. 1. 1. 0. 0. 0. 0. 0. 0. 1.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1. 1. 1. 0. 1. 1. 1. 1. 1. 0. 1. 0. 1. 1.
 1. 0. 0. 0. 0. 0. 0. 0. 0. 0. 1. 0. 1. 0. 0. 1. 0. 1. 0. 1. 1. 0. 0. 1.
 1. 1. 0. 1. 1. 1. 1. 1. 0. 0. 0. 0.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0.
 0. 1. 0. 0. 1. 1. 1. 0. 0. 1. 0. 0. 1. 1. 1. 1. 1. 1. 0. 0. 1. 0. 1. 0.
 0. 1. 1. 0. 1. 0. 0. 1. 0. 1. 0. 1. 0. 0. 0. 0. 1. 1. 1. 1. 0. 1. 0. 0.
 0. 0. 0. 1. 0. 1. 1. 0. 0. 0. 0. 0. 0. 1. 1. 0. 1. 1. 0. 0. 0. 0. 0. 1.
 0. 0. 1. 1. 0. 0. 0. 1. 1. 1. 1. 1. 1. 1. 1. 1. 0. 1. 0. 1. 0. 1. 1. 1.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</si>
  <si>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0. 0. 0. 0. 1.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1. 0. 1. 0. 1. 1. 0. 0. 1.
 1. 1. 0. 1. 1. 1. 1. 1. 0. 0. 0. 0.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0. 1. 0. 1. 1. 1. 0. 1.
 0. 1. 0. 0. 0. 1. 0. 1. 0. 0. 1. 0. 0. 1. 0. 0. 0. 1. 0. 1.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0.
 0. 1. 0. 0. 1. 1. 1. 0. 0. 1. 0. 0. 1. 1. 1. 1. 1. 1. 0. 0. 1. 0. 1. 0.
 0. 1. 1. 0. 1. 0. 0. 1. 0. 1. 0. 1. 0. 0. 0. 0. 1. 1. 1. 1. 0. 1. 0.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</si>
  <si>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1. 0. 0. 0. 1. 0. 0. 1. 0. 1. 0. 1. 1. 1. 1.
 0. 1. 1. 0. 1. 1. 0. 0. 1. 1. 1. 0. 0. 1. 0. 0. 0. 1.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1. 0. 1. 0. 1. 1. 0. 0. 1.
 1. 1. 0. 1. 1. 1. 1. 1. 0. 0. 0. 0.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0.
 0. 1. 0. 0. 1. 1. 1. 0. 0. 1. 0. 0. 1. 1. 1. 1. 1. 1. 0. 0. 1. 0. 1. 0.
 0. 1. 1. 0. 1. 0. 0. 1. 0. 1. 0. 1. 0. 0. 0. 0. 1. 1. 1. 1. 0. 1. 0.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</si>
  <si>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1.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1. 0. 1. 0. 1. 1. 0. 0. 1.
 1. 1. 0. 1. 1. 1. 1. 1. 0. 0. 0. 0.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0.
 0. 1. 0. 0. 1. 1. 1. 0. 0. 1. 0. 0. 1. 1. 1. 1. 1. 1. 0. 0. 1. 0. 1. 0.
 0. 1. 1. 0. 1. 0. 0. 1. 0. 1. 0. 1. 0. 0. 0. 0. 1. 1. 1. 1. 0. 1. 0. 0.
 0. 0. 0. 1. 0. 1. 1. 0. 0. 0. 0. 0. 0. 1. 1. 0. 1. 1. 0. 0. 0. 0. 0. 1.
 0. 0. 1. 1. 0. 0. 0. 1. 1. 1. 1. 1. 1. 1. 1. 1. 0. 1. 0. 1. 0. 1. 1. 1.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</si>
  <si>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1.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1. 0. 1. 0. 1. 1. 0. 0. 1.
 1. 1. 0. 1. 1. 1. 1. 1. 0. 0. 0. 0.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0.
 0. 1. 0. 0. 1. 1. 1. 0. 0. 1. 0. 0. 1. 1. 1. 1. 1. 1. 0. 0. 1. 0. 1. 0.
 0. 1. 1. 0. 1. 0. 0. 1. 0. 1. 0. 1. 0. 0. 0. 0. 1. 1. 1. 1. 0. 1. 0. 0.
 0. 0. 0. 1. 0. 1. 1. 0. 0. 0. 0. 0. 0. 1. 1. 0. 1. 1. 0. 0. 0. 0. 0. 1.
 0. 0. 1. 1. 0. 0. 0. 1. 1. 1. 1. 1. 1. 1. 1. 1. 0. 1. 0. 1. 0. 1. 1. 0.
 1. 1. 0. 0. 0. 0. 0. 0. 1. 1. 0. 1. 0. 0. 1. 1. 0. 0. 0. 1. 1. 0. 1. 1.
 0. 1. 1. 1. 1. 1. 1. 0. 0. 1. 0. 1. 1. 0.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</si>
  <si>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0. 0. 0. 0. 1.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1. 0. 1. 0. 1. 1. 0. 0. 1.
 1. 1. 0. 1. 1. 1. 1. 1. 0. 0. 0. 0.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0.
 0. 1. 0. 0. 1. 1. 1. 0. 0. 1. 0. 0. 1. 1. 1. 1. 1. 1. 0. 0. 1. 0. 1. 0.
 0. 1. 1. 0. 1. 0. 0. 1. 0. 1. 0. 1. 0. 0. 0. 0. 1. 1. 1. 1. 0. 1. 0. 0.
 0. 0. 0. 1. 0. 1. 1. 0. 0. 0. 0. 0. 0. 1. 1. 0. 1. 1. 0. 0. 0. 0. 0. 1.
 0. 0. 1. 1. 0. 0. 0. 1. 1. 1. 1. 1. 1. 1. 1. 1. 0. 1. 0. 1. 0. 1. 1. 1.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</si>
  <si>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1.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1. 0. 1. 0. 1. 1. 0. 0. 1.
 1. 1. 0. 1. 1. 1. 1. 1. 0. 0. 0. 0.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1. 0. 1. 0. 1.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0.
 0. 1. 0. 0. 1. 1. 1. 0. 0. 1. 0. 0. 1. 1. 1. 1. 1. 1. 0. 0. 1. 0. 1. 0.
 0. 1. 1. 0. 1. 0. 0. 1. 0. 1. 0. 1. 0. 0. 0. 0. 1. 1. 1. 1. 0. 1. 0. 0.
 0. 0. 0. 1. 0. 1. 1. 0. 0. 0. 0. 0. 0. 1. 1. 0. 1. 1. 0. 0. 0. 0. 0. 1.
 0. 0. 1. 1. 0. 0. 0. 1. 1. 1. 1. 1. 1. 1. 1. 1. 0. 1. 0. 1. 0. 1. 1. 0.
 1. 1. 0. 0. 0. 0. 0. 0. 1. 1. 0. 1. 0. 0. 1. 1. 0. 0. 0. 1. 1. 0. 1. 1.
 0. 1. 1. 1. 1. 1. 1. 0. 0. 1. 0. 1. 1. 0.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</si>
  <si>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1.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1. 0. 1. 0. 1. 1. 0. 0. 1.
 1. 1. 0. 1. 1. 1. 1. 1. 0. 0. 0. 0.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0.
 0. 1. 0. 0. 1. 1. 1. 0. 0. 1. 0. 0. 1. 1. 1. 1. 1. 1. 0. 0. 1. 0. 1. 0.
 0. 1. 1. 0. 1. 0. 0. 1. 0. 1. 0. 1. 0. 0. 0. 0. 1. 1. 1. 1. 0. 1. 0. 0.
 0. 0. 0. 1. 0. 1. 1. 0. 0. 0. 0. 0. 0. 1. 1. 0. 1. 1. 0. 0. 0. 0. 0. 1.
 0. 0. 1. 1. 0. 0. 0. 1. 1. 1. 1. 1. 1. 0. 1. 1. 0. 1. 0. 1. 0. 1. 1. 0.
 1. 1. 0. 0. 0. 0. 0. 0. 1. 1. 0. 1. 0. 0. 1. 1. 0. 0. 0. 1. 1. 0. 1. 1.
 0. 1. 1. 1. 1. 1. 1. 0. 0. 1. 0. 1. 1. 0.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</si>
  <si>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1.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0.
 0. 0. 1. 1. 1. 0. 0. 1. 1. 0. 0. 1. 1. 0. 1. 1. 1. 1. 1. 0. 1. 0. 1. 1.
 1. 0. 0. 0. 0. 0. 0. 0. 0. 0. 1. 0. 1. 0. 0. 1. 0. 1. 0. 1. 1. 0. 0. 1.
 1. 1. 0. 1. 1. 1. 1. 1. 0. 0. 0. 0.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0.
 0. 1. 0. 0. 1. 1. 1. 0. 0. 1. 0. 0. 1. 1. 1. 1. 1. 1. 0. 0. 1. 0. 1. 0.
 0. 1. 1. 0. 1. 0. 0. 1. 0. 1. 0. 1. 0. 0. 0. 0. 1. 1. 1. 1. 0. 1. 0. 0.
 0. 0. 0. 1. 0. 1. 1. 0. 0. 0. 0. 0. 0. 1. 1. 0. 1. 1. 0. 0. 0. 0. 0. 1.
 0. 0. 1. 1. 0. 0. 0. 1. 1. 1. 1. 1. 1. 1. 1. 1. 0. 1. 0. 1. 0. 1. 1. 0.
 1. 1. 0. 0. 0. 0. 0. 0. 1. 1. 0. 1. 0. 0. 1. 1. 0. 0. 0. 1. 1. 0. 1. 1.
 0. 1. 1. 1. 1. 1. 1. 0. 0. 1. 0. 1. 1. 0.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</si>
  <si>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1.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0.
 0. 0. 1. 1. 1. 0. 0. 1. 1. 0. 0. 1. 1. 0. 1. 1. 1. 1. 1. 0. 1. 0. 1. 1.
 1. 0. 0. 0. 0. 0. 0. 0. 0. 0. 1. 0. 1. 0. 0. 1. 0. 1. 0. 1. 1. 0. 0. 1.
 1. 1. 0. 1. 1. 1. 1. 1. 0. 0. 0. 0.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0.
 0. 1. 0. 0. 1. 1. 1. 0. 0. 1. 0. 0. 1. 1. 1. 1. 1. 1. 0. 0. 1. 0. 1. 0.
 0. 1. 1. 0. 1. 0. 0. 1. 0. 1. 0. 1. 0. 0. 0. 0. 1. 1. 1. 1. 0. 1. 0. 0.
 0. 0. 0. 1. 0. 1. 1. 0. 0. 0. 0. 0. 0. 1. 1. 0. 1. 1. 1.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</si>
  <si>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1.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1. 0. 1. 0. 1. 1. 0. 0. 1.
 1. 1. 0. 1. 1. 1. 1. 1. 0. 0. 0. 0.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0.
 0. 1. 0. 0. 1. 1. 1. 0. 0. 1. 0. 0. 1. 1. 1. 1. 1. 1. 0. 0. 1. 0. 1. 0.
 0. 1. 1. 0. 1. 0. 0. 1. 0. 1. 0. 1. 0. 0. 0. 0. 1. 1. 1. 1. 0. 1. 0.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</si>
  <si>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1.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1. 0. 1. 0. 1. 1. 0. 0. 1.
 1. 1. 0. 1. 1. 1. 1. 1. 0. 0. 0. 0.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0. 0. 0. 1.
 0. 0. 1. 0. 1. 0. 1. 0. 1. 1. 1. 1. 0. 1. 1. 1. 0. 0. 0. 1. 1. 0. 1. 1.
 1. 1. 0. 1. 0. 0. 1. 1. 0. 1. 0. 1. 0. 1. 1. 1. 1. 1. 1. 0. 0. 1. 1. 0.
 1. 0. 1. 0. 1. 1. 0. 1. 1. 1. 0. 1. 0. 1. 1. 0. 1. 1. 0. 0. 1. 1. 0. 0.
 0. 1. 0. 0. 1. 1. 1. 0. 0. 1. 0. 0. 1. 1. 1. 1. 1. 1. 0. 0. 1. 0. 1. 0.
 0. 1. 1. 0. 1. 0. 0. 1. 0. 1. 0. 1. 0. 1. 0. 0. 1. 1. 1. 1. 0. 1. 0. 0.
 0. 0. 0. 1. 0. 1. 1. 0. 0. 0. 0. 0. 0. 1. 1. 0. 1. 1. 0. 0. 0. 0. 0. 1.
 0. 0. 1. 1. 0. 0. 0. 1. 1. 1. 1. 1. 1. 1. 1. 1. 0. 1. 0. 1. 0. 1. 1. 0.
 1. 1. 0. 0. 0. 0. 0. 0. 1. 1. 0. 1. 0. 0. 1. 1. 0. 0. 0. 1. 1. 0. 1. 1.
 0. 1. 1. 1. 1. 1. 1. 0. 0. 1. 0. 1. 1. 0. 0. 0. 0. 0. 1. 0. 0. 1. 1. 1.
 0. 0. 0. 0. 1. 0. 0. 1. 1. 0. 1. 0. 1. 1. 0. 1. 0. 0. 1. 1. 1. 0. 1. 0.
 1. 1. 1. 0. 0. 1. 1. 1. 0. 0. 0. 1. 0. 1. 1. 1. 0. 1. 0. 0. 0. 0. 1. 1.
 1. 1. 0. 1. 1. 1. 1. 0. 1. 0. 1. 1.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</si>
  <si>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1.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1. 0. 1. 0. 1. 1. 0. 0. 1.
 1. 1. 0. 1. 1. 1. 1. 1. 0. 0. 0. 0. 1. 0. 0. 0. 0. 1. 1. 0. 1. 1. 0. 1.
 0. 1. 1. 1. 0. 1. 1. 0. 0. 1. 0. 0. 1. 1. 1. 0. 1. 1. 1. 1. 1. 0. 1. 1.
 0. 1. 1. 1. 1. 1. 0. 0. 1. 0. 0. 0. 1. 0. 0. 0. 0. 0. 0. 1.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0.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</si>
  <si>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1. 0. 0. 1. 1. 0. 1.
 1. 0. 1. 1. 0. 1. 1. 1. 0. 0. 1. 0. 0. 1. 1. 0. 1. 0. 1. 1. 0. 1. 1. 0.
 0. 0. 1. 0. 0. 0. 1. 0. 0. 0. 0. 1. 0. 0. 1. 0. 0. 1. 0. 1. 1. 0. 0. 1.
 1. 1. 0. 0. 0. 0. 0. 0. 1. 1. 0. 1. 0. 0. 1. 0. 1. 1. 1. 0. 1. 1. 1. 1.
 0. 0. 1. 1. 0. 0. 1. 1. 0. 0. 0. 0. 1. 1. 1. 0. 1. 0. 1. 1. 1. 0. 0. 0.
 1. 1. 1. 1. 0. 0. 1. 1. 1. 1. 1. 1. 0. 0. 0. 0. 1. 0. 1. 0. 1. 1. 0. 0.
 0. 0. 1. 1. 1. 0. 0. 1. 1. 0. 0. 1. 1. 0. 1. 1. 1. 1. 1. 0. 1. 0. 1. 1.
 1. 0. 0. 0. 0. 0. 0. 0. 0. 0. 1. 0. 1. 0. 0. 1. 0. 1. 0. 1. 1. 0. 0. 1.
 1. 1. 0. 1. 1. 1. 1. 1. 0. 0. 0. 0.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0.
 0. 1. 0. 0. 1. 1. 1. 0. 0. 1. 0. 0. 1. 1. 1. 1. 1. 1. 0. 0. 1. 0. 1. 0.
 0. 1. 1. 0. 1. 0. 0. 1. 0. 1. 0. 1. 0. 0. 0. 0. 1. 1. 1. 1. 0. 1. 0. 1.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</si>
  <si>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1.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0.
 0. 0. 1. 1. 1. 0. 0. 1. 1. 0. 0. 1. 1. 0. 1. 1. 1. 1. 1. 0. 1. 0. 1. 1.
 1. 0. 0. 0. 0. 0. 0. 0. 0. 0. 1. 0. 1. 0. 0. 1. 0. 1. 0. 1. 1. 0. 0. 1.
 1. 1. 0. 1. 1. 1. 1. 1. 0. 0. 0. 0.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0.
 0. 1. 0. 0. 1. 1. 1. 0. 0. 1. 0. 0. 1. 1. 1. 1. 1. 1. 0. 0. 1. 0. 1. 0.
 0. 1. 1. 0. 1. 0. 0. 1. 0. 1. 0. 1. 0. 0. 0. 0. 1. 1. 1. 1. 0. 1. 0.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</si>
  <si>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0. 0. 1. 0. 1. 0. 1. 0. 1. 1. 0. 0. 0. 0. 0. 0. 0. 0. 0. 1. 0. 1.
 1. 1. 0. 1. 0. 0. 0. 1. 1. 1. 0. 1. 0. 1. 1. 0. 1. 1. 0. 0. 1. 1. 0. 1.
 0. 1. 0. 1. 0. 1. 1. 1. 1. 0. 0. 0. 0. 1. 0. 0. 1. 0. 1. 0. 1. 1. 1. 1.
 0. 1. 1. 0. 1. 1. 0. 0. 1. 1. 1. 0. 0. 1. 0. 0. 0. 0.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0.
 0. 0. 1. 1. 1. 0. 0. 1. 1. 0. 0. 1. 1. 0. 1. 1. 1. 1. 1. 0. 1. 0. 1. 1.
 1. 0. 0. 0. 0. 0. 0. 0. 0. 0. 1. 0. 1. 0. 0. 1. 0. 1. 0. 1. 1. 0. 0. 1.
 1. 1. 0. 1. 1. 1. 1. 1. 0. 0. 0. 0.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1. 0. 0. 1.
 0. 0. 1. 0. 1. 0. 1. 0. 1. 1.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0.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</si>
  <si>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0.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1. 0. 1. 0. 1. 1. 0. 0. 1.
 1. 1. 0. 1. 1. 1. 1. 1. 0. 0. 0. 0.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0. 0.
 0. 1.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</si>
  <si>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1.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1. 0. 1. 0. 1. 1. 0. 0. 1.
 1. 1. 0. 1. 1. 1. 1. 1. 0. 0. 0. 0.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1.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0. 0.
 0. 0. 0. 1. 0. 1. 1. 0. 0. 0. 0. 0. 0. 1. 1. 0. 1. 1. 0. 0. 0. 0. 0. 1.
 0. 0. 1. 1. 0. 0. 0. 1. 1. 1. 1. 1. 1. 1. 1. 1. 0. 1. 0. 1. 0. 1. 1. 0.
 1. 1. 0. 0. 0. 0. 0. 0. 1. 1. 0. 1. 0. 0. 1. 1. 0. 0. 1.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</si>
  <si>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0.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1. 0. 1. 0. 1. 1. 0. 0. 1.
 1. 1. 0. 1. 1. 1. 1. 1. 0. 0. 0. 1.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0. 0.
 0. 1.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</si>
  <si>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0.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1. 0. 1. 0. 1. 0. 0. 0. 1.
 1. 1. 0. 1. 1. 1. 1. 1. 0. 0. 0. 1. 1. 0. 0. 0. 0. 1. 1. 0. 1. 1. 0. 1.
 0. 1. 1. 1. 0. 1. 1. 0. 0. 1. 0. 0. 1. 1. 1. 0. 1. 1. 1. 1. 1. 0. 1. 1.
 0. 1. 1. 1. 1. 1. 0. 0. 1. 0. 0. 0. 1. 0. 0. 1. 0. 0. 0. 1. 1. 1. 1. 1.
 0. 1. 1. 0. 1. 1. 0. 0. 1. 1. 1. 1. 0. 0. 1. 1. 1. 0. 1. 1. 1. 0. 0. 1.
 0. 0. 0. 1. 1. 0. 1. 1. 0. 1. 0. 0. 1. 0. 1. 0. 1. 1. 0. 1. 1. 1. 0. 1.
 0. 1. 0. 0. 0. 1. 0. 1. 0. 0. 1. 0. 0. 1. 0. 0. 0. 1. 0. 1.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0. 0.
 0. 1.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</si>
  <si>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0. 0. 0. 1. 1. 0. 1.
 1. 0. 1. 1. 0. 1. 1. 1. 0. 0. 1. 0. 0. 1. 1. 0. 1. 0. 1. 1. 0. 1. 1. 0.
 0. 0. 1. 0. 0. 0. 1. 0. 0. 0. 0. 1. 0. 0. 0. 0. 0. 1. 0. 1. 1. 0. 0. 1.
 1. 1. 0. 0. 0. 0. 0. 0. 0. 1. 0. 1. 0. 0. 1. 0. 1. 1.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1. 0. 1. 0. 1. 1. 0. 0. 1.
 1. 1. 0. 1. 1. 1. 1. 1. 0. 0. 0. 1.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0. 1.
 0. 1. 0. 0. 0. 1. 0. 1. 1. 1. 1. 1. 0. 1. 0. 0. 0. 0. 0. 0. 0. 0. 0. 1.
 0. 0. 1. 0. 1. 0. 1. 0. 1. 1.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0. 0.
 0. 1.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</si>
  <si>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0.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1. 0. 1. 0. 1. 1. 0. 0. 1.
 1. 1. 0. 1. 1. 1. 1. 1. 0. 0. 0. 1. 1. 0. 0. 0. 0. 1. 1. 0. 1. 1. 0. 1.
 0. 1. 1. 1. 0. 1. 1. 0. 0. 1. 0. 0. 1. 1. 1. 0. 1. 1. 1. 1. 1. 0. 1. 1.
 0. 1. 1. 1. 1. 1. 0. 0. 1. 0. 0. 0. 1. 0. 0. 1. 0. 0. 0. 1. 1. 1. 1. 1.
 0. 1. 1. 0. 1. 1. 0. 0. 1. 1. 0. 1. 0. 0. 0. 1. 1. 0. 1. 1. 1. 0. 0. 1.
 0. 0. 0. 1. 1. 0. 1. 1. 0. 1. 0. 0. 1. 0. 1. 0. 1. 1. 0. 1. 1. 1. 0. 1.
 0. 1. 0. 0. 0. 1. 0. 1. 0. 0. 1. 0. 0. 1. 0. 0. 0. 1. 0. 1.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0. 0.
 0. 1.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</si>
  <si>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0.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0. 0. 1. 0. 1. 1. 0. 1.
 0. 0. 1. 1. 1. 0. 0. 1. 1. 0. 0. 1. 1. 0. 1. 1. 1. 1. 1. 0. 1. 0. 1. 1.
 1. 0. 0. 0. 0. 0. 0. 0. 0. 0. 1. 0. 1. 0. 0. 1. 0. 1. 0. 1. 1. 0. 0. 1.
 1. 1. 0. 1. 1. 1. 1. 1. 0. 0. 0. 1.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0. 0. 0. 1.
 0. 0. 1. 0. 1. 1. 1. 0. 1. 1.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0. 0.
 0. 1. 0. 1. 0. 1. 1. 0. 0. 0. 0. 0. 0. 1. 1. 0. 1. 1. 0. 0. 0. 0. 0. 1.
 0. 0. 1. 1. 0. 0. 0. 1. 1. 1. 1. 1. 1. 1. 1. 1. 0. 1. 0. 1. 0. 1. 1. 0.
 1. 1. 0. 0. 0. 0. 0. 0. 1. 0.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</si>
  <si>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0. 0. 0. 1. 1. 0. 1.
 1. 0. 1. 1. 0. 1. 1. 1. 0. 0. 1. 0. 0. 1. 1. 0. 1. 0. 1. 1. 0. 1. 1. 0.
 0. 0. 1. 0. 0. 0. 1. 0. 0. 0. 0. 1. 0. 0. 0. 0. 0. 1. 0. 1. 1. 0. 0. 1.
 1. 1. 0. 0. 0. 0. 0. 0. 0. 1. 0. 1. 0. 0. 1. 0. 1. 0.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1. 0. 1. 0. 1. 1. 0. 0. 1.
 1. 1. 0. 1. 1. 1. 1. 1. 0. 0. 0. 0.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0. 0.
 0. 1. 0. 1. 0. 1. 1. 0. 0. 0. 0. 0. 0. 1. 1. 0. 1. 1. 0. 0. 0. 0. 0. 1.
 0. 0. 1. 1. 0. 0. 0. 1. 1. 1. 0.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</si>
  <si>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0.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1. 0. 1. 0. 1. 1. 0. 0. 1.
 1. 1. 0. 1. 1. 1. 1. 1. 0. 0. 0. 1.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0.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0.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</si>
  <si>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0.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0. 0. 1. 0. 1. 1. 0. 1.
 0. 0. 1. 1. 1. 0. 0. 1. 1. 0. 0. 1. 1. 0. 1. 1. 1. 1. 1. 0. 1. 0. 1. 1.
 1. 0. 0. 0. 0. 0. 0. 0. 0. 0. 1. 0. 1. 0. 0. 1. 0. 1. 0. 1. 1. 0. 0. 1.
 1. 1. 0. 1. 1. 1. 1. 1. 0. 0. 0. 1.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0.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0.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</si>
  <si>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0.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0. 0. 1. 0. 1. 1. 0. 1.
 0. 0. 1. 1. 1. 0. 0. 1. 1. 0. 0. 1. 1. 0. 1. 1. 1. 1. 1. 0. 1. 0. 1. 1.
 1. 0. 0. 0. 0. 0. 0. 0. 0. 0. 1. 0. 1. 0. 0. 1. 0. 1. 0. 1. 1. 0. 0. 1.
 1. 1. 0. 1. 1. 1. 1. 1. 0. 0. 0. 1.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0. 0. 0. 1.
 0. 0. 1. 0. 1. 0. 1. 0. 1. 1. 1. 1. 0. 1. 1. 1. 0. 0. 0. 1. 1. 0. 1. 1.
 1. 1. 0. 1. 0. 0. 1. 0. 0. 1. 0. 1. 0. 1. 1. 1. 1. 1. 1. 0. 0. 1. 0. 0.
 1. 0. 1. 0. 1. 1. 0. 1. 1. 1. 0. 1. 0. 1. 1. 0. 1. 1. 0. 0. 1. 1. 0. 1.
 0. 1. 0. 0. 1. 1. 1. 0. 0. 1. 0. 0. 1. 1. 1. 1. 1. 1. 0. 0. 1. 0. 1. 0.
 0. 1. 1. 0. 1. 0. 0. 1. 0. 1. 0. 1. 0. 0. 0. 0. 1. 1. 1. 1. 0. 1. 0.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</si>
  <si>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0. 0. 1. 0. 1. 1. 1. 1.
 0. 1. 1. 0. 1. 1. 0. 0. 1. 1. 1. 0. 0. 1. 0. 0. 0. 0.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1. 0. 1. 0. 1. 1. 0. 0. 1.
 1. 1. 0. 1. 1. 1. 1. 1. 0. 0. 0. 1. 1. 0. 0. 0. 0. 1. 1. 0. 1. 1. 0. 1.
 0. 1. 1. 1. 0. 1. 1. 0. 0. 1. 0. 0. 1. 1. 1. 0. 1. 1. 1. 1. 1. 0. 1. 1.
 0. 1. 1. 1. 1. 1. 0. 0. 1. 0. 0. 0. 1. 0. 0. 1. 0. 0. 0. 0.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0.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</si>
  <si>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0. 0. 0. 1. 1. 0. 1.
 1. 0. 1. 1. 0. 1. 1. 1. 0. 0. 1. 0. 0. 1. 1. 0. 1. 0. 1. 1. 0. 1. 1. 0.
 0. 0. 1. 0. 0. 0. 1. 0. 0. 0. 0. 1. 0. 0. 0. 0. 0. 1. 0. 1. 1. 0. 0. 1.
 1. 1. 0. 0. 0. 0. 0. 0. 1. 1. 0. 1. 0. 0. 1. 0. 1. 1. 1. 0. 1. 1. 1. 1.
 0. 0. 1. 1. 0. 0. 1. 1. 0. 0. 0. 0. 1. 0. 1. 0. 1. 0. 1. 1. 1. 0. 0. 0.
 1. 1. 1. 1. 0. 0. 1. 1. 1. 1. 1. 1. 0. 0. 0. 0. 1. 0. 1. 0. 1. 1. 0. 1.
 0. 0. 1. 1. 1. 0. 0. 1. 1. 0. 0. 1. 1. 0. 1. 1. 1. 1. 1. 0. 1. 0. 1. 1.
 1. 0. 0. 0. 0. 0. 0. 0. 0. 0. 1. 0. 1. 0. 0. 1. 0. 1. 0. 1. 1. 0. 0. 1.
 1. 1. 0. 1. 1. 1. 1. 1. 0. 0. 0. 1.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0.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</si>
  <si>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0.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1. 0. 1. 0. 1. 1. 0. 0. 1.
 1. 1. 0. 1. 1. 1. 1. 1. 0. 0. 0. 1.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0. 0. 0. 1.
 0. 0. 1. 0. 1. 0. 1. 0. 1. 1. 1. 0.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1.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</si>
  <si>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0.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1. 0. 1. 0. 1. 1. 0. 0. 1.
 1. 1. 0. 1. 1. 1. 1. 1. 0. 0. 0. 1.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0. 0. 0. 1.
 0. 0. 1. 0. 1. 0. 1. 0. 1. 0.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1.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</si>
  <si>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0.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1. 0. 1. 0. 1. 1. 0. 0. 1.
 1. 1. 0. 1. 1. 1. 1. 1. 0. 0. 0. 1. 1. 0. 0. 0. 0. 1. 1. 0. 1. 1. 0. 1.
 0. 1. 1. 1. 0. 1. 1. 0. 0. 1. 0. 0. 1. 1. 1. 0. 1. 1. 1. 1. 1. 0. 1. 1.
 0. 1. 1. 1. 1. 1. 0. 0. 1. 0. 0. 0. 1. 0. 0. 1. 0. 0. 0. 1. 1. 1. 1. 1.
 0. 1. 1. 0. 1. 1. 0. 0. 1. 1. 1. 1. 0. 0. 0. 1. 1. 0. 1. 1. 1. 0. 0. 1.
 0. 1. 0. 1. 1. 0. 1. 1. 0. 1. 0. 0. 1. 0. 1. 0. 1. 1. 0. 1. 1. 1. 0. 1.
 0. 1. 0. 0. 0. 1. 0. 1. 0. 0. 1. 0. 0. 1. 0. 0. 0. 1. 0. 1.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1. 0.
 1.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</si>
  <si>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0.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1. 0. 1. 0. 1. 1. 0. 0. 1.
 1. 1. 0. 1. 1. 1. 1. 1. 0. 0. 0. 1.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1. 0. 0. 0. 1.
 0. 1. 0. 1. 0. 1. 0. 1. 1. 1. 1. 1. 0. 1. 0. 0. 0. 0. 0. 0. 0. 0. 0. 1.
 0. 0. 1. 0. 1. 0. 1. 0. 1. 1. 1. 1. 0. 1. 1. 1. 1. 0. 0. 1. 1. 0. 1. 1.
 1. 1. 0. 0. 0. 0. 1. 1. 0. 1. 0. 1. 0. 1. 1. 1. 1. 1. 1. 0. 0. 1. 0. 0.
 1. 0. 1. 0. 1. 1. 0. 1. 1. 1. 0. 1. 0. 1. 1. 0. 1. 1. 0. 0. 1. 1. 0. 1.
 0. 1. 0. 0. 1. 1. 1. 0. 0. 1. 0. 0. 1. 1. 1. 1. 1. 1. 0. 0. 1. 0. 1. 0.
 0. 1. 1. 0. 1. 0. 0. 1. 0. 1. 0. 1. 0. 0. 0. 0. 1. 1. 1. 1. 0. 1. 1.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</si>
  <si>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0.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1. 0. 1. 0. 1. 1. 0. 0. 1.
 1. 1. 0. 1. 1. 1. 1. 1. 0. 0. 0. 1.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1. 0. 1. 0. 0. 0. 1. 0. 1. 0. 0. 0. 1.
 0. 1. 0. 1. 0. 1. 0. 1. 1. 1. 1. 1. 0. 1. 0. 0. 0. 0. 0. 0. 0. 0. 0. 1.
 0. 0. 1. 0. 1. 0. 1. 0. 1. 1. 1. 1. 0. 1. 1. 1. 0. 0. 0. 1. 1. 0. 1. 1.
 1. 1. 0. 1. 0. 0. 1. 0. 0. 1. 0. 1. 0. 1. 1. 1. 1. 1. 1. 0. 0. 1. 0. 0.
 1. 0. 1. 0. 1. 1. 0. 1. 1. 1. 0. 1. 0. 1. 1. 0. 1. 1. 0. 0. 1. 1. 0. 1.
 0. 1. 0. 0. 1. 1. 1. 0. 0. 1. 0. 0. 1. 1. 1. 1. 1. 1. 1. 0. 1. 0. 1. 0.
 0. 1. 1. 0. 1. 0. 0. 1. 0. 1. 0. 1. 0. 0. 0. 0. 1. 1. 1. 1. 0. 1. 1.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</si>
  <si>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0.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1. 0. 1. 0. 1. 1. 0. 0. 1.
 1. 1. 0. 1. 1. 1. 1. 1. 0. 0. 0. 1.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0. 0. 0. 1. 0. 1. 0. 1. 1. 0. 1. 1. 1. 0. 1.
 0. 1. 0. 0. 0. 1. 0. 1. 0. 0. 1. 0. 0. 1. 0. 0. 0. 1. 0. 0.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1. 0.
 0. 0. 0. 1. 0. 0.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</si>
  <si>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0.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1. 0. 1. 0. 1. 1. 0. 0. 1.
 1. 1. 0. 1. 1. 1. 1. 1. 0. 0. 0. 1. 1. 0. 0. 0. 0. 1. 1. 0. 1. 1. 0. 1.
 0. 1. 1. 1. 1.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0.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1. 0.
 0. 0. 0. 1. 0. 1. 1. 0. 0. 0. 0. 0. 0. 1. 1. 0. 1. 1. 0. 0. 0. 0. 0. 1.
 0. 0. 1. 1. 0. 0. 0. 1. 1. 1. 1. 1. 1. 1. 1. 1. 0. 1. 0. 1. 0. 1. 1. 0.
 1. 1. 0. 0. 0. 0. 0. 0. 0. 1. 0. 1. 0. 0. 1. 1. 0. 0. 0. 1. 1. 0. 1. 1.
 0. 1. 1. 1. 1. 1. 1. 0. 0. 1. 0. 1. 1. 1. 0. 0. 0. 0. 1. 0. 0. 1. 1. 1.
 0. 0. 0. 0. 1. 0. 0. 1. 1. 0. 0.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</si>
  <si>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0.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0. 0. 0. 1. 1. 1. 1. 1. 1. 0. 0. 0. 0. 1. 0. 1. 0. 1. 1. 0. 1.
 0. 0. 1. 1. 1. 0. 0. 1. 1. 0. 0. 1. 1. 0. 1. 1. 1. 1. 1. 0. 1. 0. 1. 1.
 1. 0. 0. 0. 0. 0. 0. 0. 0. 0. 1. 0. 1. 0. 0. 1. 0. 1. 0. 1. 1. 0. 0. 1.
 1. 1. 0. 1. 1. 1. 1. 1. 0. 0. 0. 1.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0. 0. 0. 0. 1.
 0. 1. 0. 1. 0. 1. 0. 1. 1. 1. 1. 1. 0. 1. 0. 0. 0. 0. 0. 0. 0. 0. 0. 1.
 0. 0. 1. 0. 1. 0. 1. 0. 1. 0.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1.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</si>
  <si>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0.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1. 0. 1. 1. 1. 0. 0. 1. 1. 0. 0. 1. 1. 0. 1. 1. 1. 1. 1. 0. 1. 0. 1. 1.
 1. 0. 0. 0. 0. 0. 0. 0. 0. 0. 1. 0. 1. 0. 0. 0. 0. 1. 0. 1. 1. 0. 0. 1.
 1. 1. 0. 1. 1. 1. 1. 1. 0. 0. 0. 1.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0.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1.
 0. 1. 0. 0. 0. 1. 1. 0. 0. 1. 0. 0. 1. 1. 1. 1. 1. 1. 0. 0. 1. 0. 1. 0.
 0. 1. 1. 0. 1. 0. 0. 1. 0. 1. 0. 1. 0. 0. 0. 0. 1. 1. 1. 1. 0. 1. 1.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</si>
  <si>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0.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1. 0. 1. 1. 1. 0. 0. 1. 1. 0. 0. 1. 1. 0. 1. 1. 1. 1. 1. 0. 1. 0. 1. 1.
 1. 0. 0. 0. 0. 0. 0. 0. 0. 0. 1. 0. 1. 0. 0. 1. 0. 1. 0. 1. 1. 0. 0. 1.
 1. 1. 0. 1. 1. 1. 1. 1. 0. 0. 0. 1. 1. 0. 0. 0. 0. 1. 1. 0. 1. 1. 0. 1.
 0. 1. 1. 1. 0. 1. 1. 0. 0. 1. 0. 0. 1. 1. 1. 0. 1. 1. 1. 1. 1. 0. 1. 1.
 0. 1. 1. 1. 1. 1. 0. 0. 1. 0. 1. 0. 1. 0. 0. 1. 0. 0. 0. 1. 1. 1. 1. 1.
 0. 1. 1. 0. 1. 1. 0. 0. 1. 1. 1. 1. 0. 0. 0. 1. 1. 0. 1. 1. 1. 0. 0. 1.
 0. 0. 0. 1. 1. 0. 1. 1. 0. 1. 0. 0. 1. 0. 1. 0. 1. 1. 0. 1. 1. 1. 0. 1.
 0. 1. 0. 0. 0. 1. 0. 1. 0. 0. 1. 0. 0. 1. 0. 0. 0. 1. 0. 0.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1.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</si>
  <si>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0. 1. 0. 0. 0. 1. 1. 1. 0. 1. 0. 1. 1. 0. 1. 1. 0. 0. 1. 1. 0. 1.
 0. 1. 0. 1. 0. 1. 1. 1. 1. 0. 0. 0. 0. 1. 0. 0. 1. 0. 1. 0. 1. 1. 1. 1.
 0. 1. 1. 0. 1. 1. 0. 0. 1. 1. 1. 0. 0. 1. 0. 0. 0. 0.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0. 0. 1. 0. 1. 1. 0. 0. 1.
 1. 1. 0. 1. 1. 1. 1. 1. 0. 0. 0. 1.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0.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1. 0.
 0. 0. 0. 1. 1.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</si>
  <si>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1. 1. 0. 0. 0. 1. 1. 1. 0. 1. 0. 1. 1. 0. 1. 1. 0. 0. 1. 1. 0. 1.
 0. 1. 0. 1. 0. 1. 1. 1. 1. 0. 0. 0. 0. 1. 0. 0. 1. 0. 1. 0. 1. 1. 1. 1.
 0. 1. 1. 0. 1. 1. 0. 0. 1. 1. 1. 0. 0. 1. 0. 0. 0. 0.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1. 1.
 0. 0. 1. 1. 1. 0. 0. 1. 1. 0. 0. 1. 1. 0. 1. 1. 1. 1. 1. 0. 1. 0. 1. 1.
 1. 0. 0. 0. 0. 0. 0. 0. 0. 0. 1. 0. 1. 0. 0. 0. 0. 1. 0. 1. 1. 0. 0. 1.
 1. 1. 0. 1. 1. 1. 1. 1. 0. 0. 0. 1.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0.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0. 0. 1. 0. 1. 0. 0. 0. 0. 1. 1. 1. 1. 0. 1. 1.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</si>
  <si>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1.
 0. 1. 1. 0. 1. 0. 1. 0. 1. 0. 1. 1. 0. 0. 0. 0. 0. 0. 0. 0. 0. 1. 0. 1.
 1. 1. 1. 1. 0. 0. 0. 1. 1. 1. 0. 1. 0. 1. 1. 0. 1. 1. 0. 0. 1. 1. 0. 1.
 0. 1. 0. 1. 0. 1. 1. 1. 1. 0. 0. 0. 0. 1. 0. 0. 1. 0. 1. 0. 1. 1. 1. 1.
 0. 1. 1. 0. 1. 1. 0. 0. 1. 1. 1. 0. 0. 1. 0. 0. 0. 0.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0. 1.
 0. 0. 1. 1. 1. 0. 0. 1. 1. 0. 0. 1. 1. 0. 1. 1. 1. 1. 1. 0. 1. 0. 1. 1.
 1. 0. 0. 0. 0. 0. 0. 0. 0. 0. 1. 0. 1. 0. 0. 0. 0. 1. 0. 1. 1. 0. 0. 1.
 1. 1. 0. 1. 1. 1. 1. 1. 0. 0. 0. 1. 1. 0. 0. 0. 0. 1. 1. 0. 1. 1. 0. 1.
 0. 1. 1. 1. 0. 1. 1. 0. 0. 1. 0. 0. 1. 1. 1. 0. 1. 1. 1. 1. 1. 0. 1. 1.
 0. 1. 1. 1. 1. 1. 0. 1. 1. 0. 0. 0. 1. 0. 0. 1. 0. 0. 0. 1. 1. 1. 1. 1.
 0. 1. 1. 0. 1. 1. 0. 0. 1. 1. 1. 1. 0. 0. 0. 1. 1. 0. 1. 1. 1. 0. 0. 1.
 0. 0. 0. 1. 1. 0. 1. 1. 0. 1. 0. 0. 1. 0. 1. 0. 1. 1. 0. 1. 1. 1. 0. 1.
 0. 1. 0. 0. 0. 1. 0. 1. 0. 0. 1. 0. 0. 1. 0. 0. 0. 1. 0. 0.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1.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</si>
  <si>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0.
 0. 1. 1. 0. 1. 0. 1. 0. 1. 0. 1. 1. 0. 0. 0. 0. 0. 0. 0. 0. 0. 1. 0. 1.
 1. 1. 1. 1. 0. 0. 0. 1. 1. 1. 0. 1. 0. 1. 1. 0. 1. 1. 0. 0. 1. 1. 0. 1.
 0. 1. 0. 1. 0. 1. 1. 1. 1. 0. 0. 0. 0. 1. 0. 0. 1. 0. 1. 0. 1. 1. 1. 1.
 0. 1. 1. 0. 1. 1. 0. 0. 1. 1. 1. 0. 0. 1. 0. 0. 0. 1.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1. 1.
 0. 0. 1. 1. 1. 0. 0. 1. 1. 0. 0. 1. 1. 0. 1. 1. 1. 1. 1. 0. 1. 0. 1. 1.
 1. 0. 0. 0. 0. 0. 0. 0. 0. 0. 1. 0. 1. 0. 0. 0. 0. 1. 0. 1. 1. 0. 0. 1.
 1. 1. 0. 1. 1. 1. 1. 1. 0. 0. 0. 1. 1. 0. 0. 0. 0. 1. 1. 0. 1. 1. 0. 1.
 0. 1. 1. 1. 0. 1. 1. 0. 0. 1. 1.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0.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1.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</si>
  <si>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0.
 0. 1. 1. 0. 1. 0. 1. 0. 1. 0. 1. 1. 0. 0. 0. 0. 0. 0. 0. 0. 0. 1. 0. 1.
 1. 1. 1. 1. 0. 0. 0. 1. 1. 1. 0. 1. 0. 1. 1. 0. 1. 1. 0. 0. 1. 1. 0. 1.
 0. 1. 0. 1. 0. 1. 1. 1. 1. 0. 0. 0. 0. 1. 0. 0. 1. 0. 1. 0. 1. 1. 1. 1.
 0. 1. 1. 0. 1. 1. 0. 0. 1. 1. 1. 0. 0. 1. 0. 0. 0. 1. 0. 0. 1. 1. 0. 1.
 1. 0. 1. 1. 0. 1. 1. 1. 0. 0. 1. 0. 0. 1. 1. 0. 1. 0. 1. 1. 0. 1. 1. 0.
 0. 0. 1. 0. 0. 0. 1. 0. 0. 0. 0. 1. 0. 0. 0. 0. 0. 1. 0. 1. 1. 0. 0. 1.
 1. 1. 0. 0. 0. 0. 0. 0. 1. 1. 0. 1. 0. 0. 1. 0. 1. 1. 1. 0. 1. 1. 1. 1.
 1. 0. 1. 1. 0. 0. 1. 1. 0. 0. 0. 0. 1. 1. 1. 0. 1. 0. 1. 1. 1. 0. 0. 0.
 1. 1. 1. 1. 0. 0. 1. 1. 1. 1. 1. 1. 0. 0. 0. 0. 1. 0. 1. 0. 1. 1. 1. 1.
 0. 0. 1. 1. 1. 0. 0. 1. 1. 0. 0. 1. 1. 0. 1. 1. 1. 1. 1. 0. 1. 0. 1. 1.
 1. 0. 0. 0. 0. 0. 0. 0. 0. 0. 1. 0. 1. 0. 0. 0. 0. 1. 0. 1. 1. 0. 0. 1.
 1. 1. 0. 1. 1. 1. 1. 1. 0. 0. 0. 1. 1. 0. 0. 0. 0. 1. 1. 0. 1. 1. 0. 1.
 0. 1. 1. 1. 0. 1. 1. 0. 0. 1. 1.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0. 0. 0. 0. 1.
 0. 1. 0. 1. 0. 1. 0. 1. 1. 1. 1. 1. 0. 1. 0. 0. 0. 1. 0. 0. 0. 0. 0. 1.
 0. 0. 1. 0. 1. 0. 1. 0. 1. 1.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1.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</si>
  <si>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0.
 0. 1. 1. 0. 1. 0. 1. 0. 1. 0. 1. 1. 0. 0. 0. 0. 0. 0. 0. 0. 0. 1. 0. 1.
 1. 1. 1. 1. 0. 0. 0. 1. 1. 1. 0. 1. 0. 1. 1. 0. 1. 1. 0. 0. 1. 1. 0. 1.
 0. 1. 0. 1. 0. 1. 1. 1. 1. 0. 0. 0. 0. 1. 0. 0. 1. 0. 1. 0. 1. 1. 1. 1.
 0. 1. 1. 0. 1. 1. 0. 0. 1. 1. 1. 0. 0. 1. 0. 0. 0. 1.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1. 1.
 0. 0. 1. 1. 1. 0. 0. 1. 1. 0. 0. 1. 1. 0. 1. 1. 1. 1. 1. 0. 1. 0. 1. 1.
 1. 0. 0. 0. 0. 0. 0. 0. 0. 0. 1. 0. 1. 0. 0. 0. 0. 1. 0. 1. 1. 0. 0. 1.
 1. 1. 0. 1. 1. 1. 1. 1. 0. 1. 0. 1.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0. 0. 0. 0. 1.
 0. 1.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1.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</si>
  <si>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0.
 0. 1. 1. 0. 1. 0. 1. 0. 1. 0. 1. 1. 0. 0. 0. 0. 0. 0. 0. 0. 0. 1. 0. 1.
 1. 1. 1. 1. 0. 0. 0. 1. 1. 1. 0. 1. 0. 1. 1. 0. 1. 1. 0. 0. 1. 1. 0. 1.
 0. 1. 0. 1. 0. 1. 1. 1. 1. 0. 0. 0. 0. 1. 0. 0. 1. 0. 1. 0. 1. 1. 1. 1.
 0. 1. 1. 0. 1. 1. 0. 0. 1. 1. 1. 0. 0. 1. 0. 0. 0. 1.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1. 1.
 0. 0. 1. 1. 1. 0. 0. 1. 1. 0. 0. 1. 1. 0. 1. 1. 1. 1. 1. 0. 1. 0. 1. 1.
 1. 0. 0. 0. 0. 0. 0. 0. 0. 0. 1. 0. 1. 0. 0. 0. 0. 1. 0. 1. 1. 0. 0. 1.
 1. 1. 0. 1. 1. 1. 1. 1. 0. 0. 0. 1. 1. 0. 0. 0. 0. 1. 1. 0. 1. 1. 0. 1.
 0. 1. 0. 1. 0. 1. 1. 0. 0. 1. 1.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0. 0. 0. 0. 1.
 0. 0.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1.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</si>
  <si>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1. 1. 1. 0. 1. 1. 1. 1. 0. 1. 1. 1. 1. 0. 0. 0. 0. 0. 0.
 0. 1. 1. 0. 1. 0. 1. 0. 1. 0. 1. 1. 0. 0. 0. 0. 0. 0. 0. 0. 0. 1. 0. 1.
 1. 1. 1. 1. 0. 0. 0. 1. 1. 1. 0. 1. 0. 1. 1. 0. 1. 1. 0. 0. 1. 1. 0. 1.
 0. 1. 0. 1. 0. 1. 1. 1. 1. 0. 0. 0. 0. 1. 0. 0. 1. 0. 1. 0. 1. 1. 1. 1.
 0. 1. 1. 0. 1. 1. 0. 0. 1. 1. 1. 0. 0. 1. 0. 0. 0. 1.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1. 1.
 0. 0. 1. 1. 1. 0. 0. 1. 1. 0. 0. 1. 1. 0. 1. 1. 1. 1. 1. 0. 1. 0. 1. 1.
 1. 0. 0. 0. 0. 0. 0. 0. 0. 0. 1. 0. 1. 0. 0. 0. 0. 1. 0. 1. 1. 0. 0. 1.
 1. 1. 0. 1. 1. 1. 1. 1. 0. 0. 0. 1. 1. 0. 0. 0. 0. 1. 1. 0. 1. 1. 0. 1.
 0. 1. 1. 1. 0. 1. 1. 0. 0. 1. 0.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0. 0. 0. 0. 1.
 0. 1. 0. 1. 0. 1. 0. 1. 1. 1. 1. 1. 0. 1. 0. 0. 0. 0. 0. 0. 0. 0. 0. 1.
 0. 0. 1. 0. 1. 0. 1. 0. 1. 1. 1. 1. 0. 1. 1. 1. 0. 0. 0. 1. 1. 0. 1. 1.
 1. 1. 0. 1. 0. 0. 1. 1. 0. 1. 0. 1. 0. 1. 1. 1. 0. 1. 1. 0. 0. 1. 0. 0.
 1. 0. 1. 0. 1. 1. 0. 1. 1. 1. 0. 1. 0. 1. 1. 0. 1. 1. 0. 0. 1. 1. 0. 1.
 0. 1. 0. 0. 1. 1. 1. 0. 0. 1. 0. 0. 1. 1. 1. 1. 1. 1. 0. 0. 1. 0. 1. 0.
 0. 1. 1. 0. 1. 0. 0. 1. 0. 1. 0. 1. 0. 0. 0. 0. 1. 1. 1. 1. 0. 1. 1.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</si>
  <si>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[0. 1. 1. 1. 1. 0. 1. 1. 0. 1. 1. 1. 1. 0. 1. 1. 1. 1. 0. 0. 0. 0. 0. 0.
 0. 1. 1. 0. 1. 0. 1. 0. 1. 0. 1. 1. 0. 0. 0. 0. 0. 0. 0. 0. 0. 1. 0. 1.
 1. 1. 1. 1. 0. 0. 0. 1. 1. 1. 0. 1. 0. 1. 1. 0. 1. 1. 0. 0. 1. 1. 0. 1.
 0. 1. 0. 1. 0. 1. 1. 1. 1. 0. 0. 0. 0. 1. 0. 0. 1. 0. 1. 0. 1. 1. 1. 1.
 0. 1. 1. 0. 1. 1. 0. 0. 1. 1. 1. 0. 0. 1. 0. 0. 0. 1. 0. 0. 1. 1. 0. 1.
 1. 0. 1. 1. 0. 1. 1. 1. 0. 0. 1. 0. 0. 1. 1. 0. 1. 0. 1. 1. 0. 1. 1. 0.
 0. 0. 1. 0. 0. 0. 1. 0. 0. 0. 0. 1. 0. 0. 0. 0. 0. 1. 0. 1. 1. 0. 0. 1.
 1. 1. 0. 0. 0. 0. 0. 0. 1. 1. 0. 1. 0. 0. 1. 0. 1. 1. 1. 0. 1. 1. 1. 1.
 0. 0. 1. 1. 0. 0. 1. 1. 0. 0. 0. 0. 1. 1. 1. 0. 1. 0. 1. 1. 1. 0. 0. 0.
 1. 1. 1. 1. 0. 0. 1. 1. 1. 1. 1. 1. 0. 0. 0. 0. 1. 0. 1. 0. 1. 1. 1. 1.
 0. 0. 1. 1. 1. 0. 0. 1. 1. 0. 0. 1. 1. 0. 1. 1. 1. 1. 1. 0. 1. 0. 1. 1.
 1. 0. 0. 0. 0. 0. 0. 0. 0. 0. 1. 0. 1. 0. 0. 0. 0. 1. 0. 1. 1. 0. 0. 1.
 1. 1. 0. 1. 1. 1. 1. 1. 0. 0. 0. 1. 1. 0. 0. 0. 0. 1. 1. 0. 1. 1. 0. 1.
 0. 1. 1. 1. 0. 1. 1. 0. 0. 1. 1. 0. 1. 1. 1. 0. 1. 1. 1. 1. 1. 0. 1. 1.
 0. 1. 1. 1. 1. 1. 0. 0. 1. 0. 0. 0. 1. 0. 0. 1. 0. 0. 0. 1. 1. 1. 1. 1.
 0. 1. 1. 0. 1. 1. 0. 0. 1. 1. 1. 1. 0. 0. 0. 1. 1. 0. 1. 1. 1. 0. 0. 1.
 0. 0. 0. 1. 1. 0. 1. 1. 0. 1. 0. 0. 1. 0. 1. 0. 1. 1. 0. 1. 1. 1. 0. 1.
 0. 1. 0. 0. 0. 1. 0. 1. 0. 0. 1. 0. 0. 1. 0. 0. 0. 1. 0. 0. 0. 0. 0. 1.
 0. 0. 0. 1. 0. 1. 0. 1. 1. 1. 1. 1. 0. 1. 0. 0. 0. 0. 0. 0. 0. 0. 0. 1.
 0. 0. 1. 0. 1. 0. 1. 0. 1. 1. 1. 1. 0. 1. 1. 1. 0. 0. 0. 1. 1. 0. 1. 1.
 1. 1. 0. 1. 0. 0. 1. 1. 0. 1. 0. 1. 0. 1. 1. 1. 1. 1. 1. 0. 0. 1. 0. 0.
 1. 0. 1. 0. 1. 1. 0. 1. 1. 1. 0. 1. 0. 1. 1. 0. 1. 1. 0. 0. 1. 1. 0. 1.
 0. 1. 0. 0. 1. 1. 1. 0. 0. 1. 0. 0. 1. 1. 1. 1. 1. 1. 0. 0. 1. 0. 1. 0.
 0. 1. 1. 0. 1. 0. 0. 1. 0. 1. 0. 1. 0. 0. 0. 0. 1. 1. 1. 1. 0. 1. 1. 0.
 0. 0. 0. 1. 0. 1. 1. 0. 0. 0. 0. 0. 0. 1. 1. 0. 1. 1. 0. 0. 0. 0. 0. 1.
 0. 0. 1. 1. 0. 0. 0. 1. 1. 1. 1. 1. 1. 1. 1. 1. 0. 1. 0. 1. 0. 1. 1. 0.
 1. 1. 0. 0. 0. 0. 0. 0. 1. 1. 0. 1. 0. 0. 1. 1. 0. 0. 0. 1. 1. 0. 1. 1.
 0. 1. 1. 1. 1. 1. 1. 0. 0. 1. 0. 1. 1. 1. 0. 0. 0. 0. 1. 0. 0. 1. 1. 1.
 0. 0. 0. 0. 1. 0. 0. 1. 1. 0. 1. 0. 1. 1. 0. 1. 0. 0. 1. 1. 1. 0. 1. 0.
 1. 1. 1. 0. 0. 1. 1. 1. 0. 0. 0. 1. 0. 1. 1. 1. 0. 1. 0. 0. 0. 0. 1. 1.
 1. 1. 0. 1. 1. 1. 1. 0. 1. 0. 1. 0. 0. 1. 1. 0. 1. 1. 0. 1.]</t>
  </si>
  <si>
    <t>[1 0 1 1 0 0 1 0 0 0 0 0 0 0 0 1 0 0 0 1 0 1 0 0 0 1 1 1 1 1 1 0 0 0 0 0 1
 1 0 1 0 1 0 1 1 0 1 1 1 1 0 1 1 1 0 1 1 0 0 1 0 1 1 0 0 1 1 1 0 0 0 1 1 1
 1 0 0 0 0 1 1 0 1 1 1 1 0 0 1 1 1 0 0 1 1 1 0 0 1 1 0 1 0 0 1 0 0 1 1 0 0
 0 1 0 0 0 1 0 0 1 1 0 1 1 1 1 0 1 1 0 1 1 1 1 1 0 1 1 1 0 0 1 0 1 1 0 0 0
 0 1 1 1 1 1 1 1 0 0 1 1 0 1 1 0 1 0 1 0 0 0 1 0 0 1 1 1 0 0 1 1 1 0 0 0 1
 1 1 1 1 1 0 0 1 1 0 0 0 0 0 1 0 1 0 1 1 1 0 0 1 0 0 0 1 1 1 1 0 1 1 1 1 1
 0 0 0 1 1 0 0 0 1 1 0 0 1 0 0 0 1 1 0 0 1 1 1 1 1 0 0 1 0 0 1 0 0 0 1 0 1
 1 0 1 1 0 1 0 1 1 0 1 0 1 0 1 0 1 1 1 1 1 0 0 0 1 1 1 0 1 1 0 1 1 1 1 1 0
 0 1 1 0 0 0 1 0 0 1 0 1 1 1 0 1 1 1 0 0 0 0 1 1 0 0 0 1 0 0 0 1 0 0 0 0 0
 1 0 0 0 1 1 0 1 1 1 0 0 1 0 0 1 0 1 1 0 1 0 1 1 0 0 1 0 1 0 1 0 0 1 0 0 1
 0 1 0 0 1 0 0 0 1 1 1 1 0 1 1 0 0 1 1 0 0 0 1 1 0 1 0 0 1 1 0 0 0 0 1 0 1
 1 0 1 0 0 0 0 0 0 0 1 1 1 1 1 1 1 0 1 1 0 1 1 1 0 1 0 1 0 0 1 1 0 0 0 0 0
 1 0 0 0 1 1 0 0 0 0 0 1 0 1 0 0 0 0 1 0 0 1 1 0 1 1 0 0 0 1 0 0 1 1 1 1 1
 1 0 1 1 0 0 0 1 0 1 1 1 0 0 0 1 1 0 1 0 0 0 1 0 1 1 0 1 1 0 1 0 0 0 0 0 0
 1 0 1 1 0 1 1 0 0 1 1 0 0 0 0 1 1 1 0 0 0 1 0 1 0 0 1 1 1 0 0 0 1 1 0 0 0
 0 1 1 0 0 0 1 0 1 1 1 1 1 1 1 1 1 1 0 1 1 0 0 0 0 1 0 0 0 0 1 0 1 1 0 0 1
 0 0 0 0 1 0 0 1 0 0 1 0 0 1 1 1 1 1 0 1 0 1 1 0 0 0 0 1 1 0 1 0 1 0 0 1 1
 1 0 0 0 1 0 0 0 1 1 0 1 1 0 0 1 0 1 0 1 0 0 1 1 1 1 0 1 1 0 0 0 0 1 1 1 1
 0 1 1 0 0 1 1 1 1 1 1 0 1 1 1 0 1 1 1 0 0 1 1 0 0 1 1 1 1 1 0 0 1 1 0 0 0
 0 0 1 1 1 1 1 0 0 1 0 1 0 0 0 1 0 0 1 0 1 1 1 1 1 1 1 1 0 1 0 1 0 0 1 0 0]</t>
  </si>
  <si>
    <t>[1. 1. 1. 0. 0. 1. 0. 0. 0. 1. 0. 1. 1. 0. 1. 0. 0. 1. 0. 0. 1. 1. 0. 0.
 1. 1. 0. 1. 0. 1. 0. 1. 0. 0. 0. 0. 1. 0. 1. 1. 1. 0. 0. 0. 1. 0. 0. 0.
 0. 0. 0. 1. 1. 0. 1. 0. 1. 1. 1. 1. 1. 0. 1. 0. 0. 0. 1. 1. 0. 1. 0. 0.
 0. 1. 1. 0. 0. 0. 1. 1. 0. 1. 1. 1. 1. 0. 0. 1. 0. 1. 1. 0. 0. 1. 1. 1.
 0. 0. 0. 0. 0. 0. 0. 1. 0. 1. 1. 0. 1. 0. 0. 0. 0. 0. 0. 0. 1. 0. 1. 0.
 0. 1. 1. 0. 0. 1. 1. 1. 1. 1. 1. 0. 1. 0. 0. 1. 1. 1. 1. 1. 1. 1. 0. 1.
 0. 1. 0. 1. 1. 0. 1. 1. 1. 0. 0. 1. 1. 0. 0. 0. 0. 1. 1. 1. 0. 1. 0. 0.
 1. 1. 1. 1. 1. 0. 1. 1. 1. 0. 0. 0. 0. 1. 0. 0. 1. 0. 0. 0. 0. 0. 1. 1.
 1. 0. 1. 0. 0. 0. 1. 0. 1. 1. 0. 1. 0. 1. 0. 0. 0. 1. 0. 1. 1. 1. 1. 1.
 0. 0. 0. 1. 0. 0. 0. 1. 1. 1. 0. 0. 0. 1. 0. 0. 1. 1. 0. 1. 1. 0. 1. 1.
 0. 1. 0. 1. 1. 1. 0. 0. 1. 1. 0. 0. 0. 1. 1. 1. 1. 1. 0. 0. 0. 1. 1. 1.
 1. 1. 1. 1. 1. 1. 1. 0. 0. 0. 1. 0. 0. 0. 0. 1. 0. 1. 0. 0. 0. 0. 0. 1.
 1. 0. 0. 0. 1. 0. 1. 0. 1. 1. 0. 0. 1. 0. 0. 1. 0. 0. 1. 1. 1. 1. 1. 0.
 1. 1. 0. 0. 1. 0. 0. 0. 1. 1. 0. 1. 1. 0. 1. 0. 0. 0. 0. 1. 1. 1. 0. 1.
 1. 1. 0. 1. 0. 1. 0. 1. 1. 0. 1. 1. 1. 0. 0. 1. 1. 1. 1. 0. 1. 0. 0. 0.
 1. 0. 0. 1. 1. 0. 0. 0. 0. 1. 0. 1. 1. 0. 1. 0. 1. 1. 0. 0. 1. 0. 1. 1.
 0. 0. 0. 0. 1. 1. 1. 0. 1. 1. 1. 0. 0. 1. 1. 1. 1. 0. 1. 1. 1. 0. 1. 1.
 0. 0. 0. 1. 0. 1. 1. 1. 1. 0. 1. 1. 1. 1. 1. 1. 0. 0. 1. 0. 1. 0. 1. 0.
 0. 1. 1. 0. 1. 1. 0. 0. 0. 0. 1. 1. 1. 0. 0. 0. 1. 1. 1. 1. 1. 0. 0. 1.
 1. 1. 1. 0. 0. 0. 1. 1. 0. 0. 0. 1. 1. 1. 0. 0. 0. 1. 0. 1. 0. 0. 0. 1.
 1. 1. 0. 1. 0. 1. 0. 1. 0. 1. 0. 0. 0. 1. 0. 1. 1. 0. 0. 0. 1. 0. 1. 1.
 1. 0. 1. 1. 1. 1. 0. 0. 1. 1. 0. 1. 1. 0. 1. 1. 1. 1. 0. 0. 0. 1. 1. 1.
 1. 1. 0. 1. 1. 0. 1. 0. 1. 0. 0. 1. 1. 0. 0. 1. 1. 1. 0. 1. 1. 1. 1. 1.
 1. 1. 0. 0. 0. 1. 0. 1. 1. 0. 1. 1. 0. 0. 0. 0. 0. 0. 1. 0. 0. 0. 0. 1.
 1. 0. 0. 1. 1. 1. 0. 1. 1. 1. 1. 0. 0. 0. 1. 0. 1. 0. 1. 0. 1. 1. 1. 0.
 0. 0. 1. 0. 1. 1. 1. 0. 1. 1. 0. 1. 0. 1. 0. 1. 1. 0. 1. 0. 0. 1. 1. 0.
 0. 1. 0. 1. 1. 0. 0. 0. 1. 0. 0. 1. 0. 1. 0. 0. 0. 0. 1. 0. 1. 1. 0. 1.
 0. 1. 0. 1. 1. 0. 1. 1. 0. 0. 1. 0. 1. 0. 0. 0. 1. 0. 0. 0. 0. 1. 1. 1.
 1. 0. 1. 0. 0. 0. 0. 0. 0. 0. 0. 1. 1. 0. 1. 1. 1. 0. 0. 0. 1. 1. 0. 1.
 1. 1. 1. 0. 1. 1. 1. 0. 1. 0. 0. 1. 0. 1. 1. 0. 0. 0. 0. 1. 1. 1. 0. 0.
 0. 1. 1. 1. 1. 0. 0. 0. 1. 0. 0. 1. 1. 0. 1. 1. 1. 1. 0. 1.]</t>
  </si>
  <si>
    <t>[1. 1. 1. 0. 0. 1. 0. 0. 0. 1. 0. 1. 1. 0. 1. 0. 0. 1. 0. 0. 1. 1. 0. 0.
 1. 1. 0. 1. 0. 1. 0. 1. 0. 0. 0. 0. 1. 0. 1. 1. 1. 0. 0. 0. 1. 0. 0. 0.
 0. 0. 0. 1. 1. 0. 1. 0. 1. 1. 1. 1. 1. 0. 1. 0. 0. 0. 1. 1. 0. 1. 0. 0.
 0. 1. 1. 0. 0. 0. 1. 1. 0. 1. 1. 1. 1. 0. 0. 1. 0. 1. 1. 0. 0. 1. 1. 1.
 0. 0. 0. 0. 0. 0. 0. 1. 0. 1. 1. 0. 1. 0. 0. 0. 0. 0. 0. 0. 1. 0. 1. 0.
 0. 1. 1. 0. 0. 1. 1. 1. 1. 1. 1. 0. 1. 0. 0. 1. 1. 1. 1. 1. 1. 1. 0. 1.
 0. 1. 0. 1. 0. 0. 1. 1. 1. 0. 0. 1. 1. 0. 0. 0. 0. 1. 1. 1. 0. 1. 0. 0.
 1. 1. 1. 1. 1. 0. 1. 1. 1. 0. 0. 0. 0. 1. 0. 0. 1. 0. 0. 0. 0. 0. 1. 1.
 1. 0. 1. 0. 0. 0. 1. 0. 1. 1. 0. 1. 0. 1. 0. 0. 0. 1. 0. 1. 1. 1. 1. 1.
 0. 0. 0. 1. 0. 0. 0. 1. 1. 1. 0. 0. 0. 1. 0. 0. 0. 1. 0. 1. 1. 0. 1. 1.
 0. 1. 0. 1. 1. 1. 0. 0. 1. 1. 0. 0. 0. 1. 1. 1. 1. 1. 0. 0. 0. 1. 1. 1.
 1. 1. 1. 1. 1. 1. 1. 0. 0. 0. 1. 0. 0. 0. 0. 1. 0. 1. 0. 0. 0. 0. 0. 1.
 1. 0. 0. 0. 1. 0. 1. 0. 1. 1. 0. 0. 1. 0. 0. 1. 0. 0. 1. 1. 1. 1. 1. 0.
 1. 1. 0. 0. 1. 0. 0. 0. 1. 1. 0. 1. 1. 0. 1. 0. 0. 0. 0. 1. 1. 1. 0. 1.
 1. 1. 0. 1. 0. 1. 0. 1. 1. 0. 1. 1. 1. 0. 0. 1. 1. 1. 1. 0. 1. 0. 0. 0.
 1. 0. 0. 1. 1. 0. 0. 0. 0. 1. 0. 1. 1. 0. 1. 0. 1. 1. 0. 0. 1. 0. 1. 1.
 0. 0. 0. 0. 1. 1. 0. 0. 1. 1. 1. 0. 0. 1. 1. 1. 1. 0. 1. 1. 1. 0. 1. 1.
 0. 0. 0. 1. 0. 1. 1. 1. 1. 0. 1. 1. 1. 1. 1. 1. 0. 0. 1. 0. 1. 0. 1. 0.
 0. 1. 1. 0. 1. 1. 0. 0. 0. 0. 1. 1. 1. 0. 0. 0. 1. 1. 1. 1. 1. 0. 0. 1.
 1. 1. 1. 0. 0. 0. 1. 1. 0. 0. 0. 1. 1. 1. 0. 0. 0. 1. 0. 1. 0. 0. 0. 1.
 1. 1. 0. 1. 1. 1. 0. 1. 0. 1. 0. 0. 0. 1. 0. 1. 1. 0. 0. 0. 1. 0. 1. 1.
 1. 0. 1. 1. 1. 1. 0. 0. 1. 1. 0. 1. 1. 0. 1. 1. 1. 1. 0. 0. 0. 1. 1. 1.
 1. 1. 0. 1. 1. 0. 1. 0. 1. 0. 0. 1. 1. 0. 0. 1. 1. 1. 0. 1. 1. 1. 1. 1.
 1. 1. 0. 0. 0. 1. 0. 1. 1. 0. 1. 1. 0. 0. 0. 0. 0. 0. 1. 0. 0. 0. 0. 1.
 1. 0. 0. 1. 1. 1. 0. 1. 1. 1. 1. 0. 0. 0. 1. 0. 1. 0. 1. 0. 1. 1. 1. 0.
 0. 0. 1. 0. 1. 1. 1. 0. 1. 1. 0. 1. 0. 1. 0. 1. 1. 0. 1. 0. 0. 1. 1. 0.
 0. 1. 0. 1. 1. 0. 0. 0. 1. 0. 0. 1. 0. 1. 0. 0. 0. 0. 1. 0. 1. 1. 0. 1.
 0. 1. 0. 1. 1. 0. 1. 1. 0. 0. 1. 0. 1. 0. 0. 0. 1. 0. 0. 0. 0. 1. 1. 1.
 1. 0. 1. 0. 0. 0. 0. 0. 0. 0. 0. 1. 1. 0. 1. 1. 1. 0. 0. 0. 1. 1. 0. 1.
 1. 1. 1. 0. 1. 1. 1. 0. 1. 0. 0. 1. 0. 1. 1. 0. 0. 0. 0. 1. 1. 1. 0. 0.
 0. 1. 1. 1. 1. 0. 0. 0. 1. 0. 0. 1. 1. 0. 1. 1. 1. 1. 0. 1.]</t>
  </si>
  <si>
    <t>[1. 1. 1. 0. 0. 1. 0. 0. 0. 1. 0. 1. 1. 0. 1. 0. 0. 1. 0. 0. 1. 1. 0. 0.
 1. 1. 0. 1. 0. 1. 0. 1. 0. 0. 0. 0. 1. 0. 1. 1. 1. 0. 0. 0. 1. 0. 0. 0.
 0. 0. 0. 1. 1. 0. 1. 0. 1. 1. 1. 1. 1. 0. 1. 0. 0. 0. 1. 1. 0. 1. 0. 0.
 0. 1. 1. 0. 0. 0. 1. 1. 0. 1. 1. 1. 1. 0. 0. 1. 0. 1. 1. 0. 0. 1. 1. 1.
 0. 0. 0. 0. 0. 0. 0. 1. 0. 1. 1. 0. 1. 0. 0. 0. 0. 0. 0. 0. 1. 0. 1. 0.
 0. 1. 1. 0. 0. 1. 1. 1. 1. 1. 1. 0. 1. 0. 0. 1. 1. 1. 1. 1. 1. 1. 0. 1.
 0. 1. 0. 1. 0. 0. 1. 1. 1. 0. 0. 1. 1. 0. 0. 0. 0. 1. 1. 1. 0. 1. 0. 0.
 1. 1. 1. 1. 1. 0. 1. 1. 1. 0. 0. 0. 0. 1. 0. 0. 1. 0. 0. 0. 0. 0. 1. 1.
 1. 0. 1. 0. 0. 0. 1. 0. 1. 1. 0. 1. 0. 1. 0. 0. 0. 1. 0. 1. 1. 1. 1. 1.
 0. 0. 0. 1. 0. 0. 0. 1. 1. 1. 0. 0. 0. 1. 0. 0. 1. 1. 0. 1. 1. 0. 1. 1.
 0. 1. 0. 1. 1. 1. 0. 0. 1. 1. 0. 0. 0. 1. 1. 1. 1. 1. 0. 0. 0. 1. 1. 1.
 1. 1. 1. 1. 1. 1. 1. 0. 0. 0. 1. 0. 0. 0. 0. 1. 0. 1. 0. 0. 0. 0. 0. 1.
 1. 0. 0. 0. 1. 0. 1. 0. 1. 1. 0. 0. 1. 0. 0. 1. 0. 0. 1. 1. 1. 1. 1. 0.
 1. 1. 0. 0. 1. 0. 0. 0. 1. 1. 0. 1. 1. 0. 1. 0. 0. 0. 0. 1. 1. 1. 0. 1.
 1. 1. 0. 1. 0. 1. 0. 1. 1. 0. 1. 1. 1. 0. 0. 1. 1. 1. 1. 0. 1. 0. 0. 0.
 1. 0. 0. 1. 1. 0. 0. 1. 0. 1. 0. 1. 1. 0. 1. 0. 1. 1. 0. 0. 1. 0. 1. 1.
 0. 0. 0. 0. 1. 1. 1. 0. 1. 1. 1. 0. 0. 1. 1. 1. 1. 0. 1. 1. 1. 0. 1. 1.
 0. 0. 0. 0. 0. 1. 1. 1. 1. 0. 1. 1. 1. 1. 1. 1. 0. 0. 1. 0. 1. 0. 1. 0.
 0. 1. 1. 0. 1. 1. 0. 0. 0. 0. 1. 1. 1. 0. 0. 0. 1. 1. 1. 1. 1. 0. 0. 1.
 1. 1. 1. 0. 0. 0. 1. 1. 0. 0. 0. 1. 1. 1. 0. 0. 0. 1. 0. 1. 0. 0. 0. 1.
 1. 1. 0. 1. 1. 1. 0. 1. 0. 1. 0. 0. 0. 1. 0. 1. 1. 0. 0. 0. 1. 0. 1. 1.
 1. 0. 1. 1. 1. 1. 0. 0. 1. 1. 0. 1. 1. 0. 1. 1. 1. 1. 0. 0. 0. 1. 1. 1.
 1. 1. 0. 1. 1. 0. 1. 0. 1. 0. 0. 1. 1. 0. 0. 1. 1. 1. 0. 1. 1. 1. 1. 1.
 1. 1. 0. 0. 0. 1. 0. 1. 1. 0. 1. 1. 0. 0. 0. 0. 0. 0. 1. 0. 0. 0. 0. 1.
 1. 0. 0. 1. 1. 1. 0. 1. 1. 1. 1. 0. 0. 0. 1. 0. 1. 0. 1. 0. 1. 1. 1. 0.
 0. 0. 1. 0. 1. 1. 1. 0. 1. 1. 0. 1. 0. 1. 0. 1. 1. 0. 1. 0. 0. 1. 1. 0.
 0. 1. 0. 1. 1. 0. 0. 0. 1. 0. 0. 1. 0. 1. 0. 0. 0. 0. 1. 0. 1. 1. 0. 1.
 0. 1. 0. 1. 1. 0. 1. 1. 0. 0. 1. 0. 1. 0. 0. 0. 1. 0. 0. 0. 0. 1. 1. 1.
 1. 0. 1. 0. 0. 0. 0. 0. 0. 0. 0. 1. 1. 0. 1. 1. 0. 0. 0. 0. 1. 1. 0. 1.
 1. 1. 1. 0. 1. 1. 1. 0. 1. 0. 0. 1. 0. 1. 1. 0. 0. 0. 0. 1. 1. 1. 0. 0.
 0. 1. 1. 1. 1. 0. 0. 0. 1. 0. 0. 1. 1. 0. 1. 1. 1. 1. 0. 1.]</t>
  </si>
  <si>
    <t>[1. 1. 1. 0. 0. 1. 0. 0. 0. 1. 0. 1. 1. 0. 1. 0. 0. 1. 0. 0. 1. 1. 0. 0.
 1. 1. 0. 1. 0. 1. 0. 1. 0. 0. 0. 0. 1. 0. 1. 1. 1. 0. 0. 0. 1. 0. 0. 0.
 0. 0. 0. 1. 1. 0. 1. 0. 1. 1. 1. 1. 1. 0. 1. 0. 0. 0. 1. 1. 0. 1. 0. 0.
 0. 1. 1. 0. 0. 0. 1. 1. 0. 1. 1. 1. 1. 0. 0. 1. 0. 1. 1. 0. 0. 1. 1. 1.
 0. 0. 0. 0. 0. 0. 0. 1. 0. 1. 1. 0. 1. 0. 0. 0. 0. 0. 0. 0. 1. 0. 1. 0.
 0. 0. 1. 0. 0. 1. 1. 1. 1. 0. 1. 0. 1. 0. 0. 1. 1. 1. 1. 1. 1. 1. 0. 1.
 0. 1. 0. 1. 0. 0. 1. 1. 1. 0. 0. 1. 1. 0. 0. 0. 0. 1. 1. 1. 0. 1. 0. 0.
 1. 1. 1. 1. 1. 0. 1. 1. 1. 0. 0. 0. 0. 1. 0. 0. 1. 0. 0. 0. 0. 0. 1. 1.
 1. 0. 1. 0. 0. 0. 1. 0. 1. 1. 0. 1. 0. 1. 0. 0. 0. 1. 0. 1. 1. 1. 1. 1.
 0. 0. 0. 1. 0. 0. 0. 1. 1. 1. 0. 0. 0. 1. 0. 0. 1. 1. 0. 1. 1. 0. 1. 1.
 0. 1. 0. 1. 1. 1. 0. 0. 1. 1. 0. 0. 0. 1. 1. 1. 1. 1. 0. 0. 0. 1. 1. 1.
 1. 1. 1. 1. 0. 1. 1. 0. 0. 0. 1. 0. 0. 0. 0. 1. 0. 1. 0. 0. 0. 0. 0. 1.
 1. 0. 0. 0. 1. 0. 1. 0. 1. 1. 0. 0. 1. 0. 0. 1. 0. 0. 1. 1. 1. 1. 1. 0.
 1. 1. 0. 0. 1. 0. 0. 0. 1. 1. 0. 1. 1. 0. 1. 0. 0. 0. 0. 1. 1. 1. 0. 1.
 1. 1. 0. 1. 0. 1. 0. 1. 1. 0. 1. 1. 1. 0. 0. 1. 1. 1. 1. 0. 1. 0. 0. 0.
 1. 0. 0. 1. 1. 0. 0. 1. 0. 1. 0. 1. 1. 0. 1. 0. 1. 1. 0. 0. 1. 0. 1. 1.
 0. 0. 0. 0. 1. 1. 1. 0. 1. 1. 1. 0. 0. 1. 1. 1. 1. 0. 1. 1. 1. 0. 1. 1.
 0. 0. 0. 0. 0. 1. 1. 1. 1. 0. 1. 1. 1. 1. 1. 1. 0. 0. 1. 0. 1. 0. 1. 0.
 0. 1. 1. 0. 1. 1. 0. 0. 0. 0. 1. 1. 1. 0. 0. 0. 1. 1. 1. 1. 1. 0. 0. 1.
 1. 1. 1. 0. 0. 0. 1. 1. 0. 0. 0. 1. 1. 1. 0. 0. 0. 1. 0. 1. 0. 0. 0. 1.
 1. 1. 0. 1. 1. 1. 0. 1. 0. 1. 0. 0. 0. 1. 0. 1. 1. 0. 0. 0. 1. 0. 1. 1.
 1. 0. 1. 1. 1. 1. 0. 0. 1. 1. 0. 1. 1. 0. 1. 1. 1. 1. 0. 0. 0. 1. 1. 1.
 1. 1. 0. 1. 1. 0. 1. 0. 1. 0. 0. 1. 1. 0. 0. 1. 1. 1. 0. 1. 1. 1. 1. 1.
 1. 1. 0. 0. 0. 1. 0. 1. 1. 0. 1. 1. 0. 0. 0. 0. 0. 0. 1. 0. 0. 0. 0. 1.
 1. 0. 0. 1. 1. 1. 0. 1. 1. 1. 1. 0. 0. 0. 1. 0. 1. 0. 1. 0. 1. 1. 1. 0.
 0. 0. 1. 0. 1. 1. 1. 0. 1. 1. 0. 1. 0. 1. 0. 1. 1. 0. 1. 0. 0. 1. 1. 0.
 0. 1. 0. 1. 1. 0. 0. 0. 1. 0. 0. 1. 0. 1. 0. 0. 0. 0. 1. 0. 1. 1. 0. 1.
 0. 1. 0. 1. 1. 0. 1. 1. 0. 0. 1. 0. 1. 0. 0. 0. 1. 0. 0. 0. 0. 1. 1. 1.
 1. 0. 1. 0. 0. 0. 0. 0. 0. 0. 0. 1. 1. 0. 1. 1. 1. 0. 0. 0. 1. 1. 0. 1.
 1. 1. 1. 0. 1. 1. 1. 0. 1. 0. 0. 1. 0. 1. 1. 0. 0. 0. 0. 1. 1. 1. 0. 0.
 0. 1. 1. 1. 1. 0. 0. 0. 1. 0. 0. 1. 1. 0. 1. 1. 1. 1. 0. 1.]</t>
  </si>
  <si>
    <t>[1. 1. 1. 0. 0. 1. 0. 0. 0. 1. 0. 1. 1. 0. 1. 0. 0. 1. 0. 0. 1. 1. 0. 0.
 1. 1. 0. 1. 0. 1. 0. 1. 0. 0. 0. 0. 1. 0. 1. 1. 1. 0. 0. 0. 1. 0. 0. 0.
 0. 0. 0. 1. 1. 0. 1. 0. 1. 1. 1. 1. 1. 0. 1. 0. 0. 0. 1. 1. 0. 1. 0. 0.
 0. 1. 1. 0. 0. 0. 1. 1. 0. 1. 1. 1. 1. 0. 0. 1. 0. 1. 1. 0. 0. 1. 1. 1.
 0. 0. 0. 0. 0. 0. 0. 1. 0. 1. 1. 0. 1. 0. 0. 0. 0. 0. 0. 0. 1. 0. 1. 0.
 0. 0. 1. 0. 0. 1. 1. 1. 1. 1. 1. 0. 1. 0. 0. 1. 1. 1. 1. 1. 1. 1. 0. 1.
 0. 1. 1. 1. 0. 0. 1. 1. 1. 0. 0. 1. 1. 0. 0. 0. 0. 1. 1. 1. 0. 1. 0. 0.
 1. 1. 1. 1. 1. 0. 1. 1. 1. 0. 0. 0. 0. 1. 0. 0. 1. 0. 0. 0. 0. 0. 1. 1.
 1. 0. 1. 0. 0. 0. 1. 0. 1. 1. 0. 1. 0. 1. 0. 0. 0. 1. 0. 1. 1. 1. 1. 1.
 0. 0. 0. 1. 0. 0. 0. 1. 1. 1. 0. 0. 0. 1. 0. 0. 1. 1. 0. 1. 1. 0. 1. 1.
 0. 1. 0. 1. 1. 1. 0. 0. 1. 1. 0. 0. 0. 1. 1. 1. 1. 1. 0. 0. 0. 1. 1. 1.
 1. 1. 1. 1. 1. 1. 1. 0. 0. 0. 0. 0. 0. 0. 0. 1. 0. 1. 0. 0. 0. 0. 0. 1.
 1. 0. 0. 0. 1. 0. 1. 0. 1. 1. 0. 0. 1. 0. 0. 1. 0. 0. 1. 1. 1. 1. 1. 0.
 1. 1. 0. 0. 1. 0. 0. 0. 1. 1. 0. 1. 1. 0. 1. 0. 0. 0. 0. 1. 1. 1. 1. 1.
 1. 1. 0. 1. 0. 1. 0. 1. 1. 0. 1. 1. 1. 0. 0. 1. 1. 1. 1. 0. 1. 0. 0. 0.
 1. 0. 0. 1. 1. 0. 0. 1. 0. 1. 0. 1. 1. 0. 1. 0. 1. 1. 0. 0. 1. 0. 1. 1.
 0. 0. 0. 0. 1. 1. 1. 0. 1. 1. 1. 0. 0. 1. 1. 1. 1. 0. 1. 1. 1. 0. 1. 1.
 0. 0. 0. 0. 0. 1. 1. 1. 1. 0. 1. 1. 1. 1. 1. 1. 0. 0. 1. 0. 1. 0. 1. 0.
 0. 1. 1. 0. 1. 1. 0. 0. 0. 0. 1. 1. 1. 0. 0. 0. 1. 1. 1. 1. 1. 0. 0. 1.
 1. 1. 1. 0. 0. 0. 1. 1. 0. 0. 0. 1. 1. 1. 0. 0. 0. 1. 1. 1. 0. 0. 0. 1.
 1. 1. 0. 1. 1. 1. 0. 1. 0. 1. 0. 0. 0. 1. 0. 1. 1. 0. 0. 0. 1. 0. 1. 1.
 1. 0. 1. 1. 1. 1. 0. 0. 1. 1. 0. 1. 1. 0. 1. 1. 1. 1. 0. 0. 0. 1. 0. 1.
 1. 1. 0. 1. 1. 0. 1. 0. 1. 0. 0. 1. 1. 0. 0. 1. 1. 1. 0. 1. 1. 1. 1. 1.
 1. 1. 0. 0. 0. 1. 0. 1. 1. 0. 1. 1. 0. 0. 0. 0. 0. 0. 1. 0. 0. 0. 0. 1.
 1. 0. 0. 1. 1. 1. 0. 1. 1. 1. 1. 0. 0. 0. 1. 0. 1. 0. 1. 0. 1. 0. 1. 0.
 0. 0. 1. 0. 1. 1. 1. 0. 1. 1. 0. 1. 0. 1. 0. 1. 1. 0. 1. 0. 0. 1. 1. 0.
 0. 1. 0. 1. 1. 0. 0. 0. 1. 0. 0. 1. 0. 1. 0. 0. 0. 0. 1. 0. 1. 1. 0. 1.
 0. 1. 0. 1. 1. 0. 1. 1. 0. 0. 1. 0. 1. 0. 0. 0. 1. 0. 0. 0. 0. 1. 1. 1.
 1. 0. 1. 0. 0. 0. 0. 0. 0. 0. 0. 1. 1. 0. 1. 1. 1. 0. 0. 0. 1. 1. 0. 1.
 1. 1. 1. 0. 1. 1. 0. 0. 1. 0. 0. 1. 0. 1. 1. 0. 0. 0. 0. 1. 1. 1. 0. 0.
 0. 1. 1. 1. 1. 0. 0. 0. 1. 0. 0. 1. 1. 0. 1. 1. 1. 1. 0. 1.]</t>
  </si>
  <si>
    <t>[1. 1. 1. 0. 0. 1. 0. 0. 0. 1. 0. 1. 1. 0. 1. 0. 0. 1. 0. 0. 1. 1. 0. 0.
 1. 1. 0. 1. 0. 1. 0. 1. 0. 0. 0. 0. 1. 0. 1. 1. 1. 0. 0. 0. 1. 0. 0. 0.
 0. 0. 0. 1. 1. 0. 1. 0. 1. 1. 1. 1. 1. 0. 1. 0. 0. 0. 1. 1. 0. 1. 0. 0.
 0. 1. 1. 0. 0. 0. 1. 1. 0. 1. 1. 1. 1. 0. 0. 1. 0. 1. 1. 0. 0. 1. 1. 1.
 0. 0. 0. 0. 0. 0. 0. 1. 0. 1. 1. 0. 1. 0. 0. 0. 0. 0. 0. 0. 1. 0. 1. 0.
 0. 0. 1. 0. 0. 1. 1. 1. 1. 1. 1. 0. 1. 0. 0. 1. 1. 1. 1. 1. 1. 1. 0. 1.
 0. 1. 1. 1. 0. 0. 1. 1. 1. 0. 0. 1. 1. 0. 0. 0. 0. 1. 1. 1. 0. 1. 0. 0.
 1. 1. 1. 1. 1. 0. 1. 1. 1. 0. 0. 0. 0. 1. 0. 0. 1. 0. 0. 0. 0. 0. 1. 1.
 1. 0. 1. 0. 0. 0. 1. 0. 1. 1. 0. 1. 0. 1. 0. 0. 0. 1. 0. 1. 1. 1. 1. 1.
 0. 0. 0. 1. 0. 0. 0. 1. 1. 1. 0. 0. 0. 1. 0. 0. 1. 1. 0. 1. 1. 0. 1. 1.
 0. 0. 0. 1. 1. 1. 0. 0. 1. 1. 0. 0. 0. 1. 1. 1. 1. 1. 0. 0. 0. 1. 1. 1.
 1. 1. 1. 1. 1. 1. 1. 0. 0. 0. 1. 0. 0. 0. 0. 1. 0. 1. 0. 0. 0. 0. 0. 1.
 1. 0. 0. 0. 1. 0. 1. 0. 1. 1. 0. 0. 1. 0. 0. 1. 0. 0. 1. 1. 1. 1. 1. 0.
 1. 1. 0. 0. 1. 0. 0. 0. 1. 1. 0. 1. 1. 0. 1. 0. 0. 0. 0. 1. 1. 1. 0. 1.
 1. 1. 0. 1. 0. 1. 0. 1. 1. 0. 1. 1. 1. 0. 0. 1. 1. 1. 1. 0. 1. 0. 0. 0.
 1. 0. 0. 1. 1. 0. 0. 1. 0. 1. 0. 1. 1. 0. 1. 0. 1. 1. 0. 0. 1. 0. 1. 1.
 0. 0. 0. 0. 1. 1. 1. 0. 1. 1. 1. 0. 0. 1. 1. 1. 1. 0. 1. 1. 1. 0. 1. 1.
 0. 0. 0. 0. 0. 1. 1. 1. 1. 0. 1. 1. 1. 1. 1. 1. 0. 0. 1. 0. 1. 0. 1. 0.
 0. 1. 1. 0. 1. 1. 0. 0. 0. 0. 1. 1. 1. 0. 0. 0. 1. 1. 1. 1. 1. 0. 0. 1.
 1. 1. 1. 0. 0. 0. 1. 1. 0. 0. 1. 1. 1. 1. 0. 0. 0. 1. 0. 1. 0. 0. 0. 1.
 1. 1. 0. 1. 1. 1. 0. 1. 0. 1. 0. 0. 0. 1. 0. 1. 1. 0. 0. 0. 1. 0. 1. 1.
 1. 0. 1. 1. 1. 1. 0. 0. 1. 1. 0. 1. 1. 0. 1. 1. 1. 1. 0. 0. 0. 1. 1. 1.
 1. 1. 0. 1. 1. 0. 1. 0. 1. 0. 1. 1. 1. 0. 0. 1. 1. 1. 0. 1. 1. 1. 1. 1.
 1. 1. 0. 0. 0. 1. 0. 1. 1. 0. 1. 1. 0. 0. 0. 0. 0. 0. 1. 0. 0. 0. 0. 1.
 1. 0. 0. 1. 1. 1. 0. 1. 1. 1. 1. 0. 0. 0. 1. 0. 1. 0. 1. 0. 1. 0. 1. 0.
 0. 0. 1. 0. 1. 1. 1. 0. 1. 1. 0. 1. 0. 1. 0. 1. 1. 0. 1. 0. 0. 1. 1. 0.
 0. 1. 0. 1. 1. 0. 0. 0. 1. 0. 0. 1. 0. 1. 0. 0. 0. 0. 1. 0. 1. 1. 0. 1.
 0. 1. 0. 1. 1. 0. 1. 1. 0. 0. 1. 0. 1. 0. 0. 0. 1. 0. 0. 0. 0. 1. 1. 1.
 1. 0. 1. 1. 0. 0. 0. 0. 0. 0. 0. 1. 1. 0. 1. 1. 1. 0. 0. 0. 1. 1. 0. 1.
 1. 1. 1. 0. 1. 1. 1. 0. 1. 0. 0. 1. 0. 1. 1. 0. 0. 0. 0. 1. 1. 1. 0. 0.
 0. 1. 0. 0. 1. 0. 0. 0. 1. 0. 0. 1. 1. 0. 1. 1. 1. 1. 0. 1.]</t>
  </si>
  <si>
    <t>[1. 1. 1. 0. 0. 1. 0. 0. 0. 1. 0. 1. 1. 0. 1. 0. 0. 1. 0. 0. 1. 1. 0. 0.
 1. 1. 0. 1. 0. 1. 0. 1. 0. 0. 0. 0. 1. 0. 1. 1. 1. 0. 0. 0. 1. 0. 0. 0.
 0. 0. 0. 1. 1. 0. 1. 0. 1. 1. 1. 1. 1. 0. 1. 0. 0. 0. 1. 1. 0. 1. 0. 0.
 0. 1. 1. 0. 0. 0. 1. 1. 0. 1. 1. 1. 1. 0. 0. 1. 0. 1. 1. 0. 0. 1. 1. 0.
 0. 0. 0. 0. 0. 0. 0. 1. 0. 1. 1. 0. 1. 0. 0. 0. 0. 0. 0. 0. 1. 0. 1. 0.
 0. 0. 1. 0. 0. 1. 1. 1. 1. 1. 1. 0. 1. 0. 0. 1. 1. 1. 1. 1. 1. 1. 0. 1.
 0. 1. 0. 1. 0. 0. 1. 1. 1. 0. 0. 1. 1. 0. 0. 0. 0. 1. 1. 1. 0. 1. 0. 0.
 1. 1. 1. 1. 1. 0. 1. 1. 1. 0. 0. 0. 0. 1. 0. 0. 1. 0. 0. 0. 0. 0. 1. 1.
 1. 0. 1. 0. 0. 0. 1. 0. 1. 1. 0. 1. 0. 1. 0. 0. 0. 1. 0. 1. 1. 1. 1. 1.
 0. 0. 0. 1. 0. 0. 0. 0. 1. 1. 0. 0. 0. 1. 0. 0. 1. 1. 0. 1. 1. 0. 1. 1.
 0. 0. 0. 1. 1. 1. 0. 0. 1. 1. 0. 0. 0. 1. 1. 1. 1. 1. 0. 0. 0. 1. 1. 1.
 1. 1. 1. 1. 1. 1. 1. 0. 0. 0. 1. 0. 0. 0. 0. 1. 0. 1. 0. 0. 0. 0. 0. 1.
 1. 0. 0. 0. 1. 0. 1. 0. 1. 1. 0. 0. 1. 0. 0. 1. 0. 0. 1. 1. 1. 1. 1. 0.
 1. 1. 0. 0. 1. 0. 0. 0. 0. 1. 0. 1. 1. 0. 1. 0. 0. 0. 0. 1. 1. 1. 0. 1.
 1. 1. 0. 1. 0. 1. 0. 1. 1. 0. 1. 1. 1. 0. 0. 1. 1. 1. 1. 0. 1. 0. 0. 0.
 1. 0. 0. 1. 1. 0. 0. 1. 0. 1. 0. 1. 1. 0. 1. 0. 1. 1. 0. 0. 1. 0. 1. 1.
 0. 0. 0. 0. 1. 1. 1. 0. 1. 1. 1. 0. 0. 1. 1. 1. 1. 0. 1. 1. 1. 0. 1. 1.
 0. 0. 0. 0. 0. 0. 1. 1. 1. 0. 1. 1. 1. 1. 1. 1. 0. 0. 1. 0. 1. 0. 1. 0.
 0. 1. 1. 0. 1. 1. 0. 0. 0. 0. 1. 1. 1. 0. 0. 0. 1. 1. 1. 1. 1. 0. 0. 1.
 1. 1. 1. 0. 0. 0. 1. 1. 0. 0. 1. 1. 1. 1. 0. 0. 0. 1. 0. 1. 0. 0. 0. 1.
 1. 1. 0. 1. 1. 1. 0. 1. 0. 1. 0. 0. 0. 1. 0. 1. 1. 0. 0. 0. 1. 0. 1. 1.
 1. 0. 1. 1. 1. 1. 0. 0. 1. 1. 0. 1. 1. 0. 1. 1. 1. 1. 0. 0. 0. 1. 1. 1.
 1. 1. 0. 1. 1. 0. 1. 0. 1. 0. 0. 1. 1. 0. 0. 1. 1. 1. 0. 1. 1. 1. 1. 1.
 1. 1. 0. 0. 0. 1. 0. 1. 1. 0. 1. 1. 0. 0. 0. 0. 0. 0. 1. 0. 0. 0. 0. 1.
 1. 0. 0. 1. 1. 1. 0. 1. 1. 1. 1. 0. 0. 0. 1. 0. 1. 0. 1. 0. 1. 0. 1. 0.
 0. 0. 1. 0. 1. 1. 1. 0. 1. 1. 0. 1. 0. 1. 0. 1. 1. 0. 1. 0. 0. 1. 1. 0.
 0. 1. 0. 1. 1. 0. 0. 0. 1. 0. 0. 1. 0. 1. 0. 0. 0. 0. 0. 0. 1. 1. 0. 1.
 0. 1. 0. 1. 1. 0. 1. 1. 0. 0. 1. 0. 1. 0. 0. 0. 1. 0. 0. 0. 0. 1. 1. 1.
 1. 0. 1. 1. 0. 1. 0. 0. 0. 0. 0. 1. 1. 0. 1. 1. 1. 0. 0. 0. 1. 1. 0. 1.
 1. 1. 1. 0. 1. 1. 1. 0. 1. 0. 0. 1. 0. 1. 1. 0. 0. 0. 0. 1. 1. 1. 0. 0.
 0. 1. 0. 0. 1. 0. 0. 0. 1. 0. 0. 1. 1. 0. 1. 1. 1. 1. 0. 1.]</t>
  </si>
  <si>
    <t>[1. 1. 1. 0. 0. 1. 0. 0. 0. 1. 0. 1. 1. 0. 1. 0. 0. 1. 0. 0. 1. 1. 0. 0.
 1. 0. 0. 1. 0. 1. 0. 1. 0. 0. 0. 0. 1. 0. 1. 1. 1. 0. 0. 1. 1. 0. 0. 0.
 0. 0. 0. 1. 1. 0. 1. 0. 1. 1. 1. 1. 1. 0. 1. 0. 0. 0. 1. 1. 0. 1. 0. 0.
 0. 1. 1. 0. 0. 0. 1. 1. 0. 1. 1. 1. 1. 1. 0. 1. 0. 1. 1. 0. 0. 1. 1. 1.
 0. 0. 0. 0. 1. 0. 0. 1. 0. 1. 1. 0. 1. 0. 0. 0. 0. 0. 0. 0. 1. 0. 1. 0.
 0. 0. 1. 0. 0. 1. 1. 1. 1. 1. 1. 0. 1. 0. 0. 1. 1. 0. 1. 1. 1. 1. 0. 1.
 0. 1. 0. 1. 0. 0. 1. 1. 1. 0. 0. 1. 1. 0. 0. 0. 0. 1. 1. 1. 0. 1. 0. 0.
 1. 1. 1. 1. 1. 0. 1. 1. 1. 0. 0. 0. 0. 1. 0. 0. 1. 0. 0. 0. 0. 0. 1. 1.
 1. 0. 1. 0. 0. 0. 1. 0. 1. 1. 0. 1. 0. 1. 0. 0. 0. 1. 0. 1. 1. 1. 1. 1.
 1. 0. 0. 1. 0. 0. 0. 1. 1. 1. 0. 0. 0. 1. 0. 0. 1. 1. 0. 1. 1. 0. 1. 1.
 0. 0. 0. 1. 1. 1. 0. 0. 1. 1. 0. 0. 0. 1. 1. 1. 1. 1. 0. 0. 0. 1. 1. 1.
 1. 1. 1. 1. 1. 1. 1. 0. 0. 0. 1. 0. 0. 0. 0. 1. 0. 1. 0. 0. 0. 0. 0. 1.
 1. 0. 0. 0. 1. 0. 1. 0. 1. 1. 0. 0. 1. 0. 0. 1. 0. 0. 1. 1. 1. 1. 1. 0.
 1. 1. 0. 0. 1. 0. 0. 0. 0. 1. 1. 1. 1. 0. 1. 0. 0. 1. 0. 1. 1. 1. 0. 1.
 1. 1. 0. 1. 0. 1. 0. 1. 1. 0. 1. 1. 1. 1. 0. 1. 1. 1. 1. 0. 1. 0. 0. 0.
 1. 0. 0. 0. 1. 0. 0. 1. 0. 0. 0. 1. 1. 0. 1. 0. 1. 0. 0. 0. 1. 0. 1. 1.
 0. 0. 0. 0. 1. 1. 1. 0. 1. 1. 1. 0. 0. 1. 1. 1. 1. 0. 1. 1. 1. 0. 1. 1.
 0. 0. 0. 0. 0. 1. 1. 1. 1. 0. 1. 1. 1. 1. 1. 1. 0. 0. 1. 0. 1. 0. 1. 0.
 0. 1. 1. 0. 1. 1. 0. 0. 0. 0. 1. 1. 1. 0. 0. 0. 1. 1. 1. 1. 0. 0. 0. 1.
 1. 1. 1. 0. 0. 0. 1. 1. 0. 0. 1. 1. 1. 1. 0. 0. 0. 1. 0. 1. 0. 0. 0. 1.
 1. 1. 0. 1. 1. 1. 0. 1. 0. 1. 0. 0. 0. 1. 0. 1. 1. 0. 0. 0. 1. 0. 1. 1.
 1. 0. 1. 1. 1. 1. 0. 0. 1. 1. 0. 1. 1. 0. 1. 1. 1. 1. 0. 0. 0. 1. 1. 1.
 1. 1. 0. 1. 1. 0. 1. 0. 1. 0. 0. 1. 1. 0. 0. 1. 1. 1. 0. 1. 1. 1. 1. 1.
 1. 1. 0. 0. 0. 1. 0. 1. 1. 0. 1. 1. 0. 0. 0. 0. 0. 0. 1. 0. 0. 0. 0. 1.
 1. 0. 0. 1. 1. 1. 0. 1. 1. 1. 1. 0. 0. 0. 1. 0. 1. 0. 1. 0. 1. 0. 1. 0.
 0. 0. 1. 0. 1. 1. 1. 0. 1. 1. 0. 1. 0. 1. 0. 1. 1. 0. 1. 0. 0. 1. 1. 0.
 0. 1. 0. 1. 1. 0. 0. 0. 1. 0. 0. 1. 0. 1. 0. 0. 0. 0. 0. 0. 1. 1. 0. 1.
 0. 1. 0. 1. 1. 0. 1. 1. 0. 0. 1. 0. 1. 0. 0. 0. 1. 0. 0. 0. 0. 1. 1. 1.
 1. 0. 1. 1. 0. 0. 0. 0. 0. 0. 0. 1. 1. 0. 1. 1. 1. 0. 0. 0. 1. 1. 0. 1.
 1. 1. 1. 0. 1. 1. 1. 0. 1. 0. 0. 1. 0. 1. 1. 0. 0. 0. 0. 1. 1. 1. 0. 0.
 0. 1. 1. 0. 1. 0. 0. 0. 1. 0. 1. 1. 1. 0. 1. 1. 1. 1. 0. 1.]</t>
  </si>
  <si>
    <t>[0. 1. 0. 0. 1. 0. 0. 0. 0. 1. 0. 0. 0. 1. 0. 0. 0. 0. 1. 0. 0. 1. 0. 0.
 0. 1. 0. 0. 1. 0. 0. 1. 1. 0. 0. 1. 0. 0. 0. 1. 1. 1. 1. 0. 1. 0. 1. 0.
 1. 0. 1. 0. 1. 0. 1. 1. 1. 0. 1. 0. 1. 1. 1. 1. 0. 1. 1. 0. 0. 1. 1. 1.
 1. 1. 1. 1. 1. 1. 1. 1. 0. 0. 0. 0. 0. 1. 1. 0. 0. 1. 0. 0. 1. 0. 0. 0.
 1. 1. 0. 1. 1. 0. 1. 1. 1. 1. 0. 1. 1. 0. 1. 0. 1. 1. 0. 0. 0. 1. 0. 1.
 0. 0. 0. 0. 0. 1. 0. 1. 1. 0. 0. 1. 0. 1. 0. 1. 0. 0. 0. 1. 0. 0. 0. 1.
 0. 1. 1. 1. 1. 0. 0. 1. 1. 0. 1. 1. 1. 1. 0. 1. 1. 0. 0. 0. 1. 1. 0. 0.
 0. 1. 0. 0. 0. 1. 0. 1. 1. 0. 0. 0. 0. 1. 1. 0. 0. 0. 0. 1. 1. 0. 1. 0.
 1. 0. 0. 1. 1. 1. 0. 1. 1. 0. 0. 0. 0. 1. 1. 1. 1. 1. 0. 0. 1. 0. 1. 1.
 1. 1. 0. 1. 1. 1. 1. 0. 0. 0. 1. 0. 1. 0. 1. 1. 0. 0. 0. 0. 0. 0. 1. 1.
 0. 0. 0. 0. 1. 0. 1. 0. 1. 1. 1. 1. 1. 1. 0. 0. 0. 0. 1. 1. 1. 1. 1. 0.
 0. 0. 0. 0. 0. 1. 1. 0. 0. 0. 1. 0. 1. 1. 0. 1. 0. 1. 0. 1. 0. 1. 1. 1.
 0. 0. 0. 0. 1. 1. 0. 0. 1. 1. 1. 1. 0. 0. 0. 1. 0. 0. 0. 0. 0. 1. 1. 1.
 1. 0. 0. 0. 1. 1. 1. 1. 0. 1. 1. 0. 0. 1. 0. 1. 0. 1. 1. 0. 0. 0. 1. 1.
 0. 0. 0. 0. 0. 0. 0. 1. 1. 1. 0. 0. 1. 1. 1. 1. 0. 1. 0. 1. 0. 1. 1. 1.
 1. 1. 1. 0. 1. 1. 1. 1. 0. 1. 1. 1. 0. 1. 1. 0. 1. 0. 0. 0. 1. 1. 1. 0.
 0. 1. 1. 1. 0. 0. 0. 1. 1. 1. 0. 0. 0. 0. 0. 1. 1. 1. 1. 0. 0. 0. 1. 1.
 1. 1. 1. 0. 0. 1. 0. 0. 1. 1. 1. 1. 1. 0. 1. 0. 1. 1. 0. 1. 1. 0. 0. 1.
 1. 0. 0. 1. 0. 0. 1. 1. 1. 1. 1. 0. 0. 1. 1. 1. 0. 0. 0. 1. 1. 0. 1. 1.
 0. 0. 1. 0. 0. 1. 0. 1. 0. 1. 1. 0. 1. 0. 0. 1. 1. 0. 0. 1. 1. 0. 0. 1.
 1. 0. 0. 1. 1. 0. 0. 1. 0. 0. 0. 1. 0. 0. 1. 0. 1. 1. 0. 0. 0. 1. 0. 0.
 1. 1. 0. 1. 0. 1. 0. 1. 1. 1. 0. 0. 1. 1. 0. 1. 1. 1. 1. 1. 1. 0. 1. 1.
 1. 0. 0. 0. 1. 1. 1. 1. 1. 1. 0. 0. 1. 1. 0. 1. 0. 0. 0. 0. 0. 0. 1. 0.
 0. 1. 0. 1. 1. 1. 1. 0. 1. 0. 1. 0. 0. 0. 0. 0. 0. 0. 0. 0. 0. 1. 0. 1.
 0. 0. 0. 0. 0. 0. 0. 0. 1. 0. 0. 0. 1. 0. 0. 1. 1. 1. 0. 1. 1. 0. 1. 1.
 1. 1. 1. 0. 0. 1. 1. 0. 0. 0. 1. 1. 1. 1. 1. 1. 1. 1. 1. 1. 1. 1. 0. 1.
 0. 0. 1. 0. 1. 1. 0. 1. 0. 0. 0. 0. 1. 0. 1. 0. 0. 0. 0. 0. 1. 0. 1. 1.
 1. 1. 1. 1. 0. 0. 0. 1. 0. 1. 1. 0. 1. 1. 0. 1. 1. 0. 0. 1. 1. 1. 0. 0.
 0. 0. 0. 0. 0. 1. 0. 1. 1. 1. 1. 1. 0. 0. 0. 1. 1. 1. 0. 1. 1. 0. 1. 0.
 0. 1. 1. 0. 1. 0. 1. 1. 0. 1. 0. 0. 0. 1. 0. 0. 0. 1. 0. 1. 1. 1. 1. 1.
 0. 0. 1. 1. 1. 1. 1. 1. 1. 0. 0. 1. 1. 1. 1.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</si>
  <si>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1. 1. 1. 0. 0. 1. 0. 0. 0. 0. 0. 0. 0. 1. 0. 1. 0. 1. 0.
 1. 0. 0. 1. 1. 1. 0. 1. 0. 0. 0. 0. 0. 1. 1. 1. 1. 1. 0. 1. 0. 1. 1. 1.
 1.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1.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1.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</si>
  <si>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0. 0. 0. 1. 1. 1. 1. 1. 0. 1. 0. 1. 1. 1.
 1. 1. 1. 1. 1. 0. 1. 0. 0. 0. 1. 0. 0. 1. 1. 1. 0. 0. 0. 1. 0. 1.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1. 0. 1. 0.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</si>
  <si>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0. 0. 0. 1. 1. 1. 1. 1. 0. 1. 0. 1. 1. 1.
 1.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0. 1.
 1. 0. 1. 0. 0. 0. 1. 1. 1. 1. 0. 1. 1. 0. 1. 1. 0. 0. 0. 1. 0. 0. 1. 1.
 1. 1. 1. 0. 1. 1. 1. 1. 0. 0. 1. 1. 0. 1. 1. 0. 1. 0. 1. 0. 0. 1. 1. 1.
 1. 1. 1. 1. 1. 0. 1. 1. 1. 1. 0. 0. 0. 0. 1. 1. 0. 1. 0. 0. 1. 0. 1. 0.
 0. 1. 1. 0. 0. 1.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</si>
  <si>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0. 0. 0. 1. 1. 1. 1. 1. 0. 1. 0. 1. 1. 1.
 1.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0. 0. 1. 1. 0. 1. 1. 0. 0. 0. 1. 0. 0. 1. 1.
 1. 1. 1. 0. 1. 1. 1. 1. 0. 0. 1. 1. 0. 1. 1. 0. 1. 0. 1. 0. 0. 1. 1. 1.
 1. 1. 1. 1. 1. 0. 1. 1. 1. 1. 0. 0. 0. 0. 1. 1. 0. 1. 0. 0. 1. 0. 1. 0.
 0. 1. 1. 0. 0. 1.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</si>
  <si>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0. 0. 0. 1. 1. 1. 1. 1. 0. 1. 0. 1. 1. 1.
 1.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0. 1.
 1. 0. 1. 0. 0. 0. 1. 1. 1. 1. 0. 1. 1. 0. 1. 1. 0. 0. 0. 1. 0. 0. 1. 1.
 1. 1. 1. 0. 1. 1. 1. 1. 0. 0. 1. 1. 0. 1. 1. 0. 1. 0. 1. 0. 0. 1. 1. 1.
 1. 1. 1. 1. 1. 0. 1. 1. 1. 1. 0. 0. 0. 0. 1. 1. 0. 1. 0. 0. 1. 0. 1. 0.
 0. 1. 1. 0. 0. 1. 0. 1. 1. 0. 1. 1. 1. 0. 1. 0. 1. 0.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</si>
  <si>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0. 0. 0. 1. 1. 1. 1. 1. 0. 1. 0. 1. 1. 1.
 1.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0.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1. 0. 1. 1. 0. 1. 1. 1. 0. 1. 0. 1. 1. 0. 1. 1. 0. 0. 0.
 1. 1. 0. 0. 0. 0. 1. 0. 1. 0. 0. 1. 1. 1. 1. 1. 0. 0. 0. 1. 1. 0. 1. 1.
 1. 0. 1. 1. 0. 1. 0. 0. 1. 1. 0. 0. 0. 0. 0. 0. 1. 0. 1.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</si>
  <si>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0. 0. 0. 1. 1. 1. 1. 1. 0. 1. 0. 1. 1. 1.
 1.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1.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1.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</si>
  <si>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0. 0. 0. 1. 1. 1. 1. 1. 0. 1. 0. 1. 1. 1.
 0.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</si>
  <si>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1.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0. 0. 0. 1. 1. 1. 1. 1. 0. 1. 0. 1. 1. 1.
 1. 1. 1. 1. 1. 0. 1. 0. 0. 0. 1. 0. 0. 1. 1. 1. 0. 0. 0. 1. 0. 0. 1. 1.
 0. 1. 0. 0. 1. 0. 1. 1. 1. 1. 1. 1. 1. 1. 0. 0. 0. 1. 1. 0. 0. 0. 1. 0.
 0. 0. 0. 0. 0. 1. 0. 0. 1. 0. 0. 1. 1. 1. 0. 1. 0. 1. 0. 1. 1. 1. 1. 0.
 1. 1. 0. 1. 1. 1. 0. 1. 1. 1. 1. 0. 1. 1.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</si>
  <si>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0. 0. 0. 1. 1. 1. 1. 1. 0. 1. 0. 1. 1. 1.
 1.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</si>
  <si>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0. 0. 0. 1. 1. 1. 1. 1. 0. 1. 0. 1. 1. 1.
 0.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0.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0.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</si>
  <si>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1.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1.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</si>
  <si>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0. 0. 0. 1. 1. 1. 1. 1. 0. 1. 0. 1. 1. 1.
 1.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1.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</si>
  <si>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0. 0. 0. 1. 1. 1. 1. 1. 0. 1. 0. 1. 1. 1.
 1.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0.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</si>
  <si>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0. 0. 0. 1. 1. 1. 1. 1. 0. 1. 0. 1. 1. 1.
 1.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0.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1.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1.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</si>
  <si>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0. 0. 0. 1. 1. 1. 1. 1. 0. 1. 0. 1. 1. 1.
 1.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0.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</si>
  <si>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0. 0. 0. 1. 1. 1. 1. 1. 0. 1. 0. 1. 1. 1.
 0.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1. 1. 0. 1. 0. 1. 0. 1. 1. 1. 1. 0. 1. 1.
 1. 0. 1. 0. 0. 0. 1. 1. 1. 1. 0. 1. 1. 0. 1. 1. 0. 0. 0. 1. 0. 0. 1. 1.
 1. 1. 1. 0. 1. 1. 1. 1. 0. 0. 1. 1. 0. 1. 1. 0. 1. 0. 1. 0. 0. 1. 1. 1.
 1. 1. 1. 1. 1. 0. 1. 1. 1. 1. 0. 0. 0. 0. 1. 1. 0. 1. 0. 0. 1. 0. 1. 0.
 0. 1. 1. 0. 0. 1.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1.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</si>
  <si>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0. 0. 0. 1. 1. 1. 1. 1. 0. 1. 0. 1. 1. 1.
 0.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1.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1.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</si>
  <si>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1.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</si>
  <si>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</si>
  <si>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0.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1.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</si>
  <si>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0. 0. 0. 1. 1. 1. 1. 1. 0. 1. 0. 1. 1. 1.
 1.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1.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</si>
  <si>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1.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1. 0. 0. 1. 1. 0. 0. 0. 0. 0. 0. 1. 0. 0. 1. 1. 0. 0. 1.
 1. 0. 0. 1. 1. 0. 0. 0. 0. 0. 0. 0. 0. 1. 0. 0. 1. 1. 0. 0. 0. 0. 1.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</si>
  <si>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0. 0. 0. 1. 1. 1. 1. 1. 0. 1. 0. 1. 1. 1.
 1.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1.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1. 0. 1. 1. 1. 1. 1. 1. 0. 1. 0. 1. 1. 1. 0. 1. 1. 1. 1. 1.]</t>
  </si>
  <si>
    <t>[1. 1. 0. 0. 1. 1. 0. 0. 0. 1. 0. 1. 0. 0.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0. 0. 0. 1. 1. 1. 1. 1. 0. 1. 0. 1. 1. 1.
 1.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1.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1.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</si>
  <si>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1. 1. 1. 1. 1. 0. 1. 0. 0. 0. 1. 0. 0. 1. 1. 1. 0. 0. 0. 1. 0. 0. 1. 1.
 0. 1. 0. 0. 1. 0. 1. 1. 1. 1. 1. 1. 1. 1. 0. 0. 0. 1. 1. 1.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</si>
  <si>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</si>
  <si>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1.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1.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</si>
  <si>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0. 1. 1. 0. 0. 0. 1. 0.
 0. 0. 0. 0. 0. 0. 0. 0. 1. 0. 0. 1. 1. 1. 0. 1. 0. 1. 0. 1. 0.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</si>
  <si>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0.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</si>
  <si>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0.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1.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</si>
  <si>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0. 1. 1. 1. 1. 0. 0. 1. 1. 0. 1. 1. 0. 0. 1. 1. 1. 0. 1. 1. 0. 1. 0. 1.
 0. 0. 0. 0. 1. 0. 1. 1. 0. 0. 1. 0. 0. 0. 0. 0. 0. 0. 1. 0. 1. 0. 1. 0.
 1. 0. 0. 1. 1. 1. 0. 1. 0. 0. 1. 0. 0. 1. 1. 1. 1. 1. 0. 1. 0. 1. 1. 1.
 1.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</si>
  <si>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1.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0.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</si>
  <si>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1.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</si>
  <si>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1.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0. 0. 0. 1. 1. 0. 1.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</si>
  <si>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1.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</si>
  <si>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</si>
  <si>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0. 1. 1. 0. 0. 0. 1. 0.
 0. 0. 0. 0. 0. 0. 0. 0. 1. 0. 0. 1. 1. 1. 0. 1. 0. 1. 0. 1. 1. 1. 0.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</si>
  <si>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1.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1. 0. 0. 1. 0.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</si>
  <si>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</si>
  <si>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1.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0.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1.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</si>
  <si>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1. 0. 0. 1. 1. 0. 1.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</si>
  <si>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0.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1. 0. 0. 1. 1. 0. 1. 0. 0. 0. 0. 1. 0. 0. 1. 1. 0. 0. 1.
 1. 0. 0. 1. 1. 0. 0. 0. 0. 0. 0. 0. 0. 1. 0. 0. 1. 1. 0. 0. 0. 0. 0. 0.
 1. 1. 0. 1. 0. 0. 0. 1. 1. 0. 0. 0. 1. 1. 0. 1. 0. 1. 0. 1. 0. 1. 0. 1.
 1. 0. 1. 0. 0. 0. 1. 1. 1. 1. 0. 0. 1. 1. 1. 1. 1. 0. 0.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</si>
  <si>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0.
 1. 0. 1. 1. 0. 0.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</si>
  <si>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1.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</si>
  <si>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1. 0. 0. 1. 1. 0. 0. 0. 0. 0. 0. 1. 0. 0. 1. 1. 0. 0. 1.
 1. 0. 0. 1. 1. 0. 0. 0. 0. 0. 0. 0. 0. 1. 0. 0. 1. 1. 0. 0. 0. 0. 0. 0.
 1. 1. 0. 1. 0. 0. 0. 1. 1. 0. 0. 0. 1. 1. 0. 1. 0. 1. 0. 1. 0. 1. 0. 1.
 0.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</si>
  <si>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1.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</si>
  <si>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0.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1.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</si>
  <si>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1.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0.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</si>
  <si>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1.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1.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</si>
  <si>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0. 0. 0. 1. 1. 1. 0. 0. 0. 1. 0. 0. 1. 1.
 0. 1. 0. 0. 1. 0. 1. 1. 1. 1. 1. 1. 1. 1. 0. 0. 0.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1. 1. 0. 0. 0.
 1. 1. 0. 0. 0. 0. 1. 0. 1. 0. 0. 1. 1. 1. 1. 1. 0. 0. 0. 1. 1. 0. 1. 1.
 1. 0. 1. 1. 0. 1. 0. 0. 1. 1. 0. 1.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</si>
  <si>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1.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1.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1.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</si>
  <si>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1.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1. 0. 0. 0. 0. 1. 0. 0. 1. 1. 0. 0. 1.
 1. 0. 0. 1. 1. 0. 0. 0. 0. 0. 0. 0. 0. 1. 0. 0. 1. 1. 0. 0. 0. 0. 0. 0.
 1. 1. 1.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</si>
  <si>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</si>
  <si>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1. 0. 1. 0. 0. 0. 1. 0.
 0. 0. 0. 0. 0. 0. 0. 1. 1. 0. 0. 1. 1. 1. 0. 1. 0. 1. 0. 1. 1. 1. 1. 0.
 1. 1. 0. 1. 1. 1. 0. 1. 1. 1. 1. 0. 1. 1.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1.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</si>
  <si>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1. 0. 0. 1. 1. 0. 1.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</si>
  <si>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0.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1.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1.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</si>
  <si>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0. 1. 1. 1. 0. 1. 0. 1. 1. 1.
 0. 1. 1. 1. 1. 0. 1. 0. 0. 0. 1. 0. 0. 1. 1. 1. 0. 0. 0. 1. 0. 0. 1. 1.
 0. 1. 0. 0. 1. 0. 1. 1. 1. 1. 1. 1. 1. 1. 0. 0. 1. 1.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1. 0. 0. 1. 1. 0. 1.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</si>
  <si>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1.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</si>
  <si>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0. 1. 1. 1. 1. 0. 0. 0. 1. 1. 0. 1. 1.
 1. 0. 1. 1. 0. 0. 0. 0. 1. 1. 0. 1.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</si>
  <si>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0.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1.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</si>
  <si>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0.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</si>
  <si>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0.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</si>
  <si>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</si>
  <si>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1. 0. 0. 1. 1. 0. 1. 0. 0. 0. 0. 1. 0. 0. 1. 1. 0. 0. 1.
 1. 0. 0. 1. 1. 0. 0. 0. 0. 0. 0. 0. 0. 1. 0. 0. 1. 1. 0. 0. 0. 0. 0. 0.
 1. 1. 0. 1. 0. 0. 0. 1. 1. 0. 0. 0. 1. 1. 0. 1. 0. 1. 0. 1. 0. 1. 0. 1.
 1. 0. 1. 0. 0. 0. 1. 1. 1. 1. 0. 0. 1. 1. 0.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</si>
  <si>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1. 0. 0. 1. 1. 0. 1.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</si>
  <si>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1. 0. 0. 1. 1. 0. 0. 0. 0. 0. 0. 1. 0. 0. 1. 1. 0. 1.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</si>
  <si>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1.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1. 0. 0. 1. 1. 0. 1.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</si>
  <si>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1.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1. 0. 0. 1. 1. 0. 1. 0. 0. 0. 0. 1. 0. 0. 1. 1. 0. 0. 1.
 1. 0. 0. 1. 1. 0. 0. 0.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</si>
  <si>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0.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</si>
  <si>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1. 0. 0. 1. 1. 0. 0. 0. 0. 0. 0. 1. 0. 0. 1. 1. 0. 1.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0.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</si>
  <si>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0.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1.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1. 0. 0. 1. 1. 0. 0. 0. 0. 0. 0. 1. 0. 0. 1. 1. 0. 0. 1.
 1. 0. 0. 1. 1. 0. 0. 1. 0. 0. 0. 0. 0. 1. 0. 0. 1. 1. 0. 0. 0. 1.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</si>
  <si>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1.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</si>
  <si>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0.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1.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</si>
  <si>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1.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</si>
  <si>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0.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1.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</si>
  <si>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0.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</si>
  <si>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0.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</si>
  <si>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0.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1. 1.
 1. 0. 0. 1. 1. 0. 0. 1. 0. 0. 0. 0. 0. 1. 0. 0. 1. 1. 0. 0. 0. 0. 0. 0.
 1. 1. 0. 1. 0. 0. 0. 1. 1. 0. 0. 0. 1. 1. 0. 1. 0. 1. 0. 1. 0. 1. 0. 1.
 1. 0. 1. 0. 0. 0. 1. 1. 1. 1. 0. 0. 1. 1. 1. 1. 1. 0. 1. 0. 1. 1. 0. 0.
 1. 1. 0. 1. 1. 0. 1. 1. 1. 0. 0. 0. 0. 0.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</si>
  <si>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1.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</si>
  <si>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1.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1.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</si>
  <si>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0.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</si>
  <si>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0.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</si>
  <si>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1.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</si>
  <si>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0. 1. 1. 0. 1. 0. 1. 1. 0. 0. 1. 0. 0. 0.
 1. 1. 0. 0. 0. 0. 1. 0. 1. 0. 0. 1. 1. 1. 1. 1. 0. 0. 0. 1. 1. 0. 1. 1.
 1. 0. 1. 1. 0. 0.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</si>
  <si>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1.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</si>
  <si>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1.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1.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</si>
  <si>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1.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</si>
  <si>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0.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</si>
  <si>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1. 0. 0. 1. 0. 1. 0. 0. 1. 1. 1. 1. 1. 0. 0. 0. 1. 1. 0. 1. 1.
 1. 0. 1. 1. 0. 0.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</si>
  <si>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0. 0. 1. 1.
 1. 0. 1. 1. 0. 0.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</si>
  <si>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1.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0.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0. 1. 1. 1. 1. 0. 0. 0. 1. 1. 0. 1. 1.
 1. 0. 1. 1. 0. 0.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</si>
  <si>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1.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0. 1.
 1. 0. 0. 1. 1. 0. 0. 1. 0. 0. 0. 0. 0. 1. 0. 0. 1. 1. 0. 0. 0. 0. 0. 1.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</si>
  <si>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1.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0.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</si>
  <si>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1.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0.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</si>
  <si>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1.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0.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</si>
  <si>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1.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0. 1.
 1. 0. 0. 1. 1. 0. 0. 1. 0. 0. 0. 0. 0. 1. 0. 0. 1. 1. 0. 0. 0. 0. 0. 0.
 1. 1. 0. 1. 0. 0. 0. 1. 1. 0. 0. 0. 1. 1. 0. 1. 0. 1. 0. 0.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</si>
  <si>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1.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1.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</si>
  <si>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1.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0. 0. 1. 1. 0. 0. 1. 0. 0. 0.
 1. 1. 0. 0. 0. 0. 1. 1. 1. 0. 0. 1. 1. 1. 1. 1. 0. 0. 0. 1. 1. 0. 1. 1.
 1. 0. 1. 1. 0. 0.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</si>
  <si>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1.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0. 1.
 1. 0. 0. 1. 1. 0. 0. 1. 0. 0. 0. 0. 0. 1. 0. 0. 1. 1. 0. 0. 0. 0. 0. 0.
 1. 1. 0. 1. 0. 0. 0. 1. 1. 0. 0. 0. 1. 1. 0. 1. 0. 1. 0. 0. 0. 1. 0. 1.
 1. 0. 1. 0. 0. 0. 1. 1. 1. 1. 0. 0. 1. 1. 1. 1. 1. 0. 1. 0. 1. 1. 0. 0.
 1. 1. 0. 1. 1. 0. 1. 1. 1. 0. 0. 0. 0. 1. 0. 1. 1.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</si>
  <si>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1.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1.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</si>
  <si>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1.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1. 1. 1. 0. 1. 0. 0. 1. 0. 1. 0.
 0. 1. 1. 0. 0. 0. 0. 1. 1. 0. 1. 1. 1. 0. 1. 0. 1. 1. 0. 0. 1. 0. 0. 0.
 1. 1. 0. 0. 0. 0. 1. 0. 1. 0. 0. 1. 1. 1. 1. 1. 0. 0. 0. 1. 1. 0. 1. 1.
 1. 0. 1. 1. 0. 0.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0.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</si>
  <si>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1.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0.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0. 1.
 1. 0. 0. 1. 1. 0. 0. 1. 0. 0. 0. 0. 0. 1. 0. 0. 1. 1. 0. 0. 0. 0. 0. 0.
 1. 1. 0. 1. 0. 0. 0. 1. 1. 0. 0. 0. 1. 1. 0. 1. 0. 1. 0. 1. 0. 1. 0. 1.
 1. 0. 1. 0. 0. 0. 1. 1. 1. 1. 0. 0. 1. 1. 1. 1. 1. 0. 1. 0. 1. 1. 0. 0.
 1. 1. 0. 1. 1. 0. 1. 1. 1. 0. 0. 0. 0. 1. 0. 1. 1.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</si>
  <si>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1.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1.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0. 1. 0. 0. 0. 0. 1. 1. 0. 1. 1. 1. 0. 1. 0. 1. 1. 0. 0. 1. 0. 0. 0.
 1. 1. 0. 0. 0. 0. 1. 0. 1. 0. 0. 1. 1. 1. 1. 1. 0. 0. 0. 1. 1. 0. 1. 1.
 1. 0. 1. 1. 0. 0. 0. 0. 1. 1. 0. 0. 0. 0. 0. 0. 1. 0. 0. 1. 1. 0. 0. 1.
 1. 0. 0. 1. 1. 0. 0. 1. 0. 0. 0. 0. 0. 1. 0. 0. 1. 1. 0. 0. 0. 0. 0. 0.
 1. 1. 0. 1. 0. 0. 0. 1. 1. 0. 0. 0. 1. 1. 0. 1. 0. 1. 0. 0. 0. 1. 0. 1.
 1. 0. 1. 0. 0. 0. 1. 1. 1. 1. 0. 0. 1. 1. 1. 1. 1. 0. 1. 0. 1. 1. 0. 0.
 1. 1. 0. 1. 1. 0. 1. 1. 1. 0. 0. 0. 0. 1. 0. 1. 1. 0. 1. 1. 0. 1. 1. 0.
 0. 0. 0. 0. 1. 0. 1. 0. 1. 0. 1. 1. 1. 1. 1. 0. 1. 1. 0. 0. 1. 0. 1. 1.
 1. 1. 0. 1.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</si>
  <si>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1.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1. 1. 1. 1. 1. 0. 0. 0. 1. 1. 0. 1. 1.
 1. 0. 1. 1. 0. 0. 0. 0. 1. 1. 0. 0. 0. 0. 0. 0. 1. 0. 0. 1. 1. 0. 0. 1.
 1. 0. 0. 1. 1. 0. 0. 1. 1. 0. 0. 0. 0. 1. 0. 0. 1. 1. 0. 0. 0. 0. 0. 0.
 1. 1. 0. 1. 0. 0. 0. 1. 1. 0. 0. 0. 1. 1. 0. 1. 0. 1. 0. 0. 0. 1. 0. 1.
 1. 0. 1. 0. 0. 0. 1. 1. 1. 1. 0. 0. 1. 1. 1. 1. 1. 0. 1. 0. 1. 1. 0. 0.
 1. 1. 0. 1. 1. 0. 1. 1. 1. 0. 0. 0. 0. 1. 0. 1. 1.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</si>
  <si>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1.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0. 1. 1. 1. 1. 0. 0. 0. 1. 1. 0. 1. 1.
 1. 0. 1. 1. 0. 0. 0. 0. 1. 1. 0. 0. 0. 0. 0. 0. 1. 0. 0. 1. 1. 0. 0. 1.
 1. 0. 0. 1. 1. 0. 0. 1. 0. 0. 0. 0. 0. 1. 0. 0. 1. 1. 0. 0. 0. 0. 0. 0.
 1. 1. 0. 1. 0. 0. 0. 1. 1. 0. 0. 0. 1. 1. 0. 1. 0. 1. 0. 0. 1. 1. 0. 1.
 1. 0. 1. 0. 0. 0. 1. 1. 1. 1. 0. 0. 1. 1. 1. 1. 1. 0. 1. 0. 1. 1. 0. 0.
 1. 1. 0. 1. 1. 0. 1. 1. 1. 0. 0. 0. 0. 1. 0. 1. 1.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</si>
  <si>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1. 1. 0. 0. 1. 1. 1. 1. 0. 1. 1. 0. 0. 0. 0. 1. 0. 0. 0. 1.
 1. 1. 1. 1. 1. 0. 0. 1. 1. 0. 1. 1. 0. 0. 1. 1. 1. 0. 1. 1. 0. 1. 0. 1.
 0. 0. 0. 0. 1. 0. 1. 1. 0. 0. 1. 0. 0. 0. 0. 0. 0. 0. 1. 0. 1. 0. 1. 0.
 1. 0. 0. 1. 1. 1. 0. 1. 0. 0. 1. 0. 0. 1. 1. 1. 1. 1. 0. 1. 0. 1. 1. 1.
 0. 1. 1. 0. 1. 0. 1. 0. 0. 0. 1. 0. 0. 1. 1. 1. 0. 0. 0. 1. 0. 0. 1. 1.
 0. 1. 0. 0. 1. 0. 1. 1. 1. 1. 1. 1. 1. 1. 0. 0. 1. 0. 1. 0. 0. 0. 1. 0.
 0. 0. 0. 0. 0. 0. 0. 0. 1. 0. 0. 1. 1. 1. 0. 1. 0. 1. 0. 1. 1. 1. 1. 0.
 1. 1. 0. 1. 1. 1. 0. 1. 1. 1. 1. 0. 1. 0. 0. 1. 0. 1. 0. 1. 0. 1. 1. 1.
 1. 1. 0. 1. 1. 1. 1. 1. 0. 1. 0. 1. 0. 1. 0. 1. 0. 1. 0. 1. 1. 0. 1. 1.
 1. 0. 1. 0.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0. 0. 0. 1. 0. 1. 0. 0. 0. 1. 1. 1. 1. 0. 0. 0. 1. 1. 0. 1. 1.
 1. 0. 1. 1. 0. 0. 0. 0. 1. 1. 0. 0. 0. 0. 0. 0. 1. 0. 0. 1. 1. 0. 0. 1.
 1. 0. 0. 1. 1. 0. 0. 1. 0. 0. 0. 0. 0. 1. 0. 0. 1. 1. 0. 0. 0. 0. 0. 0.
 1. 1. 0. 1. 0. 0. 0. 1. 1. 0. 0. 0. 1. 1. 0. 1. 0. 1. 0. 0. 1. 1. 0. 1.
 1. 0. 1. 0. 0. 0. 1. 1. 1. 1. 0. 0. 1. 1. 1. 1. 1. 0. 1. 0. 1. 1. 0. 0.
 1. 1. 0. 1. 1. 0. 1. 1. 1. 0. 0. 0. 0. 1. 0. 1. 1. 0. 1. 1. 0. 1. 0.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</si>
  <si>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1. 1. 0. 0. 1. 1. 1. 1. 0. 1. 1. 0. 0. 0. 0. 1. 0. 0. 0. 1.
 1. 1. 1. 1. 1. 0. 0. 1. 1. 0. 1. 1. 0. 0. 1. 1. 1. 0. 1. 1. 0. 1. 0. 1.
 0. 0. 0. 0. 1. 0. 0. 1. 0. 0. 1. 0. 0. 0. 0. 0. 0. 0. 1. 0. 1. 0. 1. 0.
 1. 0. 0. 1. 1. 1. 0. 1. 0. 0. 0. 0. 0. 1. 1. 1. 1. 1. 0. 1. 0. 1. 1. 1.
 0. 1. 1. 0. 1. 0. 1. 0. 0. 0. 1. 0. 0. 1. 1. 1. 0. 0. 0. 1. 0. 0. 0.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0. 1. 0. 0. 1. 1. 1. 1. 0. 1. 1. 0. 1. 1. 0. 0. 0. 1. 0. 0. 1. 1.
 1. 1. 1. 0. 1. 1. 1. 1. 0. 0. 1. 1. 0. 1. 1. 0. 1. 0. 1. 0. 0. 1. 1. 1.
 1. 1. 1. 1. 1. 0. 1. 1. 1. 1. 0. 0. 0. 0. 1. 1. 0. 1. 0. 0. 1. 0. 1. 0.
 0. 1. 1. 0. 0. 0. 0. 1. 1. 0. 1. 1. 1. 0. 1. 0. 1. 1. 0. 0. 1. 0. 0. 0.
 1. 1. 0. 1. 0. 0. 1. 0. 1. 0. 0. 0. 1. 1. 1. 1. 0. 0. 0. 1. 1. 0. 1. 1.
 1. 0. 0. 1. 0. 0. 0. 0. 1. 1. 0. 0. 0. 0. 0. 0. 1. 0. 0. 1. 1. 0. 1. 1.
 1. 0. 0. 1. 1. 0. 0. 1. 0. 0. 0. 0. 0. 1. 0. 0. 1. 1. 0. 0. 0. 0. 0. 0.
 1. 1. 0. 1. 0. 0. 0. 1. 1. 0. 0. 0. 1. 1. 0. 1. 0. 1. 0. 0. 0. 1. 0. 1.
 1. 0. 1. 0. 0. 0. 1. 1. 1. 1. 0. 0. 1. 1. 1. 1. 1. 0. 1. 0. 1. 1. 0. 0.
 1. 1. 0. 1. 1. 0. 1. 1. 1. 0. 0. 0. 0. 1. 0. 1. 1.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</si>
  <si>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0.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1. 1. 0. 0. 1. 1. 1. 1. 0. 1. 1. 0. 0. 0. 0. 1. 0. 0. 0. 1.
 1. 1. 1. 1. 1. 0. 0. 1. 1. 0. 1. 1. 0. 0. 1. 1. 1. 0. 1. 1. 0. 1. 0. 1.
 0. 0. 0. 0. 1. 0. 0. 1. 0. 0. 1. 0. 0. 0. 0. 0. 0. 0. 1. 0. 1. 0. 1. 0.
 1. 0. 0. 1. 1. 1. 0. 1. 0. 0. 0. 0. 0. 1. 1. 1. 1. 1. 0. 1. 0. 1. 1. 1.
 0. 1. 1. 0. 1. 0. 1. 0. 0. 0. 1. 0. 0. 1. 1. 1. 0. 0. 0. 1. 0. 0. 0.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1. 0. 0. 1. 1. 1. 1. 0. 1. 1. 0. 1. 1. 0. 0. 0. 1. 0. 0. 1. 1.
 1. 1. 1. 0. 1. 0. 1. 1. 0. 0. 1. 1. 0. 1. 1. 0. 1. 0. 1. 0. 0. 1. 1. 1.
 1. 1. 1. 1. 0. 0. 1. 1. 1. 1. 0. 0. 0. 0. 1. 1. 0. 1. 0. 0. 1. 0. 1. 0.
 0. 1. 1. 0. 0. 0. 0. 1. 1. 0. 1. 1. 1. 0. 1. 0. 1. 1. 0. 0. 1. 0. 0. 0.
 1. 1. 0. 1. 0. 0. 1. 0. 1. 0. 0. 0. 1. 1. 1. 1. 0. 0. 0. 1. 0. 0. 1. 1.
 1. 0. 0. 1. 0. 0. 0. 0. 1. 1. 0. 0. 0. 0. 0. 0. 1. 0. 0. 1. 1. 0. 1. 1.
 1. 0. 0. 1. 1. 0. 0. 1. 0. 0. 0. 0. 0. 1. 0. 0. 1. 1. 0. 0. 0. 0. 0. 0.
 1. 1. 0. 1. 0. 0. 0. 1. 1. 0. 0. 0. 1. 1. 0. 0. 0. 1. 0. 0. 0. 1. 0. 1.
 1. 0. 1. 0. 0. 0. 1. 1. 1. 1. 0. 0. 1. 1. 1. 1. 1. 0. 1. 0. 1. 1. 0. 0.
 1. 1. 0. 1. 1. 0. 1. 1. 1. 0. 0. 0. 0. 1. 0. 1. 1.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</si>
  <si>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1.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1. 1. 0. 0. 1. 1. 1. 1. 0. 1. 1. 0. 0. 0. 0. 1. 0. 0. 0. 1.
 1. 1. 1. 1. 1. 0. 0. 1. 1. 0. 1. 1. 0. 0. 1. 1. 1. 0. 1. 1. 0. 1. 0. 1.
 0. 0. 0. 0. 1. 0. 0. 1. 0. 0. 1. 0. 0. 0. 0. 0. 0. 0. 1. 0. 1. 0. 1. 0.
 1. 0. 0. 1. 1. 1. 0. 1. 0. 0. 0. 0. 0. 1. 1. 1. 1. 1. 0. 1. 0. 1. 1. 1.
 0. 1. 1. 0. 1. 0. 1. 0. 0. 0. 1. 0. 0. 1. 1. 1. 0. 0. 0. 1. 0. 0. 0.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1. 0. 0. 1. 1. 1. 1. 0. 1. 1. 0. 1. 1. 0. 0. 0. 1. 0. 0. 1. 1.
 1. 1. 1. 0. 1. 0. 1. 1. 0. 0. 1. 1. 0. 1. 1. 0. 1. 0. 1. 0. 0. 1. 1. 1.
 1. 1. 1. 1. 0. 0. 1. 1. 1. 1. 0. 0. 0. 0. 1. 1. 0. 1. 0. 0. 1. 0. 1. 0.
 0. 1. 1. 0. 0. 0. 0. 1. 1. 0. 1. 1. 1. 0. 1. 0. 1. 1. 0. 0. 1. 0. 0. 0.
 1. 1. 0. 1. 0. 0. 1. 0. 1. 0. 0. 0. 1. 1. 1. 1. 0. 0. 0. 1. 0. 0. 1. 1.
 1. 0. 0. 1. 0. 0. 0. 0. 1. 1. 0. 0. 0. 0. 0. 0. 1. 0. 0. 1. 1. 0. 1. 1.
 1. 0. 0. 1. 1. 0. 0. 1. 0. 0. 0. 0. 0. 1. 0. 0. 1. 1. 0. 0. 0. 0. 0. 0.
 1. 1. 0. 1. 0. 0. 0. 1. 1. 0. 0. 0. 1. 1. 0. 1. 0. 1. 0. 0. 0. 1. 0. 1.
 1. 0. 1. 0. 0. 0. 1. 1. 1. 1. 0. 0. 1. 1. 1. 1. 1. 0. 1. 0. 1. 1. 0. 0.
 1. 1. 0. 1. 1. 0. 1. 1. 1. 0. 0. 0. 0. 1. 0. 1. 1.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</si>
  <si>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[1. 1. 0. 0. 1. 1. 0. 0. 0. 1. 0. 1. 1. 1. 0. 1. 1. 0. 1. 0. 0. 1. 0. 1.
 0. 1. 0. 1. 1. 0. 0. 1. 0. 0. 0. 1. 0. 0. 0. 1. 1. 0. 1. 0. 1. 0. 1. 1.
 1. 1. 1. 0. 0. 1. 1. 1. 1. 1. 1. 0. 1. 1. 0. 1. 0. 1. 1. 0. 0. 0. 1. 1.
 1. 1. 0. 1. 1. 1. 1. 1. 1. 0. 0. 0. 0. 1. 1. 0. 0. 0. 0. 0. 1. 0. 0. 0.
 1. 1. 0. 0. 1. 0. 1. 1. 1. 1. 0. 1. 0. 1. 1. 0. 1. 1. 0. 1. 0. 1. 0. 0.
 1. 0. 1. 1. 1. 1. 0. 0. 1. 1. 1. 1. 0. 1. 1. 0. 0. 0. 0. 1. 0. 0. 0. 1.
 1. 1. 1. 1. 1. 0. 0. 1. 1. 0. 1. 1. 0. 0. 1. 1. 1. 0. 1. 1. 0. 1. 0. 1.
 0. 0. 0. 0. 1. 0. 0. 1. 0. 0. 1. 0. 0. 0. 0. 0. 0. 0. 1. 0. 1. 0. 1. 0.
 1. 0. 0. 1. 1. 1. 0. 1. 0. 0. 0. 0. 0. 1. 1. 1. 1. 1. 0. 1. 0. 1. 1. 1.
 0. 1. 1. 0. 1. 0. 1. 0. 0. 0. 1. 0. 0. 1. 1. 1. 0. 0. 0. 1. 0. 0. 0. 1.
 0. 1. 0. 0. 1. 0. 1. 1. 1. 1. 1. 1. 1. 1. 0. 0. 1. 0. 1. 0. 0. 0. 1. 0.
 0. 0. 0. 0. 0. 0. 0. 0. 1. 0. 0. 1. 1. 1. 0. 1. 0. 1. 0. 1. 1. 1. 1. 0.
 1. 1. 0. 1. 1. 1. 0. 1. 1. 1. 1. 0. 1. 0. 0. 1. 0. 1. 0. 1. 0. 1. 1. 1.
 1. 1. 0. 1. 1. 1. 1. 1. 0. 1. 0. 1. 0. 1. 0. 1. 0. 1. 1. 1. 1. 0. 1. 1.
 1. 0. 1. 1. 0. 0. 1. 1. 1. 1. 0. 1. 1. 0. 1. 1. 0. 0. 0. 1. 0. 0. 1. 1.
 1. 1. 1. 0. 1. 0. 1. 1. 0. 0. 1. 1. 0. 1. 1. 0. 1. 0. 1. 0. 0. 1. 1. 1.
 1. 1. 1. 1. 1. 0. 1. 1. 1. 1. 0. 0. 0. 0. 1. 1. 0. 1. 0. 0. 1. 0. 1. 0.
 0. 1. 1. 0. 0. 0. 0. 1. 1. 0. 1. 1. 1. 0. 1. 0. 1. 1. 0. 0. 1. 0. 0. 0.
 1. 1. 0. 1. 0. 0. 1. 0. 1. 0. 0. 0. 1. 1. 1. 1. 0. 0. 0. 1. 0. 0. 1. 1.
 1. 0. 0. 1. 0. 0. 0. 0. 1. 1. 0. 0. 0. 0. 0. 0. 1. 0. 0. 1. 1. 0. 1. 1.
 1. 0. 0. 1. 1. 0. 0. 1. 0. 0. 0. 0. 0. 1. 0. 0. 1. 1. 0. 0. 0. 0. 0. 0.
 1. 1. 0. 1. 0. 0. 0. 1. 1. 0. 0. 0. 1. 1. 0. 1. 0. 1. 0. 0. 0. 1. 0. 1.
 1. 0. 1. 0. 0. 0. 1. 1. 1. 1. 0. 0. 1. 1. 1. 1. 1. 0. 1. 0. 1. 1. 0. 0.
 1. 1. 0. 1. 1. 0. 1. 1. 1. 0. 0. 0. 0. 1. 0. 1. 1. 0. 1. 1. 0. 1. 1. 0.
 0. 0. 0. 0. 1. 0. 1. 0. 1. 0. 1. 1. 1. 1. 1. 0. 1. 1. 0. 0. 1. 0. 1. 1.
 1. 1. 0. 0. 0. 1. 1. 1. 0. 0. 1. 1. 1. 1. 1. 1. 1. 1. 1. 0. 1. 1. 1. 1.
 0. 0. 1. 0. 1. 0. 0. 1. 0. 0. 1. 0. 1. 1. 1. 1. 1. 1. 1. 0. 1. 0. 1. 0.
 1. 0. 1. 1. 0. 0. 0. 1. 0. 1. 1. 0. 0. 0. 0. 1. 1. 0. 0. 1. 1. 0. 0. 1.
 0. 0. 0. 0. 0. 1. 1. 1. 1. 0. 0. 1. 1. 1. 0. 1. 1. 1. 1. 1. 1. 0. 0. 0.
 1. 0. 0. 0. 1. 0. 1. 1. 0. 1. 0. 1. 1. 0. 1. 1. 0. 1. 0. 1. 0. 1. 1. 1.
 0. 0. 1. 1. 1. 1. 1. 1. 0. 1. 0. 1. 1. 1. 0. 1. 1. 1. 1. 1.]</t>
  </si>
  <si>
    <t>Has same error rate and is better</t>
  </si>
  <si>
    <t>Total individuals found</t>
  </si>
  <si>
    <t>Percentage of better individuals</t>
  </si>
  <si>
    <t>Improvement/Deterioration</t>
  </si>
  <si>
    <t>Best improvement</t>
  </si>
  <si>
    <t>Worse deterioration</t>
  </si>
  <si>
    <t>Average improvement</t>
  </si>
  <si>
    <t>Average deterioration</t>
  </si>
  <si>
    <t>[1. 1. 0. 1. 0. 0. 1. 0. 0. 0. 0. 1. 1. 0. 0. 1. 1. 1. 0. 1. 1. 0. 0. 0.
 1. 0. 0. 0. 0. 0. 1. 0. 0. 1. 0. 0. 0. 0. 0. 0. 0. 0. 0. 1. 1. 0. 0. 0.
 1. 1. 1. 0. 1. 0. 0. 1. 1. 1. 0. 0. 1. 1. 1. 0. 0. 1. 1. 0. 1. 1. 1. 1.
 0. 0. 0. 1. 0. 0. 0. 1. 1. 0. 1. 0. 0. 1. 0. 0. 1. 1. 0. 1. 1. 0. 0. 1.
 1. 1. 1. 0. 1. 0. 0. 0. 0. 1. 1. 1. 0. 0. 0. 0. 1. 0. 0. 1. 0. 0. 1.]</t>
  </si>
  <si>
    <t>[1. 1. 0. 1. 0. 1. 1. 0. 0. 0. 0. 0. 1. 1. 0. 0. 1. 0. 0. 1. 1. 1. 0. 1.
 1. 0. 1. 0. 0. 1. 1. 1. 0. 0. 1. 0. 0. 1. 0. 0. 0. 1. 0. 0. 1. 1. 0. 0.
 0. 1. 1. 0. 0. 0. 1. 0. 1. 1. 0. 1. 1. 1. 0. 0. 1. 0. 1. 0. 1. 1. 1. 1.
 0. 1. 0. 0. 1. 0. 0. 1. 1. 0. 1. 1. 0. 0. 1. 0. 1. 0. 0. 1. 1. 1. 1. 1.
 1. 1. 0. 0. 1. 1. 0. 1. 0. 1. 1. 1. 1. 0. 1. 0. 1. 0. 0. 0. 0. 0. 0.]</t>
  </si>
  <si>
    <t>[1. 1. 0. 1. 0. 1. 1. 0. 1. 0. 0. 0. 1. 1. 0. 0. 0. 0. 0. 1. 1. 1. 0. 1.
 1. 0. 1. 0. 0. 1. 1. 1. 0. 0. 1. 1. 0. 1. 0. 0. 0. 1. 0. 0. 1. 1. 0. 0.
 0. 1. 1. 0. 0. 0. 1. 0. 1. 1. 0. 1. 1. 1. 1. 0. 1. 0. 1. 0. 1. 1. 1. 1.
 0. 1. 0. 0. 1. 0. 0. 1. 1. 1. 1. 1. 0. 0. 1. 0. 1. 0. 1. 1. 1. 1. 1. 0.
 1. 1. 0. 0. 1. 1. 1. 1. 0. 1. 0. 1. 1. 0. 1. 0. 1. 0. 0. 0. 0. 0. 0.]</t>
  </si>
  <si>
    <t>[1. 1. 0. 1. 0. 1. 1. 0. 0. 0. 0. 0. 1. 1. 0. 0. 0. 0. 0. 1. 1. 1. 0. 1.
 1. 0. 1. 0. 0. 1. 1. 1. 0. 0. 1. 0. 0. 1. 0. 0. 0. 1. 0. 0. 1. 1. 0. 0.
 0. 1. 1. 0. 0. 0. 1. 1. 1. 1. 0. 1. 1. 1. 1. 0. 1. 0. 1. 0. 1. 1. 1. 1.
 0. 1. 0. 0. 1. 0. 0. 1. 1. 0. 1. 1. 0. 0. 1. 0. 0. 0. 1. 1. 1. 1. 1. 1.
 1. 1. 0. 0. 1. 1. 1. 1. 0. 1. 0. 1. 1. 0. 1. 0. 1. 0. 0. 0. 0. 0. 0.]</t>
  </si>
  <si>
    <t>[1. 1. 0. 1. 0. 1. 1. 0. 1. 0. 0. 0. 1. 1. 0. 0. 0. 0. 0. 1. 1. 1. 0. 1.
 1. 0. 1. 0. 0. 1. 1. 1. 0. 0. 1. 0. 0. 1. 0. 0. 0. 1. 0. 0. 1. 1. 0. 0.
 0. 1. 1. 0. 0. 0. 1. 0. 1. 1. 0. 1. 1. 1. 1. 0. 1. 0. 0. 1. 1. 1. 1. 1.
 0. 1. 0. 0. 1. 0. 0. 1. 1. 0. 0. 1. 0. 0. 1. 0. 1. 0. 1. 1. 1. 1. 1. 1.
 1. 1. 0. 0. 1. 1. 1. 1. 0. 1. 1. 1. 1. 0. 1. 0. 1. 0. 0. 0. 0. 0. 0.]</t>
  </si>
  <si>
    <t>[1. 1. 0. 1. 0. 1. 1. 0. 1. 0. 0. 0. 1. 1. 0. 0. 0. 0. 0. 1. 1. 1. 0. 1.
 1. 0. 1. 0. 0. 1. 1. 1. 0. 0. 1. 0. 0. 1. 0. 0. 0. 1. 0. 0. 1. 1. 0. 0.
 0. 1. 1. 0. 0. 0. 1. 0. 1. 1. 0. 1. 1. 1. 1. 0. 1. 0. 1. 1. 1. 1. 1. 1.
 0. 1. 0. 0. 1. 0. 0. 1. 1. 0. 1. 1. 0. 1. 1. 1. 1. 0. 1. 1. 1. 1. 1. 1.
 1. 1. 0. 0. 1. 1. 1. 0. 0. 1. 0. 1. 1. 0. 1. 0. 1. 0. 0. 0. 0. 0. 0.]</t>
  </si>
  <si>
    <t>[1. 1. 0. 1. 0. 1. 1. 0. 0. 0. 0. 0. 1. 1. 0. 0. 0. 0. 0. 1. 1. 1. 0. 1.
 1. 0. 1. 0. 0. 1. 1. 1. 0. 0. 1. 0. 0. 1. 0. 0. 0. 1. 0. 0. 1. 1. 0. 0.
 0. 1. 1. 0. 0. 0. 1. 0. 1. 1. 0. 0. 1. 1. 1. 0. 1. 0. 0. 1. 1. 1. 1. 1.
 0. 1. 0. 0. 1. 0. 0. 1. 1. 0. 1. 1. 0. 0. 1. 0. 0. 0. 1. 1. 1. 1. 1. 0.
 1. 1. 0. 0. 1. 1. 1. 1. 0. 1. 0. 1. 1. 0. 1. 0. 1. 0. 0. 0. 0. 0. 0.]</t>
  </si>
  <si>
    <t>[1. 1. 0. 1. 0. 1. 1. 0. 0. 0. 0. 0. 1. 1. 0. 0. 0. 0. 0. 1. 1. 1. 0. 1.
 1. 0. 1. 0. 0. 1. 1. 1. 0. 0. 1. 0. 0. 1. 0. 0. 0. 1. 0. 0. 1. 1. 0. 0.
 0. 1. 1. 0. 0. 0. 1. 0. 1. 1. 0. 1. 1. 1. 1. 0. 1. 0. 0. 1. 1. 1. 1. 1.
 0. 1. 0. 0. 1. 0. 0. 1. 1. 0. 0. 1. 0. 1. 1. 0. 1. 0. 1. 1. 1. 1. 1. 1.
 1. 1. 0. 0. 1. 1. 1. 1. 0. 1. 0. 1. 1. 0. 1. 0. 1. 0. 0. 0. 0. 0. 0.]</t>
  </si>
  <si>
    <t>[1. 1. 0. 1. 0. 1. 1. 0. 1. 0. 0. 0. 1. 1. 0. 0. 0. 0. 0. 1. 1. 1. 0. 1.
 1. 0. 1. 0. 0. 1. 1. 1. 0. 0. 1. 0. 0. 1. 0. 0. 0. 1. 0. 0. 1. 1. 0. 0.
 0. 1. 1. 0. 0. 1. 1. 0. 1. 1. 0. 1. 1. 1. 1. 0. 1. 0. 0. 1. 1. 1. 1. 1.
 0. 1. 0. 0. 1. 0. 0. 1. 1. 0. 0. 1. 0. 0. 1. 0. 0. 0. 1. 1. 1. 1. 1. 1.
 1. 1. 0. 0. 1. 1. 1. 1. 0. 1. 0. 1. 1. 0. 1. 0. 1. 0. 0. 0. 0. 0. 0.]</t>
  </si>
  <si>
    <t>[1. 1. 0. 1. 0. 1. 1. 0. 1. 0. 0. 0. 1. 1. 0. 0. 0. 0. 0. 1. 1. 1. 0. 1.
 1. 0. 1. 0. 0. 1. 1. 1. 0. 0. 1. 0. 0. 1. 0. 0. 0. 1. 0. 0. 1. 1. 0. 0.
 0. 1. 1. 0. 0. 0. 1. 0. 1. 1. 0. 1. 1. 1. 1. 0. 1. 0. 1. 1. 1. 1. 1. 1.
 0. 1. 0. 0. 1. 0. 0. 1. 1. 0. 0. 1. 0. 1. 1. 0. 1. 0. 1. 1. 1. 1. 1. 1.
 1. 1. 0. 0. 1. 1. 1. 1. 0. 1. 0. 1. 1. 0. 1. 0. 1. 0. 0. 0. 0. 0. 0.]</t>
  </si>
  <si>
    <t>[1. 1. 0. 1. 0. 1. 1. 0. 0. 0. 0. 0. 1. 1. 0. 0. 0. 0. 0. 1. 1. 1. 0. 1.
 1. 0. 1. 0. 0. 1. 1. 1. 0. 0. 1. 0. 0. 1. 0. 0. 0. 1. 0. 0. 1. 1. 0. 0.
 0. 1. 1. 0. 0. 0. 1. 0. 1. 1. 0. 1. 1. 1. 1. 0. 1. 0. 1. 1. 1. 1. 1. 1.
 0. 1. 0. 0. 1. 0. 0. 1. 1. 0. 0. 1. 0. 0. 1. 0. 0. 0. 1. 1. 1. 1. 1. 1.
 1. 1. 0. 0. 1. 1. 1. 1. 0. 1. 0. 1. 1. 0. 1. 0. 1. 0. 0. 0. 0. 0. 0.]</t>
  </si>
  <si>
    <t>[1. 1. 0. 1. 0. 1. 1. 0. 0. 0. 0. 0. 1. 1. 0. 0. 1. 0. 0. 1. 1. 1. 0. 1.
 1. 0. 1. 0. 0. 1. 1. 1. 0. 0. 1. 0. 0. 1. 0. 0. 0. 1. 0. 0. 1. 1. 0. 0.
 0. 1. 1. 0. 0. 0. 1. 0. 1. 1. 0. 1. 1. 1. 1. 0. 1. 0. 1. 1. 1. 1. 1. 1.
 0. 1. 0. 0. 1. 0. 0. 1. 1. 0. 0. 1. 0. 0. 1. 0. 1. 0. 1. 1. 1. 1. 1. 1.
 1. 1. 0. 0. 1. 1. 1. 1. 0. 1. 1. 1. 1. 0. 1. 0. 1. 0. 0. 0. 0. 0. 0.]</t>
  </si>
  <si>
    <t>[1. 1. 0. 1. 0. 1. 1. 0. 1. 0. 0. 0. 1. 1. 0. 0. 0. 0. 0. 1. 1. 1. 0. 1.
 1. 0. 1. 0. 0. 1. 1. 1. 0. 0. 1. 0. 0. 1. 0. 0. 0. 1. 0. 0. 1. 1. 0. 0.
 0. 1. 1. 0. 0. 0. 1. 0. 1. 1. 0. 1. 1. 1. 1. 0. 1. 0. 1. 1. 1. 1. 1. 1.
 0. 1. 0. 0. 1. 0. 0. 1. 1. 0. 0. 1. 0. 0. 1. 0. 0. 0. 1. 1. 1. 1. 1. 1.
 1. 1. 0. 0. 1. 1. 1. 1. 0. 1. 1. 1. 1. 0. 1. 0. 1. 0. 0. 0. 0. 0. 0.]</t>
  </si>
  <si>
    <t>[1. 1. 0. 1. 0. 1. 1. 0. 1. 0. 0. 0. 1. 1. 0. 0. 0. 0. 0. 1. 1. 1. 0. 1.
 1. 0. 1. 0. 0. 1. 1. 1. 0. 0. 1. 0. 0. 1. 0. 0. 0. 1. 1. 0. 1. 1. 0. 0.
 0. 1. 0. 0. 0. 0. 1. 0. 1. 1. 0. 1. 1. 1. 1. 0. 1. 0. 1. 1. 1. 1. 1. 1.
 0. 1. 0. 0. 1. 0. 0. 1. 1. 0. 0. 1. 0. 1. 1. 0. 0. 0. 1. 1. 1. 1. 1. 1.
 1. 1. 0. 0. 1. 1. 1. 1. 0. 1. 0. 1. 1. 0. 1. 0. 1. 0. 0. 0. 0. 0. 0.]</t>
  </si>
  <si>
    <t>[1. 1. 0. 1. 0. 1. 1. 0. 0. 0. 0. 0. 1. 1. 0. 0. 0. 0. 0. 1. 1. 0. 0. 1.
 1. 0. 0. 0. 0. 1. 1. 1. 0. 0. 1. 0. 0. 1. 0. 0. 0. 1. 0. 0. 1. 1. 0. 0.
 0. 1. 1. 0. 0. 0. 1. 0. 1. 1. 0. 1. 1. 1. 1. 0. 1. 0. 0. 1. 1. 1. 1. 1.
 1. 1. 0. 0. 1. 0. 0. 1. 1. 0. 0. 1. 0. 0. 0. 0. 1. 0. 1. 1. 1. 1. 1. 1.
 1. 1. 0. 0. 1. 1. 1. 1. 0. 1. 0. 1. 1. 0. 1. 0. 1. 0. 0. 0. 0. 0. 0.]</t>
  </si>
  <si>
    <t>[1. 1. 0. 1. 0. 1. 1. 0. 0. 0. 0. 0. 1. 1. 0. 0. 0. 0. 0. 1. 1. 1. 0. 1.
 1. 0. 1. 0. 0. 1. 1. 1. 0. 0. 1. 0. 0. 1. 0. 0. 0. 1. 0. 0. 1. 1. 0. 0.
 0. 1. 1. 0. 0. 0. 1. 1. 1. 1. 0. 1. 1. 1. 1. 0. 1. 0. 0. 1. 1. 1. 1. 1.
 0. 1. 0. 0. 1. 0. 0. 1. 1. 0. 1. 1. 0. 0. 0. 0. 1. 0. 1. 1. 1. 1. 1. 1.
 1. 1. 0. 0. 1. 1. 1. 1. 0. 1. 0. 1. 1. 0. 1. 0. 1. 0. 0. 0. 0. 0. 0.]</t>
  </si>
  <si>
    <t>[1. 1. 0. 1. 0. 1. 1. 0. 0. 0. 0. 0. 1. 1. 0. 0. 0. 0. 0. 1. 1. 0. 0. 1.
 1. 0. 1. 0. 0. 1. 1. 1. 0. 0. 1. 0. 0. 1. 0. 0. 0. 1. 0. 0. 1. 1. 0. 0.
 0. 1. 1. 0. 0. 0. 1. 0. 1. 1. 0. 1. 1. 1. 1. 0. 1. 0. 0. 1. 1. 1. 1. 1.
 0. 1. 0. 0. 1. 0. 0. 1. 1. 0. 1. 1. 0. 0. 0. 0. 1. 0. 1. 1. 1. 1. 0. 1.
 1. 1. 0. 0. 1. 1. 1. 1. 0. 1. 0. 1. 1. 0. 1. 0. 1. 0. 0. 0. 0. 0. 0.]</t>
  </si>
  <si>
    <t>[1. 1. 0. 1. 0. 1. 1. 0. 0. 0. 0. 0. 1. 1. 0. 0. 0. 0. 0. 1. 1. 0. 0. 1.
 1. 0. 1. 0. 0. 0. 1. 1. 0. 0. 1. 0. 0. 1. 0. 0. 0. 1. 0. 0. 1. 1. 0. 0.
 0. 1. 1. 0. 0. 0. 1. 0. 1. 1. 0. 1. 1. 1. 1. 0. 1. 0. 0. 1. 1. 1. 1. 1.
 0. 1. 0. 0. 1. 0. 0. 1. 1. 0. 1. 1. 0. 0. 0. 0. 1. 0. 1. 1. 1. 1. 0. 1.
 1. 1. 0. 0. 1. 1. 1. 1. 0. 1. 0. 1. 1. 0. 1. 0. 1. 0. 0. 0. 0. 0. 0.]</t>
  </si>
  <si>
    <t>[1. 1. 0. 1. 0. 1. 1. 0. 0. 0. 0. 0. 1. 1. 0. 0. 0. 0. 0. 1. 1. 0. 0. 1.
 1. 0. 1. 0. 0. 1. 1. 1. 0. 0. 1. 0. 0. 1. 0. 0. 0. 1. 0. 0. 1. 1. 0. 0.
 0. 1. 1. 0. 0. 0. 1. 0. 1. 1. 0. 1. 1. 1. 1. 0. 1. 0. 0. 1. 1. 1. 1. 1.
 1. 1. 0. 0. 1. 0. 0. 1. 1. 0. 1. 1. 0. 0. 0. 0. 1. 0. 1. 1. 1. 1. 0. 1.
 1. 1. 0. 0. 1. 1. 1. 1. 0. 1. 0. 1. 1. 0. 1. 0. 1. 0. 1. 0. 0. 0. 0.]</t>
  </si>
  <si>
    <t>[1. 1. 0. 1. 0. 1. 1. 0. 0. 0. 0. 0. 1. 1. 0. 0. 0. 0. 0. 1. 1. 0. 0. 1.
 1. 0. 1. 0. 0. 1. 1. 1. 0. 0. 1. 0. 0. 1. 0. 0. 0. 1. 0. 0. 1. 1. 0. 0.
 0. 1. 1. 0. 0. 0. 1. 0. 1. 1. 0. 1. 1. 1. 1. 0. 1. 0. 0. 1. 1. 1. 1. 1.
 0. 1. 0. 0. 1. 0. 0. 1. 1. 0. 1. 1. 0. 0. 0. 0. 1. 0. 1. 1. 1. 1. 0. 1.
 1. 0. 0. 0. 1. 1. 1. 1. 0. 1. 0. 1. 1. 0. 1. 0. 1. 0. 0. 0. 0. 0. 0.]</t>
  </si>
  <si>
    <t>[1. 1. 0. 1. 0. 1. 1. 0. 0. 0. 0. 0. 1. 1. 0. 0. 0. 0. 0. 1. 1. 0. 0. 1.
 1. 0. 1. 0. 0. 1. 1. 1. 0. 0. 1. 0. 0. 1. 0. 0. 0. 1. 0. 0. 1. 1. 0. 0.
 0. 1. 1. 0. 0. 0. 1. 0. 1. 1. 0. 1. 1. 1. 1. 0. 1. 0. 0. 1. 1. 1. 1. 1.
 0. 1. 0. 0. 1. 0. 0. 1. 1. 0. 1. 1. 0. 0. 0. 0. 1. 0. 1. 1. 1. 1. 0. 1.
 1. 1. 0. 0. 1. 0. 1. 1. 0. 1. 0. 1. 1. 0. 1. 0. 1. 0. 1. 0. 0. 0. 0.]</t>
  </si>
  <si>
    <t>[1. 1. 0. 1. 0. 1. 1. 0. 0. 0. 0. 0. 1. 1. 0. 0. 0. 0. 0. 1. 1. 0. 0. 1.
 1. 0. 1. 0. 0. 1. 1. 1. 0. 0. 1. 0. 0. 1. 0. 0. 0. 1. 0. 0. 1. 1. 0. 0.
 0. 1. 1. 0. 0. 0. 1. 0. 1. 1. 0. 1. 1. 1. 1. 0. 1. 0. 0. 1. 1. 1. 1. 1.
 0. 1. 0. 0. 1. 0. 0. 1. 1. 0. 1. 1. 0. 0. 0. 0. 1. 0. 1. 1. 1. 1. 0. 1.
 1. 1. 0. 0. 1. 1. 1. 1. 0. 1. 0. 1. 1. 0. 1. 0. 1. 0. 1. 0. 0. 0. 0.]</t>
  </si>
  <si>
    <t>[1. 1. 0. 1. 0. 1. 1. 0. 0. 0. 0. 0. 1. 1. 0. 0. 1. 0. 0. 1. 1. 0. 0. 1.
 0. 0. 1. 0. 0. 1. 1. 1. 0. 0. 1. 0. 0. 1. 0. 0. 0. 1. 0. 0. 1. 1. 0. 0.
 0. 1. 1. 0. 0. 0. 1. 0. 1. 1. 0. 1. 1. 1. 1. 0. 1. 0. 0. 1. 1. 1. 1. 1.
 0. 1. 0. 0. 1. 0. 0. 1. 1. 0. 1. 1. 0. 0. 0. 0. 1. 0. 1. 1. 1. 1. 0. 1.
 1. 1. 0. 0. 1. 1. 1. 1. 0. 1. 0. 1. 1. 0. 1. 0. 1. 0. 1. 0. 0. 0. 0.]</t>
  </si>
  <si>
    <t>[1. 1. 0. 1. 0. 1. 1. 0. 0. 0. 0. 0. 1. 1. 0. 0. 0. 0. 0. 1. 1. 0. 0. 1.
 1. 0. 1. 0. 0. 1. 1. 1. 0. 0. 1. 0. 0. 1. 0. 0. 0. 1. 0. 0. 1. 1. 0. 0.
 0. 1. 1. 0. 0. 0. 1. 0. 1. 1. 0. 1. 1. 1. 1. 0. 1. 1. 0. 1. 1. 1. 1. 1.
 0. 1. 0. 0. 1. 0. 0. 1. 1. 0. 1. 1. 0. 0. 0. 0. 1. 0. 1. 1. 1. 1. 0. 1.
 1. 1. 0. 0. 1. 1. 1. 1. 0. 1. 0. 1. 1. 0. 1. 0. 1. 0. 1. 0. 0. 0. 0.]</t>
  </si>
  <si>
    <t>[1. 1. 0. 1. 0. 1. 1. 0. 0. 0. 0. 0. 1. 1. 0. 0. 0. 0. 0. 1. 1. 0. 0. 1.
 1. 0. 1. 0. 0. 1. 1. 1. 0. 0. 1. 0. 0. 1. 0. 1. 0. 1. 0. 0. 1. 1. 0. 0.
 0. 1. 1. 0. 0. 0. 1. 0. 1. 1. 0. 1. 1. 1. 1. 0. 1. 0. 0. 1. 1. 1. 1. 1.
 1. 1. 0. 0. 1. 0. 0. 1. 1. 0. 1. 1. 0. 0. 0. 0. 1. 0. 1. 1. 1. 1. 0. 1.
 1. 1. 0. 0. 1. 0. 1. 1. 0. 1. 0. 1. 1. 0. 1. 0. 1. 0. 1. 0. 0. 0. 0.]</t>
  </si>
  <si>
    <t>[1. 1. 0. 1. 0. 1. 1. 0. 0. 0. 0. 0. 1. 1. 0. 0. 0. 0. 0. 1. 1. 0. 0. 1.
 1. 0. 1. 0. 0. 1. 1. 1. 0. 0. 1. 0. 0. 1. 0. 0. 0. 0. 0. 0. 1. 1. 0. 0.
 0. 1. 1. 0. 0. 0. 1. 0. 1. 1. 0. 1. 1. 1. 1. 0. 1. 0. 1. 1. 1. 1. 1. 1.
 0. 1. 0. 0. 1. 0. 0. 1. 1. 0. 1. 1. 0. 0. 0. 0. 1. 0. 1. 1. 1. 1. 0. 1.
 1. 1. 0. 0. 1. 0. 1. 1. 0. 1. 0. 1. 1. 0. 1. 0. 1. 0. 1. 0. 0. 0. 0.]</t>
  </si>
  <si>
    <t>[1. 1. 0. 1. 0. 1. 1. 0. 0. 0. 0. 0. 1. 1. 0. 0. 0. 0. 0. 1. 1. 0. 0. 1.
 1. 0. 1. 0. 0. 1. 1. 1. 0. 0. 1. 0. 0. 1. 0. 0. 0. 1. 0. 0. 1. 1. 0. 0.
 0. 1. 1. 0. 0. 0. 1. 0. 1. 1. 0. 1. 1. 1. 1. 0. 1. 0. 0. 1. 1. 1. 1. 1.
 1. 1. 0. 0. 1. 0. 0. 1. 1. 0. 1. 1. 0. 0. 0. 0. 1. 0. 1. 1. 1. 1. 0. 1.
 1. 1. 0. 0. 1. 0. 1. 1. 0. 1. 0. 1. 1. 0. 1. 0. 1. 0. 1. 0. 0. 0. 0.]</t>
  </si>
  <si>
    <t>[1. 1. 0. 0. 0. 1. 1. 0. 0. 0. 0. 0. 1. 1. 0. 0. 0. 0. 0. 1. 1. 0. 0. 1.
 1. 0. 1. 0. 0. 1. 1. 1. 0. 0. 1. 0. 0. 1. 0. 0. 0. 1. 0. 0. 1. 1. 0. 0.
 0. 1. 1. 0. 0. 0. 1. 0. 1. 1. 0. 1. 1. 1. 1. 0. 1. 0. 0. 1. 1. 1. 1. 1.
 0. 1. 0. 0. 1. 0. 0. 1. 1. 0. 1. 1. 0. 0. 0. 0. 1. 0. 1. 1. 1. 1. 0. 1.
 1. 1. 0. 0. 1. 1. 1. 1. 0. 1. 0. 1. 1. 0. 1. 0. 1. 0. 1. 0. 0. 0. 0.]</t>
  </si>
  <si>
    <t>[1. 1. 0. 1. 0. 1. 1. 0. 0. 0. 0. 0. 1. 1. 0. 0. 0. 0. 0. 1. 1. 0. 0. 1.
 1. 0. 1. 0. 0. 1. 1. 1. 0. 0. 1. 0. 0. 1. 0. 0. 0. 1. 0. 0. 1. 1. 0. 0.
 0. 1. 1. 0. 0. 0. 1. 0. 1. 1. 0. 1. 1. 1. 1. 0. 1. 0. 0. 1. 1. 1. 1. 1.
 1. 1. 0. 0. 1. 0. 0. 1. 1. 0. 1. 1. 0. 0. 0. 0. 0. 0. 1. 1. 1. 1. 0. 1.
 1. 1. 0. 0. 1. 0. 1. 1. 0. 1. 0. 1. 1. 0. 1. 0. 1. 0. 1. 0. 0. 0. 0.]</t>
  </si>
  <si>
    <t>[1. 1. 0. 1. 0. 1. 1. 0. 0. 0. 0. 0. 1. 1. 0. 0. 0. 0. 0. 1. 1. 0. 0. 1.
 1. 0. 1. 0. 0. 1. 1. 1. 0. 0. 1. 0. 0. 1. 0. 0. 0. 1. 0. 0. 1. 1. 0. 0.
 0. 1. 1. 0. 0. 0. 1. 0. 1. 1. 0. 1. 1. 1. 1. 0. 1. 0. 0. 1. 1. 1. 1. 1.
 1. 1. 0. 0. 1. 0. 0. 1. 1. 0. 1. 1. 0. 0. 0. 0. 1. 0. 1. 1. 1. 1. 0. 1.
 1. 1. 0. 0. 1. 1. 1. 1. 0. 1. 0. 1. 1. 0. 1. 0. 1. 0. 1. 0. 0. 1. 0.]</t>
  </si>
  <si>
    <t>[1. 1. 0. 1. 0. 1. 1. 0. 0. 0. 0. 0. 1. 1. 0. 0. 0. 0. 0. 1. 1. 0. 0. 1.
 1. 0. 1. 0. 0. 1. 1. 1. 0. 0. 1. 0. 0. 1. 0. 0. 0. 1. 0. 0. 1. 1. 0. 0.
 0. 1. 1. 0. 0. 0. 1. 0. 1. 1. 0. 1. 1. 1. 1. 0. 1. 0. 0. 1. 1. 1. 1. 1.
 0. 1. 0. 0. 1. 0. 0. 1. 1. 0. 1. 1. 0. 0. 0. 0. 1. 0. 1. 1. 1. 1. 0. 1.
 1. 0. 0. 0. 1. 1. 1. 1. 0. 1. 0. 1. 1. 0. 1. 0. 1. 0. 1. 0. 0. 0. 0.]</t>
  </si>
  <si>
    <t>[1. 1. 0. 1. 0. 1. 1. 0. 0. 0. 0. 0. 1. 1. 0. 0. 0. 0. 0. 1. 1. 0. 0. 1.
 1. 0. 1. 0. 0. 1. 1. 1. 0. 0. 1. 0. 0. 1. 0. 0. 0. 1. 0. 0. 1. 1. 0. 0.
 0. 1. 1. 0. 0. 0. 1. 0. 1. 1. 0. 1. 1. 1. 1. 0. 1. 0. 0. 1. 1. 1. 1. 1.
 0. 1. 0. 0. 1. 0. 0. 1. 1. 0. 1. 1. 0. 0. 0. 0. 1. 0. 1. 1. 1. 1. 0. 1.
 1. 1. 0. 0. 1. 1. 1. 1. 0. 1. 0. 0. 1. 0. 1. 0. 1. 0. 1. 0. 0. 0. 0.]</t>
  </si>
  <si>
    <t>[1. 1. 0. 1. 0. 1. 1. 0. 0. 0. 0. 0. 1. 1. 0. 0. 0. 0. 0. 1. 1. 0. 0. 1.
 1. 0. 1. 0. 0. 1. 1. 1. 0. 0. 1. 0. 0. 1. 0. 0. 0. 1. 0. 0. 1. 1. 0. 0.
 0. 1. 1. 0. 1. 0. 1. 0. 1. 1. 0. 1. 1. 1. 1. 0. 1. 0. 0. 1. 1. 1. 1. 1.
 0. 1. 0. 0. 1. 0. 0. 1. 1. 0. 1. 1. 0. 0. 0. 0. 1. 0. 1. 1. 1. 1. 0. 1.
 1. 1. 0. 0. 1. 0. 1. 1. 0. 1. 0. 0. 1. 0. 1. 0. 1. 0. 1. 0. 0. 0. 0.]</t>
  </si>
  <si>
    <t>[1. 1. 0. 1. 0. 1. 1. 0. 0. 0. 0. 0. 1. 1. 0. 0. 0. 0. 0. 1. 1. 0. 0. 1.
 1. 0. 1. 0. 0. 1. 1. 1. 0. 0. 1. 0. 0. 1. 0. 0. 0. 1. 0. 0. 1. 1. 0. 0.
 0. 1. 1. 0. 1. 0. 1. 0. 1. 1. 0. 1. 1. 1. 1. 0. 1. 0. 0. 1. 1. 1. 1. 1.
 0. 1. 0. 0. 1. 0. 0. 1. 1. 0. 1. 1. 0. 0. 0. 0. 1. 0. 1. 1. 1. 1. 0. 1.
 1. 1. 0. 0. 1. 1. 1. 1. 0. 1. 0. 0. 1. 0. 1. 0. 1. 0. 1. 0. 0. 0. 0.]</t>
  </si>
  <si>
    <t>[0 1 1 0 1 1 1 1 1 0 0 1 0 1 1 0 0 1 0 0 0 1 0 0 1 0 0 0 0 1 1 1 1 0 1 1 0
 1 0 1 0 0 0 0 1 0 0 0 0 1 0 1 1 1 0 0 0 1 1 1 0 0 1 0 0 1 1 0 0 0 1 1 1 0
 0 0 0 0 1 1 1 0 1 0 1 1 0 0 0 0 1 1 1 1 0 0 0 0 1 1 1 1 1 0 0 0 0 0 1 0 1
 0 0 1 0 1 0 0 0]</t>
  </si>
  <si>
    <t>[0 0 0 1 0 0 0 1 0 1 1 1 0 0 0 1 1 1 1 1 0 0 0 1 0 0 0 0 1 1 0 1 0 0 0 0 0
 0 0 1 0 0 1 1 1 1 1 1 0 0 0 0 1 1 1 1 0 0 0 0 0 1 0 1 1 0 0 1 0 0 0 0 0 0
 1 1 1 0 0 1 1 1 1 0 1 0 0 1 1 1 1 1 0 1 1 1 1 0 1 1 1 1 1 0 0 0 0 0 1 1 0
 1 0 0 1 0 0 0 0]</t>
  </si>
  <si>
    <t>[0. 0. 0. 1. 0. 0. 0. 1. 1. 0. 1. 1. 0. 0. 0. 0. 1. 1. 1. 1. 0. 0. 0. 0.
 1. 0. 0. 1. 0. 0. 0. 0. 0. 0. 0. 1. 0. 0. 0. 1. 0. 1. 0. 1. 1. 0. 1. 1.
 0. 0. 0. 1. 0. 1. 0. 1. 0. 1. 1. 0. 0. 1. 0. 1. 0. 0. 0. 1. 0. 0. 0. 0.
 0. 1. 1. 1. 1. 1. 0. 1. 1. 1. 1. 0. 1. 1. 0. 1. 0. 1. 1. 0. 0. 1. 1. 0.
 1. 1. 1. 1. 1. 1. 1. 0. 0. 0. 0. 1. 1. 1. 1. 0. 0. 0. 1. 0. 0. 0. 0.]</t>
  </si>
  <si>
    <t>[0. 0. 0. 1. 0. 0. 1. 1. 1. 0. 1. 1. 0. 0. 0. 0. 0. 1. 1. 0. 0. 1. 0. 0.
 1. 0. 0. 1. 0. 0. 0. 0. 0. 1. 0. 0. 0. 0. 0. 1. 0. 1. 0. 0. 1. 1. 1. 1.
 0. 0. 0. 1. 1. 1. 1. 1. 0. 1. 1. 0. 0. 1. 0. 1. 1. 0. 0. 1. 0. 0. 0. 0.
 0. 1. 1. 1. 1. 0. 0. 1. 1. 1. 1. 0. 1. 1. 0. 1. 0. 1. 1. 0. 0. 1. 1. 0.
 0. 0. 1. 1. 1. 1. 0. 0. 0. 0. 0. 1. 0. 1. 1. 0. 0. 0. 1. 0. 0. 0. 0.]</t>
  </si>
  <si>
    <t>[0. 0. 0. 1. 0. 0. 0. 1. 1. 0. 1. 1. 0. 0. 0. 0. 0. 1. 1. 0. 1. 0. 0. 0.
 1. 0. 0. 1. 0. 0. 0. 0. 0. 1. 0. 1. 0. 0. 0. 1. 1. 1. 1. 0. 1. 1. 1. 1.
 0. 0. 0. 1. 0. 1. 1. 1. 0. 1. 1. 0. 1. 0. 0. 1. 1. 0. 0. 1. 0. 0. 0. 0.
 0. 1. 1. 1. 1. 0. 0. 1. 1. 1. 1. 0. 1. 1. 0. 1. 0. 1. 1. 1. 0. 1. 1. 0.
 0. 1. 1. 1. 1. 1. 0. 0. 0. 0. 0. 1. 0. 1. 1. 0. 0. 0. 1. 0. 0. 0. 0.]</t>
  </si>
  <si>
    <t>[0. 0. 0. 1. 0. 0. 0. 1. 1. 0. 1. 1. 0. 0. 0. 0. 0. 1. 1. 0. 1. 0. 0. 0.
 1. 0. 0. 1. 0. 0. 0. 0. 0. 0. 0. 1. 0. 0. 0. 1. 1. 1. 1. 0. 1. 1. 1. 1.
 0. 0. 0. 1. 0. 1. 0. 1. 0. 1. 1. 0. 0. 0. 0. 1. 0. 0. 0. 1. 0. 0. 0. 0.
 0. 1. 0. 1. 0. 0. 1. 1. 1. 1. 1. 0. 1. 1. 0. 1. 0. 1. 1. 0. 0. 1. 1. 0.
 0. 1. 1. 1. 1. 1. 0. 1. 0. 0. 0. 1. 0. 1. 1. 0. 0. 0. 1. 0. 0. 0. 0.]</t>
  </si>
  <si>
    <t>[0. 0. 0. 1. 0. 0. 0. 1. 1. 0. 0. 1. 0. 0. 0. 0. 0. 1. 1. 0. 1. 0. 0. 0.
 1. 0. 0. 0. 0. 0. 0. 0. 0. 0. 0. 1. 0. 0. 0. 1. 1. 1. 1. 0. 1. 1. 1. 1.
 0. 0. 0. 1. 0. 1. 1. 1. 0. 1. 1. 0. 1. 0. 0. 1. 0. 0. 0. 1. 0. 0. 0. 0.
 0. 1. 1. 1. 1. 0. 1. 1. 1. 1. 1. 0. 1. 1. 0. 1. 0. 1. 1. 0. 0. 1. 1. 0.
 0. 1. 1. 1. 1. 1. 0. 0. 0. 0. 0. 1. 0. 1. 1. 0. 0. 0. 1. 0. 0. 0. 0.]</t>
  </si>
  <si>
    <t>[0. 0. 0. 1. 0. 0. 0. 1. 1. 0. 0. 1. 0. 0. 0. 1. 0. 1. 1. 0. 1. 0. 0. 0.
 1. 0. 0. 1. 0. 0. 0. 0. 0. 0. 0. 1. 0. 0. 0. 1. 1. 1. 1. 0. 1. 1. 1. 1.
 0. 0. 0. 1. 0. 0. 1. 1. 0. 1. 1. 0. 0. 0. 0. 1. 0. 0. 0. 1. 0. 0. 0. 0.
 0. 1. 1. 1. 1. 0. 1. 1. 1. 1. 1. 0. 1. 1. 0. 1. 0. 1. 1. 0. 0. 1. 1. 0.
 0. 1. 1. 1. 1. 1. 0. 1. 0. 0. 0. 1. 0. 1. 1. 0. 0. 0. 1. 0. 0. 0. 0.]</t>
  </si>
  <si>
    <t>[0. 0. 0. 1. 1. 0. 0. 1. 1. 0. 0. 1. 0. 0. 0. 1. 0. 1. 1. 0. 1. 0. 0. 0.
 0. 0. 0. 1. 0. 0. 0. 0. 0. 0. 0. 1. 0. 0. 0. 1. 1. 1. 1. 0. 1. 1. 1. 1.
 0. 0. 0. 1. 0. 0. 1. 1. 0. 1. 1. 0. 0. 0. 0. 1. 0. 0. 0. 1. 0. 0. 0. 0.
 0. 1. 1. 1. 1. 0. 1. 1. 1. 1. 1. 0. 1. 1. 0. 1. 0. 1. 1. 0. 0. 1. 1. 0.
 0. 1. 1. 1. 1. 1. 0. 1. 0. 0. 0. 1. 0. 1. 1. 1. 0. 0. 1. 0. 0. 0. 0.]</t>
  </si>
  <si>
    <t>[0. 0. 0. 1. 0. 0. 0. 1. 1. 0. 0. 1. 0. 0. 0. 1. 0. 1. 1. 0. 1. 0. 0. 0.
 1. 0. 0. 1. 0. 0. 0. 0. 0. 0. 0. 1. 0. 0. 0. 1. 1. 1. 1. 0. 1. 1. 1. 1.
 0. 0. 0. 1. 0. 0. 1. 1. 0. 1. 1. 0. 0. 0. 0. 1. 0. 0. 0. 1. 0. 0. 0. 0.
 0. 1. 1. 1. 1. 0. 1. 1. 1. 1. 1. 0. 1. 1. 0. 1. 0. 1. 1. 0. 0. 1. 1. 0.
 0. 1. 1. 1. 0. 1. 0. 1. 0. 0. 0. 1. 0. 1. 1. 0. 0. 0. 1. 0. 0. 0. 0.]</t>
  </si>
  <si>
    <t>[0. 0. 0. 1. 1. 0. 0. 1. 1. 0. 0. 1. 0. 0. 0. 1. 1. 1. 1. 0. 1. 0. 0. 0.
 0. 0. 0. 1. 0. 0. 0. 0. 0. 0. 0. 1. 0. 0. 0. 1. 1. 1. 1. 0. 1. 1. 1. 1.
 0. 0. 0. 1. 0. 0. 1. 1. 0. 1. 1. 0. 0. 0. 0. 1. 0. 0. 0. 1. 0. 0. 0. 0.
 0. 1. 1. 1. 1. 0. 1. 1. 1. 1. 1. 0. 1. 1. 0. 1. 0. 1. 1. 0. 0. 1. 1. 0.
 0. 1. 1. 1. 1. 1. 1. 0. 0. 0. 0. 1. 0. 1. 1. 1. 0. 0. 1. 0. 0. 0. 0.]</t>
  </si>
  <si>
    <t>[0. 0. 0. 1. 1. 0. 0. 1. 1. 0. 0. 1. 0. 0. 0. 1. 0. 1. 1. 0. 1. 0. 0. 0.
 1. 0. 0. 1. 0. 0. 0. 0. 0. 0. 1. 1. 0. 0. 0. 1. 1. 1. 1. 0. 1. 1. 1. 1.
 0. 0. 0. 1. 0. 0. 1. 1. 0. 1. 1. 0. 0. 0. 0. 1. 0. 0. 0. 1. 0. 0. 0. 0.
 0. 1. 1. 1. 1. 0. 1. 1. 1. 1. 1. 0. 1. 1. 0. 1. 0. 1. 1. 0. 0. 1. 1. 0.
 0. 1. 1. 1. 1. 1. 0. 1. 0. 0. 0. 1. 0. 1. 1. 0. 0. 0. 1. 0. 0. 0. 0.]</t>
  </si>
  <si>
    <t>[0. 0. 0. 1. 1. 0. 0. 1. 1. 0. 0. 1. 0. 0. 0. 1. 0. 1. 1. 0. 1. 0. 0. 0.
 0. 0. 0. 1. 0. 0. 0. 0. 0. 0. 0. 1. 0. 0. 0. 1. 1. 1. 1. 0. 1. 1. 1. 1.
 0. 0. 0. 1. 0. 0. 1. 1. 0. 1. 1. 0. 0. 0. 0. 0. 0. 0. 0. 1. 0. 0. 0. 0.
 0. 1. 1. 1. 1. 0. 1. 1. 1. 1. 1. 0. 1. 1. 0. 1. 0. 1. 1. 0. 0. 1. 1. 0.
 0. 1. 1. 1. 0. 1. 1. 0. 0. 0. 0. 1. 0. 1. 1. 0. 0. 0. 1. 0. 0. 0. 0.]</t>
  </si>
  <si>
    <t>[0. 0. 0. 1. 1. 0. 0. 1. 1. 0. 0. 1. 0. 0. 0. 1. 0. 1. 1. 0. 1. 0. 0. 0.
 0. 0. 0. 1. 0. 0. 0. 0. 0. 0. 0. 1. 0. 0. 0. 1. 1. 1. 1. 0. 1. 1. 1. 1.
 0. 0. 0. 1. 0. 0. 1. 1. 0. 1. 1. 0. 0. 0. 0. 1. 0. 0. 0. 1. 0. 0. 0. 0.
 0. 1. 1. 1. 1. 0. 1. 1. 1. 1. 1. 0. 1. 1. 0. 1. 0. 1. 1. 0. 0. 1. 1. 0.
 0. 1. 1. 1. 1. 1. 1. 0. 0. 0. 0. 1. 0. 1. 1. 1. 0. 0. 1. 0. 0. 0. 0.]</t>
  </si>
  <si>
    <t>[0. 0. 0. 1. 1. 0. 0. 1. 1. 0. 0. 1. 0. 0. 0. 1. 0. 1. 1. 0. 1. 0. 0. 0.
 0. 0. 0. 1. 0. 0. 0. 0. 0. 0. 0. 1. 0. 0. 0. 1. 1. 1. 1. 0. 1. 1. 1. 1.
 0. 0. 0. 1. 0. 0. 1. 1. 0. 1. 1. 0. 0. 0. 0. 1. 0. 0. 0. 1. 0. 0. 0. 0.
 0. 1. 1. 1. 1. 0. 1. 1. 1. 1. 1. 0. 1. 1. 0. 1. 0. 1. 1. 0. 0. 1. 1. 0.
 0. 1. 1. 1. 1. 1. 1. 0. 0. 0. 0. 1. 0. 1. 1. 0. 0. 0. 1. 0. 0. 0. 0.]</t>
  </si>
  <si>
    <t>[0. 0. 0. 1. 1. 0. 0. 1. 1. 0. 0. 1. 0. 0. 0. 1. 0. 1. 1. 0. 1. 0. 0. 0.
 0. 0. 0. 1. 0. 0. 0. 0. 0. 0. 0. 1. 0. 0. 0. 1. 1. 1. 1. 0. 1. 1. 1. 1.
 0. 0. 0. 1. 0. 0. 1. 1. 0. 1. 1. 0. 0. 1. 0. 1. 0. 0. 0. 1. 0. 0. 0. 0.
 0. 1. 1. 1. 1. 0. 1. 1. 1. 1. 1. 0. 1. 1. 0. 1. 0. 1. 1. 0. 0. 1. 1. 0.
 0. 1. 1. 1. 1. 1. 0. 0. 0. 0. 0. 1. 0. 1. 1. 0. 0. 0. 1. 0. 0. 0. 0.]</t>
  </si>
  <si>
    <t>[0. 0. 0. 1. 1. 0. 0. 1. 1. 0. 0. 1. 0. 0. 0. 1. 0. 1. 1. 0. 1. 0. 0. 0.
 0. 0. 0. 1. 0. 0. 0. 0. 0. 0. 0. 1. 0. 0. 0. 1. 1. 1. 1. 0. 1. 1. 1. 1.
 0. 0. 0. 1. 0. 0. 1. 1. 0. 1. 1. 0. 0. 0. 0. 1. 0. 0. 0. 1. 1. 0. 0. 0.
 0. 1. 1. 1. 1. 0. 1. 1. 1. 1. 1. 0. 1. 1. 0. 1. 0. 1. 1. 0. 0. 1. 1. 0.
 0. 1. 1. 1. 1. 1. 1. 0. 0. 0. 0. 1. 0. 1. 1. 0. 0. 0. 1. 0. 0. 0. 0.]</t>
  </si>
  <si>
    <t>[0. 0. 0. 1. 1. 0. 0. 1. 1. 0. 0. 1. 0. 0. 0. 1. 1. 1. 1. 0. 1. 0. 0. 0.
 0. 0. 0. 1. 0. 0. 0. 0. 0. 0. 0. 1. 0. 0. 0. 1. 1. 1. 1. 0. 1. 1. 1. 1.
 0. 0. 0. 1. 0. 0. 1. 1. 0. 1. 1. 0. 1. 0. 0. 1. 0. 0. 0. 1. 0. 0. 0. 0.
 0. 1. 1. 1. 1. 0. 1. 1. 1. 1. 1. 0. 1. 1. 0. 1. 0. 1. 1. 0. 0. 1. 1. 0.
 0. 1. 1. 1. 1. 1. 1. 0. 0. 0. 0. 1. 0. 1. 1. 0. 0. 0. 1. 0. 0. 0. 0.]</t>
  </si>
  <si>
    <t>[0. 0. 0. 1. 1. 0. 0. 1. 1. 0. 0. 1. 0. 0. 0. 1. 1. 1. 1. 0. 1. 0. 0. 0.
 1. 0. 0. 1. 0. 0. 0. 0. 0. 0. 0. 1. 0. 0. 0. 1. 1. 1. 1. 0. 1. 1. 1. 1.
 0. 1. 0. 1. 0. 0. 1. 1. 0. 1. 1. 0. 0. 0. 0. 1. 0. 0. 0. 1. 0. 0. 0. 0.
 0. 1. 1. 1. 1. 0. 1. 1. 1. 1. 1. 1. 1. 1. 0. 1. 0. 1. 1. 0. 0. 1. 1. 0.
 0. 1. 1. 1. 1. 1. 0. 0. 0. 0. 0. 1. 0. 1. 1. 0. 0. 0. 0. 0. 0. 0. 0.]</t>
  </si>
  <si>
    <t>[0. 0. 0. 1. 1. 0. 0. 1. 1. 0. 0. 1. 0. 0. 0. 1. 1. 1. 1. 0. 1. 0. 0. 0.
 1. 0. 0. 1. 0. 0. 0. 0. 0. 0. 0. 1. 0. 0. 0. 1. 1. 1. 1. 0. 1. 1. 1. 1.
 0. 0. 0. 1. 0. 0. 1. 1. 0. 1. 1. 0. 0. 0. 0. 1. 0. 0. 0. 1. 0. 0. 0. 0.
 0. 1. 1. 1. 1. 0. 1. 1. 1. 1. 1. 1. 1. 1. 0. 1. 0. 1. 1. 0. 1. 1. 1. 0.
 0. 1. 1. 1. 1. 1. 0. 0. 0. 0. 0. 1. 0. 1. 1. 0. 0. 0. 0. 0. 0. 0. 0.]</t>
  </si>
  <si>
    <t>[0. 0. 0. 1. 1. 0. 0. 1. 1. 0. 0. 1. 0. 1. 0. 1. 1. 1. 1. 0. 1. 0. 0. 0.
 1. 0. 0. 1. 0. 0. 0. 0. 0. 0. 0. 1. 0. 0. 0. 1. 1. 1. 1. 0. 1. 1. 1. 1.
 0. 0. 0. 1. 0. 0. 1. 1. 0. 1. 1. 0. 0. 0. 0. 1. 0. 0. 0. 1. 0. 0. 0. 0.
 0. 1. 1. 1. 1. 0. 1. 1. 1. 1. 1. 1. 1. 1. 0. 1. 0. 1. 1. 0. 0. 1. 1. 0.
 0. 1. 1. 1. 1. 1. 0. 0. 0. 0. 0. 1. 0. 1. 1. 0. 0. 0. 0. 0. 0. 0. 0.]</t>
  </si>
  <si>
    <t>[0. 0. 0. 1. 1. 0. 0. 1. 1. 0. 0. 1. 0. 1. 0. 1. 1. 1. 1. 0. 1. 0. 0. 0.
 1. 0. 0. 1. 0. 0. 0. 0. 0. 0. 0. 1. 0. 0. 0. 1. 1. 1. 1. 0. 1. 1. 1. 1.
 0. 0. 0. 1. 0. 1. 1. 1. 0. 1. 1. 0. 0. 0. 0. 1. 0. 0. 0. 1. 0. 0. 0. 0.
 0. 1. 1. 1. 1. 0. 1. 1. 1. 1. 1. 1. 1. 1. 0. 1. 0. 1. 1. 0. 0. 1. 1. 0.
 0. 1. 1. 1. 1. 1. 0. 0. 0. 0. 0. 1. 0. 1. 1. 0. 0. 0. 0. 0. 0. 0. 0.]</t>
  </si>
  <si>
    <t>[0. 0. 0. 1. 1. 0. 0. 1. 1. 0. 0. 1. 0. 1. 0. 1. 1. 1. 1. 0. 1. 0. 0. 0.
 1. 0. 0. 0. 0. 0. 0. 0. 0. 0. 0. 1. 0. 0. 0. 1. 1. 1. 1. 0. 1. 1. 1. 1.
 0. 0. 0. 1. 0. 0. 1. 1. 0. 1. 1. 0. 0. 0. 0. 1. 0. 0. 0. 1. 0. 0. 0. 0.
 0. 1. 1. 1. 1. 0. 1. 1. 1. 1. 1. 1. 1. 1. 0. 1. 0. 1. 1. 0. 0. 1. 1. 0.
 0. 1. 1. 1. 1. 1. 0. 0. 0. 0. 0. 1. 0. 1. 1. 0. 0. 0. 0. 0. 0. 0. 0.]</t>
  </si>
  <si>
    <t>[0. 0. 0. 1. 1. 0. 0. 1. 1. 0. 0. 1. 0. 1. 0. 1. 1. 1. 1. 0. 1. 0. 0. 0.
 1. 0. 0. 1. 0. 0. 0. 0. 0. 0. 0. 1. 0. 0. 0. 1. 1. 1. 1. 0. 1. 1. 1. 1.
 0. 0. 0. 1. 0. 0. 1. 1. 0. 1. 1. 0. 0. 0. 0. 1. 0. 0. 0. 1. 0. 0. 0. 0.
 0. 1. 1. 1. 1. 0. 1. 1. 1. 1. 1. 1. 1. 1. 0. 1. 0. 1. 1. 0. 0. 1. 1. 0.
 0. 1. 1. 1. 1. 1. 0. 0. 0. 0. 0. 1. 0. 1. 1. 0. 0. 0. 0. 0. 1. 0. 0.]</t>
  </si>
  <si>
    <t>[0. 0. 0. 1. 1. 0. 0. 1. 1. 0. 0. 1. 0. 1. 0. 1. 1. 1. 1. 0. 1. 0. 0. 0.
 1. 0. 0. 1. 0. 0. 0. 0. 0. 0. 0. 0. 0. 0. 0. 1. 1. 1. 1. 0. 1. 1. 1. 1.
 0. 0. 0. 1. 0. 0. 1. 1. 0. 1. 1. 0. 0. 0. 0. 1. 0. 0. 0. 1. 0. 0. 0. 0.
 0. 1. 1. 1. 1. 0. 1. 1. 1. 1. 1. 1. 1. 1. 0. 0. 0. 1. 1. 0. 0. 1. 1. 0.
 0. 1. 1. 1. 1. 1. 0. 0. 0. 0. 0. 1. 0. 1. 1. 0. 0. 0. 0. 0. 0. 0. 0.]</t>
  </si>
  <si>
    <t>[0. 0. 0. 1. 1. 0. 0. 1. 1. 0. 0. 1. 0. 1. 0. 1. 1. 1. 1. 0. 1. 0. 0. 0.
 1. 0. 0. 1. 0. 0. 0. 0. 0. 0. 0. 1. 0. 0. 0. 1. 1. 1. 1. 0. 1. 1. 1. 1.
 0. 0. 0. 1. 0. 0. 1. 1. 0. 1. 1. 0. 0. 0. 0. 1. 0. 0. 0. 1. 0. 0. 0. 0.
 0. 1. 1. 1. 1. 0. 1. 1. 1. 1. 1. 1. 1. 1. 0. 1. 0. 1. 1. 0. 0. 1. 1. 0.
 0. 1. 1. 1. 1. 0. 0. 0. 0. 0. 0. 1. 0. 1. 1. 0. 0. 0. 0. 0. 0. 0. 0.]</t>
  </si>
  <si>
    <t>[0. 0. 0. 1. 1. 0. 0. 1. 1. 0. 0. 1. 0. 1. 0. 1. 1. 1. 1. 0. 1. 0. 0. 0.
 1. 0. 0. 1. 0. 0. 0. 0. 0. 0. 0. 1. 0. 0. 0. 1. 1. 1. 1. 0. 1. 1. 1. 1.
 0. 0. 0. 1. 0. 0. 0. 1. 0. 1. 1. 0. 0. 0. 0. 1. 0. 0. 0. 1. 0. 0. 0. 0.
 0. 1. 1. 1. 1. 0. 1. 1. 1. 1. 1. 1. 1. 1. 0. 1. 0. 1. 1. 0. 0. 1. 1. 0.
 0. 1. 1. 1. 1. 1. 0. 0. 0. 0. 0. 1. 0. 1. 1. 0. 0. 0. 1. 0. 0. 0. 0.]</t>
  </si>
  <si>
    <t>[0. 0. 0. 1. 1. 0. 0. 1. 1. 0. 0. 1. 0. 1. 0. 1. 1. 1. 1. 0. 1. 0. 0. 0.
 1. 0. 0. 0. 0. 0. 0. 0. 0. 0. 0. 1. 0. 0. 0. 1. 1. 1. 1. 0. 1. 1. 1. 1.
 0. 0. 0. 1. 0. 0. 1. 1. 0. 1. 1. 0. 0. 0. 0. 1. 0. 0. 0. 1. 0. 0. 0. 0.
 0. 1. 1. 1. 1. 0. 1. 1. 1. 1. 1. 1. 1. 1. 0. 1. 0. 1. 1. 1. 0. 1. 1. 0.
 0. 1. 1. 1. 1. 1. 0. 0. 0. 0. 0. 1. 0. 1. 1. 0. 0. 0. 0. 0. 0. 0. 0.]</t>
  </si>
  <si>
    <t>[0. 0. 0. 1. 1. 0. 0. 1. 1. 0. 0. 1. 0. 1. 0. 1. 1. 1. 1. 0. 1. 0. 0. 0.
 1. 0. 0. 1. 0. 0. 0. 0. 0. 0. 0. 1. 0. 0. 0. 1. 1. 1. 1. 0. 1. 1. 1. 1.
 0. 0. 0. 1. 0. 0. 1. 1. 0. 1. 1. 0. 0. 1. 0. 1. 0. 0. 0. 1. 1. 0. 0. 0.
 0. 1. 1. 1. 1. 0. 1. 1. 1. 1. 1. 1. 1. 1. 0. 1. 0. 1. 1. 0. 0. 1. 1. 0.
 0. 1. 1. 1. 1. 1. 0. 0. 0. 0. 0. 1. 0. 1. 1. 0. 0. 0. 0. 0. 0. 0. 0.]</t>
  </si>
  <si>
    <t>[0. 0. 0. 1. 1. 0. 0. 1. 1. 0. 0. 1. 0. 1. 0. 1. 1. 1. 1. 0. 1. 0. 0. 0.
 1. 0. 0. 0. 0. 0. 0. 0. 0. 0. 0. 1. 0. 0. 0. 1. 1. 0. 1. 0. 1. 1. 1. 1.
 0. 0. 0. 1. 0. 0. 1. 1. 0. 1. 1. 0. 0. 0. 0. 1. 0. 0. 0. 1. 1. 0. 0. 0.
 0. 1. 1. 1. 1. 0. 1. 1. 1. 1. 1. 1. 1. 1. 0. 1. 0. 1. 1. 0. 0. 1. 1. 0.
 0. 1. 1. 1. 1. 1. 0. 0. 0. 0. 0. 1. 0. 1. 1. 0. 0. 0. 0. 0. 0. 0. 0.]</t>
  </si>
  <si>
    <t>[0. 0. 0. 1. 1. 0. 0. 1. 1. 0. 0. 1. 0. 1. 0. 1. 1. 1. 1. 0. 1. 0. 0. 0.
 1. 0. 0. 0. 0. 0. 0. 0. 0. 0. 0. 1. 0. 0. 0. 1. 1. 1. 1. 0. 1. 1. 1. 1.
 0. 0. 0. 1. 0. 0. 1. 1. 0. 1. 1. 0. 0. 0. 0. 1. 1. 0. 0. 1. 0. 0. 0. 0.
 0. 1. 1. 1. 1. 0. 1. 1. 1. 1. 1. 1. 1. 1. 0. 1. 0. 1. 1. 0. 0. 1. 1. 0.
 0. 1. 1. 1. 1. 1. 0. 0. 0. 0. 0. 1. 0. 1. 1. 0. 0. 0. 0. 0. 0. 0. 0.]</t>
  </si>
  <si>
    <t>[0. 0. 0. 1. 1. 0. 0. 1. 1. 0. 0. 1. 0. 1. 0. 1. 1. 1. 1. 0. 1. 0. 0. 0.
 1. 0. 0. 1. 0. 0. 0. 0. 0. 0. 0. 1. 0. 0. 0. 1. 1. 1. 1. 0. 1. 1. 1. 1.
 0. 0. 0. 1. 0. 0. 1. 1. 0. 1. 1. 0. 0. 0. 0. 1. 0. 0. 0. 1. 0. 0. 0. 0.
 0. 1. 1. 1. 1. 0. 1. 1. 1. 1. 1. 1. 1. 1. 0. 1. 0. 1. 1. 0. 0. 1. 1. 0.
 0. 1. 1. 1. 1. 1. 0. 0. 0. 0. 1. 1. 0. 1. 1. 0. 0. 0. 0. 0. 0. 0. 0.]</t>
  </si>
  <si>
    <t>[0. 0. 0. 1. 1. 0. 0. 1. 1. 0. 0. 1. 0. 1. 0. 1. 1. 1. 1. 0. 1. 0. 0. 0.
 1. 0. 0. 1. 0. 0. 0. 0. 0. 0. 0. 1. 0. 0. 0. 1. 1. 1. 1. 0. 1. 1. 1. 1.
 0. 1. 0. 1. 0. 0. 1. 1. 0. 1. 1. 0. 0. 0. 0. 1. 0. 0. 0. 1. 0. 0. 0. 0.
 0. 1. 1. 1. 1. 0. 1. 1. 1. 1. 1. 1. 1. 1. 0. 1. 0. 1. 1. 0. 0. 1. 1. 0.
 0. 1. 1. 1. 1. 1. 0. 0. 0. 0. 0. 1. 0. 1. 1. 0. 0. 0. 0. 0. 0. 0. 0.]</t>
  </si>
  <si>
    <t>[0. 0. 0. 1. 1. 0. 0. 1. 1. 0. 0. 1. 0. 1. 0. 1. 1. 1. 1. 0. 1. 0. 0. 0.
 1. 0. 0. 1. 0. 0. 0. 0. 0. 0. 0. 1. 0. 0. 0. 1. 1. 1. 1. 0. 1. 1. 1. 1.
 0. 0. 0. 1. 0. 0. 1. 1. 0. 1. 1. 0. 0. 0. 0. 1. 0. 0. 0. 1. 0. 0. 0. 0.
 0. 1. 1. 1. 1. 0. 1. 1. 1. 1. 1. 1. 1. 1. 0. 1. 0. 1. 1. 0. 0. 1. 1. 0.
 0. 1. 1. 1. 1. 1. 0. 0. 0. 0. 0. 1. 0. 1. 1. 0. 0. 0. 0. 0. 0. 0. 1.]</t>
  </si>
  <si>
    <t>[0. 0. 0. 1. 1. 0. 0. 1. 1. 0. 0. 1. 0. 1. 0. 1. 1. 1. 1. 0. 1. 0. 0. 0.
 1. 0. 0. 0. 0. 0. 0. 0. 0. 0. 0. 1. 0. 0. 0. 1. 1. 1. 1. 0. 1. 1. 1. 1.
 0. 0. 0. 1. 0. 0. 1. 1. 0. 1. 1. 0. 0. 0. 0. 1. 0. 0. 0. 1. 0. 0. 0. 0.
 0. 1. 1. 1. 1. 0. 1. 1. 1. 1. 1. 1. 1. 1. 0. 1. 0. 1. 1. 1. 1. 1. 1. 0.
 0. 1. 1. 1. 1. 1. 0. 0. 0. 0. 0. 1. 0. 1. 1. 0. 0. 0. 0. 0. 0. 0. 0.]</t>
  </si>
  <si>
    <t>[0. 0. 0. 1. 1. 0. 0. 1. 1. 0. 0. 1. 0. 1. 0. 1. 1. 1. 1. 0. 1. 0. 0. 0.
 0. 0. 0. 1. 0. 0. 0. 0. 0. 0. 0. 1. 0. 0. 0. 1. 1. 1. 1. 0. 1. 1. 1. 1.
 0. 0. 0. 1. 0. 0. 1. 1. 0. 1. 1. 0. 0. 0. 0. 1. 0. 0. 0. 1. 0. 0. 0. 0.
 0. 1. 1. 1. 1. 0. 1. 1. 1. 1. 1. 1. 1. 1. 0. 1. 0. 1. 1. 1. 0. 1. 1. 0.
 0. 1. 1. 1. 1. 1. 0. 0. 0. 0. 0. 1. 0. 1. 1. 0. 0. 0. 0. 0. 0. 0. 0.]</t>
  </si>
  <si>
    <t>[0. 0. 0. 1. 1. 0. 0. 1. 1. 0. 0. 1. 0. 1. 0. 1. 1. 1. 1. 0. 1. 0. 0. 0.
 1. 0. 0. 1. 0. 0. 0. 0. 0. 0. 0. 1. 0. 0. 0. 1. 1. 1. 1. 0. 1. 1. 1. 1.
 0. 0. 0. 1. 0. 0. 1. 1. 0. 1. 1. 0. 0. 0. 0. 1. 0. 0. 0. 1. 0. 0. 0. 0.
 0. 1. 1. 1. 1. 0. 1. 1. 1. 1. 1. 1. 1. 1. 0. 1. 0. 1. 1. 1. 0. 1. 1. 0.
 0. 1. 1. 1. 1. 1. 0. 0. 0. 0. 0. 1. 0. 1. 1. 0. 0. 1. 0. 0. 0. 0. 0.]</t>
  </si>
  <si>
    <t>[0. 0. 0. 1. 1. 0. 0. 1. 1. 0. 0. 1. 0. 1. 0. 1. 1. 1. 1. 0. 1. 0. 0. 0.
 1. 0. 0. 1. 0. 0. 0. 0. 0. 0. 0. 1. 0. 0. 0. 1. 1. 1. 1. 0. 1. 1. 1. 1.
 0. 0. 0. 1. 0. 0. 1. 1. 0. 1. 1. 0. 0. 0. 0. 1. 0. 0. 0. 1. 0. 0. 0. 0.
 0. 1. 1. 1. 1. 0. 1. 1. 1. 1. 1. 1. 1. 1. 0. 1. 0. 1. 1. 1. 0. 1. 1. 0.
 0. 1. 1. 1. 1. 1. 0. 0. 0. 0. 0. 1. 0. 1. 1. 0. 0. 0. 0. 0. 0. 0. 0.]</t>
  </si>
  <si>
    <t>[0. 0. 0. 1. 1. 0. 0. 1. 1. 0. 0. 1. 0. 1. 0. 1. 1. 0. 1. 0. 1. 0. 0. 0.
 1. 0. 0. 1. 0. 0. 0. 0. 0. 0. 0. 1. 0. 0. 0. 1. 1. 1. 1. 0. 1. 1. 1. 1.
 0. 0. 0. 1. 0. 0. 1. 1. 0. 1. 1. 0. 0. 0. 0. 1. 0. 0. 0. 1. 0. 0. 0. 0.
 0. 1. 1. 1. 1. 0. 1. 1. 1. 1. 1. 1. 1. 1. 0. 1. 0. 1. 1. 1. 0. 1. 1. 0.
 0. 1. 1. 1. 1. 1. 0. 0. 0. 0. 0. 1. 0. 1. 1. 0. 0. 0. 0. 0. 0. 0. 0.]</t>
  </si>
  <si>
    <t>[0. 0. 0. 1. 1. 0. 0. 1. 1. 0. 0. 1. 0. 1. 0. 1. 1. 1. 1. 0. 1. 0. 0. 0.
 1. 0. 0. 1. 0. 0. 0. 0. 0. 0. 0. 1. 0. 0. 0. 1. 1. 1. 1. 0. 1. 1. 1. 1.
 0. 0. 0. 1. 0. 0. 1. 1. 0. 1. 1. 0. 0. 0. 0. 1. 0. 0. 0. 1. 0. 0. 0. 0.
 0. 1. 1. 1. 1. 0. 1. 1. 1. 1. 1. 1. 1. 1. 0. 0. 0. 1. 1. 0. 0. 1. 1. 0.
 0. 1. 1. 1. 1. 1. 0. 0. 0. 0. 0. 1. 0. 1. 1. 0. 0. 0. 0. 0. 0. 0. 0.]</t>
  </si>
  <si>
    <t>[0. 0. 0. 1. 1. 0. 0. 1. 1. 0. 0. 1. 0. 1. 0. 1. 1. 1. 1. 0. 1. 0. 0. 0.
 1. 0. 0. 1. 0. 0. 0. 0. 0. 0. 0. 1. 0. 0. 0. 1. 1. 1. 1. 0. 1. 1. 1. 1.
 0. 0. 0. 1. 0. 0. 1. 1. 0. 1. 1. 0. 0. 0. 0. 1. 0. 0. 0. 1. 0. 0. 0. 0.
 0. 1. 1. 1. 1. 0. 1. 1. 1. 1. 1. 0. 1. 1. 0. 1. 0. 1. 1. 0. 0. 1. 1. 0.
 0. 1. 1. 1. 1. 1. 0. 0. 0. 0. 0. 1. 0. 1. 1. 0. 1. 0. 0. 0. 0. 0. 0.]</t>
  </si>
  <si>
    <t>[0. 0. 0. 1. 1. 0. 0. 1. 1. 0. 0. 1. 0. 1. 0. 1. 1. 1. 1. 0. 1. 0. 0. 0.
 1. 0. 0. 1. 1. 0. 0. 0. 0. 0. 0. 1. 0. 0. 0. 1. 1. 1. 1. 0. 1. 1. 1. 1.
 0. 0. 0. 1. 0. 0. 1. 1. 0. 1. 1. 0. 0. 0. 0. 1. 0. 0. 0. 1. 0. 0. 0. 0.
 0. 1. 1. 1. 1. 0. 1. 1. 1. 1. 1. 1. 1. 1. 0. 1. 0. 1. 1. 1. 0. 1. 1. 0.
 0. 1. 1. 1. 1. 1. 0. 0. 0. 0. 0. 1. 0. 1. 1. 0. 0. 0. 0. 0. 0. 0. 0.]</t>
  </si>
  <si>
    <t>[0. 0. 0. 1. 1. 0. 0. 1. 1. 0. 0. 1. 0. 1. 0. 1. 1. 1. 1. 0. 1. 0. 0. 0.
 1. 0. 0. 0. 0. 0. 0. 0. 0. 0. 0. 1. 0. 0. 0. 1. 1. 1. 1. 0. 1. 1. 1. 1.
 0. 0. 0. 1. 0. 1. 1. 1. 0. 1. 1. 0. 0. 0. 0. 1. 0. 0. 0. 1. 0. 0. 0. 0.
 0. 1. 1. 1. 1. 0. 1. 1. 1. 1. 1. 1. 1. 1. 0. 1. 0. 1. 1. 1. 0. 1. 1. 0.
 0. 1. 1. 1. 1. 1. 0. 0. 0. 0. 0. 1. 0. 1. 1. 0. 0. 0. 0. 0. 0. 0. 0.]</t>
  </si>
  <si>
    <t>[0. 0. 0. 1. 0. 0. 0. 1. 1. 0. 0. 1. 0. 1. 0. 1. 1. 1. 1. 0. 1. 0. 0. 0.
 0. 0. 0. 0. 0. 0. 0. 0. 0. 0. 0. 1. 0. 0. 0. 1. 1. 1. 1. 0. 1. 1. 1. 1.
 0. 0. 0. 1. 0. 0. 1. 1. 0. 1. 1. 0. 0. 0. 0. 1. 0. 0. 0. 1. 0. 0. 0. 0.
 0. 1. 1. 1. 1. 0. 1. 1. 1. 1. 1. 1. 1. 1. 0. 1. 0. 1. 1. 0. 0. 1. 1. 0.
 0. 1. 1. 1. 1. 1. 0. 0. 0. 0. 0. 1. 0. 1. 1. 0. 0. 0. 0. 0. 0. 0. 0.]</t>
  </si>
  <si>
    <t>[0. 0. 0. 1. 1. 0. 0. 1. 1. 0. 0. 1. 0. 1. 0. 1. 1. 1. 1. 0. 1. 0. 0. 0.
 1. 0. 0. 0. 0. 0. 0. 0. 0. 0. 1. 1. 0. 0. 0. 1. 1. 1. 1. 0. 1. 1. 1. 1.
 0. 0. 0. 1. 0. 0. 1. 1. 0. 1. 1. 0. 0. 0. 0. 1. 0. 0. 0. 1. 0. 0. 0. 0.
 0. 1. 1. 1. 1. 0. 1. 1. 1. 1. 1. 1. 1. 1. 0. 1. 0. 1. 1. 1. 0. 1. 1. 0.
 0. 1. 1. 1. 1. 1. 0. 0. 0. 0. 0. 1. 0. 1. 1. 0. 0. 0. 0. 0. 0. 0. 0.]</t>
  </si>
  <si>
    <t>[0. 0. 0. 1. 1. 0. 0. 1. 1. 0. 1. 1. 0. 1. 0. 1. 1. 1. 1. 0. 1. 0. 0. 0.
 1. 1. 0. 1. 0. 0. 0. 0. 0. 0. 0. 1. 0. 0. 0. 1. 1. 1. 1. 0. 1. 1. 1. 1.
 0. 0. 0. 1. 0. 0. 1. 1. 0. 1. 1. 0. 0. 0. 0. 1. 0. 0. 0. 1. 0. 0. 0. 0.
 0. 1. 1. 1. 1. 0. 1. 1. 1. 1. 1. 1. 1. 1. 0. 1. 0. 1. 1. 1. 0. 1. 1. 0.
 0. 1. 1. 1. 1. 1. 0. 0. 0. 0. 0. 1. 0. 1. 1. 0. 0. 0. 0. 0. 0. 0. 0.]</t>
  </si>
  <si>
    <t>[0. 0. 0. 1. 1. 0. 0. 1. 1. 0. 0. 1. 0. 1. 0. 1. 1. 1. 1. 0. 1. 0. 0. 0.
 1. 0. 0. 1. 0. 0. 0. 0. 0. 0. 0. 1. 0. 0. 0. 1. 1. 1. 1. 0. 1. 1. 1. 1.
 0. 0. 0. 1. 0. 0. 1. 1. 0. 1. 1. 0. 0. 0. 0. 1. 0. 0. 0. 1. 0. 0. 0. 0.
 0. 1. 1. 1. 1. 0. 1. 1. 1. 1. 1. 1. 1. 1. 0. 1. 0. 1. 1. 1. 1. 1. 1. 0.
 0. 1. 1. 1. 1. 1. 0. 0. 0. 0. 0. 1. 0. 1. 1. 0. 0. 0. 0. 0. 0. 0. 0.]</t>
  </si>
  <si>
    <t>[0. 0. 0. 1. 1. 0. 0. 1. 1. 0. 0. 1. 0. 1. 0. 1. 1. 1. 1. 0. 1. 0. 0. 0.
 1. 0. 0. 0. 0. 0. 0. 0. 0. 0. 0. 1. 0. 0. 0. 1. 1. 1. 1. 0. 1. 1. 1. 1.
 0. 0. 0. 1. 0. 0. 1. 1. 0. 1. 0. 0. 0. 0. 0. 1. 0. 0. 0. 1. 0. 0. 0. 0.
 0. 1. 1. 1. 1. 0. 1. 1. 1. 1. 1. 1. 1. 1. 0. 1. 0. 1. 1. 1. 0. 1. 1. 0.
 0. 1. 1. 1. 1. 1. 0. 0. 0. 0. 0. 1. 0. 1. 1. 0. 0. 0. 0. 1. 0. 0. 0.]</t>
  </si>
  <si>
    <t>[0. 0. 0. 1. 1. 0. 0. 1. 1. 0. 0. 1. 0. 1. 0. 1. 1. 1. 1. 0. 1. 0. 0. 0.
 1. 0. 0. 1. 0. 0. 0. 0. 0. 0. 0. 1. 0. 0. 0. 1. 1. 1. 1. 0. 1. 1. 1. 1.
 0. 0. 0. 1. 0. 0. 1. 1. 0. 1. 1. 1. 0. 0. 0. 1. 0. 0. 0. 1. 0. 0. 0. 0.
 0. 1. 1. 1. 1. 0. 1. 1. 1. 1. 1. 1. 1. 1. 0. 1. 0. 1. 1. 1. 1. 1. 1. 0.
 0. 1. 1. 1. 1. 1. 0. 0. 0. 0. 0. 1. 0. 1. 1. 0. 0. 0. 0. 0. 0. 0. 0.]</t>
  </si>
  <si>
    <t>[0. 0. 0. 1. 1. 0. 0. 1. 1. 0. 0. 1. 1. 1. 0. 1. 1. 1. 1. 0. 1. 0. 0. 0.
 1. 0. 0. 0. 0. 0. 0. 0. 0. 0. 0. 1. 0. 0. 0. 1. 1. 1. 1. 0. 1. 1. 1. 1.
 0. 0. 0. 1. 0. 0. 1. 1. 0. 1. 1. 0. 0. 0. 0. 1. 0. 0. 0. 1. 0. 0. 0. 0.
 0. 1. 1. 1. 1. 0. 1. 1. 1. 1. 1. 1. 1. 1. 0. 1. 0. 1. 1. 1. 0. 1. 1. 0.
 0. 1. 1. 1. 1. 1. 0. 0. 0. 0. 0. 1. 0. 1. 1. 0. 0. 0. 0. 0. 0. 0. 0.]</t>
  </si>
  <si>
    <t>[0. 0. 0. 1. 1. 0. 0. 1. 1. 0. 0. 1. 0. 1. 0. 1. 1. 1. 1. 0. 1. 0. 0. 0.
 1. 0. 0. 0. 0. 0. 0. 0. 0. 0. 0. 1. 0. 0. 0. 1. 1. 1. 1. 0. 1. 1. 1. 1.
 0. 0. 0. 1. 0. 0. 1. 1. 0. 1. 1. 0. 0. 0. 0. 1. 0. 0. 0. 1. 0. 0. 0. 0.
 0. 1. 1. 1. 1. 0. 1. 1. 1. 1. 1. 1. 1. 1. 0. 1. 0. 1. 1. 1. 1. 1. 0. 0.
 0. 1. 1. 1. 1. 1. 0. 0. 0. 0. 0. 1. 0. 1. 1. 0. 0. 0. 0. 0. 0. 0. 0.]</t>
  </si>
  <si>
    <t>[0. 0. 0. 1. 1. 0. 0. 1. 1. 0. 0. 1. 0. 1. 0. 1. 1. 1. 1. 0. 1. 0. 0. 0.
 1. 0. 0. 0. 0. 0. 0. 0. 0. 0. 1. 1. 0. 0. 0. 1. 1. 1. 1. 0. 1. 1. 1. 1.
 0. 0. 0. 1. 0. 0. 1. 1. 0. 1. 1. 0. 0. 0. 0. 1. 0. 0. 0. 1. 0. 0. 0. 0.
 0. 1. 1. 1. 1. 0. 1. 1. 1. 1. 1. 1. 1. 1. 0. 1. 0. 1. 1. 1. 1. 1. 1. 0.
 0. 1. 1. 1. 1. 1. 0. 0. 0. 0. 0. 1. 0. 1. 1. 0. 0. 0. 0. 0. 0. 0. 0.]</t>
  </si>
  <si>
    <t>[0. 0. 0. 1. 1. 0. 0. 1. 1. 0. 0. 1. 0. 1. 0. 1. 1. 1. 1. 0. 1. 0. 0. 0.
 1. 0. 0. 1. 0. 0. 0. 0. 0. 0. 0. 1. 0. 0. 0. 1. 1. 1. 1. 0. 1. 1. 1. 1.
 1. 0. 0. 1. 0. 0. 1. 1. 0. 1. 1. 0. 0. 0. 0. 1. 0. 0. 0. 1. 0. 0. 0. 0.
 0. 1. 1. 1. 1. 0. 1. 1. 1. 1. 1. 1. 1. 1. 0. 1. 0. 1. 1. 1. 1. 1. 1. 0.
 0. 1. 1. 1. 1. 1. 0. 0. 0. 0. 0. 1. 0. 1. 1. 0. 0. 0. 0. 0. 0. 0. 0.]</t>
  </si>
  <si>
    <t>[0. 0. 0. 1. 1. 0. 0. 1. 1. 0. 0. 1. 0. 1. 0. 1. 1. 1. 1. 0. 1. 0. 0. 0.
 1. 0. 0. 0. 0. 0. 0. 0. 0. 0. 0. 1. 0. 0. 0. 1. 1. 1. 1. 0. 1. 1. 1. 1.
 0. 0. 0. 1. 0. 0. 1. 1. 0. 1. 1. 0. 0. 0. 0. 1. 0. 0. 0. 1. 0. 0. 1. 0.
 0. 1. 1. 1. 1. 0. 1. 1. 1. 1. 1. 1. 1. 1. 0. 1. 0. 1. 1. 1. 0. 1. 1. 0.
 0. 1. 1. 1. 1. 1. 0. 0. 0. 0. 0. 1. 0. 1. 1. 0. 0. 0. 0. 0. 0. 0. 0.]</t>
  </si>
  <si>
    <t>[0. 0. 0. 1. 1. 0. 0. 1. 1. 0. 0. 1. 0. 1. 0. 1. 1. 1. 1. 0. 1. 0. 0. 0.
 1. 0. 0. 0. 0. 0. 0. 0. 0. 0. 0. 1. 0. 0. 0. 1. 1. 1. 1. 0. 1. 1. 1. 1.
 0. 0. 0. 1. 0. 0. 1. 1. 0. 1. 1. 0. 0. 1. 0. 1. 0. 0. 0. 1. 0. 0. 0. 0.
 0. 1. 1. 1. 1. 0. 1. 1. 1. 1. 1. 1. 1. 1. 0. 1. 0. 1. 1. 1. 1. 1. 1. 0.
 0. 1. 1. 1. 1. 1. 0. 0. 0. 0. 0. 1. 0. 1. 1. 0. 0. 0. 0. 0. 0. 0. 0.]</t>
  </si>
  <si>
    <t>[0. 0. 0. 1. 1. 0. 0. 1. 1. 0. 0. 1. 0. 1. 0. 1. 1. 1. 1. 0. 1. 0. 0. 0.
 1. 0. 0. 0. 0. 0. 0. 0. 0. 0. 0. 1. 0. 0. 0. 1. 1. 1. 1. 0. 1. 1. 1. 1.
 0. 0. 0. 1. 0. 0. 1. 1. 0. 1. 1. 0. 0. 0. 0. 1. 0. 0. 0. 1. 0. 0. 0. 0.
 0. 1. 1. 1. 1. 0. 1. 1. 1. 1. 1. 1. 1. 1. 0. 1. 0. 1. 1. 1. 0. 1. 1. 0.
 0. 1. 1. 1. 1. 1. 0. 0. 0. 0. 0. 1. 1. 1. 1. 0. 0. 0. 0. 0. 0. 0. 0.]</t>
  </si>
  <si>
    <t>[0. 0. 0. 1. 1. 0. 0. 1. 1. 0. 0. 1. 0. 1. 0. 1. 1. 1. 1. 0. 1. 0. 0. 0.
 1. 0. 0. 0. 0. 0. 0. 0. 0. 0. 0. 1. 0. 0. 0. 1. 1. 1. 1. 0. 1. 1. 1. 1.
 0. 0. 0. 1. 0. 0. 1. 1. 0. 1. 1. 0. 0. 0. 0. 1. 0. 0. 0. 1. 0. 0. 0. 0.
 0. 1. 1. 1. 1. 0. 1. 1. 1. 1. 1. 1. 1. 1. 0. 1. 0. 1. 1. 1. 0. 1. 1. 0.
 0. 1. 1. 1. 1. 0. 0. 0. 0. 0. 0. 1. 0. 1. 1. 0. 0. 0. 0. 0. 0. 0. 0.]</t>
  </si>
  <si>
    <t>[0. 0. 0. 1. 1. 0. 0. 1. 1. 0. 0. 1. 0. 1. 0. 1. 1. 1. 1. 0. 1. 0. 0. 0.
 1. 0. 0. 0. 0. 0. 0. 0. 0. 0. 0. 1. 0. 0. 0. 1. 1. 1. 1. 0. 1. 1. 1. 1.
 0. 0. 0. 1. 0. 0. 1. 1. 0. 1. 1. 1. 0. 0. 0. 1. 0. 0. 0. 1. 0. 0. 1. 0.
 0. 1. 1. 1. 1. 0. 1. 1. 1. 1. 1. 1. 1. 1. 0. 1. 0. 1. 1. 1. 0. 1. 1. 0.
 0. 1. 1. 1. 1. 1. 0. 0. 0. 0. 0. 1. 0. 1. 1. 0. 0. 0. 0. 0. 0. 0. 0.]</t>
  </si>
  <si>
    <t>[0. 0. 0. 1. 1. 0. 0. 1. 1. 0. 0. 1. 0. 1. 0. 1. 1. 1. 1. 0. 1. 0. 0. 0.
 1. 0. 0. 0. 0. 0. 0. 0. 0. 0. 0. 1. 0. 1. 0. 1. 1. 1. 1. 0. 1. 1. 1. 1.
 0. 0. 0. 1. 0. 0. 1. 1. 0. 1. 1. 0. 0. 0. 0. 1. 0. 0. 0. 1. 0. 0. 0. 0.
 0. 1. 1. 1. 1. 0. 1. 1. 1. 1. 1. 1. 1. 1. 0. 1. 0. 1. 1. 1. 0. 1. 1. 0.
 0. 1. 1. 1. 1. 1. 0. 0. 0. 0. 0. 1. 0. 1. 1. 0. 0. 0. 0. 0. 0. 0. 0.]</t>
  </si>
  <si>
    <t>[0. 0. 0. 1. 1. 0. 0. 1. 1. 0. 0. 1. 0. 1. 0. 1. 1. 1. 1. 0. 1. 1. 0. 0.
 1. 0. 0. 0. 0. 0. 0. 0. 0. 0. 0. 1. 0. 0. 0. 1. 1. 1. 1. 0. 1. 1. 1. 1.
 0. 0. 0. 1. 0. 0. 1. 1. 0. 1. 1. 0. 0. 0. 0. 1. 0. 0. 0. 1. 0. 0. 0. 0.
 0. 1. 1. 1. 1. 0. 1. 1. 1. 1. 1. 1. 1. 1. 0. 1. 0. 1. 1. 1. 1. 1. 1. 0.
 0. 1. 1. 1. 1. 1. 0. 0. 0. 0. 0. 1. 0. 1. 1. 0. 0. 0. 0. 0. 0. 0. 0.]</t>
  </si>
  <si>
    <t>[0. 0. 0. 1. 1. 0. 0. 1. 1. 0. 0. 1. 0. 1. 0. 1. 1. 1. 1. 0. 1. 0. 0. 0.
 1. 0. 0. 0. 0. 0. 0. 0. 0. 0. 0. 1. 0. 0. 0. 1. 1. 1. 1. 0. 1. 1. 1. 1.
 0. 0. 0. 1. 0. 0. 1. 1. 0. 1. 1. 0. 0. 0. 0. 1. 0. 0. 0. 1. 1. 0. 0. 0.
 0. 1. 1. 1. 1. 0. 1. 1. 1. 1. 1. 1. 1. 1. 0. 1. 0. 1. 1. 1. 1. 1. 1. 0.
 0. 1. 1. 1. 1. 1. 0. 0. 0. 0. 0. 1. 0. 1. 1. 0. 0. 0. 0. 0. 0. 0. 0.]</t>
  </si>
  <si>
    <t>[0. 0. 0. 1. 1. 0. 0. 1. 1. 0. 0. 1. 0. 1. 0. 1. 1. 1. 1. 0. 1. 0. 0. 0.
 1. 0. 0. 0. 0. 0. 0. 0. 0. 0. 0. 1. 0. 0. 0. 1. 1. 1. 1. 0. 1. 1. 1. 1.
 0. 0. 0. 1. 0. 0. 1. 1. 0. 0. 1. 0. 0. 0. 0. 1. 0. 0. 0. 1. 0. 0. 0. 0.
 0. 1. 1. 1. 1. 0. 1. 1. 1. 1. 1. 1. 1. 1. 0. 1. 0. 1. 1. 1. 1. 1. 1. 0.
 0. 1. 1. 1. 1. 1. 0. 0. 0. 0. 0. 1. 0. 1. 1. 0. 0. 0. 0. 0. 0. 0. 0.]</t>
  </si>
  <si>
    <t>[0. 0. 0. 1. 1. 0. 0. 1. 1. 0. 0. 1. 0. 1. 0. 1. 1. 1. 1. 0. 1. 0. 0. 0.
 1. 0. 0. 0. 0. 0. 0. 0. 0. 0. 0. 1. 0. 0. 0. 1. 1. 1. 1. 0. 1. 1. 1. 1.
 0. 0. 0. 1. 1. 0. 1. 1. 0. 1. 1. 0. 0. 0. 0. 1. 0. 0. 0. 1. 1. 0. 0. 0.
 0. 1. 1. 1. 1. 0. 1. 1. 1. 1. 1. 1. 1. 1. 0. 1. 0. 1. 1. 1. 1. 1. 1. 0.
 0. 1. 1. 1. 1. 1. 0. 0. 0. 0. 0. 1. 0. 1. 1. 0. 0. 0. 0. 0. 0. 0. 0.]</t>
  </si>
  <si>
    <t>[0. 0. 0. 1. 1. 0. 0. 1. 1. 0. 1. 1. 0. 1. 0. 1. 1. 1. 1. 0. 1. 0. 0. 0.
 1. 0. 0. 0. 0. 0. 0. 0. 0. 0. 0. 1. 0. 0. 0. 1. 1. 1. 1. 0. 1. 1. 1. 1.
 0. 0. 0. 1. 0. 0. 1. 1. 0. 1. 1. 0. 0. 0. 0. 1. 0. 0. 0. 1. 1. 0. 0. 0.
 0. 1. 1. 1. 1. 0. 1. 1. 1. 1. 1. 1. 1. 1. 0. 1. 0. 1. 0. 1. 1. 1. 1. 0.
 0. 1. 1. 1. 1. 1. 0. 0. 0. 0. 0. 1. 0. 1. 1. 0. 0. 0. 0. 0. 0. 0. 0.]</t>
  </si>
  <si>
    <t>[0. 1. 0. 1. 1. 0. 0. 1. 1. 0. 0. 1. 0. 1. 0. 1. 1. 1. 1. 0. 1. 0. 0. 0.
 1. 0. 0. 0. 0. 0. 0. 0. 0. 0. 0. 1. 0. 0. 0. 1. 1. 1. 1. 0. 1. 1. 1. 1.
 0. 0. 0. 1. 0. 0. 1. 1. 0. 1. 1. 0. 0. 0. 0. 1. 0. 0. 0. 1. 1. 0. 0. 0.
 0. 1. 1. 1. 1. 0. 1. 1. 1. 1. 1. 1. 1. 1. 0. 1. 0. 1. 1. 1. 1. 1. 1. 0.
 0. 1. 1. 1. 1. 1. 0. 0. 0. 0. 0. 1. 0. 1. 1. 0. 0. 0. 0. 0. 1. 0. 0.]</t>
  </si>
  <si>
    <t>[0. 0. 0. 1. 1. 0. 0. 1. 1. 0. 0. 1. 0. 1. 0. 1. 1. 1. 1. 0. 1. 0. 0. 0.
 1. 0. 0. 0. 0. 0. 0. 0. 0. 0. 0. 1. 0. 0. 0. 1. 1. 1. 1. 1. 1. 1. 1. 1.
 0. 0. 0. 1. 0. 0. 1. 1. 0. 1. 1. 0. 0. 0. 0. 1. 0. 0. 0. 1. 1. 0. 0. 0.
 0. 1. 1. 1. 1. 0. 1. 1. 1. 1. 1. 1. 1. 1. 0. 1. 0. 1. 1. 1. 1. 1. 1. 0.
 0. 1. 1. 1. 1. 1. 0. 0. 0. 0. 0. 1. 0. 1. 1. 0. 0. 0. 0. 0. 0. 0. 0.]</t>
  </si>
  <si>
    <t>[0. 0. 0. 1. 1. 0. 0. 1. 1. 0. 0. 1. 0. 1. 0. 1. 1. 1. 1. 0. 1. 0. 0. 0.
 1. 0. 0. 0. 0. 0. 0. 0. 0. 0. 0. 1. 0. 0. 0. 1. 1. 1. 1. 0. 1. 1. 1. 1.
 0. 0. 0. 1. 0. 0. 1. 1. 0. 1. 1. 0. 0. 1. 0. 1. 0. 0. 0. 1. 1. 0. 0. 0.
 0. 1. 1. 1. 1. 0. 1. 1. 1. 1. 1. 1. 1. 1. 0. 1. 0. 1. 1. 1. 1. 1. 1. 0.
 0. 1. 1. 1. 1. 1. 0. 0. 0. 0. 0. 1. 0. 1. 1. 0. 0. 0. 0. 0. 0. 0. 0.]</t>
  </si>
  <si>
    <t>[0. 0. 0. 1. 1. 0. 0. 1. 1. 0. 0. 1. 0. 1. 0. 1. 1. 1. 1. 0. 1. 0. 0. 0.
 1. 0. 0. 0. 0. 0. 0. 0. 0. 0. 0. 1. 0. 0. 0. 1. 1. 1. 1. 0. 1. 1. 1. 1.
 0. 0. 0. 1. 0. 0. 1. 1. 0. 1. 1. 0. 0. 0. 0. 1. 0. 0. 0. 1. 0. 0. 0. 0.
 0. 1. 1. 1. 1. 0. 1. 1. 1. 1. 1. 1. 1. 1. 0. 1. 0. 1. 1. 1. 1. 1. 1. 0.
 0. 1. 1. 1. 1. 1. 0. 0. 0. 0. 0. 1. 0. 1. 0. 0. 0. 0. 0. 0. 0. 0. 0.]</t>
  </si>
  <si>
    <t>[0. 0. 0. 1. 1. 0. 0. 1. 1. 0. 0. 1. 0. 1. 0. 1. 1. 1. 1. 0. 1. 0. 0. 0.
 1. 0. 0. 0. 0. 0. 0. 0. 0. 0. 0. 1. 0. 0. 0. 1. 1. 1. 1. 0. 1. 1. 1. 1.
 0. 0. 0. 1. 0. 0. 1. 1. 0. 0. 1. 0. 0. 0. 0. 1. 0. 0. 0. 1. 0. 0. 0. 0.
 0. 1. 1. 1. 1. 0. 1. 1. 1. 1. 1. 1. 1. 1. 0. 1. 0. 1. 1. 1. 1. 1. 1. 0.
 0. 1. 0. 1. 1. 1. 0. 0. 0. 0. 0. 1. 0. 1. 1. 0. 0. 0. 0. 0. 0. 0. 0.]</t>
  </si>
  <si>
    <t>[0. 0. 0. 1. 1. 0. 0. 1. 1. 0. 0. 1. 0. 1. 1. 1. 1. 1. 1. 0. 1. 0. 0. 0.
 1. 0. 0. 0. 0. 0. 0. 0. 0. 0. 0. 1. 0. 0. 0. 1. 1. 1. 1. 0. 1. 1. 1. 1.
 0. 0. 0. 1. 0. 0. 1. 1. 0. 1. 1. 1. 0. 0. 0. 1. 0. 0. 0. 1. 0. 0. 0. 0.
 0. 1. 1. 1. 1. 0. 1. 1. 1. 1. 1. 1. 1. 1. 0. 1. 0. 1. 1. 1. 1. 1. 1. 0.
 0. 1. 1. 1. 1. 1. 0. 0. 0. 0. 0. 1. 0. 1. 1. 0. 0. 0. 0. 0. 0. 0. 0.]</t>
  </si>
  <si>
    <t>[0. 0. 0. 1. 1. 0. 0. 1. 1. 0. 0. 1. 0. 1. 0. 1. 1. 1. 1. 0. 1. 0. 0. 0.
 1. 0. 0. 0. 0. 0. 0. 0. 0. 0. 0. 1. 0. 0. 0. 1. 1. 1. 1. 0. 1. 1. 1. 1.
 1. 0. 0. 1. 0. 0. 1. 1. 0. 1. 1. 0. 0. 0. 0. 1. 0. 0. 0. 1. 0. 0. 0. 0.
 0. 1. 1. 1. 1. 0. 0. 1. 1. 1. 1. 1. 1. 1. 0. 1. 0. 1. 1. 1. 1. 1. 1. 0.
 0. 1. 1. 1. 1. 1. 0. 0. 0. 0. 0. 1. 0. 1. 1. 0. 0. 0. 0. 0. 0. 0. 0.]</t>
  </si>
  <si>
    <t>[0. 0. 0. 1. 1. 0. 0. 1. 1. 0. 0. 1. 0. 1. 0. 1. 1. 1. 1. 0. 1. 0. 0. 0.
 1. 0. 0. 0. 0. 0. 0. 0. 1. 0. 0. 1. 0. 0. 0. 1. 1. 1. 1. 0. 1. 1. 1. 1.
 0. 0. 0. 1. 0. 0. 1. 1. 0. 1. 1. 0. 0. 0. 0. 1. 0. 0. 0. 1. 0. 0. 0. 0.
 0. 1. 1. 1. 1. 0. 1. 1. 1. 1. 1. 1. 1. 1. 0. 1. 0. 1. 1. 1. 1. 1. 1. 0.
 0. 1. 1. 1. 1. 1. 0. 0. 0. 0. 0. 1. 0. 1. 1. 0. 0. 0. 0. 0. 0. 0. 0.]</t>
  </si>
  <si>
    <t>[0. 1. 0. 1. 1. 0. 0. 1. 1. 0. 0. 1. 0. 1. 0. 0. 1. 1. 1. 0. 1. 0. 0. 0.
 1. 0. 0. 0. 0. 0. 0. 0. 0. 0. 0. 1. 0. 0. 0. 1. 1. 1. 1. 0. 1. 1. 1. 1.
 0. 0. 0. 1. 0. 0. 1. 1. 0. 1. 1. 0. 0. 0. 0. 1. 0. 0. 0. 1. 0. 0. 0. 0.
 0. 1. 1. 1. 1. 0. 1. 1. 1. 1. 1. 1. 1. 1. 0. 1. 0. 1. 1. 1. 1. 1. 1. 0.
 0. 1. 1. 1. 1. 1. 0. 0. 0. 0. 0. 1. 0. 1. 1. 0. 0. 0. 0. 0. 0. 0. 0.]</t>
  </si>
  <si>
    <t>[0. 0. 0. 1. 1. 0. 0. 1. 1. 0. 0. 1. 0. 1. 0. 1. 1. 1. 1. 0. 1. 0. 0. 0.
 1. 0. 0. 0. 0. 0. 0. 0. 0. 0. 0. 1. 0. 0. 0. 1. 1. 1. 1. 0. 1. 1. 1. 1.
 0. 0. 0. 1. 0. 0. 1. 1. 0. 1. 1. 0. 1. 0. 0. 1. 0. 0. 0. 1. 1. 0. 0. 0.
 0. 1. 1. 1. 1. 0. 1. 1. 1. 1. 1. 1. 1. 1. 0. 1. 0. 1. 1. 1. 1. 1. 1. 0.
 0. 1. 1. 1. 1. 1. 0. 0. 0. 0. 0. 1. 0. 1. 1. 0. 0. 0. 0. 0. 0. 0. 0.]</t>
  </si>
  <si>
    <t>[0. 0. 0. 1. 1. 0. 0. 1. 1. 0. 0. 1. 0. 1. 0. 1. 1. 1. 1. 0. 1. 0. 0. 0.
 1. 0. 0. 0. 0. 0. 0. 0. 0. 0. 0. 1. 1. 0. 0. 1. 1. 1. 1. 0. 1. 1. 1. 1.
 0. 0. 0. 1. 0. 0. 1. 1. 0. 1. 1. 0. 0. 0. 0. 1. 0. 0. 0. 1. 1. 0. 0. 0.
 0. 1. 1. 1. 1. 0. 1. 1. 1. 1. 1. 1. 1. 1. 0. 1. 0. 1. 1. 1. 1. 1. 1. 0.
 0. 1. 1. 1. 1. 1. 0. 0. 0. 0. 0. 1. 0. 1. 1. 0. 0. 0. 0. 0. 0. 0. 0.]</t>
  </si>
  <si>
    <t>[1. 0. 0. 1. 1. 0. 0. 1. 1. 0. 0. 1. 0. 1. 0. 1. 1. 0. 1. 0. 1. 0. 0. 0.
 1. 0. 0. 0. 0. 0. 0. 0. 0. 0. 0. 1. 0. 0. 0. 1. 1. 1. 1. 0. 1. 1. 1. 1.
 0. 0. 0. 1. 0. 0. 1. 1. 0. 1. 1. 0. 0. 0. 0. 1. 0. 0. 0. 1. 1. 0. 0. 0.
 0. 1. 1. 1. 1. 0. 1. 1. 1. 1. 1. 1. 1. 1. 0. 1. 0. 1. 1. 1. 1. 1. 1. 0.
 0. 1. 1. 1. 1. 1. 0. 0. 0. 0. 0. 1. 0. 1. 1. 0. 0. 0. 0. 0. 0. 0. 0.]</t>
  </si>
  <si>
    <t>[0. 0. 0. 1. 1. 0. 0. 1. 1. 0. 0. 1. 0. 1. 0. 1. 1. 1. 1. 0. 1. 0. 0. 0.
 1. 0. 0. 0. 0. 0. 0. 0. 0. 0. 0. 1. 0. 0. 0. 1. 1. 1. 1. 0. 1. 1. 1. 1.
 0. 0. 0. 1. 0. 0. 1. 1. 0. 1. 1. 0. 0. 0. 0. 1. 0. 0. 0. 1. 0. 0. 0. 0.
 0. 1. 1. 1. 1. 0. 1. 1. 1. 1. 1. 1. 1. 1. 0. 1. 0. 1. 1. 1. 1. 1. 1. 0.
 1. 1. 1. 1. 1. 1. 0. 0. 0. 0. 0. 1. 0. 1. 1. 0. 0. 0. 0. 0. 0. 0. 0.]</t>
  </si>
  <si>
    <t>[0. 0. 0. 1. 1. 0. 0. 1. 1. 0. 0. 1. 0. 1. 0. 1. 1. 1. 1. 0. 1. 0. 0. 0.
 1. 0. 0. 0. 0. 0. 0. 0. 0. 0. 0. 1. 0. 0. 0. 1. 1. 1. 1. 0. 1. 1. 1. 1.
 1. 0. 0. 1. 0. 0. 1. 1. 0. 1. 1. 0. 0. 0. 0. 1. 0. 0. 0. 1. 1. 0. 0. 0.
 0. 1. 1. 1. 1. 0. 1. 1. 1. 1. 1. 1. 1. 1. 0. 1. 0. 1. 1. 1. 1. 1. 1. 0.
 0. 1. 1. 1. 1. 1. 0. 0. 0. 0. 0. 1. 0. 1. 1. 0. 0. 0. 0. 0. 0. 0. 0.]</t>
  </si>
  <si>
    <t>[0. 0. 0. 1. 1. 0. 0. 1. 1. 0. 0. 1. 0. 1. 0. 1. 1. 1. 1. 0. 1. 0. 1. 1.
 1. 0. 0. 0. 0. 0. 0. 0. 0. 0. 0. 1. 0. 0. 0. 1. 1. 1. 1. 0. 1. 1. 1. 1.
 0. 0. 0. 1. 0. 0. 1. 1. 0. 1. 1. 0. 0. 0. 0. 1. 0. 0. 0. 1. 0. 0. 0. 0.
 0. 1. 1. 1. 1. 0. 1. 1. 1. 1. 1. 1. 1. 1. 0. 1. 0. 1. 1. 1. 1. 1. 1. 0.
 0. 1. 1. 1. 1. 1. 0. 0. 0. 0. 0. 1. 0. 1. 1. 0. 0. 0. 0. 0. 0. 0. 0.]</t>
  </si>
  <si>
    <t>[0. 0. 0. 1. 1. 0. 0. 1. 1. 0. 0. 1. 0. 1. 0. 1. 1. 1. 1. 0. 1. 0. 0. 0.
 1. 0. 0. 0. 0. 0. 0. 0. 0. 0. 0. 1. 1. 0. 0. 1. 1. 1. 1. 0. 1. 1. 1. 1.
 0. 0. 0. 1. 0. 0. 1. 1. 0. 1. 1. 0. 0. 0. 0. 1. 0. 0. 0. 1. 0. 0. 0. 0.
 0. 1. 1. 1. 1. 0. 1. 1. 1. 1. 1. 1. 1. 1. 0. 1. 0. 1. 1. 1. 1. 1. 1. 0.
 0. 1. 1. 1. 1. 1. 0. 0. 0. 0. 0. 1. 0. 1. 1. 0. 0. 0. 0. 0. 0. 0. 0.]</t>
  </si>
  <si>
    <t>[0. 0. 0. 1. 1. 0. 1. 1. 1. 0. 0. 1. 0. 1. 0. 1. 1. 1. 1. 0. 1. 0. 0. 0.
 1. 0. 0. 0. 0. 0. 0. 0. 0. 0. 0. 1. 0. 0. 0. 1. 1. 1. 1. 0. 1. 1. 1. 1.
 0. 0. 0. 1. 0. 0. 1. 1. 0. 1. 1. 0. 0. 0. 0. 1. 0. 0. 0. 1. 0. 0. 0. 0.
 0. 1. 1. 1. 1. 0. 1. 1. 1. 1. 1. 1. 1. 1. 0. 1. 0. 1. 0. 1. 1. 1. 1. 0.
 0. 1. 1. 1. 1. 1. 0. 0. 0. 0. 0. 1. 0. 1. 0. 0. 0. 0. 0. 0. 0. 0. 0.]</t>
  </si>
  <si>
    <t>[0. 0. 0. 1. 1. 0. 0. 1. 1. 0. 0. 1. 0. 1. 0. 1. 1. 1. 1. 0. 1. 0. 0. 0.
 1. 0. 0. 0. 0. 0. 0. 0. 0. 0. 0. 0. 0. 0. 0. 1. 1. 1. 1. 0. 1. 1. 1. 1.
 0. 0. 0. 1. 0. 0. 1. 1. 0. 1. 1. 0. 0. 0. 0. 1. 0. 0. 0. 1. 1. 0. 0. 1.
 0. 1. 1. 1. 1. 0. 1. 1. 1. 1. 1. 1. 1. 1. 0. 1. 0. 1. 1. 1. 1. 1. 1. 0.
 0. 1. 1. 1. 1. 1. 0. 0. 0. 0. 0. 1. 0. 1. 1. 0. 0. 0. 0. 0. 0. 0. 0.]</t>
  </si>
  <si>
    <t>[0. 0. 0. 0. 1. 0. 0. 1. 1. 0. 0. 1. 0. 1. 0. 1. 1. 1. 1. 0. 1. 0. 0. 0.
 1. 0. 0. 0. 0. 0. 0. 1. 0. 0. 0. 1. 1. 0. 0. 1. 1. 1. 1. 0. 1. 1. 1. 1.
 0. 0. 0. 1. 0. 0. 1. 1. 0. 1. 1. 0. 0. 0. 0. 1. 0. 0. 0. 1. 0. 0. 0. 0.
 0. 1. 1. 1. 1. 0. 1. 1. 1. 1. 1. 1. 1. 1. 0. 1. 0. 1. 1. 1. 1. 1. 1. 0.
 0. 1. 1. 1. 1. 1. 0. 0. 0. 0. 0. 1. 0. 1. 1. 0. 0. 0. 0. 0. 0. 0. 0.]</t>
  </si>
  <si>
    <t>[0. 0. 0. 1. 1. 0. 0. 1. 1. 0. 0. 1. 0. 1. 0. 1. 1. 1. 1. 0. 1. 0. 0. 0.
 1. 0. 0. 0. 0. 0. 0. 0. 0. 0. 0. 1. 0. 0. 0. 1. 1. 1. 1. 0. 1. 1. 1. 1.
 0. 0. 0. 1. 0. 0. 1. 1. 0. 1. 1. 0. 0. 0. 0. 1. 0. 0. 0. 1. 0. 0. 0. 0.
 0. 1. 1. 1. 1. 0. 1. 1. 1. 1. 1. 1. 1. 1. 0. 1. 0. 1. 1. 1. 1. 1. 1. 0.
 0. 1. 1. 1. 1. 1. 0. 0. 0. 0. 0. 1. 1. 1. 1. 0. 0. 0. 0. 0. 0. 0. 0.]</t>
  </si>
  <si>
    <t>[0. 0. 0. 1. 1. 0. 0. 1. 1. 0. 0. 1. 0. 1. 0. 1. 1. 1. 1. 0. 1. 0. 0. 0.
 1. 0. 0. 0. 0. 0. 0. 0. 0. 0. 0. 1. 0. 0. 0. 1. 1. 1. 1. 0. 1. 1. 1. 1.
 0. 0. 0. 1. 0. 0. 1. 1. 0. 1. 1. 0. 0. 0. 0. 1. 0. 0. 0. 1. 1. 0. 0. 0.
 0. 1. 1. 1. 1. 0. 1. 1. 1. 1. 1. 1. 1. 0. 0. 1. 0. 1. 1. 1. 1. 1. 1. 0.
 0. 1. 1. 1. 1. 1. 0. 0. 0. 0. 0. 1. 0. 1. 1. 0. 0. 0. 0. 0. 0. 0. 0.]</t>
  </si>
  <si>
    <t>[0. 0. 0. 1. 1. 0. 0. 1. 1. 0. 0. 1. 0. 1. 0. 1. 1. 1. 1. 0. 0. 0. 0. 0.
 1. 0. 0. 0. 0. 0. 0. 0. 0. 0. 0. 1. 0. 0. 0. 1. 1. 1. 1. 0. 1. 1. 1. 1.
 0. 0. 0. 1. 0. 0. 1. 1. 0. 1. 1. 0. 0. 0. 0. 1. 0. 0. 0. 1. 0. 0. 0. 0.
 0. 1. 1. 1. 1. 0. 1. 1. 1. 1. 1. 1. 1. 1. 0. 1. 0. 1. 1. 1. 1. 1. 1. 0.
 0. 1. 1. 1. 1. 1. 0. 0. 0. 0. 0. 1. 0. 1. 1. 0. 0. 0. 0. 0. 0. 1. 0.]</t>
  </si>
  <si>
    <t>[0. 0. 0. 1. 1. 0. 0. 1. 1. 0. 0. 1. 0. 1. 0. 1. 1. 1. 1. 0. 1. 0. 0. 0.
 1. 0. 0. 0. 0. 0. 0. 0. 0. 0. 0. 1. 1. 0. 0. 1. 1. 1. 1. 0. 1. 1. 1. 1.
 0. 0. 0. 1. 0. 0. 1. 1. 0. 1. 1. 0. 0. 0. 0. 1. 0. 0. 0. 1. 1. 0. 0. 0.
 0. 1. 1. 1. 1. 0. 1. 1. 1. 1. 1. 1. 1. 1. 0. 1. 0. 1. 1. 1. 1. 1. 1. 0.
 0. 1. 1. 1. 1. 1. 0. 0. 0. 0. 0. 1. 0. 1. 1. 0. 1. 0. 0. 0. 0. 0. 0.]</t>
  </si>
  <si>
    <t>[0. 0. 0. 1. 1. 0. 0. 1. 1. 0. 0. 1. 0. 1. 0. 1. 0. 1. 1. 0. 1. 0. 0. 0.
 1. 0. 0. 0. 0. 0. 0. 0. 0. 0. 0. 1. 1. 0. 0. 1. 1. 1. 1. 0. 1. 1. 1. 1.
 0. 0. 0. 1. 0. 0. 1. 1. 0. 1. 1. 0. 0. 0. 0. 1. 0. 0. 0. 1. 0. 0. 0. 0.
 0. 1. 1. 1. 1. 0. 1. 1. 1. 1. 1. 1. 1. 1. 0. 1. 0. 1. 1. 1. 1. 1. 1. 0.
 0. 1. 1. 1. 1. 1. 0. 0. 0. 0. 0. 1. 0. 1. 1. 0. 0. 0. 0. 0. 0. 0. 0.]</t>
  </si>
  <si>
    <t>[0. 0. 0. 1. 0. 0. 0. 1. 1. 0. 0. 1. 0. 1. 0. 1. 1. 1. 1. 0. 1. 0. 0. 0.
 1. 0. 0. 0. 0. 0. 0. 0. 0. 0. 0. 1. 0. 0. 0. 1. 1. 1. 1. 0. 1. 1. 1. 1.
 0. 0. 0. 1. 0. 0. 1. 1. 0. 1. 1. 0. 0. 0. 0. 1. 0. 0. 0. 1. 1. 0. 0. 0.
 0. 1. 1. 1. 1. 0. 1. 1. 1. 1. 1. 1. 1. 1. 0. 1. 0. 1. 1. 1. 1. 1. 1. 0.
 0. 1. 1. 1. 1. 1. 0. 0. 0. 0. 0. 1. 0. 1. 1. 0. 0. 0. 0. 0. 0. 0. 0.]</t>
  </si>
  <si>
    <t>[0. 0. 0. 1. 1. 0. 0. 1. 1. 0. 0. 1. 0. 1. 0. 1. 1. 1. 1. 0. 1. 0. 1. 0.
 1. 0. 0. 0. 0. 0. 0. 0. 0. 1. 0. 1. 0. 0. 0. 1. 1. 1. 1. 0. 1. 1. 1. 1.
 0. 0. 0. 1. 0. 0. 1. 1. 0. 1. 1. 0. 0. 0. 0. 1. 0. 0. 0. 1. 0. 0. 0. 0.
 0. 1. 1. 1. 1. 0. 1. 1. 1. 1. 1. 1. 1. 1. 0. 1. 0. 1. 0. 1. 1. 1. 1. 0.
 0. 1. 1. 1. 1. 1. 0. 0. 0. 0. 0. 1. 0. 1. 1. 0. 0. 0. 0. 0. 0. 0. 0.]</t>
  </si>
  <si>
    <t>[0. 0. 0. 1. 1. 0. 0. 1. 1. 0. 0. 1. 0. 1. 0. 1. 1. 1. 1. 0. 1. 0. 0. 0.
 1. 0. 0. 0. 0. 0. 0. 0. 0. 0. 0. 1. 1. 0. 0. 1. 1. 1. 1. 0. 1. 1. 1. 1.
 0. 0. 0. 1. 0. 0. 1. 1. 0. 1. 1. 0. 0. 0. 0. 1. 0. 0. 0. 1. 0. 0. 0. 0.
 0. 1. 1. 1. 1. 0. 1. 1. 1. 1. 0. 1. 1. 1. 0. 0. 0. 1. 1. 1. 1. 1. 1. 0.
 0. 1. 1. 1. 1. 1. 0. 0. 0. 0. 0. 1. 0. 1. 1. 0. 0. 0. 0. 0. 0. 0. 0.]</t>
  </si>
  <si>
    <t>[0. 0. 0. 1. 1. 0. 0. 1. 1. 0. 0. 1. 0. 1. 0. 1. 1. 1. 1. 0. 1. 0. 0. 0.
 1. 0. 0. 0. 0. 0. 0. 0. 0. 0. 0. 1. 0. 0. 0. 1. 1. 1. 1. 0. 1. 1. 1. 1.
 0. 0. 0. 1. 0. 0. 1. 1. 0. 1. 1. 0. 0. 0. 0. 1. 0. 0. 0. 1. 1. 0. 0. 0.
 0. 1. 1. 1. 1. 0. 1. 1. 1. 1. 1. 1. 1. 1. 0. 1. 0. 1. 1. 1. 1. 1. 1. 0.
 0. 1. 1. 1. 1. 1. 0. 0. 0. 0. 0. 1. 0. 1. 1. 1. 0. 0. 0. 0. 0. 0. 0.]</t>
  </si>
  <si>
    <t>[0. 0. 0. 1. 1. 0. 0. 1. 1. 0. 0. 1. 0. 1. 0. 1. 1. 1. 1. 0. 1. 0. 0. 0.
 1. 0. 0. 0. 0. 0. 0. 0. 1. 0. 0. 1. 0. 0. 0. 1. 1. 1. 1. 0. 1. 1. 1. 1.
 0. 0. 0. 1. 0. 0. 1. 1. 0. 1. 1. 0. 0. 0. 0. 1. 0. 0. 0. 1. 1. 0. 0. 0.
 0. 1. 1. 1. 1. 0. 1. 1. 1. 1. 1. 1. 1. 1. 0. 1. 0. 1. 1. 1. 1. 1. 1. 0.
 0. 1. 1. 1. 1. 1. 0. 0. 0. 0. 0. 1. 0. 1. 1. 0. 0. 0. 0. 0. 0. 0. 0.]</t>
  </si>
  <si>
    <t>[0. 0. 0. 1. 1. 0. 0. 1. 1. 0. 0. 1. 0. 1. 0. 1. 1. 1. 1. 0. 1. 0. 0. 0.
 1. 0. 0. 0. 0. 0. 0. 0. 0. 0. 0. 1. 0. 0. 0. 1. 1. 1. 1. 0. 1. 1. 1. 1.
 0. 0. 0. 1. 0. 0. 1. 1. 0. 1. 1. 0. 0. 0. 0. 1. 0. 0. 0. 1. 0. 0. 0. 0.
 0. 1. 1. 1. 1. 0. 1. 1. 1. 1. 1. 1. 1. 1. 0. 1. 0. 1. 1. 1. 1. 1. 1. 0.
 0. 1. 1. 1. 1. 1. 0. 0. 0. 0. 0. 1. 0. 1. 1. 0. 0. 0. 0. 0. 0. 0. 1.]</t>
  </si>
  <si>
    <t>[0. 0. 0. 1. 1. 0. 0. 1. 1. 0. 0. 1. 0. 1. 0. 1. 1. 1. 1. 0. 1. 0. 0. 0.
 1. 0. 0. 1. 0. 0. 0. 0. 0. 0. 0. 1. 1. 0. 0. 1. 1. 1. 1. 0. 1. 1. 1. 1.
 0. 0. 0. 1. 0. 0. 1. 1. 0. 1. 1. 0. 0. 0. 0. 1. 0. 0. 0. 1. 1. 0. 0. 0.
 0. 1. 1. 1. 1. 0. 1. 1. 1. 1. 1. 1. 1. 1. 0. 1. 0. 1. 1. 1. 1. 1. 1. 0.
 0. 1. 1. 1. 1. 1. 0. 0. 0. 0. 0. 1. 0. 1. 1. 0. 0. 0. 0. 0. 0. 0. 0.]</t>
  </si>
  <si>
    <t>[0. 0. 0. 1. 1. 0. 0. 1. 1. 0. 0. 1. 0. 1. 0. 1. 1. 0. 1. 0. 1. 0. 0. 0.
 1. 0. 0. 0. 0. 0. 0. 0. 0. 0. 0. 1. 1. 1. 0. 1. 1. 1. 1. 0. 1. 1. 1. 1.
 0. 0. 0. 1. 0. 0. 1. 1. 0. 1. 1. 0. 0. 0. 0. 1. 0. 0. 0. 1. 0. 0. 0. 0.
 0. 1. 1. 1. 1. 0. 1. 1. 1. 1. 1. 1. 1. 1. 0. 1. 0. 1. 1. 1. 1. 1. 1. 0.
 0. 1. 1. 1. 1. 1. 0. 0. 0. 0. 0. 1. 0. 1. 1. 0. 0. 0. 0. 0. 0. 0. 0.]</t>
  </si>
  <si>
    <t>[0. 0. 0. 1. 1. 0. 0. 1. 1. 0. 0. 1. 0. 1. 0. 1. 1. 1. 1. 0. 1. 0. 0. 0.
 1. 0. 0. 0. 0. 0. 0. 0. 0. 0. 0. 1. 0. 0. 0. 1. 1. 1. 1. 0. 1. 1. 1. 1.
 0. 0. 0. 1. 0. 0. 1. 1. 0. 1. 1. 0. 0. 0. 0. 1. 0. 0. 0. 1. 0. 0. 0. 0.
 0. 1. 1. 1. 1. 0. 1. 1. 1. 0. 1. 1. 1. 1. 0. 1. 0. 1. 1. 1. 1. 1. 1. 0.
 0. 1. 1. 1. 1. 1. 0. 0. 0. 0. 0. 1. 0. 1. 1. 0. 0. 0. 0. 0. 0. 0. 0.]</t>
  </si>
  <si>
    <t>[0. 0. 0. 1. 1. 0. 0. 1. 1. 0. 0. 1. 0. 1. 0. 1. 1. 1. 1. 0. 1. 0. 0. 0.
 1. 0. 0. 0. 0. 0. 0. 0. 0. 0. 0. 1. 1. 0. 0. 1. 1. 1. 1. 0. 1. 1. 1. 1.
 0. 1. 0. 1. 0. 0. 1. 1. 0. 1. 1. 0. 0. 0. 0. 1. 0. 0. 0. 1. 0. 0. 0. 0.
 0. 1. 1. 1. 1. 0. 1. 1. 1. 1. 1. 1. 1. 1. 0. 1. 0. 1. 1. 1. 1. 1. 1. 0.
 0. 1. 1. 1. 1. 1. 0. 0. 0. 0. 0. 1. 0. 1. 1. 0. 0. 0. 0. 0. 0. 0. 0.]</t>
  </si>
  <si>
    <t>[0. 0. 0. 1. 1. 0. 0. 1. 1. 0. 0. 1. 0. 1. 0. 1. 1. 1. 1. 0. 1. 0. 0. 0.
 1. 0. 0. 0. 0. 0. 0. 0. 0. 0. 0. 1. 1. 0. 0. 1. 1. 1. 1. 0. 1. 1. 1. 1.
 0. 0. 0. 1. 0. 0. 1. 1. 0. 1. 1. 0. 0. 0. 0. 1. 0. 0. 0. 1. 0. 0. 0. 0.
 0. 1. 1. 1. 1. 0. 1. 1. 1. 1. 1. 1. 1. 1. 0. 1. 0. 1. 1. 1. 1. 1. 1. 0.
 1. 1. 1. 1. 1. 1. 0. 0. 0. 0. 0. 1. 0. 1. 1. 0. 0. 0. 0. 0. 0. 0. 0.]</t>
  </si>
  <si>
    <t>[0. 0. 0. 1. 1. 0. 0. 1. 1. 0. 0. 1. 0. 1. 0. 1. 1. 1. 1. 0. 1. 0. 0. 0.
 1. 0. 0. 0. 0. 0. 0. 1. 0. 0. 0. 1. 1. 0. 0. 1. 1. 0. 1. 0. 1. 1. 1. 1.
 0. 0. 0. 1. 0. 0. 1. 1. 0. 1. 1. 0. 0. 0. 0. 1. 0. 0. 0. 1. 0. 0. 0. 0.
 0. 1. 1. 1. 1. 0. 1. 1. 1. 1. 1. 1. 1. 0. 0. 1. 0. 1. 1. 1. 1. 1. 1. 0.
 0. 1. 1. 1. 1. 1. 0. 0. 0. 0. 0. 1. 0. 1. 1. 0. 0. 0. 0. 0. 0. 0. 0.]</t>
  </si>
  <si>
    <t>[0. 0. 0. 1. 1. 0. 0. 1. 1. 0. 0. 1. 0. 1. 0. 1. 1. 1. 1. 0. 1. 0. 0. 0.
 0. 0. 0. 0. 0. 0. 0. 0. 0. 0. 0. 1. 1. 0. 0. 1. 1. 1. 1. 0. 1. 1. 1. 1.
 0. 0. 0. 1. 0. 0. 1. 1. 0. 1. 1. 0. 0. 0. 0. 1. 0. 0. 0. 1. 0. 0. 0. 0.
 0. 1. 1. 1. 1. 0. 1. 1. 1. 1. 1. 1. 1. 1. 0. 1. 0. 1. 1. 1. 1. 1. 1. 0.
 0. 1. 1. 1. 1. 1. 0. 0. 0. 0. 0. 1. 0. 1. 1. 0. 0. 0. 0. 0. 0. 0. 0.]</t>
  </si>
  <si>
    <t>[0. 0. 0. 1. 1. 0. 0. 1. 1. 0. 0. 1. 0. 1. 0. 1. 1. 1. 1. 0. 1. 0. 0. 0.
 1. 0. 0. 0. 0. 0. 0. 0. 0. 0. 0. 1. 1. 0. 0. 1. 1. 1. 1. 0. 1. 1. 1. 1.
 0. 0. 0. 1. 0. 0. 1. 1. 0. 1. 1. 0. 0. 0. 0. 1. 0. 0. 0. 1. 0. 0. 0. 0.
 0. 1. 1. 1. 1. 0. 1. 1. 1. 1. 1. 1. 1. 1. 0. 1. 0. 1. 1. 1. 1. 1. 1. 0.
 0. 1. 1. 1. 1. 1. 0. 0. 0. 0. 0. 1. 0. 1. 1. 0. 0. 0. 0. 0. 0. 0. 1.]</t>
  </si>
  <si>
    <t>[0. 0. 0. 1. 1. 0. 0. 1. 1. 0. 0. 1. 0. 1. 0. 1. 1. 1. 1. 0. 1. 0. 0. 0.
 1. 0. 0. 0. 0. 0. 0. 1. 0. 0. 0. 1. 1. 0. 0. 1. 1. 1. 1. 0. 1. 1. 1. 1.
 0. 0. 0. 1. 0. 0. 1. 1. 0. 1. 1. 0. 0. 0. 0. 1. 0. 0. 0. 1. 0. 0. 0. 0.
 0. 1. 1. 1. 1. 0. 1. 1. 1. 1. 1. 1. 1. 1. 0. 1. 0. 1. 1. 1. 1. 1. 1. 0.
 0. 1. 1. 1. 1. 1. 0. 0. 0. 0. 0. 1. 0. 1. 1. 0. 0. 0. 0. 0. 0. 0. 0.]</t>
  </si>
  <si>
    <t>[0. 0. 0. 0. 1. 0. 0. 1. 1. 0. 0. 1. 0. 1. 0. 1. 1. 1. 1. 0. 1. 0. 0. 0.
 1. 0. 0. 0. 0. 0. 0. 0. 0. 0. 0. 1. 1. 0. 0. 1. 1. 1. 1. 0. 1. 1. 1. 1.
 0. 0. 0. 1. 0. 0. 1. 1. 0. 1. 1. 0. 0. 0. 0. 1. 0. 0. 0. 1. 0. 0. 0. 0.
 0. 1. 1. 1. 1. 0. 1. 1. 1. 1. 1. 1. 1. 1. 0. 1. 0. 1. 1. 1. 1. 1. 1. 0.
 0. 1. 1. 1. 1. 1. 0. 0. 0. 0. 0. 1. 0. 1. 1. 0. 0. 0. 0. 0. 0. 0. 0.]</t>
  </si>
  <si>
    <t>[0. 0. 0. 1. 1. 0. 0. 1. 1. 0. 0. 1. 0. 1. 0. 1. 1. 1. 1. 0. 1. 0. 0. 0.
 1. 0. 0. 0. 0. 0. 0. 0. 0. 0. 0. 1. 1. 0. 0. 1. 1. 1. 1. 0. 1. 1. 1. 1.
 0. 0. 0. 1. 0. 0. 1. 1. 0. 1. 1. 0. 0. 1. 0. 1. 0. 0. 0. 1. 0. 0. 0. 0.
 0. 1. 1. 1. 1. 0. 1. 1. 1. 1. 1. 1. 1. 1. 0. 1. 0. 1. 1. 1. 1. 1. 1. 0.
 0. 1. 1. 1. 1. 1. 0. 0. 0. 0. 0. 1. 0. 1. 1. 0. 0. 0. 0. 0. 0. 0. 0.]</t>
  </si>
  <si>
    <t>[0. 0. 0. 1. 1. 0. 0. 1. 1. 0. 0. 1. 0. 1. 0. 1. 1. 1. 1. 0. 1. 0. 0. 0.
 1. 0. 0. 0. 0. 0. 0. 0. 0. 0. 0. 1. 1. 0. 0. 1. 1. 1. 1. 0. 1. 1. 1. 1.
 0. 0. 0. 1. 0. 0. 1. 1. 0. 1. 1. 0. 0. 0. 0. 1. 0. 0. 0. 1. 0. 0. 0. 0.
 1. 1. 1. 1. 1. 0. 1. 1. 1. 1. 1. 1. 1. 1. 0. 1. 0. 1. 1. 1. 1. 1. 1. 0.
 0. 1. 1. 1. 1. 1. 0. 0. 0. 0. 0. 1. 0. 1. 1. 0. 0. 0. 0. 0. 0. 0. 0.]</t>
  </si>
  <si>
    <t>[0. 0. 0. 1. 1. 0. 0. 1. 1. 0. 0. 1. 0. 1. 0. 1. 1. 1. 1. 0. 1. 0. 0. 0.
 1. 0. 0. 0. 0. 0. 0. 0. 0. 0. 0. 1. 1. 0. 0. 1. 1. 1. 1. 0. 1. 1. 1. 1.
 0. 0. 0. 1. 0. 0. 1. 0. 0. 1. 1. 0. 0. 0. 0. 1. 0. 0. 0. 1. 0. 0. 0. 0.
 0. 1. 1. 1. 1. 0. 1. 1. 1. 1. 1. 1. 1. 1. 0. 1. 0. 1. 1. 1. 1. 1. 1. 0.
 0. 1. 1. 1. 1. 1. 0. 0. 0. 0. 0. 1. 0. 1. 1. 0. 0. 0. 0. 0. 0. 0. 0.]</t>
  </si>
  <si>
    <t>[0. 0. 0. 1. 1. 0. 0. 1. 1. 0. 0. 1. 0. 1. 0. 1. 1. 1. 1. 0. 1. 0. 0. 0.
 1. 0. 0. 0. 0. 0. 0. 0. 0. 0. 0. 1. 1. 0. 0. 1. 1. 1. 1. 0. 1. 1. 1. 1.
 0. 0. 0. 1. 0. 0. 1. 1. 0. 1. 1. 0. 0. 0. 0. 1. 0. 0. 0. 1. 0. 0. 0. 0.
 0. 1. 1. 1. 1. 0. 0. 1. 1. 1. 1. 1. 1. 1. 0. 1. 0. 1. 1. 1. 1. 1. 1. 0.
 0. 1. 1. 1. 1. 1. 0. 0. 0. 0. 0. 1. 0. 1. 1. 0. 0. 0. 0. 0. 0. 0. 0.]</t>
  </si>
  <si>
    <t>[0. 0. 0. 1. 1. 0. 0. 1. 1. 0. 0. 1. 0. 1. 0. 1. 1. 1. 1. 0. 1. 0. 0. 0.
 1. 0. 0. 0. 0. 0. 0. 0. 0. 0. 0. 1. 1. 0. 1. 1. 1. 1. 1. 0. 1. 1. 1. 1.
 0. 0. 0. 1. 0. 0. 1. 0. 0. 1. 1. 0. 0. 0. 0. 1. 0. 0. 0. 1. 0. 0. 0. 0.
 0. 1. 1. 1. 1. 0. 1. 1. 1. 1. 1. 1. 1. 1. 0. 1. 0. 1. 1. 1. 1. 1. 1. 0.
 0. 1. 1. 1. 1. 1. 0. 0. 0. 0. 0. 1. 0. 1. 1. 0. 0. 0. 0. 0. 0. 0. 0.]</t>
  </si>
  <si>
    <t>[0. 0. 0. 1. 1. 0. 0. 1. 1. 0. 0. 1. 0. 1. 0. 1. 1. 1. 1. 0. 1. 0. 0. 0.
 1. 0. 0. 0. 0. 0. 0. 0. 0. 0. 0. 1. 1. 0. 0. 1. 1. 1. 1. 0. 1. 1. 1. 1.
 0. 0. 0. 1. 0. 0. 1. 0. 0. 1. 1. 0. 0. 0. 0. 1. 0. 0. 0. 1. 0. 0. 0. 0.
 0. 1. 1. 1. 1. 0. 1. 1. 1. 1. 1. 1. 1. 1. 0. 1. 0. 1. 1. 1. 1. 1. 1. 0.
 0. 1. 1. 1. 0. 1. 0. 1. 0. 0. 0. 1. 0. 1. 1. 0. 0. 0. 0. 0. 0. 0. 0.]</t>
  </si>
  <si>
    <t>[0. 0. 0. 1. 1. 0. 0. 1. 1. 0. 0. 1. 0. 1. 0. 1. 1. 1. 1. 0. 1. 0. 0. 0.
 1. 0. 0. 0. 1. 0. 0. 0. 0. 0. 0. 1. 1. 0. 1. 1. 1. 1. 1. 0. 1. 1. 1. 1.
 0. 0. 0. 1. 0. 0. 1. 0. 1. 1. 1. 0. 0. 0. 0. 1. 0. 0. 0. 1. 0. 0. 0. 0.
 0. 1. 1. 1. 1. 0. 1. 1. 1. 1. 1. 1. 0. 1. 0. 1. 0. 1. 1. 1. 1. 1. 1. 0.
 0. 1. 1. 1. 1. 1. 0. 0. 0. 0. 0. 1. 0. 1. 1. 0. 0. 0. 0. 0. 0. 0. 0.]</t>
  </si>
  <si>
    <t>[0. 0. 0. 1. 1. 0. 0. 1. 1. 0. 0. 1. 0. 1. 0. 1. 1. 1. 1. 0. 0. 0. 0. 0.
 1. 0. 0. 0. 0. 0. 0. 0. 0. 0. 0. 1. 1. 0. 0. 1. 1. 1. 1. 0. 1. 1. 1. 1.
 0. 0. 0. 1. 0. 0. 1. 0. 0. 1. 1. 0. 0. 0. 0. 1. 0. 0. 0. 1. 0. 0. 0. 0.
 0. 1. 1. 1. 1. 0. 1. 1. 1. 1. 1. 1. 1. 1. 0. 1. 0. 1. 1. 1. 1. 1. 1. 0.
 0. 1. 1. 1. 1. 1. 0. 0. 0. 0. 0. 1. 0. 1. 1. 0. 0. 0. 0. 0. 0. 0. 0.]</t>
  </si>
  <si>
    <t>[0. 0. 0. 0. 1. 0. 0. 1. 1. 0. 0. 1. 0. 1. 0. 1. 1. 1. 1. 0. 1. 0. 0. 0.
 1. 0. 0. 1. 0. 0. 0. 0. 0. 0. 0. 1. 1. 0. 1. 1. 1. 1. 1. 0. 1. 1. 1. 1.
 0. 0. 0. 1. 0. 0. 1. 0. 0. 1. 1. 0. 0. 0. 0. 1. 0. 0. 0. 1. 0. 0. 0. 0.
 0. 1. 1. 1. 1. 0. 1. 1. 1. 1. 1. 1. 1. 1. 0. 1. 0. 1. 1. 1. 1. 1. 1. 0.
 0. 1. 1. 1. 1. 1. 0. 0. 0. 0. 0. 1. 0. 1. 1. 0. 0. 0. 0. 0. 0. 0. 0.]</t>
  </si>
  <si>
    <t>[0. 0. 0. 1. 1. 0. 0. 1. 1. 0. 1. 1. 0. 1. 0. 1. 1. 1. 1. 0. 1. 0. 0. 0.
 1. 0. 0. 0. 0. 0. 0. 0. 0. 0. 1. 1. 1. 0. 1. 1. 1. 1. 1. 0. 1. 1. 1. 1.
 0. 0. 0. 1. 0. 0. 1. 0. 0. 1. 1. 0. 0. 0. 0. 1. 0. 0. 0. 1. 0. 0. 0. 0.
 0. 1. 1. 1. 1. 0. 1. 1. 1. 1. 1. 0. 1. 1. 0. 1. 0. 1. 1. 1. 1. 1. 1. 0.
 0. 1. 1. 1. 1. 1. 0. 0. 0. 0. 0. 1. 0. 1. 1. 0. 0. 0. 0. 0. 0. 0. 0.]</t>
  </si>
  <si>
    <t>[0. 0. 0. 1. 1. 0. 0. 1. 1. 0. 0. 1. 0. 1. 0. 1. 1. 1. 1. 0. 1. 0. 0. 0.
 1. 0. 0. 0. 0. 0. 0. 0. 0. 0. 0. 1. 1. 0. 1. 1. 1. 1. 1. 1. 1. 1. 1. 1.
 1. 0. 0. 1. 0. 0. 0. 0. 0. 1. 1. 0. 0. 0. 0. 1. 0. 0. 0. 1. 0. 0. 0. 0.
 1. 1. 1. 1. 1. 0. 1. 1. 1. 1. 1. 1. 1. 1. 0. 1. 0. 1. 1. 1. 1. 1. 1. 0.
 0. 1. 1. 1. 1. 1. 0. 0. 0. 0. 0. 1. 0. 1. 1. 0. 0. 0. 0. 0. 0. 0. 0.]</t>
  </si>
  <si>
    <t>[0. 0. 0. 1. 1. 0. 0. 1. 1. 0. 0. 1. 0. 1. 0. 1. 1. 1. 1. 0. 1. 0. 0. 0.
 1. 0. 0. 0. 0. 0. 0. 0. 0. 0. 0. 1. 1. 0. 1. 1. 1. 1. 1. 0. 1. 1. 1. 1.
 0. 0. 0. 1. 0. 0. 1. 0. 0. 1. 1. 0. 0. 0. 0. 1. 0. 0. 0. 1. 0. 0. 0. 0.
 0. 1. 1. 1. 1. 0. 1. 1. 1. 1. 1. 1. 1. 1. 0. 1. 0. 1. 1. 1. 1. 1. 1. 0.
 0. 1. 1. 1. 1. 1. 0. 0. 0. 0. 0. 1. 0. 1. 1. 0. 0. 0. 0. 0. 1. 0. 0.]</t>
  </si>
  <si>
    <t>[0. 0. 0. 1. 1. 0. 0. 1. 1. 0. 0. 1. 0. 1. 0. 1. 1. 1. 1. 0. 1. 0. 0. 0.
 1. 0. 0. 0. 0. 0. 0. 0. 0. 0. 0. 1. 1. 0. 1. 1. 1. 1. 1. 1. 1. 1. 1. 1.
 0. 1. 0. 1. 0. 0. 1. 0. 0. 1. 1. 0. 0. 0. 0. 1. 0. 0. 0. 1. 0. 0. 0. 0.
 0. 1. 1. 1. 1. 0. 1. 1. 1. 1. 1. 1. 1. 1. 0. 1. 0. 1. 1. 1. 1. 1. 1. 0.
 0. 1. 1. 1. 1. 1. 0. 0. 0. 0. 0. 1. 0. 1. 1. 1. 0. 0. 0. 0. 0. 0. 0.]</t>
  </si>
  <si>
    <t>[0. 0. 0. 1. 1. 0. 0. 1. 1. 0. 0. 1. 0. 1. 0. 1. 1. 1. 1. 1. 1. 0. 0. 0.
 1. 0. 0. 0. 0. 0. 0. 0. 0. 0. 0. 1. 1. 0. 1. 1. 1. 1. 1. 0. 1. 1. 1. 1.
 0. 0. 0. 1. 0. 0. 1. 0. 0. 1. 1. 0. 0. 0. 0. 1. 0. 0. 0. 1. 0. 0. 0. 0.
 0. 1. 1. 1. 1. 0. 1. 1. 1. 1. 1. 1. 1. 1. 0. 1. 0. 1. 1. 1. 1. 1. 1. 0.
 0. 1. 1. 1. 1. 1. 0. 0. 0. 0. 0. 1. 0. 1. 1. 0. 0. 0. 0. 0. 0. 0. 0.]</t>
  </si>
  <si>
    <t>[0. 0. 0. 1. 1. 0. 0. 1. 1. 0. 0. 1. 0. 1. 0. 1. 1. 1. 1. 0. 1. 0. 0. 0.
 1. 0. 0. 0. 0. 0. 0. 0. 0. 0. 0. 1. 1. 0. 1. 1. 1. 1. 1. 0. 1. 1. 1. 1.
 0. 0. 0. 1. 0. 0. 1. 0. 0. 1. 1. 0. 0. 0. 0. 1. 0. 0. 0. 1. 1. 0. 0. 0.
 0. 1. 1. 1. 1. 0. 1. 1. 1. 1. 1. 1. 1. 1. 0. 1. 0. 1. 1. 1. 1. 1. 1. 0.
 0. 1. 1. 1. 1. 1. 0. 0. 0. 0. 0. 1. 0. 1. 1. 0. 0. 0. 0. 0. 0. 0. 0.]</t>
  </si>
  <si>
    <t>[0. 0. 0. 1. 1. 0. 0. 1. 1. 0. 0. 1. 0. 1. 0. 1. 1. 1. 1. 0. 1. 0. 0. 0.
 1. 0. 0. 0. 0. 0. 0. 0. 0. 0. 0. 1. 1. 0. 1. 1. 1. 1. 1. 0. 1. 1. 1. 1.
 0. 0. 0. 1. 0. 0. 1. 0. 0. 1. 1. 0. 0. 0. 0. 1. 0. 0. 0. 1. 0. 0. 0. 0.
 0. 1. 1. 1. 1. 0. 1. 1. 1. 1. 1. 1. 1. 1. 0. 1. 0. 1. 1. 1. 1. 1. 1. 1.
 0. 1. 1. 1. 1. 1. 0. 0. 0. 0. 0. 1. 0. 1. 1. 0. 0. 0. 0. 0. 0. 0. 0.]</t>
  </si>
  <si>
    <t>[0. 0. 0. 1. 1. 0. 0. 1. 1. 0. 0. 1. 0. 1. 0. 1. 1. 1. 1. 0. 1. 0. 0. 0.
 1. 0. 0. 0. 0. 0. 0. 0. 0. 0. 0. 1. 1. 0. 1. 1. 1. 1. 1. 0. 1. 1. 1. 1.
 0. 0. 0. 1. 0. 0. 1. 0. 0. 1. 1. 0. 0. 0. 0. 1. 0. 0. 0. 1. 0. 0. 0. 0.
 0. 1. 1. 1. 1. 0. 1. 1. 1. 1. 1. 1. 1. 1. 0. 1. 0. 1. 1. 1. 1. 1. 1. 0.
 0. 1. 1. 1. 1. 1. 0. 0. 0. 0. 0. 1. 0. 1. 1. 0. 0. 0. 1. 0. 0. 0. 0.]</t>
  </si>
  <si>
    <t>[0. 0. 0. 1. 1. 0. 0. 1. 1. 1. 0. 1. 0. 1. 0. 1. 1. 1. 1. 0. 1. 0. 0. 0.
 1. 0. 0. 0. 0. 0. 0. 0. 0. 0. 0. 1. 1. 0. 1. 1. 1. 1. 1. 0. 1. 1. 1. 1.
 0. 0. 0. 1. 0. 0. 1. 0. 0. 1. 1. 0. 0. 0. 0. 1. 0. 0. 0. 1. 0. 0. 0. 0.
 0. 1. 1. 1. 1. 0. 1. 1. 1. 1. 1. 1. 1. 1. 0. 1. 0. 1. 1. 1. 1. 1. 1. 0.
 0. 1. 1. 1. 1. 1. 0. 0. 0. 0. 0. 1. 0. 1. 1. 0. 0. 0. 0. 0. 0. 0. 0.]</t>
  </si>
  <si>
    <t>[0. 0. 0. 1. 1. 0. 0. 1. 1. 0. 0. 1. 0. 1. 0. 1. 1. 1. 1. 0. 1. 0. 0. 0.
 1. 0. 0. 0. 0. 0. 0. 0. 0. 0. 0. 0. 1. 0. 1. 1. 1. 1. 1. 0. 1. 1. 1. 1.
 0. 0. 0. 1. 0. 0. 1. 0. 0. 1. 1. 0. 0. 0. 0. 1. 0. 0. 0. 1. 0. 0. 0. 0.
 0. 1. 1. 1. 1. 0. 1. 1. 1. 1. 1. 1. 1. 1. 0. 1. 0. 1. 1. 1. 1. 1. 1. 0.
 0. 1. 1. 1. 1. 1. 0. 0. 0. 0. 0. 1. 0. 1. 1. 0. 0. 0. 0. 0. 0. 0. 0.]</t>
  </si>
  <si>
    <t>[0. 0. 0. 1. 1. 0. 0. 1. 1. 0. 0. 1. 0. 1. 0. 1. 1. 1. 1. 0. 1. 0. 0. 0.
 1. 0. 0. 1. 0. 0. 0. 0. 0. 0. 0. 1. 1. 0. 1. 1. 1. 1. 1. 0. 1. 1. 1. 1.
 0. 0. 0. 1. 0. 0. 1. 0. 0. 1. 1. 0. 0. 0. 0. 1. 0. 0. 0. 1. 0. 0. 0. 0.
 0. 1. 1. 1. 1. 0. 1. 1. 1. 1. 1. 1. 1. 1. 0. 1. 0. 1. 1. 1. 1. 1. 1. 0.
 0. 1. 1. 1. 1. 1. 0. 0. 0. 0. 0. 1. 0. 1. 1. 0. 0. 0. 0. 0. 0. 0. 0.]</t>
  </si>
  <si>
    <t>[0. 0. 0. 1. 0. 0. 0. 1. 1. 0. 0. 1. 0. 1. 0. 1. 1. 1. 1. 0. 1. 0. 0. 0.
 1. 0. 0. 0. 0. 0. 0. 0. 0. 0. 0. 1. 1. 0. 1. 1. 1. 1. 1. 0. 1. 1. 1. 1.
 0. 0. 0. 1. 0. 0. 1. 0. 0. 1. 1. 0. 1. 0. 0. 1. 0. 0. 0. 1. 0. 0. 0. 0.
 0. 1. 1. 1. 1. 0. 1. 1. 1. 1. 1. 1. 1. 1. 0. 1. 0. 1. 1. 1. 1. 1. 1. 1.
 0. 1. 1. 1. 1. 1. 0. 0. 0. 0. 0. 1. 0. 1. 1. 0. 0. 0. 0. 0. 0. 0. 0.]</t>
  </si>
  <si>
    <t>[0. 0. 0. 1. 1. 0. 0. 1. 1. 0. 0. 1. 0. 1. 0. 1. 1. 1. 1. 0. 1. 0. 0. 0.
 1. 0. 0. 0. 0. 0. 0. 0. 0. 0. 0. 1. 0. 0. 1. 1. 1. 1. 1. 0. 1. 1. 1. 1.
 0. 0. 0. 1. 0. 0. 1. 0. 0. 1. 1. 0. 0. 0. 0. 1. 0. 0. 0. 1. 0. 0. 0. 0.
 0. 1. 1. 1. 1. 0. 1. 1. 1. 1. 1. 1. 1. 1. 0. 1. 0. 1. 1. 1. 1. 1. 1. 1.
 0. 1. 1. 1. 1. 1. 0. 0. 0. 0. 0. 1. 0. 1. 1. 0. 0. 0. 0. 0. 0. 0. 0.]</t>
  </si>
  <si>
    <t>[0. 0. 0. 1. 1. 0. 0. 1. 1. 0. 0. 1. 0. 1. 0. 1. 1. 1. 1. 0. 1. 0. 0. 0.
 1. 0. 0. 0. 0. 0. 0. 0. 0. 0. 0. 1. 1. 0. 1. 1. 1. 1. 1. 0. 1. 1. 1. 1.
 0. 0. 0. 1. 0. 0. 1. 0. 0. 1. 1. 0. 0. 0. 0. 1. 0. 0. 0. 1. 0. 0. 0. 0.
 0. 1. 1. 1. 1. 0. 1. 1. 1. 1. 1. 1. 1. 1. 0. 1. 0. 1. 1. 1. 1. 1. 1. 1.
 0. 1. 1. 1. 1. 1. 0. 0. 0. 0. 0. 1. 0. 0. 1. 0. 0. 0. 0. 0. 0. 0. 0.]</t>
  </si>
  <si>
    <t>[0. 0. 0. 1. 1. 0. 0. 1. 1. 0. 0. 1. 0. 1. 0. 1. 1. 1. 1. 0. 1. 0. 0. 0.
 1. 0. 0. 0. 0. 0. 0. 0. 0. 0. 0. 1. 1. 0. 1. 1. 1. 1. 1. 0. 1. 1. 1. 1.
 0. 0. 0. 1. 0. 0. 1. 0. 0. 1. 0. 0. 0. 0. 0. 1. 0. 0. 0. 1. 0. 0. 0. 0.
 0. 1. 1. 1. 1. 0. 1. 1. 1. 1. 1. 1. 1. 1. 0. 1. 0. 1. 1. 1. 1. 1. 1. 1.
 0. 1. 1. 1. 1. 1. 0. 0. 0. 0. 0. 1. 0. 1. 1. 0. 0. 0. 0. 0. 0. 0. 0.]</t>
  </si>
  <si>
    <t>[0. 0. 0. 1. 1. 0. 0. 1. 1. 0. 0. 1. 0. 1. 0. 1. 1. 1. 1. 0. 1. 0. 0. 0.
 1. 0. 0. 0. 0. 0. 0. 0. 0. 0. 0. 1. 1. 0. 1. 1. 1. 1. 1. 0. 1. 1. 1. 1.
 0. 0. 0. 1. 0. 0. 1. 0. 0. 1. 1. 0. 0. 0. 0. 1. 0. 0. 0. 1. 0. 0. 0. 0.
 0. 1. 1. 1. 1. 0. 1. 1. 1. 1. 1. 1. 1. 1. 0. 1. 0. 1. 1. 1. 1. 1. 1. 1.
 0. 1. 1. 1. 1. 1. 0. 0. 0. 0. 0. 1. 0. 1. 1. 0. 0. 0. 0. 1. 0. 0. 0.]</t>
  </si>
  <si>
    <t>[0. 0. 0. 1. 1. 0. 0. 1. 1. 0. 0. 1. 0. 1. 0. 1. 1. 1. 0. 0. 1. 0. 1. 0.
 1. 0. 0. 0. 0. 0. 0. 0. 0. 0. 0. 1. 1. 0. 1. 1. 1. 1. 1. 0. 1. 1. 1. 1.
 0. 0. 0. 1. 0. 0. 1. 0. 0. 1. 1. 0. 0. 0. 0. 1. 0. 0. 0. 1. 0. 0. 0. 0.
 0. 1. 1. 1. 1. 0. 1. 1. 1. 1. 1. 1. 1. 1. 0. 1. 0. 1. 1. 1. 1. 1. 1. 1.
 0. 1. 1. 1. 1. 1. 0. 0. 0. 0. 0. 1. 0. 1. 1. 0. 1. 0. 0. 0. 0. 0. 0.]</t>
  </si>
  <si>
    <t>[0. 0. 0. 1. 1. 0. 0. 1. 1. 0. 0. 1. 0. 1. 0. 1. 1. 1. 1. 0. 1. 0. 0. 0.
 1. 0. 0. 0. 0. 0. 0. 0. 0. 0. 0. 1. 1. 0. 1. 1. 1. 1. 1. 0. 1. 1. 1. 1.
 0. 0. 0. 1. 0. 0. 1. 0. 0. 1. 1. 0. 0. 0. 0. 1. 0. 0. 0. 1. 0. 0. 0. 1.
 0. 1. 1. 1. 1. 0. 1. 1. 1. 1. 1. 1. 1. 1. 0. 1. 0. 1. 1. 1. 1. 1. 1. 0.
 0. 1. 1. 1. 1. 1. 0. 0. 0. 0. 0. 1. 0. 1. 1. 0. 0. 0. 0. 0. 0. 0. 0.]</t>
  </si>
  <si>
    <t>[0. 0. 0. 1. 1. 0. 0. 1. 1. 0. 0. 1. 0. 1. 0. 1. 1. 1. 1. 0. 1. 0. 0. 0.
 1. 0. 0. 0. 0. 0. 0. 0. 0. 0. 0. 1. 1. 0. 1. 1. 1. 0. 1. 0. 1. 1. 1. 1.
 0. 0. 0. 1. 0. 0. 1. 0. 0. 1. 1. 0. 0. 0. 0. 1. 0. 0. 0. 1. 0. 0. 0. 0.
 0. 1. 1. 1. 1. 0. 1. 1. 1. 1. 1. 1. 1. 1. 0. 1. 0. 1. 1. 1. 1. 1. 1. 0.
 1. 1. 1. 1. 1. 1. 0. 0. 0. 0. 0. 1. 0. 1. 1. 0. 0. 0. 0. 0. 0. 0. 0.]</t>
  </si>
  <si>
    <t>[0. 0. 0. 1. 1. 0. 0. 1. 1. 0. 0. 1. 0. 1. 0. 1. 1. 1. 0. 0. 1. 0. 0. 0.
 1. 0. 0. 0. 0. 0. 0. 0. 0. 0. 0. 1. 1. 0. 1. 1. 1. 1. 1. 0. 1. 1. 1. 1.
 0. 0. 0. 1. 0. 0. 1. 0. 0. 1. 1. 0. 0. 0. 0. 1. 0. 0. 0. 1. 0. 0. 0. 0.
 0. 1. 1. 1. 1. 0. 1. 1. 1. 1. 1. 1. 1. 1. 0. 1. 0. 1. 1. 1. 1. 1. 1. 1.
 0. 1. 1. 1. 1. 1. 0. 0. 0. 0. 0. 1. 0. 1. 1. 0. 0. 0. 0. 0. 0. 0. 0.]</t>
  </si>
  <si>
    <t>[0. 0. 0. 1. 1. 0. 0. 1. 1. 0. 0. 1. 0. 1. 0. 1. 1. 1. 1. 0. 1. 0. 0. 0.
 1. 0. 0. 0. 0. 0. 0. 0. 0. 1. 0. 1. 1. 0. 1. 1. 1. 1. 1. 0. 1. 1. 1. 1.
 0. 0. 0. 1. 0. 0. 1. 0. 0. 1. 1. 0. 0. 0. 0. 1. 0. 0. 0. 1. 0. 1. 0. 0.
 0. 1. 1. 1. 1. 0. 1. 1. 1. 1. 1. 1. 1. 1. 0. 1. 0. 1. 1. 1. 1. 1. 1. 1.
 0. 1. 1. 1. 1. 1. 0. 0. 0. 0. 0. 1. 0. 1. 1. 0. 0. 0. 0. 0. 0. 0. 0.]</t>
  </si>
  <si>
    <t>[0. 0. 0. 1. 1. 0. 0. 1. 1. 0. 0. 1. 0. 1. 0. 1. 1. 1. 1. 0. 1. 0. 0. 0.
 1. 0. 0. 0. 0. 0. 1. 0. 0. 0. 0. 1. 1. 0. 1. 1. 1. 1. 1. 0. 1. 1. 1. 1.
 0. 0. 0. 1. 0. 0. 1. 0. 0. 1. 1. 0. 0. 0. 0. 1. 0. 0. 0. 1. 0. 0. 0. 0.
 0. 1. 1. 1. 1. 0. 1. 1. 1. 1. 1. 1. 1. 1. 0. 1. 0. 1. 1. 1. 1. 1. 1. 1.
 0. 1. 1. 1. 1. 1. 0. 0. 0. 0. 0. 1. 0. 1. 1. 0. 0. 0. 0. 0. 0. 0. 0.]</t>
  </si>
  <si>
    <t>[0. 0. 0. 1. 1. 0. 0. 1. 1. 0. 0. 1. 0. 1. 0. 1. 1. 1. 1. 0. 1. 0. 0. 0.
 1. 0. 0. 0. 0. 0. 0. 0. 0. 0. 0. 1. 1. 0. 1. 1. 1. 1. 1. 0. 1. 1. 1. 1.
 0. 0. 0. 1. 0. 0. 1. 0. 0. 1. 1. 0. 0. 0. 0. 1. 0. 0. 0. 1. 0. 0. 0. 0.
 0. 1. 1. 1. 0. 0. 1. 1. 1. 1. 1. 1. 1. 1. 0. 1. 0. 1. 1. 1. 1. 1. 1. 1.
 0. 1. 1. 1. 1. 1. 0. 0. 0. 0. 0. 1. 0. 1. 1. 0. 0. 0. 0. 0. 0. 0. 0.]</t>
  </si>
  <si>
    <t>[0. 0. 0. 1. 1. 0. 0. 1. 1. 0. 1. 1. 0. 1. 0. 1. 1. 1. 1. 0. 1. 0. 0. 0.
 1. 0. 0. 0. 0. 0. 0. 0. 0. 0. 0. 1. 1. 0. 1. 1. 1. 1. 1. 0. 1. 1. 1. 1.
 0. 0. 0. 1. 0. 0. 1. 0. 0. 1. 1. 0. 0. 0. 0. 1. 0. 0. 0. 1. 0. 0. 0. 0.
 0. 1. 1. 1. 1. 0. 1. 1. 1. 1. 1. 1. 1. 1. 0. 1. 0. 1. 1. 1. 1. 1. 1. 1.
 0. 1. 1. 1. 1. 1. 0. 0. 0. 0. 0. 1. 0. 1. 1. 0. 0. 0. 0. 0. 0. 0. 0.]</t>
  </si>
  <si>
    <t>[0. 0. 0. 1. 1. 0. 0. 1. 1. 0. 0. 0. 0. 1. 0. 1. 1. 1. 1. 0. 1. 0. 0. 0.
 1. 0. 0. 0. 0. 0. 0. 0. 0. 0. 0. 1. 1. 0. 1. 1. 1. 1. 1. 0. 1. 1. 1. 1.
 0. 0. 0. 1. 0. 0. 1. 0. 0. 1. 1. 0. 0. 0. 0. 1. 0. 0. 0. 1. 0. 0. 0. 0.
 0. 1. 1. 1. 1. 0. 1. 1. 1. 1. 1. 1. 1. 1. 0. 1. 0. 1. 1. 1. 1. 1. 1. 1.
 0. 1. 1. 1. 1. 1. 0. 0. 0. 0. 0. 1. 0. 1. 1. 0. 0. 0. 0. 0. 0. 0. 0.]</t>
  </si>
  <si>
    <t>[0. 0. 0. 1. 1. 0. 0. 1. 1. 0. 0. 1. 0. 1. 0. 1. 1. 1. 1. 0. 1. 0. 0. 0.
 1. 0. 0. 0. 0. 0. 0. 0. 0. 0. 0. 1. 1. 0. 1. 1. 1. 1. 1. 0. 1. 1. 1. 1.
 0. 0. 0. 1. 0. 0. 1. 0. 0. 1. 1. 0. 0. 0. 0. 1. 0. 0. 0. 1. 0. 0. 0. 0.
 0. 1. 1. 1. 1. 0. 1. 1. 1. 1. 1. 1. 1. 1. 0. 1. 0. 1. 1. 1. 1. 1. 1. 1.
 0. 1. 1. 1. 1. 1. 0. 0. 0. 0. 0. 1. 0. 0. 1. 0. 0. 0. 0. 0. 0. 1. 0.]</t>
  </si>
  <si>
    <t>[0. 0. 0. 1. 1. 0. 0. 1. 1. 0. 0. 1. 0. 1. 0. 1. 1. 1. 1. 0. 1. 1. 0. 0.
 1. 0. 0. 0. 0. 0. 0. 0. 0. 0. 0. 1. 1. 0. 1. 1. 1. 1. 1. 0. 1. 1. 1. 1.
 0. 0. 0. 1. 0. 0. 1. 0. 0. 1. 1. 0. 0. 0. 0. 1. 0. 0. 0. 1. 0. 0. 0. 0.
 0. 1. 1. 1. 1. 0. 1. 1. 1. 1. 1. 1. 1. 1. 0. 1. 0. 1. 1. 1. 1. 1. 1. 1.
 0. 1. 1. 1. 1. 1. 0. 0. 0. 0. 0. 1. 0. 1. 1. 0. 0. 0. 0. 0. 0. 0. 0.]</t>
  </si>
  <si>
    <t>[0. 0. 0. 1. 0. 0. 0. 1. 1. 0. 0. 1. 0. 1. 0. 1. 1. 1. 1. 0. 1. 0. 0. 0.
 1. 0. 0. 0. 0. 0. 0. 0. 0. 0. 0. 1. 1. 0. 1. 1. 1. 1. 1. 0. 1. 1. 1. 1.
 0. 1. 0. 1. 0. 0. 1. 0. 0. 1. 1. 0. 0. 0. 0. 1. 0. 0. 0. 1. 0. 0. 0. 0.
 0. 1. 1. 1. 1. 0. 1. 1. 1. 1. 1. 1. 1. 1. 0. 1. 0. 1. 1. 1. 1. 1. 1. 1.
 0. 1. 1. 1. 1. 1. 0. 0. 0. 0. 0. 1. 0. 1. 1. 0. 0. 0. 0. 0. 0. 0. 0.]</t>
  </si>
  <si>
    <t>[0. 0. 0. 1. 1. 0. 0. 1. 1. 0. 0. 1. 0. 1. 0. 1. 1. 1. 1. 0. 1. 0. 0. 0.
 1. 0. 0. 0. 0. 0. 0. 0. 0. 0. 0. 1. 1. 0. 1. 1. 1. 1. 1. 0. 1. 1. 1. 1.
 0. 0. 0. 1. 0. 0. 1. 0. 0. 1. 1. 0. 0. 0. 0. 1. 0. 0. 0. 1. 0. 0. 0. 1.
 0. 1. 1. 1. 0. 0. 1. 1. 1. 1. 1. 1. 1. 1. 0. 1. 0. 0. 1. 1. 1. 1. 1. 1.
 0. 1. 1. 1. 1. 1. 0. 0. 0. 0. 0. 1. 0. 1. 1. 0. 0. 0. 0. 0. 0. 0. 0.]</t>
  </si>
  <si>
    <t>[0. 0. 0. 1. 1. 0. 0. 1. 1. 0. 0. 1. 0. 1. 0. 1. 1. 1. 1. 0. 1. 0. 0. 0.
 1. 0. 0. 0. 0. 0. 0. 0. 0. 0. 0. 1. 1. 0. 1. 1. 1. 1. 1. 0. 1. 1. 1. 1.
 0. 0. 0. 1. 0. 0. 1. 0. 0. 1. 1. 0. 0. 0. 0. 1. 0. 0. 0. 1. 0. 0. 0. 0.
 0. 1. 1. 1. 1. 0. 1. 1. 1. 1. 1. 1. 1. 1. 0. 1. 0. 1. 1. 0. 1. 1. 1. 1.
 0. 1. 1. 1. 1. 1. 0. 0. 0. 0. 0. 1. 0. 1. 1. 0. 0. 0. 0. 0. 0. 0. 0.]</t>
  </si>
  <si>
    <t>[0. 0. 0. 1. 1. 0. 0. 1. 1. 0. 0. 1. 0. 1. 0. 1. 1. 1. 1. 0. 1. 0. 0. 0.
 1. 0. 0. 0. 0. 0. 0. 0. 0. 0. 0. 1. 1. 0. 1. 1. 1. 1. 1. 0. 1. 1. 1. 1.
 0. 0. 0. 1. 0. 0. 1. 0. 0. 1. 1. 0. 0. 0. 0. 1. 0. 0. 0. 1. 0. 0. 0. 0.
 0. 1. 1. 1. 1. 0. 1. 1. 1. 1. 1. 1. 1. 1. 0. 1. 0. 1. 1. 1. 1. 1. 1. 1.
 0. 1. 1. 1. 0. 1. 0. 0. 0. 0. 0. 1. 0. 1. 1. 0. 0. 0. 0. 0. 0. 0. 0.]</t>
  </si>
  <si>
    <t>[0. 0. 0. 1. 1. 0. 0. 1. 0. 0. 0. 1. 0. 1. 0. 1. 1. 1. 1. 0. 1. 0. 0. 0.
 1. 0. 0. 0. 0. 0. 0. 0. 0. 0. 0. 1. 1. 0. 1. 1. 1. 1. 1. 0. 1. 1. 1. 1.
 0. 0. 0. 1. 0. 0. 1. 0. 0. 1. 1. 0. 0. 0. 0. 1. 0. 0. 0. 1. 0. 0. 0. 0.
 0. 1. 1. 1. 1. 0. 1. 1. 1. 1. 1. 1. 1. 1. 0. 1. 0. 1. 0. 1. 1. 1. 1. 1.
 0. 1. 1. 1. 1. 1. 0. 0. 0. 1. 0. 1. 0. 1. 1. 0. 0. 0. 0. 0. 0. 0. 0.]</t>
  </si>
  <si>
    <t>[0. 0. 0. 1. 1. 0. 0. 1. 1. 0. 0. 1. 0. 1. 0. 1. 1. 0. 1. 0. 1. 0. 0. 0.
 1. 0. 0. 0. 0. 0. 0. 0. 0. 0. 0. 1. 1. 0. 1. 1. 1. 1. 1. 0. 1. 1. 1. 1.
 0. 0. 0. 1. 0. 0. 1. 0. 0. 1. 1. 0. 0. 0. 0. 1. 0. 0. 0. 1. 0. 0. 0. 0.
 0. 1. 1. 1. 1. 0. 1. 1. 1. 1. 1. 1. 1. 1. 0. 1. 0. 1. 1. 1. 1. 1. 1. 1.
 0. 1. 1. 1. 1. 1. 0. 0. 0. 0. 0. 1. 0. 1. 1. 0. 0. 0. 0. 0. 0. 0. 0.]</t>
  </si>
  <si>
    <t>[0. 0. 0. 1. 1. 0. 0. 1. 1. 0. 0. 1. 0. 1. 0. 1. 1. 1. 1. 0. 1. 0. 0. 0.
 1. 0. 0. 0. 0. 0. 0. 0. 0. 0. 1. 1. 1. 0. 1. 1. 1. 1. 1. 0. 1. 1. 1. 1.
 0. 1. 0. 1. 0. 0. 1. 0. 0. 1. 1. 0. 0. 0. 0. 1. 0. 0. 0. 1. 0. 0. 0. 0.
 0. 1. 1. 1. 1. 0. 1. 1. 1. 1. 1. 1. 1. 1. 0. 1. 0. 1. 1. 1. 1. 1. 1. 1.
 0. 1. 1. 1. 1. 1. 0. 0. 0. 0. 0. 1. 0. 1. 1. 0. 0. 0. 0. 0. 0. 0. 0.]</t>
  </si>
  <si>
    <t>[0. 0. 0. 1. 1. 0. 0. 1. 1. 0. 0. 1. 0. 1. 0. 1. 1. 1. 1. 0. 1. 0. 0. 0.
 1. 0. 0. 0. 0. 0. 0. 0. 0. 0. 0. 1. 1. 0. 1. 1. 1. 1. 1. 0. 1. 1. 1. 1.
 0. 0. 0. 1. 0. 0. 1. 0. 0. 1. 1. 0. 0. 0. 0. 1. 0. 0. 0. 1. 0. 0. 0. 0.
 0. 1. 1. 1. 1. 0. 1. 1. 1. 1. 0. 1. 1. 1. 0. 1. 0. 1. 1. 1. 1. 1. 1. 1.
 0. 1. 1. 1. 1. 1. 0. 0. 0. 0. 0. 1. 0. 1. 1. 0. 0. 0. 0. 0. 0. 0. 0.]</t>
  </si>
  <si>
    <t>[0. 0. 0. 1. 1. 0. 0. 1. 1. 0. 0. 1. 0. 1. 0. 1. 1. 1. 1. 0. 1. 0. 0. 0.
 1. 0. 0. 0. 0. 0. 0. 0. 0. 0. 0. 1. 1. 0. 1. 1. 1. 1. 1. 0. 1. 1. 1. 1.
 0. 0. 0. 1. 0. 0. 1. 0. 0. 1. 1. 0. 0. 0. 0. 1. 0. 0. 0. 1. 0. 0. 0. 0.
 0. 1. 1. 1. 1. 0. 1. 1. 1. 1. 1. 1. 1. 1. 0. 1. 0. 1. 1. 1. 1. 1. 1. 1.
 0. 1. 1. 1. 0. 1. 0. 0. 0. 0. 0. 1. 0. 1. 1. 1. 0. 0. 0. 0. 0. 0. 0.]</t>
  </si>
  <si>
    <t>[0. 0. 0. 1. 1. 0. 0. 1. 1. 0. 0. 1. 0. 1. 0. 1. 1. 1. 1. 0. 1. 0. 0. 0.
 1. 0. 0. 0. 0. 0. 0. 0. 0. 0. 0. 1. 1. 0. 1. 1. 1. 1. 1. 0. 1. 1. 1. 1.
 0. 0. 0. 1. 0. 0. 1. 0. 0. 1. 1. 0. 1. 0. 0. 1. 0. 0. 0. 1. 0. 0. 0. 0.
 0. 1. 1. 1. 1. 0. 1. 1. 1. 1. 1. 1. 1. 1. 0. 1. 0. 1. 1. 1. 1. 1. 1. 1.
 0. 1. 1. 1. 1. 1. 0. 0. 0. 0. 0. 1. 0. 1. 1. 0. 0. 0. 0. 0. 0. 0. 0.]</t>
  </si>
  <si>
    <t>[0. 0. 0. 1. 1. 0. 0. 1. 1. 0. 0. 1. 0. 1. 0. 1. 1. 1. 1. 0. 1. 0. 0. 0.
 1. 0. 0. 0. 0. 0. 0. 0. 0. 0. 0. 1. 1. 0. 1. 1. 1. 1. 1. 0. 1. 1. 1. 1.
 0. 0. 0. 1. 0. 0. 1. 0. 0. 1. 1. 0. 0. 0. 0. 1. 0. 0. 0. 1. 0. 0. 0. 0.
 0. 1. 1. 1. 1. 0. 1. 1. 1. 1. 1. 1. 1. 1. 0. 1. 0. 1. 1. 1. 1. 1. 1. 1.
 0. 1. 1. 1. 1. 1. 0. 0. 0. 0. 0. 1. 0. 1. 1. 0. 0. 1. 0. 0. 0. 0. 0.]</t>
  </si>
  <si>
    <t>[0. 0. 0. 1. 1. 0. 0. 1. 1. 0. 0. 1. 0. 1. 0. 1. 1. 1. 0. 0. 1. 0. 0. 0.
 1. 0. 0. 0. 0. 0. 0. 0. 0. 0. 0. 1. 1. 0. 1. 1. 1. 1. 1. 0. 1. 1. 1. 1.
 0. 0. 0. 1. 0. 0. 1. 0. 0. 1. 1. 0. 1. 0. 0. 1. 0. 0. 0. 1. 0. 0. 0. 0.
 0. 1. 1. 1. 1. 0. 1. 1. 1. 1. 1. 1. 1. 1. 0. 1. 0. 1. 1. 1. 1. 1. 1. 1.
 0. 1. 1. 1. 1. 1. 0. 0. 0. 0. 0. 1. 0. 1. 1. 0. 0. 1. 0. 0. 0. 0. 0.]</t>
  </si>
  <si>
    <t>[0. 0. 0. 1. 1. 0. 0. 1. 1. 0. 0. 1. 0. 1. 0. 1. 1. 1. 1. 0. 1. 1. 0. 0.
 1. 0. 0. 0. 0. 0. 0. 0. 0. 0. 0. 1. 1. 0. 1. 1. 1. 1. 1. 0. 1. 1. 1. 1.
 0. 0. 0. 1. 0. 0. 1. 0. 0. 1. 0. 0. 0. 0. 0. 1. 0. 0. 0. 1. 0. 0. 0. 0.
 0. 1. 1. 1. 1. 0. 1. 1. 1. 1. 1. 1. 1. 1. 0. 1. 0. 1. 1. 1. 1. 1. 1. 1.
 0. 1. 1. 1. 1. 1. 0. 0. 0. 0. 0. 1. 0. 1. 1. 0. 0. 0. 0. 0. 0. 0. 0.]</t>
  </si>
  <si>
    <t>[0. 0. 0. 1. 1. 0. 0. 1. 1. 0. 0. 1. 0. 1. 0. 1. 1. 1. 1. 0. 1. 0. 0. 0.
 1. 0. 0. 0. 0. 0. 0. 1. 0. 0. 0. 1. 1. 0. 1. 1. 1. 1. 1. 0. 1. 1. 1. 1.
 0. 0. 0. 1. 0. 0. 1. 0. 0. 1. 1. 0. 0. 0. 0. 1. 0. 0. 0. 1. 0. 0. 0. 0.
 0. 1. 1. 1. 1. 0. 1. 1. 1. 1. 1. 1. 1. 1. 0. 1. 0. 1. 1. 1. 1. 1. 1. 1.
 0. 1. 1. 1. 1. 1. 0. 0. 0. 0. 0. 1. 0. 1. 1. 0. 0. 0. 0. 0. 0. 0. 0.]</t>
  </si>
  <si>
    <t>[0. 0. 0. 1. 1. 0. 0. 1. 1. 0. 0. 1. 0. 1. 0. 1. 1. 1. 1. 0. 1. 0. 0. 0.
 1. 0. 0. 0. 0. 0. 0. 0. 0. 0. 0. 1. 1. 0. 1. 1. 1. 1. 1. 0. 1. 1. 1. 1.
 0. 0. 0. 1. 0. 0. 1. 0. 0. 1. 1. 0. 0. 0. 0. 1. 0. 0. 0. 1. 0. 0. 0. 1.
 0. 1. 1. 1. 1. 0. 1. 1. 1. 1. 1. 1. 1. 1. 0. 1. 0. 1. 1. 1. 1. 1. 1. 1.
 0. 1. 1. 1. 0. 1. 0. 0. 0. 0. 0. 1. 0. 1. 1. 0. 0. 0. 0. 0. 0. 0. 0.]</t>
  </si>
  <si>
    <t>[0. 0. 0. 1. 1. 0. 0. 1. 1. 0. 0. 1. 0. 0. 0. 1. 1. 1. 1. 0. 1. 0. 0. 0.
 1. 0. 0. 0. 0. 0. 0. 0. 0. 0. 0. 1. 1. 0. 1. 1. 1. 1. 1. 0. 1. 1. 1. 1.
 0. 0. 0. 1. 0. 0. 1. 0. 0. 1. 1. 0. 0. 0. 0. 1. 0. 0. 0. 1. 0. 0. 0. 0.
 0. 1. 1. 1. 1. 0. 1. 1. 1. 1. 1. 1. 1. 1. 0. 1. 0. 1. 1. 1. 1. 1. 1. 1.
 0. 1. 1. 1. 1. 1. 0. 0. 0. 0. 0. 1. 0. 1. 1. 0. 0. 0. 0. 0. 0. 0. 0.]</t>
  </si>
  <si>
    <t>[0. 0. 0. 1. 1. 0. 0. 1. 1. 0. 0. 1. 0. 1. 0. 1. 1. 1. 1. 0. 1. 0. 0. 0.
 1. 0. 0. 0. 0. 0. 0. 0. 0. 0. 0. 1. 1. 0. 1. 1. 1. 1. 1. 0. 1. 1. 1. 1.
 0. 0. 0. 1. 0. 0. 1. 0. 0. 1. 1. 0. 0. 0. 0. 1. 0. 0. 0. 1. 0. 0. 0. 0.
 0. 1. 1. 1. 1. 0. 1. 1. 1. 1. 1. 1. 1. 1. 0. 0. 0. 1. 1. 1. 1. 1. 1. 1.
 0. 1. 1. 1. 0. 1. 0. 0. 0. 0. 0. 1. 0. 1. 1. 0. 0. 0. 0. 0. 0. 0. 0.]</t>
  </si>
  <si>
    <t>[0. 0. 0. 1. 1. 0. 0. 1. 1. 0. 0. 1. 0. 1. 0. 1. 1. 1. 1. 0. 1. 0. 0. 0.
 1. 0. 0. 0. 0. 0. 0. 0. 0. 0. 0. 1. 1. 0. 1. 1. 1. 1. 1. 0. 1. 1. 1. 1.
 0. 0. 0. 1. 0. 0. 1. 0. 0. 1. 1. 0. 0. 0. 0. 1. 0. 0. 0. 1. 0. 0. 0. 0.
 1. 1. 1. 1. 1. 0. 1. 1. 1. 1. 1. 1. 1. 1. 0. 1. 0. 1. 1. 1. 1. 1. 1. 1.
 0. 1. 1. 1. 1. 1. 0. 0. 0. 0. 0. 1. 0. 1. 1. 0. 0. 0. 0. 0. 0. 0. 0.]</t>
  </si>
  <si>
    <t>[0. 0. 0. 1. 1. 0. 0. 1. 1. 0. 0. 1. 0. 1. 0. 1. 1. 1. 1. 0. 1. 0. 0. 0.
 1. 0. 0. 0. 0. 0. 0. 0. 0. 0. 0. 1. 1. 0. 1. 1. 1. 1. 1. 0. 1. 1. 1. 1.
 0. 0. 0. 1. 0. 0. 1. 0. 0. 1. 1. 0. 0. 0. 0. 1. 0. 0. 0. 1. 0. 0. 0. 0.
 0. 1. 1. 1. 1. 0. 1. 1. 1. 1. 1. 1. 1. 1. 0. 1. 0. 1. 1. 1. 1. 1. 1. 1.
 0. 1. 1. 1. 0. 1. 0. 0. 0. 0. 0. 1. 0. 0. 1. 0. 0. 0. 0. 0. 0. 0. 0.]</t>
  </si>
  <si>
    <t>[0. 1. 0. 1. 1. 0. 0. 1. 1. 0. 0. 1. 0. 1. 0. 1. 1. 1. 1. 0. 1. 0. 0. 0.
 0. 0. 0. 0. 0. 0. 0. 0. 0. 1. 0. 1. 1. 0. 1. 1. 1. 1. 1. 0. 1. 1. 1. 1.
 0. 0. 0. 1. 0. 0. 1. 0. 0. 1. 1. 0. 0. 0. 0. 1. 0. 0. 0. 1. 0. 0. 0. 0.
 0. 1. 1. 1. 1. 0. 1. 1. 1. 1. 1. 1. 1. 1. 0. 1. 0. 1. 1. 1. 1. 1. 1. 1.
 0. 1. 1. 1. 1. 1. 0. 0. 0. 0. 0. 1. 0. 1. 1. 0. 0. 0. 0. 0. 0. 0. 0.]</t>
  </si>
  <si>
    <t>[0. 0. 0. 1. 1. 0. 0. 1. 1. 0. 0. 1. 0. 1. 0. 1. 1. 1. 1. 0. 0. 0. 0. 0.
 1. 0. 0. 0. 0. 0. 0. 0. 0. 0. 0. 1. 1. 0. 1. 1. 1. 1. 1. 0. 1. 1. 1. 1.
 0. 0. 0. 1. 0. 0. 1. 0. 0. 1. 1. 0. 0. 0. 0. 1. 0. 0. 0. 1. 0. 0. 0. 0.
 0. 1. 1. 1. 1. 0. 1. 1. 1. 1. 1. 1. 1. 1. 0. 1. 0. 1. 1. 1. 1. 1. 1. 1.
 0. 1. 1. 1. 0. 1. 0. 0. 0. 0. 0. 1. 0. 1. 1. 0. 0. 0. 0. 0. 0. 0. 0.]</t>
  </si>
  <si>
    <t>[0. 0. 0. 1. 1. 0. 0. 1. 1. 0. 0. 1. 0. 1. 0. 1. 1. 1. 1. 0. 1. 0. 0. 0.
 1. 0. 0. 0. 0. 0. 0. 0. 0. 0. 0. 1. 1. 0. 1. 1. 1. 1. 1. 0. 1. 1. 1. 1.
 0. 0. 0. 1. 0. 0. 1. 0. 0. 1. 1. 0. 0. 1. 0. 1. 0. 0. 0. 1. 0. 0. 0. 0.
 0. 1. 1. 1. 1. 0. 1. 1. 1. 1. 1. 1. 1. 1. 0. 0. 0. 1. 1. 1. 1. 1. 1. 1.
 0. 1. 1. 1. 0. 1. 0. 0. 0. 0. 0. 1. 0. 1. 1. 0. 0. 0. 0. 0. 0. 0. 0.]</t>
  </si>
  <si>
    <t>[0. 0. 0. 1. 1. 0. 0. 1. 1. 0. 0. 1. 0. 1. 0. 1. 1. 1. 1. 0. 1. 0. 0. 0.
 1. 0. 0. 0. 0. 0. 0. 0. 0. 0. 0. 1. 1. 0. 1. 1. 1. 1. 1. 1. 1. 1. 1. 1.
 0. 0. 0. 1. 0. 0. 1. 0. 0. 1. 1. 0. 0. 0. 0. 0. 0. 0. 0. 1. 0. 0. 0. 0.
 0. 1. 1. 1. 1. 0. 1. 1. 1. 1. 1. 1. 1. 1. 0. 1. 0. 1. 1. 1. 1. 1. 1. 1.
 0. 1. 1. 1. 0. 1. 0. 0. 0. 0. 0. 1. 0. 1. 1. 0. 0. 0. 0. 0. 0. 0. 0.]</t>
  </si>
  <si>
    <t>[0. 0. 0. 1. 1. 0. 0. 1. 1. 0. 0. 1. 0. 1. 0. 1. 1. 1. 1. 0. 1. 0. 0. 0.
 1. 0. 0. 0. 0. 0. 0. 0. 0. 0. 0. 1. 1. 0. 1. 1. 1. 1. 1. 0. 1. 1. 1. 1.
 0. 0. 0. 1. 0. 0. 1. 0. 0. 1. 1. 0. 0. 0. 0. 1. 0. 0. 0. 1. 0. 0. 0. 0.
 0. 1. 1. 1. 1. 0. 1. 1. 1. 1. 1. 1. 1. 1. 0. 0. 0. 1. 1. 1. 0. 1. 1. 1.
 0. 1. 1. 1. 1. 1. 0. 0. 0. 0. 0. 1. 0. 1. 1. 0. 0. 0. 0. 0. 0. 0. 0.]</t>
  </si>
  <si>
    <t>[0. 0. 0. 1. 1. 0. 0. 1. 1. 0. 0. 1. 0. 1. 0. 1. 1. 1. 1. 0. 1. 1. 0. 0.
 1. 0. 0. 0. 0. 0. 0. 0. 0. 0. 0. 1. 1. 0. 1. 1. 1. 1. 1. 0. 1. 1. 1. 1.
 0. 0. 0. 1. 0. 0. 1. 0. 0. 1. 1. 0. 0. 0. 0. 1. 0. 0. 0. 1. 0. 0. 0. 0.
 0. 1. 1. 1. 1. 0. 1. 1. 1. 1. 1. 1. 1. 1. 0. 0. 0. 1. 1. 1. 1. 1. 1. 1.
 0. 1. 1. 1. 1. 1. 0. 0. 0. 0. 0. 1. 0. 1. 1. 0. 0. 0. 0. 0. 0. 0. 0.]</t>
  </si>
  <si>
    <t>[0. 0. 0. 1. 1. 0. 0. 1. 1. 0. 0. 1. 0. 1. 0. 1. 1. 1. 1. 0. 1. 0. 0. 0.
 1. 0. 0. 0. 0. 0. 0. 0. 0. 0. 0. 1. 1. 0. 1. 1. 1. 1. 1. 0. 1. 1. 1. 1.
 0. 0. 0. 1. 0. 0. 1. 0. 0. 1. 1. 0. 0. 0. 0. 1. 0. 0. 0. 1. 1. 0. 0. 0.
 0. 1. 1. 1. 1. 0. 1. 1. 1. 1. 1. 1. 1. 1. 0. 1. 0. 1. 1. 1. 1. 1. 1. 1.
 0. 1. 1. 1. 0. 1. 0. 0. 0. 0. 0. 1. 0. 1. 1. 0. 0. 0. 0. 0. 0. 0. 0.]</t>
  </si>
  <si>
    <t>[0. 0. 0. 1. 1. 0. 0. 1. 1. 0. 0. 1. 0. 1. 0. 1. 1. 1. 1. 0. 1. 1. 0. 0.
 1. 0. 0. 0. 0. 0. 0. 0. 0. 0. 0. 1. 1. 0. 1. 1. 1. 1. 1. 0. 1. 1. 1. 1.
 0. 0. 0. 1. 0. 0. 1. 0. 0. 1. 1. 0. 0. 0. 0. 1. 0. 0. 0. 1. 0. 0. 0. 0.
 0. 1. 1. 1. 1. 0. 1. 1. 1. 1. 1. 1. 1. 1. 0. 1. 0. 1. 1. 1. 1. 1. 1. 1.
 0. 1. 1. 1. 0. 1. 0. 0. 0. 0. 0. 1. 0. 1. 1. 0. 0. 0. 0. 0. 0. 0. 0.]</t>
  </si>
  <si>
    <t>[0. 0. 0. 1. 1. 0. 0. 1. 1. 0. 0. 1. 0. 1. 0. 1. 1. 1. 1. 0. 1. 0. 0. 0.
 1. 0. 0. 0. 0. 0. 0. 0. 0. 0. 0. 1. 1. 0. 1. 1. 1. 1. 1. 0. 1. 1. 1. 1.
 0. 0. 0. 1. 0. 0. 1. 0. 0. 1. 1. 0. 0. 0. 0. 1. 0. 0. 0. 1. 0. 0. 0. 0.
 0. 1. 1. 1. 1. 0. 1. 1. 1. 1. 1. 1. 1. 1. 0. 0. 0. 1. 1. 1. 1. 1. 1. 1.
 0. 1. 1. 1. 1. 1. 0. 0. 0. 0. 0. 1. 0. 1. 1. 0. 0. 0. 0. 0. 0. 0. 0.]</t>
  </si>
  <si>
    <t>[0. 0. 0. 1. 1. 0. 0. 1. 1. 0. 0. 1. 1. 1. 0. 1. 1. 1. 1. 0. 1. 0. 0. 0.
 1. 0. 0. 0. 0. 0. 0. 0. 0. 0. 0. 1. 1. 0. 1. 1. 1. 1. 1. 0. 1. 1. 1. 1.
 0. 0. 0. 1. 0. 0. 1. 0. 0. 1. 1. 0. 0. 0. 0. 1. 0. 0. 0. 1. 0. 0. 0. 0.
 0. 1. 1. 1. 1. 0. 1. 1. 1. 1. 1. 1. 1. 1. 0. 1. 0. 1. 1. 1. 1. 1. 1. 1.
 0. 1. 1. 1. 1. 1. 0. 0. 0. 0. 0. 1. 0. 1. 1. 0. 0. 0. 0. 0. 0. 0. 0.]</t>
  </si>
  <si>
    <t>[0. 0. 0. 1. 1. 0. 0. 1. 1. 0. 0. 1. 0. 1. 0. 1. 1. 1. 1. 0. 1. 1. 0. 0.
 1. 0. 0. 0. 0. 0. 0. 0. 0. 0. 0. 1. 1. 0. 1. 1. 1. 1. 1. 1. 1. 1. 1. 1.
 0. 0. 0. 1. 0. 0. 1. 0. 0. 1. 1. 0. 0. 0. 0. 0. 0. 0. 0. 1. 0. 0. 0. 0.
 0. 1. 1. 1. 1. 0. 1. 1. 1. 1. 1. 1. 1. 1. 0. 1. 0. 1. 1. 1. 1. 1. 1. 1.
 0. 1. 1. 1. 0. 1. 0. 0. 0. 0. 0. 1. 0. 1. 1. 0. 0. 0. 0. 0. 0. 0. 0.]</t>
  </si>
  <si>
    <t>[0. 0. 0. 1. 1. 0. 0. 1. 1. 0. 0. 1. 0. 1. 0. 1. 1. 1. 1. 0. 1. 0. 0. 0.
 1. 0. 0. 0. 0. 0. 0. 0. 0. 0. 0. 1. 1. 0. 1. 1. 1. 1. 1. 0. 1. 1. 1. 1.
 0. 0. 0. 1. 0. 0. 1. 0. 0. 1. 1. 0. 0. 0. 0. 1. 0. 0. 0. 1. 0. 1. 0. 0.
 0. 1. 1. 1. 1. 0. 1. 1. 1. 1. 1. 1. 1. 1. 0. 1. 0. 1. 1. 1. 1. 1. 1. 1.
 0. 1. 1. 1. 0. 1. 0. 0. 0. 0. 0. 1. 0. 1. 1. 0. 0. 0. 0. 0. 0. 0. 0.]</t>
  </si>
  <si>
    <t>[0. 0. 0. 1. 1. 0. 0. 1. 1. 0. 0. 1. 0. 1. 0. 1. 1. 1. 1. 0. 1. 0. 0. 0.
 1. 0. 0. 0. 0. 0. 0. 0. 0. 0. 0. 1. 1. 1. 1. 1. 1. 1. 1. 0. 1. 1. 1. 1.
 0. 0. 0. 1. 0. 0. 1. 0. 0. 1. 1. 0. 0. 0. 0. 1. 0. 0. 0. 1. 1. 0. 0. 0.
 0. 1. 1. 1. 1. 0. 1. 1. 1. 1. 1. 1. 1. 1. 0. 0. 0. 1. 1. 1. 1. 1. 1. 1.
 0. 1. 1. 1. 0. 1. 0. 0. 0. 0. 0. 1. 0. 1. 1. 0. 0. 0. 0. 0. 0. 0. 0.]</t>
  </si>
  <si>
    <t>[0. 0. 0. 1. 1. 0. 0. 1. 1. 0. 0. 1. 0. 1. 0. 1. 1. 1. 1. 0. 1. 0. 0. 0.
 1. 0. 0. 0. 0. 0. 0. 0. 0. 0. 0. 1. 1. 0. 1. 1. 1. 1. 1. 0. 1. 1. 1. 1.
 0. 0. 0. 1. 0. 0. 1. 0. 0. 1. 1. 0. 0. 0. 0. 1. 0. 0. 0. 0. 0. 0. 0. 0.
 0. 1. 1. 1. 1. 0. 1. 1. 1. 1. 1. 1. 1. 1. 0. 1. 0. 1. 1. 1. 1. 1. 1. 1.
 0. 1. 1. 1. 1. 1. 0. 0. 0. 0. 0. 1. 0. 1. 1. 0. 0. 0. 0. 0. 0. 0. 0.]</t>
  </si>
  <si>
    <t>[0. 0. 0. 1. 1. 0. 0. 1. 1. 0. 0. 1. 0. 1. 0. 1. 1. 1. 1. 0. 1. 0. 0. 0.
 1. 0. 0. 0. 0. 0. 0. 0. 0. 0. 0. 1. 1. 0. 1. 1. 1. 1. 1. 0. 1. 1. 1. 1.
 0. 0. 0. 1. 0. 0. 1. 0. 0. 1. 1. 0. 0. 0. 0. 1. 0. 0. 0. 1. 0. 0. 0. 0.
 0. 1. 1. 1. 1. 0. 1. 0. 1. 1. 1. 1. 1. 1. 0. 1. 0. 1. 1. 1. 1. 1. 1. 1.
 0. 1. 1. 1. 1. 1. 0. 0. 0. 0. 0. 1. 0. 1. 1. 0. 0. 0. 0. 0. 0. 0. 0.]</t>
  </si>
  <si>
    <t>[0. 0. 0. 1. 1. 0. 0. 1. 1. 0. 0. 1. 0. 1. 0. 1. 1. 1. 1. 0. 1. 0. 0. 0.
 1. 0. 0. 0. 0. 0. 0. 0. 0. 0. 0. 1. 1. 0. 1. 1. 1. 1. 1. 0. 1. 1. 1. 1.
 0. 0. 0. 1. 0. 0. 1. 0. 0. 1. 1. 0. 0. 0. 0. 1. 0. 0. 0. 0. 0. 0. 0. 0.
 0. 1. 1. 1. 1. 0. 1. 1. 1. 1. 1. 1. 1. 1. 0. 1. 0. 1. 1. 1. 1. 1. 1. 1.
 0. 1. 1. 1. 0. 1. 0. 0. 0. 0. 0. 1. 0. 1. 1. 0. 0. 0. 0. 0. 0. 0. 1.]</t>
  </si>
  <si>
    <t>[0. 0. 0. 1. 1. 0. 0. 1. 1. 0. 0. 1. 0. 1. 0. 1. 1. 1. 1. 0. 1. 0. 0. 0.
 1. 0. 0. 0. 0. 0. 0. 0. 0. 0. 0. 1. 1. 0. 1. 1. 1. 1. 1. 0. 1. 1. 1. 1.
 0. 0. 0. 1. 0. 0. 1. 0. 0. 1. 1. 0. 0. 0. 0. 1. 0. 0. 0. 1. 0. 0. 0. 0.
 0. 1. 1. 1. 1. 0. 1. 1. 1. 1. 0. 1. 1. 1. 0. 0. 0. 1. 1. 1. 1. 1. 1. 1.
 0. 1. 1. 1. 0. 1. 0. 0. 0. 0. 0. 1. 0. 1. 1. 0. 0. 0. 0. 0. 0. 0. 0.]</t>
  </si>
  <si>
    <t>[0. 0. 0. 1. 1. 0. 0. 1. 0. 0. 0. 1. 0. 1. 0. 1. 1. 1. 1. 0. 1. 0. 0. 0.
 1. 0. 0. 0. 0. 0. 0. 0. 0. 0. 0. 1. 1. 0. 1. 1. 1. 1. 1. 0. 1. 1. 1. 1.
 0. 0. 0. 1. 0. 0. 1. 0. 0. 0. 1. 0. 0. 0. 0. 1. 0. 0. 0. 0. 0. 0. 0. 0.
 0. 1. 1. 1. 1. 0. 1. 1. 1. 1. 1. 1. 1. 1. 0. 1. 0. 1. 1. 1. 1. 1. 1. 1.
 0. 1. 1. 1. 0. 1. 0. 0. 0. 0. 0. 1. 0. 1. 1. 0. 0. 0. 0. 0. 0. 0. 1.]</t>
  </si>
  <si>
    <t>[0. 0. 0. 1. 1. 0. 0. 1. 1. 0. 0. 1. 0. 1. 0. 1. 1. 1. 1. 0. 1. 0. 0. 0.
 1. 0. 0. 0. 0. 0. 0. 0. 0. 0. 0. 1. 1. 0. 1. 1. 1. 1. 1. 0. 1. 1. 1. 1.
 0. 0. 0. 1. 0. 0. 1. 0. 0. 1. 1. 0. 0. 0. 0. 1. 0. 0. 0. 0. 0. 0. 0. 0.
 0. 1. 1. 1. 1. 0. 1. 1. 1. 1. 1. 1. 1. 1. 0. 0. 0. 1. 1. 1. 1. 1. 1. 1.
 0. 1. 1. 1. 1. 1. 0. 0. 0. 0. 0. 1. 0. 1. 1. 0. 0. 0. 0. 0. 0. 0. 1.]</t>
  </si>
  <si>
    <t>[0. 0. 1. 1. 1. 0. 0. 1. 1. 0. 0. 1. 0. 1. 0. 1. 1. 1. 1. 0. 1. 0. 0. 0.
 1. 0. 0. 0. 0. 0. 0. 0. 0. 0. 0. 1. 1. 0. 1. 1. 1. 1. 1. 0. 1. 1. 1. 1.
 0. 0. 0. 1. 0. 0. 1. 0. 0. 1. 1. 0. 0. 0. 0. 1. 0. 0. 0. 0. 0. 0. 0. 0.
 0. 1. 1. 1. 1. 0. 1. 1. 1. 1. 1. 1. 1. 1. 0. 1. 0. 1. 1. 1. 1. 1. 1. 1.
 0. 1. 1. 1. 0. 1. 0. 0. 0. 0. 0. 0. 0. 1. 1. 0. 0. 0. 0. 0. 0. 0. 1.]</t>
  </si>
  <si>
    <t>[0. 0. 0. 1. 1. 0. 0. 1. 1. 0. 0. 1. 0. 1. 0. 1. 1. 1. 1. 0. 1. 0. 0. 0.
 1. 0. 0. 0. 0. 0. 0. 0. 0. 0. 0. 1. 1. 0. 1. 1. 1. 1. 1. 0. 1. 1. 1. 1.
 0. 0. 0. 1. 0. 0. 1. 0. 0. 1. 1. 0. 0. 0. 0. 1. 0. 0. 0. 0. 0. 0. 0. 0.
 0. 1. 1. 1. 1. 0. 1. 1. 1. 1. 1. 1. 1. 1. 0. 1. 0. 1. 1. 1. 1. 1. 1. 1.
 0. 1. 1. 1. 1. 1. 0. 0. 0. 0. 0. 1. 0. 1. 1. 0. 0. 0. 0. 0. 0. 0. 1.]</t>
  </si>
  <si>
    <t>[0. 0. 0. 1. 1. 0. 0. 1. 1. 0. 0. 1. 0. 1. 0. 1. 1. 1. 1. 0. 1. 0. 0. 0.
 1. 0. 0. 0. 0. 0. 0. 0. 0. 0. 0. 1. 1. 0. 1. 1. 1. 1. 1. 0. 1. 1. 1. 1.
 0. 0. 0. 1. 0. 0. 1. 0. 0. 1. 1. 0. 0. 0. 0. 1. 0. 0. 0. 0. 0. 0. 0. 0.
 1. 1. 1. 1. 1. 0. 1. 1. 1. 1. 1. 1. 1. 1. 0. 1. 0. 1. 1. 1. 1. 1. 1. 1.
 0. 1. 1. 1. 1. 1. 0. 0. 0. 0. 0. 1. 0. 1. 1. 0. 0. 0. 0. 0. 0. 0. 1.]</t>
  </si>
  <si>
    <t>[0. 0. 0. 1. 1. 0. 0. 1. 1. 0. 0. 1. 0. 1. 0. 1. 1. 1. 1. 0. 1. 0. 0. 0.
 1. 0. 0. 0. 0. 0. 0. 0. 0. 0. 0. 1. 1. 0. 1. 1. 1. 1. 1. 0. 1. 1. 1. 1.
 0. 0. 0. 1. 1. 0. 1. 0. 0. 1. 1. 0. 0. 0. 0. 1. 0. 0. 0. 0. 0. 0. 0. 0.
 0. 1. 1. 1. 1. 0. 1. 1. 1. 1. 1. 1. 1. 1. 0. 1. 0. 1. 1. 1. 1. 1. 0. 1.
 0. 1. 1. 1. 1. 1. 0. 0. 0. 0. 0. 1. 0. 1. 1. 0. 0. 0. 0. 0. 0. 0. 1.]</t>
  </si>
  <si>
    <t>[0. 0. 0. 1. 1. 0. 0. 1. 1. 0. 0. 1. 0. 1. 0. 1. 1. 1. 1. 0. 1. 0. 0. 0.
 1. 0. 0. 0. 0. 0. 0. 0. 0. 0. 0. 1. 1. 0. 1. 1. 1. 1. 1. 0. 1. 1. 1. 1.
 0. 0. 0. 1. 0. 0. 1. 0. 0. 1. 1. 0. 0. 0. 0. 1. 0. 0. 0. 0. 0. 0. 0. 0.
 0. 1. 1. 1. 1. 0. 1. 1. 1. 1. 1. 1. 1. 1. 0. 1. 0. 1. 1. 1. 1. 1. 1. 1.
 0. 1. 1. 1. 1. 1. 0. 0. 0. 0. 1. 1. 0. 1. 1. 0. 0. 0. 0. 0. 0. 0. 0.]</t>
  </si>
  <si>
    <t>[0. 0. 0. 1. 1. 0. 0. 1. 1. 0. 0. 1. 0. 1. 0. 1. 1. 1. 0. 0. 1. 0. 0. 0.
 1. 0. 0. 0. 0. 0. 0. 0. 0. 0. 0. 1. 1. 0. 1. 1. 1. 1. 1. 0. 1. 1. 1. 1.
 0. 0. 0. 1. 0. 0. 1. 0. 0. 1. 1. 0. 0. 0. 0. 1. 0. 0. 0. 1. 0. 0. 0. 0.
 0. 1. 1. 1. 1. 0. 1. 1. 1. 1. 1. 0. 1. 1. 0. 1. 0. 1. 1. 1. 1. 1. 1. 1.
 0. 1. 1. 1. 1. 1. 0. 0. 0. 0. 0. 1. 0. 1. 1. 0. 0. 0. 0. 0. 0. 0. 1.]</t>
  </si>
  <si>
    <t>[0. 0. 0. 1. 1. 0. 0. 1. 1. 0. 0. 1. 0. 1. 0. 1. 1. 1. 1. 1. 1. 0. 0. 0.
 1. 0. 0. 0. 0. 0. 0. 0. 0. 0. 0. 1. 1. 0. 1. 1. 1. 1. 1. 0. 1. 1. 1. 1.
 0. 0. 0. 1. 0. 0. 1. 0. 0. 1. 1. 0. 0. 0. 0. 1. 0. 0. 0. 0. 0. 0. 0. 0.
 0. 1. 1. 1. 1. 0. 1. 1. 1. 1. 1. 1. 1. 1. 0. 1. 0. 1. 1. 1. 1. 1. 1. 1.
 0. 1. 1. 1. 0. 1. 0. 0. 0. 0. 0. 1. 0. 1. 1. 0. 0. 0. 0. 0. 0. 0. 0.]</t>
  </si>
  <si>
    <t>[0. 0. 0. 1. 1. 0. 0. 1. 1. 0. 0. 1. 0. 1. 0. 1. 1. 1. 1. 0. 1. 0. 0. 0.
 1. 0. 0. 0. 0. 0. 0. 0. 0. 0. 0. 1. 1. 0. 1. 1. 1. 1. 1. 0. 1. 1. 1. 1.
 0. 0. 0. 1. 0. 0. 1. 0. 0. 1. 1. 0. 0. 0. 0. 1. 0. 0. 0. 1. 0. 0. 0. 0.
 0. 1. 1. 1. 1. 0. 1. 1. 1. 1. 1. 1. 1. 1. 0. 1. 0. 1. 1. 1. 1. 1. 1. 1.
 0. 1. 1. 1. 0. 1. 0. 0. 0. 0. 0. 1. 0. 1. 1. 0. 0. 0. 0. 0. 0. 0. 1.]</t>
  </si>
  <si>
    <t>[0. 0. 0. 1. 1. 0. 0. 1. 1. 0. 0. 1. 0. 1. 0. 1. 1. 1. 1. 0. 1. 0. 0. 0.
 1. 0. 0. 0. 0. 0. 0. 0. 0. 0. 0. 1. 1. 0. 1. 1. 1. 1. 1. 0. 1. 1. 1. 1.
 0. 0. 0. 1. 0. 0. 1. 0. 0. 1. 1. 0. 0. 0. 0. 1. 0. 0. 0. 1. 0. 0. 0. 0.
 0. 1. 1. 1. 1. 0. 1. 1. 1. 1. 1. 1. 1. 1. 0. 1. 0. 1. 1. 1. 1. 1. 1. 1.
 0. 1. 1. 0. 0. 1. 0. 0. 0. 0. 0. 1. 0. 1. 1. 0. 0. 0. 0. 0. 0. 0. 1.]</t>
  </si>
  <si>
    <t>[0. 0. 1. 1. 1. 0. 0. 1. 1. 0. 0. 1. 0. 1. 0. 1. 1. 1. 0. 0. 1. 0. 0. 0.
 1. 0. 0. 0. 0. 0. 0. 0. 0. 0. 0. 1. 1. 0. 1. 1. 1. 1. 1. 0. 1. 1. 1. 1.
 0. 0. 0. 1. 0. 0. 1. 0. 0. 1. 1. 0. 0. 0. 0. 1. 0. 0. 0. 1. 0. 0. 0. 0.
 0. 1. 1. 1. 1. 0. 1. 1. 1. 1. 1. 1. 1. 1. 0. 1. 0. 1. 1. 1. 1. 1. 1. 1.
 0. 1. 1. 1. 0. 1. 0. 0. 0. 0. 0. 1. 0. 1. 1. 0. 0. 0. 0. 0. 0. 0. 0.]</t>
  </si>
  <si>
    <t>[0. 0. 0. 1. 1. 0. 0. 0. 1. 0. 0. 1. 0. 1. 0. 1. 1. 1. 1. 0. 1. 0. 0. 0.
 1. 0. 0. 0. 0. 0. 0. 0. 0. 0. 0. 1. 1. 0. 1. 1. 1. 1. 1. 0. 1. 1. 1. 1.
 0. 0. 0. 1. 0. 0. 1. 0. 0. 1. 1. 0. 0. 0. 0. 1. 0. 0. 0. 1. 0. 0. 0. 0.
 0. 1. 1. 1. 1. 0. 1. 1. 1. 1. 1. 1. 1. 1. 0. 1. 0. 1. 1. 1. 1. 1. 1. 1.
 0. 1. 1. 1. 0. 1. 0. 0. 0. 0. 0. 1. 0. 1. 1. 0. 0. 0. 0. 0. 0. 0. 0.]</t>
  </si>
  <si>
    <t>[0. 0. 0. 1. 1. 0. 0. 1. 1. 0. 0. 0. 0. 1. 0. 1. 1. 1. 1. 0. 1. 0. 0. 0.
 1. 0. 0. 0. 0. 0. 0. 0. 0. 0. 0. 1. 1. 0. 1. 1. 1. 1. 1. 0. 1. 1. 1. 1.
 0. 0. 0. 1. 0. 0. 1. 0. 0. 1. 1. 0. 0. 0. 0. 1. 0. 0. 0. 0. 0. 0. 0. 0.
 0. 1. 1. 1. 1. 0. 1. 1. 1. 1. 1. 1. 1. 1. 0. 1. 0. 1. 1. 1. 1. 1. 1. 1.
 0. 1. 1. 1. 0. 1. 0. 0. 0. 0. 0. 1. 0. 1. 1. 0. 0. 0. 0. 0. 0. 0. 1.]</t>
  </si>
  <si>
    <t>[0. 0. 1. 1. 1. 0. 0. 1. 1. 0. 0. 1. 0. 1. 0. 1. 1. 1. 1. 0. 1. 0. 0. 0.
 1. 0. 0. 0. 0. 0. 0. 0. 0. 0. 0. 1. 1. 0. 1. 1. 1. 1. 1. 0. 1. 1. 1. 1.
 0. 0. 0. 1. 0. 0. 1. 0. 0. 1. 1. 0. 0. 0. 0. 1. 0. 0. 0. 0. 0. 0. 0. 0.
 0. 1. 1. 1. 1. 0. 1. 1. 1. 1. 1. 1. 1. 1. 0. 1. 0. 1. 1. 1. 1. 1. 1. 1.
 0. 1. 1. 1. 1. 1. 0. 0. 0. 0. 0. 0. 0. 1. 1. 0. 0. 0. 0. 0. 0. 0. 1.]</t>
  </si>
  <si>
    <t>[0. 0. 1. 1. 1. 0. 0. 1. 1. 0. 0. 1. 0. 1. 0. 1. 1. 1. 1. 0. 1. 0. 0. 0.
 1. 0. 0. 0. 0. 0. 0. 0. 0. 0. 0. 1. 1. 0. 1. 1. 1. 1. 1. 0. 1. 1. 1. 1.
 1. 0. 0. 1. 0. 0. 1. 0. 0. 1. 1. 0. 0. 0. 0. 1. 0. 0. 0. 0. 0. 0. 0. 0.
 0. 1. 1. 1. 1. 0. 1. 1. 1. 1. 1. 1. 1. 1. 0. 1. 0. 1. 1. 1. 1. 1. 1. 1.
 0. 1. 1. 1. 0. 1. 0. 0. 0. 0. 0. 0. 0. 1. 1. 0. 0. 0. 0. 0. 0. 0. 1.]</t>
  </si>
  <si>
    <t>[0. 0. 1. 1. 1. 0. 0. 1. 1. 0. 0. 1. 0. 1. 0. 1. 1. 1. 1. 0. 1. 0. 0. 0.
 1. 0. 0. 0. 0. 0. 0. 0. 0. 0. 0. 1. 1. 0. 1. 1. 1. 1. 1. 0. 1. 1. 1. 1.
 0. 0. 0. 1. 0. 0. 1. 0. 0. 1. 1. 0. 0. 0. 0. 1. 0. 0. 0. 0. 0. 0. 0. 0.
 0. 1. 1. 1. 1. 0. 1. 1. 1. 1. 1. 1. 1. 1. 0. 1. 0. 1. 1. 1. 1. 1. 1. 1.
 0. 1. 1. 1. 1. 1. 0. 0. 0. 0. 0. 1. 0. 1. 1. 0. 0. 0. 0. 0. 0. 0. 1.]</t>
  </si>
  <si>
    <t>[0. 1. 0. 1. 1. 0. 0. 1. 1. 0. 0. 1. 0. 1. 0. 1. 1. 1. 1. 0. 1. 0. 0. 0.
 1. 0. 0. 0. 0. 0. 0. 0. 0. 0. 0. 1. 1. 0. 1. 1. 1. 1. 1. 0. 1. 1. 1. 1.
 0. 0. 0. 1. 0. 0. 1. 0. 0. 1. 1. 0. 0. 0. 0. 1. 0. 0. 0. 0. 0. 1. 0. 0.
 0. 1. 1. 1. 1. 0. 1. 1. 1. 1. 1. 1. 1. 1. 0. 1. 0. 1. 1. 1. 1. 1. 1. 1.
 0. 1. 1. 1. 1. 1. 0. 0. 0. 0. 0. 0. 0. 1. 1. 1. 0. 0. 0. 0. 0. 0. 1.]</t>
  </si>
  <si>
    <t>[0. 0. 0. 1. 1. 0. 0. 1. 1. 0. 0. 1. 0. 1. 0. 1. 1. 1. 1. 0. 1. 0. 0. 0.
 1. 0. 0. 0. 0. 0. 0. 0. 0. 0. 0. 1. 1. 0. 1. 1. 1. 1. 1. 0. 1. 1. 1. 1.
 0. 0. 0. 1. 0. 0. 1. 0. 0. 1. 1. 0. 0. 0. 0. 1. 0. 0. 0. 0. 0. 0. 0. 0.
 0. 1. 1. 1. 1. 0. 1. 1. 1. 1. 1. 1. 1. 1. 0. 1. 0. 1. 1. 1. 1. 1. 1. 1.
 0. 1. 1. 1. 0. 1. 0. 0. 0. 0. 0. 0. 0. 1. 1. 0. 0. 0. 0. 0. 0. 0. 1.]</t>
  </si>
  <si>
    <t>[0. 0. 1. 1. 1. 0. 0. 1. 1. 0. 0. 1. 0. 1. 0. 1. 1. 1. 1. 0. 1. 0. 0. 0.
 1. 0. 0. 0. 0. 0. 0. 0. 0. 0. 0. 0. 1. 0. 1. 1. 1. 0. 1. 0. 1. 1. 1. 1.
 0. 0. 0. 1. 0. 0. 1. 0. 0. 1. 1. 0. 0. 0. 0. 1. 0. 0. 0. 0. 0. 0. 0. 0.
 0. 1. 1. 1. 1. 0. 1. 1. 1. 1. 1. 1. 1. 1. 0. 1. 0. 1. 1. 1. 1. 1. 1. 1.
 0. 1. 1. 1. 1. 1. 0. 0. 0. 0. 0. 0. 0. 1. 1. 0. 0. 0. 0. 0. 0. 0. 1.]</t>
  </si>
  <si>
    <t>[0. 0. 1. 1. 1. 0. 0. 1. 1. 0. 0. 1. 0. 1. 0. 1. 1. 1. 1. 0. 1. 0. 0. 0.
 1. 0. 0. 0. 0. 0. 0. 0. 0. 0. 1. 1. 1. 0. 1. 1. 1. 1. 1. 0. 1. 1. 1. 1.
 0. 0. 0. 1. 0. 0. 1. 0. 0. 1. 1. 0. 0. 0. 0. 1. 0. 0. 0. 0. 0. 0. 0. 0.
 0. 1. 1. 1. 1. 0. 1. 1. 1. 1. 1. 1. 1. 1. 0. 1. 0. 1. 1. 1. 1. 1. 1. 1.
 0. 1. 1. 1. 0. 1. 0. 0. 0. 0. 0. 0. 0. 1. 1. 0. 0. 0. 0. 0. 0. 0. 1.]</t>
  </si>
  <si>
    <t>[0. 0. 0. 1. 1. 0. 0. 1. 1. 0. 0. 1. 0. 1. 0. 1. 1. 1. 1. 1. 1. 0. 0. 0.
 1. 0. 0. 0. 0. 0. 0. 0. 0. 0. 0. 1. 1. 0. 1. 1. 1. 1. 1. 0. 1. 1. 1. 1.
 0. 0. 0. 1. 0. 0. 1. 0. 0. 1. 1. 0. 0. 0. 0. 1. 0. 0. 0. 0. 0. 0. 0. 0.
 0. 1. 1. 1. 1. 0. 1. 1. 1. 1. 1. 1. 1. 1. 0. 1. 0. 1. 1. 1. 1. 1. 1. 1.
 0. 1. 1. 1. 1. 1. 0. 0. 0. 0. 0. 1. 0. 1. 1. 0. 0. 0. 0. 0. 0. 0. 1.]</t>
  </si>
  <si>
    <t>[0. 0. 1. 1. 1. 0. 0. 1. 1. 0. 1. 1. 0. 1. 0. 1. 1. 1. 1. 0. 1. 0. 0. 0.
 1. 0. 0. 0. 0. 0. 0. 0. 0. 0. 0. 1. 1. 0. 1. 1. 1. 1. 1. 0. 1. 1. 1. 1.
 0. 0. 0. 1. 0. 0. 1. 0. 0. 1. 1. 0. 0. 0. 0. 1. 0. 0. 0. 0. 0. 0. 0. 0.
 0. 1. 1. 1. 0. 0. 1. 1. 1. 1. 1. 1. 1. 1. 0. 1. 0. 1. 1. 1. 1. 1. 1. 1.
 0. 1. 1. 1. 1. 1. 0. 0. 0. 0. 0. 1. 0. 1. 1. 0. 0. 0. 0. 0. 0. 0. 1.]</t>
  </si>
  <si>
    <t>[0. 0. 1. 1. 1. 0. 0. 1. 1. 0. 0. 1. 0. 1. 0. 1. 1. 1. 1. 0. 1. 0. 0. 0.
 1. 0. 0. 0. 0. 0. 0. 0. 0. 0. 0. 1. 1. 0. 1. 1. 1. 1. 1. 0. 1. 1. 1. 1.
 0. 0. 0. 1. 0. 0. 1. 0. 0. 1. 1. 0. 0. 0. 0. 1. 0. 0. 0. 0. 0. 0. 0. 0.
 0. 1. 1. 1. 1. 0. 1. 1. 1. 1. 1. 1. 1. 1. 0. 1. 0. 1. 1. 1. 1. 1. 1. 1.
 0. 1. 1. 1. 0. 1. 0. 0. 0. 0. 0. 1. 0. 1. 1. 0. 0. 0. 0. 0. 0. 0. 1.]</t>
  </si>
  <si>
    <t>[0. 0. 0. 1. 1. 0. 0. 1. 1. 0. 0. 1. 0. 1. 0. 1. 1. 1. 1. 0. 1. 0. 0. 0.
 1. 1. 0. 0. 0. 0. 0. 0. 0. 0. 0. 1. 1. 0. 1. 1. 1. 1. 1. 0. 1. 1. 1. 1.
 0. 0. 0. 1. 0. 0. 1. 0. 0. 1. 1. 0. 0. 0. 0. 1. 0. 0. 0. 0. 0. 0. 0. 0.
 0. 1. 1. 1. 1. 0. 1. 1. 0. 1. 1. 1. 1. 1. 0. 1. 0. 1. 1. 1. 1. 1. 1. 1.
 0. 1. 1. 1. 1. 0. 0. 0. 0. 0. 0. 1. 0. 1. 1. 0. 0. 0. 0. 0. 0. 0. 1.]</t>
  </si>
  <si>
    <t>[0. 0. 1. 1. 1. 0. 0. 1. 1. 0. 0. 1. 0. 1. 0. 1. 1. 1. 1. 0. 1. 0. 0. 0.
 1. 0. 0. 0. 0. 0. 0. 0. 0. 0. 0. 1. 1. 0. 1. 1. 1. 1. 1. 0. 1. 1. 1. 1.
 0. 0. 0. 1. 0. 0. 1. 0. 0. 1. 1. 0. 0. 0. 0. 1. 0. 0. 0. 0. 0. 0. 0. 0.
 0. 1. 1. 1. 1. 0. 1. 1. 1. 1. 1. 1. 1. 1. 0. 1. 0. 1. 1. 0. 1. 1. 1. 1.
 0. 1. 1. 1. 1. 1. 0. 0. 0. 0. 0. 1. 0. 1. 0. 0. 0. 0. 0. 0. 0. 0. 1.]</t>
  </si>
  <si>
    <t>[0. 0. 1. 1. 1. 0. 0. 1. 1. 0. 1. 1. 0. 1. 0. 1. 1. 1. 1. 0. 1. 0. 0. 0.
 1. 0. 0. 0. 0. 0. 0. 0. 0. 0. 0. 1. 1. 0. 1. 1. 1. 1. 1. 0. 1. 1. 1. 1.
 0. 0. 0. 1. 0. 0. 1. 0. 0. 1. 1. 0. 0. 0. 0. 1. 0. 0. 0. 0. 0. 1. 0. 0.
 0. 1. 1. 1. 1. 0. 1. 1. 1. 1. 1. 1. 1. 1. 0. 1. 0. 1. 1. 1. 1. 1. 1. 1.
 0. 1. 1. 1. 0. 1. 0. 0. 0. 0. 0. 0. 0. 1. 1. 0. 0. 0. 0. 0. 0. 0. 1.]</t>
  </si>
  <si>
    <t>[0. 0. 1. 1. 1. 0. 0. 1. 0. 0. 0. 1. 0. 1. 0. 1. 1. 1. 1. 0. 1. 0. 0. 0.
 1. 0. 0. 0. 0. 0. 0. 0. 0. 0. 0. 1. 1. 0. 1. 1. 1. 1. 1. 0. 1. 1. 1. 1.
 0. 0. 0. 1. 0. 0. 1. 0. 0. 1. 1. 0. 0. 0. 0. 1. 0. 0. 0. 0. 0. 0. 0. 0.
 0. 1. 1. 1. 1. 0. 1. 1. 1. 1. 1. 1. 1. 1. 0. 1. 0. 1. 1. 1. 1. 1. 1. 1.
 0. 1. 1. 1. 0. 1. 0. 0. 0. 0. 0. 1. 0. 1. 1. 0. 0. 0. 0. 0. 0. 0. 1.]</t>
  </si>
  <si>
    <t>[0. 0. 0. 1. 1. 0. 0. 1. 1. 0. 0. 1. 0. 1. 0. 1. 1. 1. 1. 0. 1. 0. 0. 0.
 1. 0. 0. 0. 0. 0. 0. 0. 0. 0. 0. 1. 1. 0. 1. 1. 1. 1. 1. 0. 1. 1. 1. 1.
 0. 0. 0. 1. 0. 0. 1. 0. 0. 1. 1. 0. 0. 0. 0. 1. 0. 0. 0. 0. 0. 0. 0. 0.
 0. 1. 1. 1. 1. 0. 1. 1. 1. 1. 1. 1. 1. 1. 0. 1. 0. 1. 1. 1. 1. 1. 1. 1.
 0. 1. 1. 1. 1. 1. 0. 0. 0. 0. 0. 0. 0. 1. 1. 0. 0. 0. 0. 0. 0. 0. 1.]</t>
  </si>
  <si>
    <t>[0. 0. 0. 1. 1. 0. 0. 1. 0. 0. 0. 1. 0. 1. 0. 1. 1. 1. 1. 0. 1. 0. 0. 0.
 1. 0. 0. 0. 0. 0. 0. 0. 0. 0. 0. 1. 1. 0. 1. 1. 1. 1. 1. 0. 1. 1. 1. 1.
 0. 0. 0. 1. 0. 0. 1. 0. 0. 1. 1. 0. 0. 0. 0. 1. 0. 0. 0. 0. 0. 0. 0. 0.
 0. 1. 1. 1. 1. 0. 1. 1. 1. 1. 1. 1. 1. 1. 0. 1. 0. 1. 1. 1. 1. 1. 1. 1.
 0. 1. 1. 1. 1. 1. 0. 0. 0. 0. 0. 1. 0. 1. 1. 0. 0. 0. 0. 0. 0. 0. 1.]</t>
  </si>
  <si>
    <t>[0. 0. 0. 1. 1. 0. 0. 1. 1. 0. 0. 1. 0. 1. 0. 1. 1. 0. 1. 0. 1. 0. 0. 0.
 1. 0. 0. 0. 0. 0. 0. 0. 0. 0. 0. 1. 1. 0. 1. 1. 1. 1. 1. 0. 1. 1. 1. 1.
 0. 0. 0. 1. 0. 0. 1. 0. 0. 1. 1. 0. 0. 0. 0. 1. 0. 0. 0. 0. 0. 0. 0. 0.
 0. 1. 1. 1. 1. 0. 1. 1. 1. 1. 1. 1. 1. 1. 0. 1. 0. 1. 1. 1. 1. 1. 1. 1.
 0. 1. 1. 1. 1. 1. 0. 0. 0. 0. 0. 1. 0. 1. 1. 0. 0. 0. 0. 0. 0. 0. 1.]</t>
  </si>
  <si>
    <t>[0. 0. 1. 0. 1. 0. 0. 1. 1. 0. 0. 1. 0. 1. 0. 1. 1. 1. 1. 0. 1. 0. 0. 0.
 1. 0. 0. 0. 0. 0. 0. 0. 0. 0. 0. 1. 1. 0. 1. 1. 1. 1. 1. 0. 1. 1. 1. 1.
 0. 0. 0. 1. 0. 0. 1. 0. 0. 1. 1. 0. 0. 0. 0. 1. 0. 0. 0. 0. 0. 0. 0. 0.
 0. 1. 1. 1. 1. 0. 1. 1. 1. 1. 1. 1. 1. 1. 0. 1. 0. 1. 1. 1. 1. 1. 1. 1.
 0. 1. 1. 1. 0. 1. 0. 0. 0. 0. 0. 0. 0. 1. 1. 0. 0. 0. 0. 0. 0. 0. 1.]</t>
  </si>
  <si>
    <t>[0. 0. 1. 1. 1. 0. 0. 1. 1. 0. 0. 1. 0. 1. 0. 1. 1. 1. 1. 0. 1. 0. 0. 0.
 1. 0. 0. 0. 0. 0. 0. 0. 0. 0. 0. 1. 1. 0. 1. 1. 1. 1. 1. 0. 1. 1. 1. 1.
 0. 0. 0. 1. 0. 0. 1. 0. 0. 1. 1. 0. 0. 0. 0. 1. 0. 0. 0. 0. 0. 0. 0. 0.
 0. 1. 1. 1. 1. 0. 1. 1. 1. 1. 1. 1. 1. 1. 0. 1. 0. 1. 1. 1. 1. 1. 1. 1.
 0. 1. 1. 1. 1. 1. 0. 0. 0. 0. 0. 0. 0. 1. 1. 0. 1. 0. 0. 0. 0. 0. 1.]</t>
  </si>
  <si>
    <t>[0. 0. 0. 1. 1. 0. 0. 1. 1. 0. 0. 1. 0. 1. 0. 1. 1. 1. 1. 0. 1. 0. 0. 0.
 0. 0. 0. 0. 0. 0. 0. 0. 0. 0. 0. 1. 1. 0. 1. 1. 1. 1. 1. 0. 1. 1. 1. 1.
 0. 0. 0. 1. 0. 0. 1. 0. 0. 1. 1. 0. 0. 0. 0. 1. 0. 0. 0. 0. 0. 0. 0. 0.
 0. 1. 1. 1. 1. 0. 0. 1. 1. 1. 1. 1. 1. 1. 0. 1. 0. 1. 1. 1. 1. 1. 1. 1.
 0. 1. 1. 1. 1. 1. 0. 0. 0. 0. 0. 1. 0. 1. 1. 0. 0. 0. 0. 0. 0. 0. 1.]</t>
  </si>
  <si>
    <t>[0. 0. 0. 1. 1. 0. 0. 1. 1. 0. 0. 1. 0. 1. 0. 1. 0. 1. 1. 0. 1. 0. 0. 0.
 1. 0. 0. 0. 0. 0. 0. 0. 0. 0. 0. 1. 1. 0. 1. 1. 1. 1. 1. 0. 1. 1. 1. 1.
 0. 0. 0. 1. 0. 0. 1. 0. 0. 1. 1. 0. 0. 0. 0. 1. 0. 0. 0. 0. 0. 0. 0. 0.
 0. 1. 1. 1. 1. 0. 1. 1. 1. 1. 1. 1. 1. 1. 0. 1. 0. 1. 1. 1. 1. 1. 1. 1.
 0. 1. 1. 1. 1. 1. 1. 0. 0. 0. 0. 1. 0. 1. 1. 0. 0. 0. 0. 0. 0. 0. 1.]</t>
  </si>
  <si>
    <t>[0. 0. 1. 1. 1. 0. 0. 1. 1. 0. 0. 1. 0. 1. 1. 1. 1. 1. 1. 0. 1. 0. 0. 0.
 1. 0. 0. 0. 0. 0. 0. 0. 0. 0. 0. 1. 1. 0. 1. 1. 1. 1. 1. 0. 1. 1. 1. 1.
 0. 0. 0. 1. 0. 0. 1. 0. 0. 1. 1. 0. 0. 1. 0. 1. 0. 0. 0. 0. 0. 0. 0. 0.
 0. 1. 1. 1. 1. 0. 1. 1. 1. 1. 1. 1. 1. 1. 0. 1. 0. 1. 1. 1. 1. 1. 1. 1.
 0. 1. 1. 1. 1. 1. 0. 0. 0. 0. 0. 1. 0. 1. 1. 0. 0. 0. 0. 0. 0. 0. 1.]</t>
  </si>
  <si>
    <t>[0. 0. 0. 1. 1. 0. 0. 1. 1. 0. 0. 1. 0. 1. 0. 1. 1. 1. 1. 0. 1. 0. 0. 0.
 1. 0. 0. 0. 0. 0. 0. 0. 0. 0. 0. 1. 1. 0. 1. 1. 1. 1. 1. 0. 1. 1. 1. 1.
 0. 0. 0. 1. 0. 0. 1. 0. 0. 1. 1. 0. 0. 0. 0. 1. 0. 0. 0. 0. 0. 0. 0. 0.
 0. 1. 1. 1. 1. 0. 1. 1. 1. 1. 1. 1. 1. 1. 0. 1. 0. 1. 1. 1. 1. 1. 1. 1.
 0. 1. 1. 1. 1. 1. 0. 0. 0. 0. 0. 1. 0. 1. 1. 1. 0. 0. 0. 0. 0. 0. 1.]</t>
  </si>
  <si>
    <t>[0. 0. 0. 1. 1. 0. 0. 1. 1. 0. 0. 1. 0. 1. 0. 1. 1. 1. 1. 0. 1. 0. 0. 0.
 1. 0. 0. 0. 0. 0. 0. 0. 0. 0. 0. 1. 1. 0. 1. 1. 1. 1. 1. 0. 1. 1. 1. 1.
 1. 0. 0. 1. 0. 0. 1. 0. 0. 1. 1. 0. 0. 0. 0. 1. 0. 0. 0. 0. 0. 0. 0. 0.
 0. 1. 1. 1. 1. 0. 1. 1. 1. 1. 1. 1. 1. 1. 0. 1. 0. 1. 1. 1. 1. 1. 1. 1.
 0. 1. 1. 1. 0. 1. 0. 0. 0. 0. 0. 0. 0. 1. 1. 0. 0. 0. 0. 0. 0. 0. 1.]</t>
  </si>
  <si>
    <t>[0. 0. 0. 1. 1. 0. 0. 1. 1. 0. 0. 1. 0. 1. 0. 1. 0. 1. 1. 0. 1. 0. 0. 0.
 1. 0. 0. 0. 0. 0. 0. 0. 0. 0. 0. 1. 1. 0. 1. 1. 1. 1. 1. 0. 1. 1. 1. 1.
 0. 0. 0. 1. 0. 0. 1. 0. 0. 1. 1. 0. 0. 0. 0. 1. 0. 0. 0. 0. 0. 0. 0. 0.
 0. 1. 1. 1. 1. 0. 1. 1. 1. 1. 1. 1. 1. 1. 0. 1. 0. 1. 1. 1. 1. 1. 1. 1.
 0. 1. 1. 1. 0. 1. 1. 0. 0. 0. 0. 1. 0. 1. 1. 0. 0. 0. 0. 0. 0. 0. 1.]</t>
  </si>
  <si>
    <t>[0. 0. 1. 1. 1. 0. 0. 1. 1. 0. 0. 1. 0. 1. 0. 1. 0. 1. 1. 0. 1. 0. 0. 0.
 1. 0. 0. 0. 0. 0. 0. 0. 0. 0. 0. 1. 1. 0. 1. 1. 1. 1. 1. 0. 1. 1. 1. 1.
 0. 0. 0. 1. 0. 0. 1. 0. 0. 1. 1. 0. 0. 0. 0. 1. 0. 0. 0. 0. 0. 0. 0. 0.
 0. 1. 1. 1. 1. 0. 1. 1. 1. 1. 1. 1. 1. 1. 0. 1. 0. 1. 1. 1. 1. 1. 1. 1.
 0. 1. 1. 1. 1. 1. 1. 0. 0. 0. 0. 1. 0. 1. 1. 0. 0. 0. 0. 0. 0. 0. 1.]</t>
  </si>
  <si>
    <t>[0. 0. 0. 1. 1. 0. 0. 1. 0. 0. 0. 1. 0. 1. 0. 1. 0. 1. 1. 0. 1. 0. 0. 0.
 1. 0. 0. 0. 0. 0. 0. 0. 0. 0. 0. 1. 1. 0. 1. 1. 1. 1. 1. 0. 1. 1. 1. 1.
 0. 0. 0. 1. 0. 0. 1. 0. 0. 1. 1. 0. 0. 0. 0. 1. 0. 0. 0. 0. 0. 0. 0. 0.
 0. 1. 1. 1. 1. 0. 1. 1. 1. 1. 1. 1. 1. 1. 0. 1. 0. 1. 1. 1. 1. 1. 1. 1.
 0. 1. 1. 1. 1. 1. 0. 0. 0. 0. 0. 1. 0. 1. 1. 0. 0. 0. 0. 0. 0. 0. 1.]</t>
  </si>
  <si>
    <t>[0. 0. 1. 1. 1. 0. 0. 1. 1. 0. 0. 1. 0. 1. 0. 1. 1. 1. 1. 0. 1. 0. 0. 0.
 1. 0. 0. 0. 0. 0. 0. 0. 0. 0. 0. 1. 1. 0. 1. 1. 1. 1. 1. 0. 1. 1. 1. 1.
 0. 0. 0. 1. 0. 0. 1. 0. 0. 1. 1. 0. 0. 0. 0. 1. 0. 0. 0. 0. 0. 0. 0. 0.
 0. 1. 1. 1. 1. 0. 1. 1. 1. 1. 1. 1. 1. 1. 0. 1. 0. 1. 1. 1. 1. 1. 1. 1.
 0. 1. 1. 1. 1. 1. 1. 0. 0. 0. 0. 1. 0. 1. 1. 0. 0. 0. 0. 0. 0. 0. 1.]</t>
  </si>
  <si>
    <t>[0. 0. 0. 1. 1. 0. 0. 1. 1. 0. 0. 1. 0. 1. 0. 0. 1. 1. 1. 0. 1. 0. 0. 0.
 1. 0. 0. 0. 0. 0. 1. 0. 0. 0. 0. 1. 1. 0. 1. 1. 1. 1. 1. 0. 1. 1. 1. 1.
 0. 0. 0. 1. 0. 0. 1. 0. 0. 1. 1. 0. 0. 0. 0. 1. 0. 0. 0. 0. 0. 0. 0. 0.
 0. 1. 1. 1. 1. 0. 1. 1. 1. 1. 1. 1. 1. 1. 0. 1. 0. 1. 1. 1. 1. 1. 1. 1.
 0. 1. 1. 1. 1. 1. 0. 0. 0. 0. 0. 1. 0. 1. 1. 0. 0. 0. 0. 0. 0. 0. 1.]</t>
  </si>
  <si>
    <t>[0. 0. 1. 1. 1. 0. 0. 1. 0. 0. 0. 1. 0. 1. 0. 1. 0. 1. 1. 0. 1. 0. 0. 0.
 1. 0. 0. 0. 0. 0. 0. 0. 0. 0. 0. 1. 1. 0. 1. 1. 1. 1. 1. 0. 1. 1. 1. 1.
 0. 0. 0. 1. 0. 0. 1. 0. 0. 1. 1. 0. 0. 0. 1. 1. 0. 0. 0. 0. 0. 0. 0. 0.
 0. 1. 1. 1. 1. 0. 1. 1. 1. 1. 1. 1. 1. 1. 0. 1. 0. 1. 1. 1. 1. 1. 1. 1.
 0. 1. 1. 1. 1. 1. 0. 0. 0. 0. 0. 1. 0. 1. 1. 0. 0. 0. 0. 0. 0. 0. 1.]</t>
  </si>
  <si>
    <t>[0. 0. 0. 1. 1. 0. 0. 1. 1. 0. 0. 1. 0. 1. 0. 1. 1. 1. 1. 0. 1. 0. 0. 0.
 1. 0. 0. 0. 0. 0. 0. 0. 0. 0. 0. 1. 1. 0. 1. 1. 1. 1. 1. 0. 1. 1. 1. 1.
 0. 0. 1. 1. 0. 0. 1. 0. 0. 1. 1. 0. 0. 0. 0. 1. 0. 0. 0. 0. 0. 0. 0. 0.
 0. 1. 1. 1. 1. 0. 1. 1. 1. 1. 1. 1. 1. 1. 0. 1. 0. 1. 1. 1. 1. 1. 1. 1.
 0. 1. 1. 1. 1. 1. 1. 0. 0. 0. 0. 1. 0. 1. 1. 0. 0. 0. 0. 0. 0. 0. 1.]</t>
  </si>
  <si>
    <t>[0. 0. 1. 1. 1. 0. 0. 1. 0. 0. 0. 1. 0. 1. 0. 1. 0. 1. 1. 0. 1. 0. 0. 0.
 1. 0. 0. 0. 0. 0. 0. 0. 0. 0. 0. 1. 1. 0. 1. 1. 1. 1. 1. 0. 1. 1. 1. 1.
 0. 0. 0. 1. 0. 0. 1. 0. 0. 1. 1. 0. 0. 0. 0. 1. 0. 0. 0. 0. 0. 0. 0. 0.
 0. 1. 1. 1. 1. 0. 1. 1. 1. 1. 1. 1. 1. 1. 0. 1. 0. 1. 1. 1. 1. 1. 1. 1.
 0. 1. 1. 1. 1. 1. 1. 0. 0. 0. 0. 1. 0. 1. 1. 0. 0. 0. 0. 0. 0. 0. 1.]</t>
  </si>
  <si>
    <t>[0. 0. 1. 1. 1. 1. 0. 1. 1. 0. 0. 1. 0. 1. 0. 1. 1. 1. 1. 0. 1. 0. 0. 0.
 1. 0. 0. 0. 0. 0. 0. 0. 0. 0. 0. 1. 1. 0. 1. 1. 1. 1. 1. 0. 0. 1. 1. 1.
 0. 0. 0. 1. 0. 0. 1. 0. 0. 1. 1. 0. 0. 0. 0. 1. 0. 0. 0. 0. 0. 0. 0. 0.
 0. 1. 1. 1. 1. 0. 1. 1. 1. 1. 1. 1. 1. 1. 0. 1. 0. 1. 1. 1. 1. 1. 1. 1.
 0. 1. 1. 1. 1. 1. 1. 0. 0. 0. 0. 1. 0. 0. 1. 0. 0. 0. 0. 0. 0. 0. 1.]</t>
  </si>
  <si>
    <t>[0. 0. 0. 1. 1. 0. 0. 1. 0. 0. 0. 1. 0. 1. 0. 1. 0. 1. 1. 0. 1. 0. 0. 0.
 1. 0. 0. 0. 0. 0. 0. 0. 0. 0. 0. 1. 1. 0. 1. 1. 1. 1. 1. 0. 1. 1. 1. 1.
 0. 0. 0. 1. 0. 0. 1. 0. 0. 1. 1. 0. 0. 0. 0. 1. 0. 0. 0. 0. 0. 0. 0. 0.
 0. 1. 1. 1. 1. 0. 1. 1. 1. 1. 1. 1. 1. 1. 0. 1. 0. 1. 1. 1. 1. 1. 1. 1.
 0. 1. 1. 1. 0. 1. 1. 0. 0. 0. 0. 1. 0. 1. 1. 0. 0. 0. 0. 0. 0. 0. 1.]</t>
  </si>
  <si>
    <t>[0. 0. 0. 1. 1. 0. 0. 1. 1. 0. 0. 1. 0. 1. 0. 1. 1. 1. 1. 0. 1. 0. 0. 0.
 1. 0. 0. 0. 0. 0. 0. 0. 0. 0. 0. 1. 1. 0. 1. 1. 1. 1. 1. 0. 1. 1. 1. 1.
 0. 0. 0. 1. 0. 0. 1. 0. 0. 1. 1. 0. 0. 0. 0. 1. 0. 0. 0. 0. 0. 0. 0. 0.
 0. 1. 1. 1. 1. 0. 1. 1. 1. 1. 1. 1. 1. 1. 0. 1. 0. 1. 1. 1. 1. 1. 1. 1.
 0. 1. 1. 1. 1. 1. 1. 0. 0. 0. 0. 1. 0. 1. 1. 0. 0. 0. 0. 0. 0. 0. 1.]</t>
  </si>
  <si>
    <t>[0. 0. 0. 1. 1. 0. 0. 1. 0. 0. 0. 1. 0. 1. 0. 1. 0. 1. 1. 0. 1. 0. 0. 0.
 1. 0. 0. 0. 0. 0. 0. 0. 0. 0. 0. 1. 1. 0. 1. 1. 1. 1. 1. 0. 1. 1. 1. 1.
 0. 0. 0. 1. 0. 0. 1. 0. 0. 1. 1. 0. 0. 0. 0. 1. 0. 0. 0. 0. 0. 0. 0. 0.
 0. 1. 1. 1. 1. 0. 1. 1. 1. 1. 1. 1. 1. 1. 0. 1. 0. 1. 1. 1. 1. 1. 1. 1.
 0. 1. 1. 0. 0. 1. 0. 0. 0. 0. 0. 1. 0. 1. 1. 0. 0. 0. 0. 0. 0. 0. 1.]</t>
  </si>
  <si>
    <t>[0. 0. 0. 1. 1. 0. 0. 1. 1. 0. 0. 1. 0. 1. 0. 1. 0. 1. 1. 0. 1. 0. 0. 0.
 1. 0. 0. 0. 0. 0. 0. 0. 0. 0. 0. 1. 1. 0. 1. 1. 1. 1. 1. 0. 1. 1. 1. 1.
 0. 0. 0. 1. 0. 0. 1. 0. 0. 1. 1. 0. 0. 0. 0. 1. 0. 0. 0. 0. 0. 0. 0. 0.
 0. 1. 1. 1. 1. 0. 1. 1. 1. 1. 1. 1. 1. 1. 0. 1. 0. 1. 1. 1. 1. 1. 1. 1.
 0. 1. 1. 1. 0. 1. 0. 0. 0. 0. 0. 1. 0. 1. 1. 0. 0. 0. 0. 0. 0. 0. 1.]</t>
  </si>
  <si>
    <t>[0. 0. 0. 1. 1. 0. 0. 1. 1. 0. 0. 1. 0. 1. 0. 1. 1. 1. 1. 0. 1. 0. 0. 0.
 1. 0. 0. 0. 0. 0. 0. 0. 0. 0. 0. 1. 1. 0. 0. 1. 1. 1. 1. 0. 1. 1. 1. 1.
 0. 0. 0. 1. 0. 0. 1. 0. 0. 1. 1. 0. 0. 0. 0. 1. 0. 0. 0. 0. 0. 0. 0. 0.
 0. 1. 1. 0. 1. 0. 1. 0. 1. 1. 1. 1. 1. 1. 0. 1. 0. 1. 1. 1. 1. 1. 1. 1.
 0. 1. 1. 1. 1. 1. 1. 0. 0. 0. 0. 1. 0. 1. 1. 0. 0. 0. 0. 0. 0. 0. 1.]</t>
  </si>
  <si>
    <t>[0. 0. 1. 1. 1. 0. 0. 1. 1. 0. 0. 1. 0. 1. 0. 0. 1. 1. 1. 0. 1. 0. 0. 0.
 1. 0. 0. 0. 0. 0. 0. 0. 0. 0. 0. 1. 1. 0. 1. 1. 1. 1. 1. 0. 1. 1. 1. 1.
 0. 0. 0. 1. 0. 0. 1. 0. 0. 1. 1. 0. 0. 0. 0. 1. 0. 0. 0. 0. 0. 0. 0. 0.
 0. 1. 1. 1. 1. 0. 1. 1. 1. 1. 1. 1. 1. 1. 0. 1. 0. 1. 1. 1. 1. 1. 1. 1.
 0. 1. 1. 0. 0. 1. 1. 0. 0. 0. 0. 1. 0. 1. 1. 0. 0. 0. 0. 0. 0. 0. 1.]</t>
  </si>
  <si>
    <t>[0. 0. 0. 1. 1. 0. 0. 1. 1. 0. 0. 1. 0. 1. 0. 1. 0. 1. 1. 0. 1. 0. 0. 0.
 1. 1. 0. 0. 0. 0. 0. 0. 0. 0. 0. 1. 1. 0. 1. 1. 1. 1. 1. 0. 1. 1. 1. 1.
 0. 0. 0. 1. 0. 0. 1. 0. 0. 1. 1. 0. 0. 0. 0. 1. 0. 0. 0. 0. 0. 0. 0. 0.
 0. 1. 1. 1. 1. 0. 1. 1. 1. 1. 1. 1. 1. 1. 0. 1. 0. 1. 1. 1. 1. 1. 1. 1.
 0. 1. 1. 1. 0. 1. 0. 0. 0. 1. 0. 1. 0. 1. 1. 0. 0. 0. 0. 0. 0. 0. 1.]</t>
  </si>
  <si>
    <t>[0. 0. 0. 1. 1. 0. 1. 1. 1. 0. 0. 1. 0. 1. 0. 1. 0. 1. 1. 0. 1. 0. 0. 0.
 1. 0. 0. 0. 0. 0. 0. 0. 0. 0. 0. 1. 1. 0. 1. 1. 1. 1. 1. 0. 1. 1. 1. 1.
 0. 0. 0. 1. 0. 0. 1. 0. 0. 1. 1. 0. 0. 0. 0. 1. 0. 0. 0. 0. 0. 0. 0. 0.
 0. 1. 1. 1. 1. 0. 1. 1. 1. 1. 1. 1. 1. 1. 0. 1. 0. 1. 1. 1. 1. 1. 1. 1.
 0. 1. 1. 1. 0. 1. 1. 0. 0. 0. 0. 1. 0. 1. 1. 0. 0. 0. 0. 0. 0. 0. 1.]</t>
  </si>
  <si>
    <t>[1. 0. 0. 1. 1. 0. 0. 1. 1. 0. 0. 1. 0. 1. 0. 1. 0. 1. 1. 0. 1. 0. 0. 0.
 1. 0. 0. 0. 0. 0. 0. 0. 0. 0. 0. 1. 1. 0. 1. 1. 1. 1. 1. 0. 1. 1. 1. 1.
 0. 0. 0. 1. 0. 0. 1. 0. 0. 1. 1. 0. 0. 0. 0. 1. 0. 0. 0. 0. 0. 0. 0. 0.
 0. 1. 1. 1. 1. 0. 1. 1. 1. 1. 1. 1. 1. 1. 0. 1. 0. 1. 1. 1. 1. 1. 1. 1.
 1. 1. 1. 1. 0. 1. 0. 0. 0. 0. 0. 0. 0. 1. 1. 0. 0. 0. 0. 0. 0. 0. 1.]</t>
  </si>
  <si>
    <t>[0. 0. 0. 1. 1. 0. 0. 1. 1. 0. 0. 1. 0. 1. 0. 1. 0. 1. 1. 0. 1. 0. 0. 0.
 1. 0. 0. 0. 0. 0. 0. 0. 0. 0. 0. 1. 1. 0. 1. 1. 1. 1. 1. 0. 1. 1. 1. 1.
 0. 0. 0. 1. 0. 0. 1. 0. 0. 1. 1. 0. 1. 0. 0. 1. 0. 0. 0. 0. 0. 0. 0. 0.
 0. 1. 1. 1. 1. 0. 1. 1. 1. 1. 1. 1. 1. 1. 0. 1. 0. 1. 1. 1. 1. 1. 1. 1.
 1. 1. 1. 1. 0. 1. 0. 0. 0. 0. 0. 1. 0. 1. 1. 0. 0. 0. 0. 0. 0. 0. 1.]</t>
  </si>
  <si>
    <t>[0. 0. 0. 1. 1. 0. 0. 1. 1. 0. 0. 1. 0. 1. 0. 1. 0. 1. 1. 0. 1. 0. 0. 0.
 1. 0. 0. 0. 0. 0. 0. 0. 0. 0. 0. 1. 1. 0. 1. 1. 1. 1. 1. 0. 1. 1. 1. 1.
 0. 0. 0. 1. 0. 0. 1. 0. 0. 1. 1. 0. 0. 0. 0. 1. 0. 0. 0. 1. 0. 0. 0. 0.
 0. 1. 1. 1. 1. 0. 1. 1. 1. 1. 1. 1. 1. 1. 0. 1. 0. 1. 1. 1. 1. 1. 1. 1.
 0. 1. 1. 1. 0. 1. 1. 0. 0. 0. 0. 1. 0. 1. 1. 0. 0. 0. 0. 0. 0. 0. 1.]</t>
  </si>
  <si>
    <t>[0. 0. 0. 1. 1. 0. 0. 1. 1. 0. 0. 1. 1. 1. 0. 1. 0. 1. 1. 0. 1. 0. 0. 0.
 1. 0. 0. 0. 0. 0. 0. 0. 0. 0. 0. 1. 1. 0. 1. 1. 1. 1. 1. 0. 1. 1. 1. 1.
 0. 0. 0. 1. 0. 0. 1. 0. 0. 1. 1. 0. 0. 0. 0. 1. 0. 0. 0. 0. 0. 0. 0. 0.
 0. 1. 1. 1. 1. 0. 1. 1. 1. 1. 1. 1. 1. 1. 0. 1. 0. 1. 1. 1. 1. 1. 1. 1.
 0. 1. 1. 1. 0. 1. 0. 0. 0. 0. 0. 1. 0. 1. 1. 0. 0. 0. 0. 0. 0. 0. 1.]</t>
  </si>
  <si>
    <t>[0. 0. 0. 1. 1. 0. 0. 1. 1. 0. 0. 1. 0. 1. 0. 1. 0. 1. 1. 0. 1. 0. 0. 0.
 1. 0. 0. 0. 0. 0. 0. 0. 0. 0. 0. 1. 1. 0. 1. 1. 1. 1. 1. 0. 1. 1. 1. 1.
 0. 0. 0. 1. 0. 0. 1. 0. 0. 1. 1. 0. 0. 0. 0. 1. 0. 0. 0. 0. 0. 0. 0. 0.
 0. 1. 1. 1. 1. 0. 1. 1. 1. 1. 1. 1. 1. 1. 0. 1. 0. 1. 1. 1. 1. 1. 1. 1.
 0. 1. 1. 1. 0. 1. 0. 0. 0. 0. 0. 0. 0. 1. 1. 0. 0. 0. 0. 0. 0. 0. 1.]</t>
  </si>
  <si>
    <t>[0. 0. 0. 1. 1. 0. 0. 1. 1. 0. 0. 1. 0. 1. 0. 1. 0. 1. 1. 0. 1. 0. 0. 0.
 1. 0. 0. 0. 0. 0. 0. 0. 0. 0. 0. 1. 1. 0. 1. 1. 1. 1. 1. 0. 1. 1. 1. 1.
 0. 0. 0. 1. 0. 0. 1. 0. 0. 1. 1. 0. 0. 0. 0. 1. 0. 0. 0. 0. 0. 0. 0. 0.
 0. 1. 1. 1. 1. 0. 1. 1. 1. 1. 1. 1. 1. 1. 0. 1. 0. 1. 1. 1. 1. 1. 1. 1.
 0. 1. 1. 1. 0. 1. 0. 0. 0. 0. 0. 1. 0. 1. 1. 0. 0. 0. 0. 0. 0. 0. 0.]</t>
  </si>
  <si>
    <t>[0. 0. 0. 1. 1. 0. 0. 1. 1. 0. 0. 1. 0. 1. 0. 1. 0. 1. 1. 0. 1. 0. 0. 0.
 1. 0. 0. 0. 0. 0. 0. 0. 1. 0. 0. 1. 1. 0. 1. 1. 1. 1. 1. 0. 1. 1. 1. 1.
 0. 0. 0. 1. 0. 0. 1. 0. 0. 1. 1. 0. 0. 0. 1. 1. 0. 0. 0. 0. 0. 0. 0. 0.
 0. 1. 1. 1. 1. 0. 1. 1. 1. 1. 1. 1. 1. 1. 0. 1. 0. 1. 1. 1. 1. 1. 1. 1.
 0. 1. 1. 1. 0. 1. 1. 0. 0. 0. 0. 1. 0. 1. 1. 0. 0. 0. 0. 0. 0. 0. 1.]</t>
  </si>
  <si>
    <t>[0. 0. 1. 1. 1. 0. 0. 1. 1. 0. 0. 1. 0. 1. 0. 1. 0. 1. 1. 0. 1. 0. 0. 0.
 1. 0. 0. 0. 0. 0. 0. 0. 0. 0. 0. 1. 1. 0. 1. 1. 1. 1. 1. 0. 1. 1. 1. 1.
 0. 0. 0. 1. 0. 0. 1. 0. 0. 1. 1. 0. 0. 0. 0. 1. 0. 0. 0. 0. 0. 0. 0. 0.
 0. 1. 1. 1. 1. 0. 1. 1. 1. 1. 1. 1. 1. 1. 0. 1. 0. 1. 1. 1. 1. 1. 1. 1.
 0. 1. 1. 1. 0. 1. 1. 0. 0. 0. 0. 1. 0. 1. 1. 0. 0. 0. 0. 0. 0. 0. 1.]</t>
  </si>
  <si>
    <t>[0. 0. 0. 1. 1. 0. 0. 1. 1. 0. 0. 1. 0. 1. 0. 1. 0. 1. 1. 0. 1. 0. 0. 0.
 1. 0. 0. 0. 0. 0. 0. 0. 0. 0. 0. 1. 1. 0. 1. 1. 1. 1. 1. 0. 1. 1. 1. 1.
 0. 0. 0. 1. 0. 0. 1. 0. 0. 1. 1. 0. 0. 0. 0. 1. 0. 0. 0. 0. 0. 0. 0. 0.
 0. 1. 1. 1. 1. 0. 1. 1. 1. 1. 1. 1. 1. 1. 0. 1. 0. 0. 1. 1. 1. 1. 1. 1.
 0. 1. 1. 1. 0. 1. 0. 0. 0. 0. 0. 1. 0. 1. 1. 0. 0. 0. 0. 0. 0. 0. 1.]</t>
  </si>
  <si>
    <t>[0. 0. 0. 1. 1. 0. 0. 1. 1. 0. 0. 1. 0. 1. 0. 1. 0. 1. 1. 0. 1. 0. 0. 0.
 1. 0. 0. 0. 0. 0. 0. 0. 0. 0. 0. 1. 1. 0. 1. 1. 1. 1. 1. 0. 1. 1. 1. 1.
 0. 0. 0. 1. 0. 0. 1. 0. 0. 1. 1. 0. 0. 0. 0. 1. 0. 0. 0. 0. 0. 0. 0. 0.
 0. 1. 1. 1. 1. 0. 1. 1. 1. 1. 1. 1. 1. 1. 0. 1. 0. 1. 1. 1. 1. 0. 1. 1.
 0. 1. 1. 1. 0. 1. 0. 1. 0. 0. 0. 1. 0. 1. 1. 0. 0. 0. 0. 0. 0. 0. 1.]</t>
  </si>
  <si>
    <t>[0. 0. 0. 1. 1. 0. 1. 1. 1. 0. 0. 1. 0. 1. 0. 1. 0. 1. 1. 0. 1. 0. 0. 0.
 1. 0. 0. 0. 0. 0. 0. 0. 0. 0. 0. 1. 1. 0. 1. 1. 1. 1. 1. 0. 1. 1. 1. 1.
 0. 0. 0. 1. 0. 0. 1. 0. 0. 1. 1. 0. 0. 0. 0. 1. 0. 0. 0. 0. 0. 0. 0. 0.
 0. 1. 1. 1. 1. 0. 1. 1. 1. 1. 1. 1. 1. 1. 0. 1. 0. 1. 1. 1. 1. 1. 1. 1.
 0. 1. 1. 1. 0. 0. 0. 0. 0. 0. 0. 0. 0. 1. 1. 0. 0. 0. 0. 0. 0. 0. 1.]</t>
  </si>
  <si>
    <t>[1. 0. 0. 1. 1. 0. 0. 1. 1. 0. 0. 1. 0. 1. 0. 1. 0. 1. 1. 0. 1. 0. 0. 0.
 1. 0. 0. 0. 0. 0. 0. 0. 0. 0. 0. 1. 1. 0. 1. 1. 1. 1. 1. 0. 1. 1. 1. 1.
 0. 0. 0. 1. 0. 0. 1. 0. 0. 1. 1. 0. 0. 0. 0. 1. 0. 0. 0. 0. 0. 0. 0. 0.
 0. 1. 1. 1. 1. 0. 1. 1. 1. 1. 1. 1. 1. 1. 0. 1. 0. 1. 1. 1. 1. 1. 1. 1.
 0. 1. 1. 1. 0. 1. 0. 0. 0. 0. 0. 0. 0. 1. 1. 0. 0. 0. 0. 0. 0. 0. 1.]</t>
  </si>
  <si>
    <t>[0. 0. 0. 1. 1. 0. 0. 1. 1. 0. 0. 1. 0. 1. 0. 1. 0. 1. 1. 0. 1. 0. 0. 0.
 1. 0. 0. 0. 0. 0. 0. 0. 0. 0. 0. 1. 1. 0. 1. 1. 1. 1. 1. 0. 1. 1. 1. 1.
 0. 0. 0. 1. 0. 0. 1. 0. 0. 1. 1. 0. 0. 0. 0. 1. 0. 0. 0. 0. 0. 0. 0. 0.
 1. 1. 1. 1. 1. 0. 1. 1. 1. 1. 1. 1. 1. 1. 0. 1. 0. 1. 1. 1. 1. 1. 1. 1.
 0. 1. 1. 1. 0. 1. 0. 0. 0. 0. 0. 0. 0. 1. 0. 0. 0. 0. 0. 0. 0. 0. 1.]</t>
  </si>
  <si>
    <t>[1. 0. 0. 1. 1. 0. 0. 1. 1. 0. 0. 1. 0. 1. 0. 1. 0. 1. 1. 0. 1. 0. 0. 0.
 1. 0. 0. 0. 0. 0. 0. 0. 0. 0. 0. 1. 1. 0. 1. 1. 1. 1. 1. 0. 1. 1. 1. 1.
 0. 0. 0. 1. 0. 0. 1. 0. 0. 1. 1. 0. 0. 0. 0. 1. 0. 0. 0. 0. 0. 0. 0. 0.
 0. 1. 1. 1. 1. 0. 1. 1. 1. 1. 1. 1. 1. 1. 0. 1. 0. 1. 1. 1. 1. 1. 1. 0.
 1. 1. 1. 1. 0. 1. 0. 0. 0. 0. 0. 0. 0. 1. 1. 0. 0. 0. 0. 0. 0. 0. 1.]</t>
  </si>
  <si>
    <t>[0. 0. 0. 1. 1. 0. 0. 1. 1. 0. 0. 1. 0. 1. 0. 1. 0. 1. 1. 0. 1. 0. 0. 0.
 1. 0. 0. 0. 0. 0. 0. 0. 0. 0. 0. 1. 1. 0. 1. 1. 1. 1. 1. 0. 1. 1. 1. 1.
 0. 0. 0. 1. 0. 0. 1. 0. 0. 1. 1. 0. 0. 0. 0. 1. 0. 0. 0. 0. 0. 0. 0. 0.
 0. 1. 1. 1. 1. 0. 1. 1. 1. 1. 1. 1. 1. 1. 0. 1. 0. 1. 1. 1. 1. 1. 1. 1.
 1. 1. 1. 1. 0. 1. 0. 0. 0. 0. 0. 0. 0. 1. 1. 0. 0. 0. 0. 0. 0. 0. 1.]</t>
  </si>
  <si>
    <t>[1. 0. 0. 1. 1. 0. 0. 1. 1. 0. 0. 1. 0. 1. 0. 0. 0. 1. 1. 0. 1. 0. 0. 0.
 1. 0. 0. 0. 0. 0. 0. 0. 0. 0. 0. 1. 1. 0. 1. 1. 1. 1. 1. 0. 1. 1. 1. 1.
 0. 0. 0. 1. 0. 0. 1. 0. 0. 1. 1. 0. 0. 0. 0. 1. 0. 0. 0. 0. 0. 0. 0. 0.
 0. 1. 1. 1. 1. 0. 1. 1. 1. 1. 1. 1. 1. 1. 0. 1. 0. 1. 1. 1. 1. 1. 1. 1.
 0. 1. 1. 1. 0. 1. 0. 0. 0. 0. 0. 0. 0. 1. 1. 0. 0. 0. 0. 0. 0. 0. 1.]</t>
  </si>
  <si>
    <t>[1. 0. 0. 1. 1. 0. 0. 1. 1. 0. 0. 1. 0. 1. 0. 1. 0. 1. 1. 0. 1. 0. 0. 0.
 1. 0. 0. 0. 0. 0. 0. 0. 0. 0. 0. 1. 1. 0. 1. 1. 1. 1. 1. 0. 1. 1. 1. 1.
 0. 0. 0. 1. 0. 0. 1. 0. 0. 1. 1. 0. 0. 0. 0. 1. 0. 0. 0. 0. 0. 0. 0. 0.
 0. 1. 1. 1. 1. 0. 1. 1. 1. 1. 1. 1. 1. 1. 0. 1. 0. 1. 1. 0. 1. 1. 1. 1.
 1. 1. 1. 1. 0. 1. 0. 0. 0. 0. 0. 0. 0. 1. 1. 0. 0. 0. 0. 0. 0. 0. 1.]</t>
  </si>
  <si>
    <t>[1. 0. 0. 1. 1. 0. 0. 1. 1. 0. 0. 1. 0. 1. 0. 1. 0. 1. 1. 0. 1. 0. 0. 0.
 1. 0. 0. 0. 0. 0. 0. 0. 0. 0. 0. 1. 0. 0. 1. 1. 1. 1. 1. 0. 1. 1. 1. 1.
 0. 0. 0. 1. 0. 0. 1. 0. 0. 1. 0. 0. 0. 0. 0. 1. 0. 0. 0. 0. 0. 0. 0. 0.
 0. 1. 1. 1. 1. 0. 1. 1. 1. 1. 1. 1. 1. 1. 0. 1. 0. 1. 1. 1. 1. 1. 1. 1.
 1. 1. 1. 1. 0. 1. 0. 0. 0. 0. 0. 0. 0. 1. 1. 0. 0. 0. 0. 0. 0. 0. 1.]</t>
  </si>
  <si>
    <t>[1. 1. 0. 1. 1. 0. 0. 1. 1. 0. 0. 1. 0. 1. 0. 1. 0. 1. 1. 0. 1. 0. 0. 0.
 1. 0. 0. 0. 0. 0. 0. 0. 0. 0. 0. 1. 1. 0. 1. 1. 1. 1. 1. 0. 1. 1. 1. 1.
 0. 0. 0. 1. 0. 0. 1. 0. 0. 1. 1. 0. 0. 0. 0. 1. 0. 0. 0. 0. 0. 0. 0. 0.
 0. 1. 1. 1. 1. 1. 1. 1. 1. 1. 1. 1. 1. 1. 0. 1. 0. 1. 1. 1. 1. 1. 1. 1.
 1. 1. 1. 1. 0. 1. 0. 0. 0. 0. 0. 0. 0. 1. 1. 0. 0. 0. 0. 0. 0. 0. 1.]</t>
  </si>
  <si>
    <t>[1. 0. 0. 1. 0. 0. 0. 1. 1. 0. 0. 1. 0. 1. 0. 1. 0. 1. 1. 0. 1. 0. 0. 0.
 1. 0. 0. 1. 0. 0. 0. 0. 0. 0. 0. 1. 1. 0. 1. 1. 1. 1. 1. 0. 1. 1. 1. 1.
 0. 0. 0. 1. 0. 0. 1. 0. 0. 1. 1. 0. 0. 0. 0. 1. 0. 0. 0. 0. 0. 0. 0. 0.
 0. 1. 1. 1. 1. 0. 1. 1. 1. 1. 1. 1. 1. 1. 0. 1. 0. 1. 1. 1. 1. 1. 1. 1.
 0. 1. 1. 1. 0. 1. 0. 0. 0. 0. 0. 0. 0. 1. 1. 0. 0. 0. 0. 0. 0. 0. 1.]</t>
  </si>
  <si>
    <t>[1. 0. 0. 1. 1. 0. 1. 1. 1. 0. 0. 1. 0. 1. 0. 1. 0. 1. 1. 0. 1. 0. 0. 0.
 1. 0. 0. 0. 0. 0. 0. 0. 0. 0. 0. 1. 1. 0. 1. 1. 1. 1. 1. 0. 1. 1. 1. 1.
 0. 0. 0. 1. 0. 0. 1. 0. 0. 1. 1. 0. 0. 0. 0. 1. 0. 0. 0. 0. 0. 0. 0. 0.
 0. 1. 1. 1. 1. 0. 1. 1. 1. 1. 1. 1. 1. 1. 0. 1. 0. 1. 1. 1. 1. 1. 1. 1.
 0. 1. 1. 1. 0. 0. 0. 0. 0. 0. 0. 0. 0. 1. 1. 0. 0. 0. 0. 0. 0. 0. 1.]</t>
  </si>
  <si>
    <t>[1. 0. 0. 1. 1. 0. 0. 1. 1. 0. 0. 1. 0. 1. 0. 1. 0. 1. 1. 0. 1. 0. 0. 0.
 1. 0. 0. 0. 0. 0. 0. 0. 0. 0. 0. 1. 1. 0. 0. 1. 1. 1. 1. 0. 1. 1. 1. 1.
 0. 0. 0. 1. 0. 0. 1. 0. 0. 1. 1. 0. 0. 0. 0. 1. 0. 0. 0. 0. 0. 0. 0. 0.
 0. 1. 1. 1. 1. 0. 1. 1. 1. 1. 1. 1. 1. 1. 0. 1. 0. 1. 1. 1. 1. 1. 1. 1.
 1. 1. 1. 1. 0. 0. 0. 0. 0. 0. 0. 0. 0. 1. 1. 0. 0. 0. 0. 0. 0. 0. 1.]</t>
  </si>
  <si>
    <t>[1. 0. 0. 1. 1. 0. 0. 1. 1. 0. 0. 1. 0. 1. 0. 1. 0. 1. 1. 0. 1. 0. 0. 0.
 1. 0. 0. 0. 0. 0. 0. 0. 0. 0. 0. 1. 1. 0. 1. 1. 1. 1. 1. 0. 1. 1. 1. 1.
 0. 0. 0. 1. 0. 0. 1. 0. 0. 1. 1. 0. 0. 0. 0. 1. 0. 0. 0. 0. 0. 0. 0. 0.
 0. 1. 1. 1. 1. 1. 1. 1. 1. 1. 1. 1. 1. 1. 0. 1. 0. 1. 1. 1. 1. 1. 1. 1.
 1. 1. 1. 1. 0. 1. 0. 0. 0. 0. 0. 0. 0. 1. 1. 0. 0. 0. 0. 0. 0. 0. 1.]</t>
  </si>
  <si>
    <t>[0. 0. 0. 1. 1. 0. 1. 1. 1. 0. 0. 1. 0. 1. 0. 1. 0. 1. 1. 0. 1. 0. 0. 0.
 1. 0. 0. 0. 0. 0. 0. 0. 0. 1. 0. 1. 1. 0. 1. 1. 1. 1. 1. 0. 1. 1. 1. 1.
 0. 0. 0. 1. 0. 0. 1. 0. 0. 1. 1. 0. 0. 0. 0. 0. 0. 0. 0. 0. 0. 0. 0. 0.
 1. 1. 1. 1. 1. 0. 1. 1. 1. 1. 1. 1. 1. 1. 0. 1. 0. 1. 1. 1. 1. 1. 1. 1.
 1. 1. 1. 1. 0. 1. 0. 0. 0. 0. 0. 0. 0. 1. 1. 0. 0. 0. 0. 0. 0. 0. 1.]</t>
  </si>
  <si>
    <t>[0. 0. 0. 1. 1. 0. 0. 1. 1. 0. 0. 1. 0. 1. 0. 1. 0. 1. 1. 0. 1. 0. 0. 0.
 1. 0. 0. 0. 0. 0. 0. 0. 0. 0. 0. 1. 1. 0. 1. 1. 1. 1. 1. 0. 1. 1. 1. 1.
 0. 0. 0. 1. 0. 0. 1. 0. 0. 1. 1. 0. 0. 0. 0. 1. 0. 0. 0. 0. 0. 0. 0. 0.
 0. 1. 1. 1. 1. 0. 1. 1. 1. 0. 1. 1. 1. 1. 0. 1. 0. 1. 1. 1. 1. 1. 1. 1.
 1. 1. 1. 1. 0. 0. 0. 0. 0. 0. 0. 0. 0. 1. 1. 0. 0. 0. 0. 0. 0. 0. 1.]</t>
  </si>
  <si>
    <t>[1. 0. 0. 1. 1. 0. 1. 1. 1. 0. 0. 1. 0. 1. 0. 1. 1. 1. 1. 0. 1. 0. 0. 0.
 1. 0. 0. 0. 0. 0. 0. 0. 0. 0. 0. 1. 1. 0. 1. 1. 1. 1. 1. 0. 1. 1. 1. 1.
 0. 0. 0. 1. 0. 0. 1. 0. 0. 1. 1. 0. 0. 0. 0. 1. 0. 0. 0. 0. 0. 1. 0. 0.
 0. 1. 1. 1. 1. 0. 1. 1. 1. 1. 1. 1. 1. 1. 0. 1. 0. 1. 1. 1. 1. 1. 1. 0.
 1. 1. 1. 1. 0. 1. 0. 0. 0. 0. 0. 0. 0. 1. 1. 0. 0. 0. 0. 0. 0. 0. 1.]</t>
  </si>
  <si>
    <t>[0. 0. 0. 1. 1. 0. 0. 1. 1. 0. 0. 1. 0. 1. 0. 1. 0. 1. 1. 0. 1. 0. 0. 0.
 1. 0. 0. 0. 1. 0. 0. 0. 0. 0. 0. 1. 1. 0. 1. 1. 1. 1. 1. 0. 1. 1. 1. 1.
 0. 0. 0. 1. 0. 0. 1. 0. 0. 1. 1. 0. 0. 0. 0. 1. 0. 0. 0. 0. 0. 0. 0. 0.
 0. 1. 1. 1. 1. 0. 1. 1. 1. 1. 1. 1. 1. 1. 0. 0. 0. 1. 1. 1. 1. 1. 1. 1.
 0. 1. 1. 1. 0. 1. 0. 0. 0. 0. 0. 0. 0. 1. 1. 0. 0. 0. 0. 0. 0. 0. 1.]</t>
  </si>
  <si>
    <t>[1. 0. 0. 1. 1. 0. 1. 1. 1. 0. 0. 1. 0. 1. 0. 1. 0. 1. 1. 0. 1. 0. 1. 0.
 1. 0. 0. 0. 0. 0. 0. 0. 0. 0. 0. 1. 1. 0. 1. 1. 1. 1. 1. 0. 1. 1. 1. 1.
 0. 0. 0. 1. 0. 0. 1. 0. 0. 1. 1. 0. 0. 0. 0. 1. 0. 0. 0. 0. 0. 0. 0. 0.
 0. 1. 1. 1. 1. 0. 1. 1. 1. 1. 1. 1. 1. 1. 0. 1. 0. 1. 1. 1. 1. 1. 1. 1.
 1. 1. 1. 1. 0. 1. 0. 0. 0. 0. 0. 0. 0. 1. 1. 0. 0. 0. 0. 0. 0. 0. 1.]</t>
  </si>
  <si>
    <t>[0. 0. 0. 1. 1. 0. 1. 1. 1. 0. 0. 1. 0. 1. 0. 1. 0. 1. 1. 0. 1. 0. 0. 0.
 1. 0. 0. 0. 0. 0. 0. 0. 0. 0. 0. 1. 1. 0. 1. 1. 1. 1. 1. 0. 1. 1. 1. 1.
 0. 0. 0. 1. 0. 0. 1. 0. 0. 1. 1. 0. 0. 0. 0. 1. 0. 0. 0. 0. 0. 0. 0. 0.
 0. 1. 1. 1. 1. 0. 1. 1. 1. 1. 1. 1. 1. 1. 0. 1. 0. 1. 1. 1. 1. 1. 1. 1.
 0. 1. 1. 1. 0. 1. 0. 0. 0. 0. 0. 0. 0. 1. 1. 0. 0. 0. 0. 0. 0. 0. 1.]</t>
  </si>
  <si>
    <t>[1. 0. 0. 1. 1. 0. 0. 1. 1. 0. 0. 1. 0. 1. 0. 1. 0. 1. 1. 0. 1. 0. 0. 0.
 1. 0. 0. 0. 0. 0. 0. 0. 0. 0. 0. 0. 1. 0. 1. 1. 1. 1. 1. 0. 1. 1. 1. 1.
 0. 0. 0. 1. 0. 0. 1. 0. 0. 1. 1. 0. 0. 0. 0. 1. 0. 0. 0. 0. 0. 0. 0. 0.
 0. 1. 1. 1. 1. 0. 1. 1. 1. 1. 1. 1. 1. 1. 0. 1. 0. 1. 1. 1. 1. 1. 1. 1.
 1. 1. 1. 1. 0. 0. 0. 0. 0. 0. 0. 0. 0. 1. 1. 0. 0. 0. 0. 0. 0. 0. 1.]</t>
  </si>
  <si>
    <t>[1. 0. 0. 1. 1. 0. 1. 1. 0. 0. 0. 1. 0. 1. 0. 1. 0. 0. 1. 0. 1. 0. 0. 0.
 1. 0. 0. 0. 0. 0. 0. 0. 0. 0. 0. 1. 1. 0. 1. 1. 1. 1. 1. 0. 1. 1. 1. 1.
 0. 0. 0. 1. 0. 0. 1. 0. 0. 1. 1. 0. 0. 0. 0. 1. 0. 0. 0. 0. 0. 0. 0. 0.
 0. 1. 1. 1. 1. 0. 1. 1. 1. 1. 1. 1. 1. 1. 0. 1. 0. 1. 1. 1. 1. 1. 1. 1.
 0. 1. 1. 1. 0. 0. 0. 0. 0. 0. 0. 0. 0. 1. 1. 0. 0. 0. 0. 0. 0. 0. 1.]</t>
  </si>
  <si>
    <t>[0. 0. 0. 1. 1. 0. 0. 1. 1. 0. 0. 1. 0. 1. 0. 1. 0. 1. 1. 0. 1. 0. 0. 0.
 1. 0. 0. 0. 0. 0. 0. 0. 0. 0. 0. 1. 1. 1. 1. 1. 1. 1. 1. 0. 1. 1. 1. 1.
 0. 0. 0. 1. 0. 0. 1. 0. 0. 1. 1. 0. 0. 0. 0. 1. 0. 0. 0. 0. 0. 0. 0. 0.
 0. 1. 1. 1. 1. 0. 1. 1. 1. 1. 1. 1. 1. 1. 0. 1. 0. 1. 1. 1. 1. 1. 1. 1.
 1. 1. 1. 1. 0. 0. 0. 0. 0. 0. 0. 0. 0. 1. 1. 0. 0. 0. 0. 0. 0. 0. 1.]</t>
  </si>
  <si>
    <t>[1. 0. 0. 1. 1. 0. 1. 1. 1. 0. 0. 1. 0. 1. 0. 1. 0. 1. 1. 0. 1. 0. 0. 0.
 1. 0. 0. 0. 0. 0. 0. 0. 0. 0. 0. 1. 1. 0. 1. 1. 1. 1. 1. 0. 1. 1. 1. 1.
 0. 0. 0. 1. 0. 0. 1. 0. 0. 1. 1. 0. 0. 0. 0. 1. 0. 0. 0. 0. 0. 0. 0. 0.
 0. 1. 1. 1. 1. 0. 1. 1. 1. 1. 1. 1. 1. 1. 0. 1. 0. 1. 1. 1. 1. 1. 1. 1.
 0. 1. 1. 1. 0. 1. 0. 0. 0. 0. 0. 0. 0. 1. 1. 0. 0. 0. 0. 0. 0. 0. 1.]</t>
  </si>
  <si>
    <t>[1. 0. 0. 1. 1. 0. 0. 0. 1. 0. 0. 1. 0. 1. 0. 1. 0. 1. 1. 0. 1. 0. 0. 0.
 1. 0. 0. 0. 0. 0. 0. 0. 0. 0. 0. 1. 1. 0. 1. 1. 1. 1. 1. 0. 1. 1. 1. 1.
 0. 0. 0. 1. 0. 0. 1. 0. 0. 1. 1. 0. 0. 0. 0. 1. 0. 0. 0. 0. 0. 0. 0. 0.
 0. 1. 1. 1. 1. 0. 1. 1. 1. 1. 1. 1. 1. 1. 0. 1. 0. 1. 1. 1. 1. 1. 1. 1.
 1. 1. 1. 1. 0. 1. 0. 0. 0. 0. 0. 0. 0. 1. 1. 0. 0. 0. 0. 0. 0. 0. 1.]</t>
  </si>
  <si>
    <t>[0. 0. 0. 1. 1. 0. 0. 1. 1. 0. 0. 1. 0. 1. 0. 1. 0. 1. 1. 0. 1. 0. 0. 0.
 1. 0. 1. 0. 0. 0. 0. 0. 0. 0. 1. 1. 1. 1. 1. 1. 1. 1. 1. 0. 1. 1. 1. 1.
 0. 0. 0. 1. 0. 0. 1. 1. 0. 1. 1. 0. 0. 0. 0. 1. 0. 0. 0. 0. 0. 0. 0. 0.
 0. 1. 1. 1. 1. 0. 1. 1. 1. 1. 1. 1. 1. 1. 0. 1. 0. 0. 1. 1. 1. 1. 1. 1.
 0. 1. 1. 1. 0. 0. 0. 0. 0. 0. 0. 0. 0. 1. 1. 0. 0. 0. 0. 0. 0. 0. 1.]</t>
  </si>
  <si>
    <t>[1. 0. 0. 1. 1. 0. 0. 1. 1. 0. 0. 1. 0. 1. 0. 1. 0. 1. 1. 0. 1. 0. 0. 0.
 1. 0. 0. 0. 0. 0. 0. 0. 0. 0. 0. 1. 1. 0. 1. 1. 1. 1. 1. 0. 1. 1. 1. 1.
 0. 0. 0. 1. 0. 0. 1. 0. 0. 1. 1. 0. 0. 0. 0. 1. 0. 0. 0. 0. 0. 0. 0. 0.
 0. 1. 1. 1. 1. 0. 1. 1. 1. 1. 1. 1. 1. 1. 0. 1. 0. 1. 1. 1. 1. 1. 1. 1.
 1. 1. 1. 1. 0. 0. 0. 0. 0. 0. 0. 0. 0. 1. 1. 0. 0. 0. 0. 0. 0. 0. 1.]</t>
  </si>
  <si>
    <t>[1. 0. 0. 1. 1. 0. 1. 0. 1. 0. 0. 1. 0. 1. 0. 1. 0. 1. 1. 0. 1. 0. 0. 0.
 1. 0. 0. 0. 0. 0. 0. 0. 0. 0. 0. 1. 1. 0. 1. 1. 1. 1. 1. 0. 1. 1. 1. 1.
 0. 0. 0. 1. 0. 0. 1. 0. 0. 1. 1. 0. 0. 0. 0. 1. 0. 0. 0. 0. 0. 0. 0. 0.
 0. 1. 1. 1. 1. 0. 1. 1. 1. 1. 1. 1. 1. 1. 0. 1. 0. 1. 1. 1. 1. 1. 1. 1.
 0. 1. 1. 1. 0. 1. 0. 0. 0. 0. 0. 0. 0. 1. 1. 0. 0. 0. 0. 0. 0. 0. 1.]</t>
  </si>
  <si>
    <t>[0. 0. 0. 1. 1. 0. 1. 0. 1. 0. 0. 1. 0. 1. 0. 1. 0. 1. 1. 0. 1. 0. 0. 0.
 1. 0. 0. 0. 0. 0. 0. 0. 0. 0. 0. 1. 1. 0. 1. 1. 1. 1. 1. 0. 1. 1. 1. 1.
 0. 0. 0. 1. 0. 0. 1. 0. 0. 1. 1. 0. 0. 0. 0. 1. 0. 0. 0. 0. 0. 0. 0. 0.
 0. 1. 1. 1. 1. 0. 1. 1. 1. 1. 1. 1. 1. 1. 0. 1. 0. 1. 1. 1. 1. 1. 1. 1.
 0. 1. 1. 1. 0. 1. 0. 0. 0. 0. 0. 0. 0. 1. 1. 0. 0. 0. 0. 0. 0. 0. 1.]</t>
  </si>
  <si>
    <t>[1. 0. 0. 1. 1. 0. 0. 1. 1. 0. 0. 1. 0. 1. 0. 1. 0. 1. 1. 0. 1. 0. 0. 0.
 1. 0. 0. 0. 0. 0. 0. 0. 0. 0. 0. 1. 1. 0. 1. 1. 1. 1. 1. 0. 1. 1. 1. 1.
 0. 0. 0. 1. 0. 0. 1. 1. 0. 1. 1. 0. 0. 0. 0. 1. 0. 0. 0. 0. 0. 0. 0. 0.
 0. 1. 1. 1. 1. 0. 1. 0. 1. 1. 1. 1. 1. 1. 0. 1. 0. 1. 1. 1. 1. 1. 1. 1.
 0. 1. 1. 1. 0. 1. 0. 0. 0. 0. 0. 0. 0. 1. 1. 0. 0. 0. 0. 0. 0. 0. 1.]</t>
  </si>
  <si>
    <t>[0. 0. 0. 1. 1. 0. 0. 1. 1. 0. 0. 1. 0. 1. 0. 1. 0. 1. 1. 0. 1. 0. 0. 0.
 1. 0. 0. 0. 0. 0. 0. 0. 0. 0. 0. 1. 1. 0. 1. 1. 1. 1. 1. 0. 1. 1. 1. 1.
 0. 0. 0. 1. 0. 0. 1. 0. 0. 1. 1. 0. 0. 0. 0. 1. 0. 0. 0. 0. 0. 0. 0. 0.
 0. 1. 1. 1. 1. 0. 1. 0. 1. 1. 1. 1. 1. 1. 0. 1. 0. 1. 1. 1. 1. 1. 1. 1.
 0. 1. 1. 1. 0. 0. 0. 0. 0. 0. 0. 0. 0. 1. 1. 0. 0. 0. 0. 0. 0. 0. 1.]</t>
  </si>
  <si>
    <t>[0. 0. 0. 1. 1. 0. 1. 1. 1. 0. 0. 1. 0. 1. 0. 1. 0. 1. 1. 0. 1. 0. 0. 0.
 1. 0. 0. 0. 0. 0. 0. 0. 0. 0. 0. 1. 1. 0. 1. 1. 1. 1. 1. 0. 1. 1. 1. 1.
 0. 0. 0. 1. 0. 0. 1. 0. 0. 1. 1. 0. 0. 0. 0. 1. 0. 0. 0. 0. 0. 0. 0. 0.
 0. 1. 1. 1. 1. 0. 1. 1. 1. 1. 1. 1. 1. 1. 0. 1. 0. 1. 1. 1. 1. 1. 1. 1.
 1. 1. 1. 1. 0. 1. 0. 0. 0. 0. 0. 0. 0. 1. 1. 0. 0. 0. 0. 0. 0. 0. 1.]</t>
  </si>
  <si>
    <t>[1. 0. 0. 1. 1. 0. 0. 0. 1. 0. 0. 1. 0. 1. 0. 1. 0. 1. 1. 0. 1. 0. 0. 0.
 1. 0. 0. 0. 0. 0. 0. 0. 0. 0. 0. 1. 1. 0. 1. 1. 1. 1. 1. 0. 1. 1. 1. 1.
 0. 0. 0. 1. 0. 0. 1. 0. 0. 1. 1. 0. 0. 0. 0. 1. 0. 0. 0. 0. 0. 0. 0. 0.
 0. 1. 1. 1. 1. 0. 1. 1. 1. 1. 1. 1. 1. 1. 0. 1. 0. 1. 1. 1. 1. 1. 1. 1.
 0. 1. 1. 1. 0. 0. 0. 0. 0. 0. 0. 0. 0. 1. 1. 0. 0. 0. 0. 0. 0. 0. 1.]</t>
  </si>
  <si>
    <t>[1. 0. 0. 1. 1. 0. 0. 1. 1. 0. 0. 1. 0. 1. 0. 1. 0. 1. 1. 0. 1. 0. 0. 0.
 1. 0. 0. 0. 0. 0. 0. 0. 0. 0. 0. 1. 1. 0. 1. 1. 1. 1. 1. 0. 1. 1. 1. 1.
 0. 0. 0. 1. 0. 0. 1. 0. 0. 1. 1. 0. 0. 0. 0. 1. 0. 0. 0. 0. 0. 0. 0. 0.
 0. 1. 1. 1. 1. 0. 1. 1. 1. 1. 1. 1. 1. 1. 0. 1. 0. 1. 1. 1. 1. 1. 1. 1.
 0. 1. 1. 1. 0. 0. 0. 0. 0. 0. 0. 0. 0. 1. 1. 0. 0. 0. 0. 0. 0. 0. 1.]</t>
  </si>
  <si>
    <t>[0. 0. 0. 1. 1. 0. 0. 0. 1. 0. 0. 1. 0. 0. 0. 1. 0. 1. 1. 0. 1. 0. 0. 0.
 1. 0. 0. 0. 0. 0. 0. 0. 0. 0. 0. 1. 1. 0. 1. 1. 1. 1. 1. 0. 1. 1. 1. 1.
 0. 0. 0. 1. 0. 0. 1. 1. 0. 1. 1. 0. 0. 0. 0. 1. 0. 0. 0. 0. 0. 0. 0. 0.
 0. 1. 0. 1. 1. 0. 1. 1. 1. 1. 1. 1. 1. 1. 0. 1. 0. 1. 1. 1. 1. 1. 1. 1.
 1. 1. 1. 1. 0. 1. 0. 0. 0. 0. 0. 0. 0. 1. 0. 0. 0. 0. 0. 0. 0. 0. 1.]</t>
  </si>
  <si>
    <t>[0. 0. 0. 1. 1. 0. 1. 0. 1. 0. 0. 1. 0. 1. 0. 1. 0. 1. 1. 0. 1. 0. 0. 0.
 1. 0. 0. 0. 0. 0. 0. 0. 0. 0. 0. 1. 1. 0. 1. 1. 0. 1. 1. 0. 1. 1. 1. 1.
 0. 0. 0. 1. 0. 0. 1. 0. 0. 1. 1. 0. 0. 0. 0. 1. 0. 0. 0. 0. 0. 0. 0. 0.
 0. 1. 1. 1. 1. 0. 1. 1. 1. 1. 1. 1. 1. 1. 0. 1. 0. 1. 1. 1. 1. 1. 1. 1.
 0. 1. 1. 1. 0. 1. 0. 0. 0. 0. 0. 0. 0. 1. 1. 0. 0. 0. 0. 0. 0. 0. 1.]</t>
  </si>
  <si>
    <t>[1. 0. 0. 0. 1. 0. 1. 1. 1. 0. 0. 1. 0. 1. 0. 1. 0. 1. 1. 0. 1. 0. 0. 0.
 1. 0. 0. 0. 0. 0. 0. 0. 0. 0. 0. 1. 1. 0. 1. 1. 1. 1. 1. 0. 1. 1. 1. 1.
 0. 0. 0. 1. 0. 0. 1. 0. 0. 1. 1. 0. 0. 0. 0. 1. 0. 0. 0. 0. 0. 0. 0. 0.
 0. 1. 1. 1. 1. 0. 1. 1. 1. 1. 1. 1. 1. 1. 0. 1. 0. 1. 1. 1. 1. 1. 1. 1.
 1. 1. 1. 1. 0. 0. 0. 0. 0. 0. 0. 0. 0. 1. 1. 0. 0. 0. 0. 0. 0. 0. 1.]</t>
  </si>
  <si>
    <t>[1. 0. 0. 1. 1. 0. 1. 1. 1. 0. 0. 1. 0. 1. 0. 1. 0. 1. 1. 0. 1. 0. 0. 0.
 1. 0. 0. 0. 0. 0. 0. 0. 0. 0. 0. 1. 1. 0. 1. 1. 1. 1. 1. 0. 1. 1. 1. 1.
 0. 0. 0. 1. 0. 0. 1. 0. 0. 1. 1. 0. 0. 0. 0. 1. 0. 0. 0. 0. 0. 0. 0. 0.
 0. 1. 1. 1. 0. 0. 1. 1. 1. 1. 1. 1. 1. 1. 0. 1. 0. 1. 1. 1. 1. 1. 1. 1.
 0. 1. 1. 1. 0. 1. 0. 0. 0. 0. 0. 0. 0. 1. 1. 0. 0. 0. 0. 0. 0. 0. 1.]</t>
  </si>
  <si>
    <t>[0. 0. 0. 1. 1. 0. 1. 1. 1. 0. 0. 1. 0. 1. 0. 1. 0. 1. 1. 0. 1. 0. 0. 0.
 1. 0. 0. 0. 0. 0. 0. 0. 0. 0. 0. 1. 1. 0. 1. 1. 1. 1. 1. 0. 1. 1. 1. 1.
 0. 0. 0. 1. 0. 0. 1. 0. 0. 1. 1. 0. 0. 0. 0. 1. 0. 0. 0. 0. 0. 0. 0. 0.
 0. 1. 1. 1. 1. 0. 1. 1. 1. 1. 1. 1. 1. 1. 0. 1. 0. 1. 1. 1. 1. 1. 1. 1.
 1. 1. 1. 1. 0. 0. 0. 0. 0. 0. 0. 0. 0. 1. 1. 0. 0. 0. 0. 0. 0. 0. 1.]</t>
  </si>
  <si>
    <t>[1. 0. 0. 1. 1. 0. 0. 0. 1. 0. 0. 1. 0. 1. 0. 1. 0. 1. 1. 0. 1. 0. 0. 1.
 1. 0. 0. 0. 0. 0. 0. 0. 0. 0. 0. 1. 1. 0. 1. 1. 0. 1. 1. 0. 1. 1. 1. 1.
 0. 0. 0. 1. 0. 0. 1. 0. 0. 1. 1. 0. 0. 0. 0. 1. 0. 0. 0. 0. 0. 0. 0. 0.
 0. 1. 1. 1. 1. 0. 1. 1. 1. 1. 1. 1. 1. 1. 0. 1. 0. 1. 1. 1. 1. 1. 1. 1.
 0. 1. 1. 1. 0. 0. 0. 0. 0. 0. 0. 0. 0. 1. 1. 0. 0. 0. 0. 0. 0. 0. 1.]</t>
  </si>
  <si>
    <t>[1. 0. 0. 1. 1. 0. 1. 1. 1. 0. 0. 1. 0. 1. 0. 1. 0. 1. 1. 0. 1. 0. 0. 0.
 1. 0. 0. 0. 0. 0. 0. 0. 0. 0. 0. 1. 1. 0. 1. 1. 1. 1. 1. 0. 1. 1. 1. 1.
 0. 0. 0. 1. 0. 0. 1. 0. 0. 1. 1. 0. 0. 0. 0. 1. 0. 0. 0. 0. 0. 0. 0. 0.
 0. 1. 1. 1. 1. 0. 1. 1. 1. 1. 1. 1. 1. 1. 0. 1. 0. 1. 1. 1. 1. 1. 1. 1.
 1. 1. 1. 1. 0. 0. 0. 0. 0. 0. 0. 0. 0. 1. 1. 0. 0. 0. 0. 0. 0. 0. 1.]</t>
  </si>
  <si>
    <t>[0. 0. 0. 1. 1. 0. 0. 0. 1. 0. 0. 1. 0. 1. 0. 1. 0. 1. 1. 0. 1. 0. 0. 0.
 1. 0. 0. 0. 0. 0. 0. 0. 0. 0. 0. 1. 1. 0. 1. 1. 1. 1. 1. 0. 1. 1. 1. 1.
 0. 0. 0. 1. 0. 0. 1. 0. 0. 1. 1. 0. 0. 0. 0. 1. 0. 0. 0. 0. 0. 0. 0. 0.
 0. 1. 1. 1. 1. 0. 1. 1. 1. 1. 1. 1. 1. 1. 0. 1. 0. 1. 1. 1. 1. 1. 1. 1.
 1. 1. 1. 1. 0. 1. 0. 0. 0. 0. 0. 0. 0. 1. 1. 0. 0. 0. 0. 0. 0. 0. 1.]</t>
  </si>
  <si>
    <t>[0. 0. 0. 1. 1. 0. 1. 1. 1. 1. 0. 1. 0. 1. 1. 1. 0. 1. 1. 0. 1. 0. 0. 0.
 1. 0. 0. 0. 0. 0. 0. 0. 0. 0. 0. 1. 1. 0. 1. 1. 1. 1. 1. 0. 1. 1. 1. 1.
 0. 0. 0. 1. 0. 0. 1. 0. 0. 1. 1. 0. 0. 0. 0. 1. 0. 0. 0. 0. 0. 0. 0. 0.
 0. 1. 1. 1. 1. 0. 1. 1. 1. 1. 1. 1. 1. 1. 0. 1. 0. 1. 1. 1. 1. 1. 1. 1.
 1. 1. 1. 1. 0. 0. 0. 0. 0. 0. 0. 0. 0. 1. 1. 0. 0. 0. 0. 0. 0. 0. 1.]</t>
  </si>
  <si>
    <t>[0. 0. 0. 1. 1. 0. 0. 0. 1. 0. 0. 1. 0. 1. 0. 1. 0. 1. 1. 0. 1. 0. 0. 0.
 1. 0. 0. 0. 0. 0. 0. 0. 0. 0. 0. 1. 1. 0. 1. 1. 1. 1. 1. 0. 1. 1. 1. 1.
 0. 0. 0. 1. 0. 0. 1. 0. 0. 1. 1. 0. 0. 0. 0. 1. 0. 0. 0. 0. 0. 0. 0. 0.
 0. 1. 1. 1. 1. 0. 1. 1. 1. 1. 1. 1. 1. 1. 0. 1. 0. 1. 1. 1. 1. 1. 1. 1.
 0. 1. 1. 1. 0. 1. 0. 0. 0. 0. 0. 0. 0. 1. 1. 0. 0. 0. 0. 0. 0. 0. 1.]</t>
  </si>
  <si>
    <t>[1. 0. 0. 1. 1. 0. 1. 0. 1. 0. 0. 1. 0. 1. 0. 1. 0. 1. 1. 0. 1. 0. 0. 0.
 1. 0. 0. 0. 0. 0. 0. 0. 0. 0. 0. 1. 1. 0. 1. 1. 1. 1. 1. 0. 1. 1. 1. 1.
 0. 0. 0. 1. 0. 0. 1. 0. 0. 1. 1. 0. 0. 0. 0. 1. 0. 0. 0. 0. 0. 0. 0. 0.
 0. 1. 1. 1. 1. 0. 1. 1. 1. 1. 1. 1. 1. 1. 0. 1. 0. 1. 1. 1. 1. 1. 1. 1.
 1. 1. 1. 1. 0. 1. 0. 0. 0. 0. 0. 0. 0. 1. 1. 0. 0. 0. 0. 0. 0. 0. 1.]</t>
  </si>
  <si>
    <t>[0. 0. 0. 1. 1. 0. 0. 1. 1. 0. 0. 1. 0. 1. 0. 1. 0. 1. 1. 0. 1. 0. 0. 0.
 1. 0. 0. 0. 0. 0. 0. 0. 0. 0. 0. 1. 1. 0. 1. 1. 1. 1. 1. 0. 1. 1. 1. 1.
 0. 0. 0. 1. 0. 0. 1. 1. 0. 1. 0. 0. 0. 0. 0. 1. 0. 0. 0. 0. 0. 0. 0. 0.
 0. 1. 1. 1. 1. 0. 1. 1. 1. 1. 1. 1. 1. 1. 0. 1. 0. 1. 1. 1. 1. 1. 1. 1.
 0. 1. 1. 1. 0. 1. 0. 0. 0. 0. 0. 0. 0. 1. 1. 0. 0. 0. 0. 0. 0. 0. 1.]</t>
  </si>
  <si>
    <t>[0. 0. 0. 1. 1. 0. 1. 0. 1. 0. 0. 1. 0. 1. 0. 1. 0. 1. 1. 0. 1. 0. 0. 0.
 1. 0. 0. 0. 0. 0. 0. 0. 0. 0. 0. 1. 1. 0. 1. 1. 0. 1. 1. 0. 1. 1. 1. 1.
 0. 0. 0. 1. 0. 0. 1. 1. 0. 1. 1. 0. 0. 0. 0. 1. 0. 0. 0. 0. 0. 0. 0. 0.
 0. 1. 1. 1. 1. 0. 1. 0. 1. 1. 1. 1. 1. 1. 0. 1. 0. 1. 1. 1. 1. 1. 1. 1.
 0. 1. 1. 1. 0. 1. 0. 1. 0. 0. 0. 0. 0. 1. 1. 0. 0. 0. 0. 0. 0. 0. 1.]</t>
  </si>
  <si>
    <t>[1. 0. 0. 1. 1. 0. 1. 1. 1. 0. 0. 1. 0. 1. 0. 1. 0. 1. 1. 0. 1. 0. 0. 0.
 1. 0. 0. 0. 0. 0. 0. 0. 0. 0. 0. 1. 1. 0. 1. 1. 1. 1. 1. 0. 1. 1. 1. 1.
 0. 0. 0. 1. 0. 0. 1. 0. 0. 1. 1. 0. 0. 0. 0. 1. 0. 0. 0. 0. 0. 0. 0. 0.
 0. 1. 1. 1. 1. 0. 1. 0. 1. 1. 1. 1. 1. 1. 0. 1. 0. 1. 1. 1. 1. 1. 1. 1.
 0. 1. 1. 1. 0. 1. 0. 0. 0. 0. 0. 0. 0. 1. 1. 0. 0. 0. 0. 0. 0. 0. 1.]</t>
  </si>
  <si>
    <t>[0. 0. 0. 0. 1. 0. 1. 0. 1. 0. 0. 1. 0. 1. 0. 1. 0. 1. 1. 0. 1. 0. 0. 0.
 1. 0. 0. 0. 0. 0. 0. 0. 0. 0. 0. 1. 1. 0. 1. 1. 1. 1. 1. 0. 1. 1. 1. 1.
 0. 0. 0. 1. 0. 0. 1. 1. 0. 1. 1. 0. 0. 0. 0. 1. 0. 0. 0. 0. 0. 0. 0. 0.
 0. 1. 1. 1. 1. 0. 1. 1. 1. 1. 1. 1. 1. 1. 0. 1. 0. 1. 1. 1. 1. 1. 1. 1.
 0. 1. 1. 1. 0. 1. 0. 0. 0. 0. 0. 0. 0. 1. 1. 0. 0. 0. 0. 1. 0. 0. 1.]</t>
  </si>
  <si>
    <t>[1. 0. 0. 1. 1. 0. 1. 0. 1. 0. 0. 1. 0. 1. 0. 1. 0. 1. 1. 0. 1. 0. 0. 0.
 1. 0. 0. 0. 0. 0. 0. 0. 0. 0. 0. 1. 1. 0. 1. 1. 0. 1. 1. 0. 1. 1. 1. 1.
 0. 0. 0. 1. 0. 0. 1. 1. 0. 1. 1. 0. 0. 0. 0. 1. 0. 0. 0. 0. 0. 0. 0. 0.
 0. 1. 1. 1. 1. 0. 1. 0. 1. 1. 1. 1. 1. 1. 0. 1. 0. 1. 1. 1. 1. 1. 1. 1.
 0. 1. 1. 1. 0. 1. 0. 0. 0. 0. 0. 0. 0. 1. 1. 0. 0. 0. 0. 1. 0. 0. 1.]</t>
  </si>
  <si>
    <t>[1. 0. 1. 1. 1. 0. 0. 0. 1. 0. 0. 1. 0. 1. 1. 1. 0. 1. 1. 0. 1. 0. 0. 0.
 1. 0. 0. 0. 0. 0. 0. 0. 0. 0. 0. 1. 1. 0. 1. 1. 0. 1. 1. 0. 1. 1. 1. 1.
 0. 0. 0. 1. 0. 0. 1. 1. 0. 1. 1. 0. 0. 0. 0. 1. 0. 0. 0. 0. 0. 0. 0. 0.
 0. 1. 1. 1. 1. 0. 1. 1. 1. 1. 1. 1. 1. 1. 0. 1. 0. 1. 1. 1. 1. 1. 1. 1.
 0. 1. 1. 1. 0. 1. 0. 0. 0. 0. 0. 0. 0. 1. 1. 0. 0. 0. 0. 0. 0. 0. 1.]</t>
  </si>
  <si>
    <t>[1. 0. 0. 1. 1. 0. 0. 1. 1. 0. 0. 1. 0. 1. 0. 1. 0. 1. 1. 0. 1. 0. 0. 0.
 1. 0. 0. 0. 0. 0. 0. 0. 0. 0. 0. 1. 1. 1. 1. 1. 1. 1. 1. 0. 1. 1. 1. 1.
 0. 0. 0. 1. 0. 0. 1. 0. 0. 1. 1. 0. 0. 0. 0. 1. 0. 0. 0. 0. 0. 0. 0. 0.
 0. 1. 1. 1. 1. 0. 1. 0. 1. 1. 1. 1. 1. 1. 0. 1. 0. 1. 1. 1. 1. 1. 1. 1.
 0. 1. 1. 1. 0. 1. 0. 0. 0. 0. 0. 0. 0. 1. 1. 0. 0. 0. 0. 0. 0. 0. 1.]</t>
  </si>
  <si>
    <t>[0. 0. 0. 1. 1. 0. 0. 1. 1. 0. 0. 1. 0. 1. 0. 1. 0. 1. 1. 0. 1. 0. 0. 0.
 1. 0. 0. 0. 0. 1. 0. 0. 0. 0. 0. 1. 1. 0. 1. 1. 1. 1. 1. 0. 1. 1. 1. 1.
 0. 0. 0. 1. 0. 0. 1. 1. 0. 1. 1. 0. 0. 0. 0. 1. 0. 0. 0. 0. 0. 0. 0. 0.
 0. 1. 1. 1. 1. 0. 1. 1. 1. 1. 1. 1. 1. 1. 0. 1. 0. 1. 1. 1. 1. 1. 1. 0.
 0. 1. 1. 1. 0. 1. 0. 0. 0. 0. 0. 0. 0. 1. 1. 0. 0. 0. 0. 0. 0. 0. 1.]</t>
  </si>
  <si>
    <t>[1. 0. 0. 1. 1. 0. 1. 0. 1. 0. 0. 1. 0. 1. 0. 1. 0. 1. 1. 0. 1. 0. 0. 0.
 1. 0. 0. 0. 0. 0. 0. 0. 0. 0. 0. 1. 1. 0. 1. 1. 1. 1. 1. 0. 1. 1. 1. 1.
 0. 0. 0. 1. 0. 0. 1. 0. 0. 1. 1. 0. 0. 0. 0. 1. 0. 0. 0. 0. 0. 0. 0. 0.
 0. 1. 1. 1. 1. 0. 1. 1. 1. 1. 1. 1. 1. 1. 0. 1. 0. 1. 1. 1. 1. 1. 1. 1.
 0. 1. 1. 1. 0. 1. 0. 0. 0. 0. 0. 0. 0. 1. 1. 0. 0. 0. 0. 0. 0. 1. 1.]</t>
  </si>
  <si>
    <t>[0. 0. 0. 1. 1. 0. 1. 1. 1. 0. 0. 1. 0. 1. 0. 1. 0. 1. 1. 0. 1. 0. 0. 0.
 1. 0. 0. 0. 0. 0. 0. 0. 0. 0. 0. 1. 1. 0. 1. 1. 0. 1. 1. 0. 1. 1. 1. 1.
 0. 0. 0. 1. 0. 0. 1. 1. 0. 1. 1. 0. 0. 0. 0. 1. 0. 0. 0. 0. 0. 0. 0. 0.
 0. 1. 1. 1. 1. 0. 1. 0. 1. 1. 1. 1. 1. 1. 0. 1. 0. 1. 1. 1. 1. 1. 1. 1.
 0. 1. 1. 1. 0. 1. 0. 0. 0. 0. 0. 0. 0. 1. 1. 0. 0. 0. 0. 0. 0. 0. 1.]</t>
  </si>
  <si>
    <t>[0. 0. 0. 1. 1. 0. 0. 1. 1. 0. 0. 1. 0. 1. 0. 1. 0. 1. 1. 0. 1. 0. 0. 0.
 1. 0. 0. 0. 0. 0. 0. 0. 0. 0. 0. 1. 1. 0. 0. 1. 0. 1. 1. 0. 1. 1. 1. 1.
 0. 0. 0. 1. 0. 0. 1. 1. 0. 1. 1. 0. 0. 0. 0. 1. 0. 0. 0. 0. 0. 0. 0. 0.
 0. 1. 1. 1. 1. 0. 1. 1. 1. 1. 1. 1. 1. 1. 0. 1. 0. 1. 1. 1. 1. 1. 1. 1.
 0. 1. 1. 1. 0. 1. 0. 0. 0. 0. 0. 0. 0. 1. 1. 0. 0. 0. 0. 0. 0. 0. 1.]</t>
  </si>
  <si>
    <t>[1. 0. 0. 1. 1. 0. 0. 0. 1. 0. 0. 1. 0. 1. 0. 1. 0. 1. 1. 0. 1. 0. 0. 0.
 1. 0. 0. 0. 0. 0. 0. 0. 0. 0. 0. 1. 1. 0. 1. 1. 1. 1. 1. 0. 1. 1. 1. 1.
 0. 0. 0. 1. 0. 0. 1. 1. 0. 1. 1. 0. 0. 0. 0. 1. 0. 0. 0. 0. 0. 0. 0. 0.
 0. 1. 1. 1. 1. 0. 1. 0. 1. 1. 1. 1. 1. 1. 0. 1. 0. 1. 1. 1. 1. 1. 1. 1.
 0. 1. 1. 1. 0. 1. 0. 0. 0. 0. 0. 0. 0. 1. 1. 0. 0. 0. 0. 0. 0. 0. 1.]</t>
  </si>
  <si>
    <t>[1. 0. 0. 1. 1. 0. 1. 1. 1. 0. 0. 1. 0. 1. 0. 1. 0. 1. 1. 0. 1. 0. 0. 0.
 1. 0. 0. 0. 0. 0. 0. 0. 0. 0. 0. 1. 1. 0. 1. 1. 1. 1. 1. 0. 1. 1. 1. 1.
 0. 0. 0. 1. 0. 0. 1. 0. 0. 1. 0. 0. 0. 0. 0. 1. 0. 0. 0. 0. 0. 0. 0. 0.
 0. 1. 1. 1. 1. 0. 1. 0. 1. 1. 1. 1. 1. 1. 0. 1. 0. 1. 1. 1. 1. 1. 1. 1.
 0. 1. 1. 1. 0. 1. 0. 0. 0. 0. 0. 0. 0. 1. 1. 0. 0. 0. 0. 0. 0. 0. 1.]</t>
  </si>
  <si>
    <t>[0. 0. 0. 1. 1. 0. 0. 0. 1. 0. 0. 1. 0. 1. 0. 1. 0. 1. 1. 0. 1. 0. 0. 0.
 1. 0. 0. 0. 0. 0. 0. 0. 0. 0. 0. 1. 1. 0. 1. 1. 0. 1. 1. 0. 1. 1. 1. 1.
 0. 0. 0. 1. 0. 0. 1. 1. 0. 1. 1. 0. 0. 1. 0. 1. 0. 0. 0. 0. 0. 0. 0. 0.
 0. 1. 1. 1. 1. 0. 1. 0. 1. 1. 1. 1. 1. 1. 0. 1. 0. 1. 1. 1. 1. 1. 1. 1.
 0. 1. 1. 1. 0. 1. 0. 0. 0. 0. 0. 0. 0. 1. 1. 0. 0. 0. 0. 0. 0. 0. 1.]</t>
  </si>
  <si>
    <t>[0. 0. 0. 1. 1. 0. 1. 1. 1. 0. 0. 1. 0. 1. 0. 1. 0. 1. 1. 0. 1. 0. 0. 0.
 1. 0. 0. 0. 0. 0. 0. 0. 0. 0. 0. 1. 1. 0. 1. 1. 0. 1. 1. 0. 1. 1. 1. 1.
 0. 0. 0. 1. 0. 0. 1. 0. 0. 1. 1. 0. 0. 0. 0. 1. 0. 0. 0. 0. 0. 0. 0. 0.
 0. 1. 1. 1. 1. 0. 1. 1. 1. 1. 1. 1. 1. 1. 0. 1. 0. 1. 1. 1. 1. 1. 1. 1.
 0. 1. 1. 1. 0. 1. 0. 0. 0. 0. 0. 0. 1. 1. 1. 0. 0. 0. 0. 0. 0. 0. 1.]</t>
  </si>
  <si>
    <t>[1. 0. 0. 1. 1. 0. 1. 0. 1. 0. 0. 1. 0. 0. 0. 1. 0. 1. 1. 0. 1. 0. 0. 0.
 1. 0. 0. 0. 0. 0. 1. 0. 0. 0. 0. 1. 1. 0. 1. 1. 0. 1. 1. 0. 1. 1. 1. 1.
 0. 0. 0. 1. 0. 0. 1. 0. 0. 1. 1. 0. 0. 0. 0. 1. 0. 0. 0. 0. 0. 0. 0. 0.
 0. 1. 1. 1. 1. 0. 1. 1. 1. 1. 1. 1. 1. 1. 0. 1. 0. 1. 1. 1. 1. 1. 1. 1.
 0. 1. 1. 1. 0. 1. 0. 1. 0. 0. 0. 0. 0. 1. 1. 0. 0. 0. 0. 0. 0. 0. 1.]</t>
  </si>
  <si>
    <t>[1. 0. 0. 1. 1. 0. 1. 0. 1. 0. 0. 1. 0. 1. 0. 1. 0. 1. 1. 0. 1. 0. 0. 0.
 1. 0. 0. 0. 0. 0. 0. 0. 0. 0. 0. 1. 1. 0. 1. 1. 0. 1. 1. 0. 1. 1. 1. 1.
 0. 0. 0. 1. 0. 0. 1. 0. 0. 1. 1. 0. 0. 0. 0. 1. 0. 0. 0. 0. 0. 0. 0. 0.
 0. 1. 1. 1. 1. 0. 1. 1. 1. 1. 1. 1. 1. 1. 0. 1. 0. 1. 1. 1. 1. 1. 1. 1.
 0. 1. 1. 1. 0. 1. 0. 0. 0. 0. 0. 0. 0. 1. 1. 0. 0. 0. 0. 1. 0. 0. 1.]</t>
  </si>
  <si>
    <t>[1. 0. 0. 1. 1. 0. 1. 0. 1. 0. 0. 1. 0. 1. 0. 1. 0. 1. 1. 0. 1. 0. 0. 0.
 1. 0. 0. 0. 0. 0. 0. 0. 0. 0. 0. 1. 1. 0. 1. 1. 0. 1. 1. 0. 1. 1. 1. 1.
 0. 0. 0. 1. 0. 0. 1. 1. 0. 1. 1. 0. 0. 0. 0. 1. 0. 0. 0. 0. 0. 0. 0. 0.
 0. 1. 1. 1. 1. 0. 1. 0. 1. 1. 1. 1. 1. 1. 0. 1. 0. 1. 1. 1. 1. 1. 1. 1.
 0. 1. 1. 1. 0. 1. 0. 0. 0. 0. 0. 0. 0. 1. 1. 0. 0. 0. 0. 0. 0. 0. 1.]</t>
  </si>
  <si>
    <t>[1. 0. 0. 1. 1. 0. 1. 0. 1. 0. 0. 1. 0. 1. 0. 1. 0. 1. 1. 0. 1. 0. 0. 0.
 1. 0. 0. 0. 0. 0. 0. 0. 0. 0. 0. 1. 1. 0. 1. 1. 0. 1. 1. 0. 1. 1. 1. 1.
 0. 0. 0. 1. 0. 0. 1. 0. 0. 1. 1. 0. 0. 0. 0. 1. 0. 0. 0. 0. 0. 0. 0. 0.
 0. 1. 1. 1. 1. 0. 1. 1. 1. 1. 1. 1. 1. 1. 0. 1. 0. 1. 1. 1. 1. 1. 1. 1.
 0. 1. 1. 1. 0. 1. 0. 0. 0. 0. 0. 0. 0. 1. 1. 0. 0. 0. 0. 0. 0. 0. 1.]</t>
  </si>
  <si>
    <t>[1. 0. 0. 1. 1. 0. 1. 0. 1. 0. 0. 1. 0. 1. 0. 1. 0. 1. 1. 0. 1. 0. 0. 0.
 1. 0. 0. 0. 0. 0. 0. 0. 0. 0. 0. 1. 1. 0. 1. 1. 0. 1. 1. 0. 1. 1. 1. 1.
 0. 0. 0. 1. 0. 0. 1. 0. 0. 1. 1. 0. 0. 0. 0. 1. 0. 0. 0. 0. 0. 0. 0. 0.
 0. 1. 1. 1. 1. 0. 1. 0. 1. 1. 1. 1. 1. 1. 0. 1. 0. 1. 1. 1. 1. 1. 1. 1.
 0. 1. 1. 1. 0. 1. 0. 0. 0. 0. 0. 0. 0. 1. 1. 0. 0. 0. 0. 1. 0. 0. 1.]</t>
  </si>
  <si>
    <t>[1. 0. 0. 1. 1. 0. 1. 0. 1. 0. 0. 1. 0. 1. 0. 1. 0. 1. 1. 0. 0. 0. 0. 0.
 1. 0. 0. 0. 0. 0. 0. 0. 0. 0. 0. 1. 1. 0. 1. 1. 1. 1. 1. 0. 1. 1. 1. 1.
 0. 0. 0. 1. 0. 0. 1. 0. 0. 1. 1. 0. 0. 0. 0. 1. 0. 0. 0. 0. 0. 0. 0. 0.
 0. 1. 1. 1. 1. 0. 1. 0. 1. 1. 1. 1. 1. 1. 0. 1. 0. 1. 1. 1. 1. 1. 1. 1.
 0. 1. 1. 1. 0. 1. 0. 0. 0. 0. 0. 0. 0. 1. 1. 0. 0. 0. 0. 0. 0. 0. 1.]</t>
  </si>
  <si>
    <t>[1. 0. 0. 1. 1. 0. 1. 0. 1. 0. 0. 1. 0. 1. 0. 1. 0. 1. 1. 0. 1. 0. 0. 0.
 1. 0. 0. 0. 1. 0. 0. 0. 0. 0. 0. 1. 1. 0. 1. 1. 0. 1. 1. 0. 1. 1. 1. 1.
 0. 0. 0. 1. 0. 0. 1. 1. 0. 1. 1. 0. 0. 0. 0. 1. 0. 0. 0. 0. 0. 0. 0. 0.
 0. 1. 1. 1. 1. 0. 1. 1. 1. 1. 1. 1. 1. 1. 0. 1. 0. 1. 1. 1. 1. 1. 1. 1.
 0. 1. 1. 1. 0. 1. 0. 0. 0. 0. 0. 0. 0. 1. 1. 0. 0. 0. 0. 0. 0. 0. 1.]</t>
  </si>
  <si>
    <t>[1. 0. 0. 1. 1. 0. 1. 0. 1. 0. 0. 1. 0. 1. 0. 1. 0. 1. 1. 0. 1. 0. 0. 0.
 1. 0. 0. 0. 0. 0. 0. 0. 0. 0. 0. 1. 1. 0. 1. 1. 1. 1. 1. 0. 1. 1. 1. 1.
 0. 0. 0. 1. 0. 0. 1. 1. 0. 1. 1. 0. 0. 0. 0. 1. 0. 0. 0. 0. 0. 0. 0. 0.
 0. 1. 1. 1. 1. 0. 1. 1. 1. 1. 1. 1. 1. 1. 0. 1. 0. 1. 1. 1. 1. 1. 1. 1.
 1. 0. 1. 1. 0. 1. 0. 0. 0. 0. 0. 0. 0. 1. 1. 0. 0. 0. 0. 1. 0. 0. 1.]</t>
  </si>
  <si>
    <t>[1. 0. 0. 1. 1. 0. 1. 0. 1. 0. 0. 1. 0. 1. 0. 1. 0. 1. 1. 0. 1. 0. 0. 0.
 1. 0. 0. 0. 0. 0. 0. 0. 0. 0. 0. 1. 1. 0. 1. 1. 1. 1. 1. 0. 1. 1. 1. 1.
 0. 0. 0. 1. 0. 0. 1. 1. 0. 1. 1. 0. 0. 0. 0. 1. 0. 0. 0. 0. 0. 0. 0. 0.
 0. 1. 1. 1. 1. 0. 1. 1. 1. 1. 1. 1. 1. 1. 0. 1. 0. 1. 1. 1. 1. 1. 1. 1.
 0. 1. 1. 1. 0. 1. 0. 0. 0. 0. 0. 0. 0. 1. 1. 0. 0. 0. 0. 1. 0. 0. 1.]</t>
  </si>
  <si>
    <t>[1. 0. 0. 1. 1. 0. 1. 0. 1. 0. 0. 1. 0. 1. 0. 1. 0. 1. 1. 0. 1. 0. 0. 0.
 1. 0. 0. 0. 0. 0. 0. 0. 0. 0. 1. 1. 1. 0. 1. 1. 0. 1. 1. 0. 1. 1. 1. 1.
 0. 0. 0. 1. 0. 0. 1. 0. 0. 1. 1. 1. 0. 0. 0. 1. 0. 0. 0. 0. 0. 0. 0. 0.
 0. 1. 1. 1. 1. 0. 1. 0. 1. 1. 1. 1. 1. 1. 0. 1. 0. 1. 1. 1. 1. 1. 1. 1.
 0. 1. 1. 1. 0. 1. 0. 0. 0. 0. 0. 0. 0. 1. 1. 0. 0. 0. 0. 0. 0. 0. 1.]</t>
  </si>
  <si>
    <t>[1. 0. 0. 1. 1. 0. 1. 0. 1. 0. 0. 1. 0. 1. 0. 1. 0. 1. 1. 0. 1. 0. 0. 0.
 1. 0. 0. 0. 0. 0. 0. 0. 0. 0. 0. 1. 1. 0. 1. 1. 0. 1. 1. 0. 1. 1. 1. 1.
 0. 0. 0. 1. 0. 0. 1. 0. 0. 1. 1. 0. 0. 0. 0. 1. 0. 0. 0. 0. 0. 0. 0. 0.
 0. 1. 1. 1. 1. 0. 1. 0. 1. 1. 1. 1. 1. 1. 0. 1. 0. 1. 1. 1. 1. 1. 1. 1.
 0. 1. 1. 1. 0. 1. 0. 0. 0. 1. 0. 0. 0. 1. 1. 0. 0. 0. 0. 1. 0. 0. 1.]</t>
  </si>
  <si>
    <t>[1. 0. 0. 1. 1. 0. 1. 0. 1. 0. 0. 1. 0. 1. 0. 1. 0. 1. 1. 0. 1. 0. 0. 0.
 1. 0. 0. 0. 0. 0. 0. 0. 0. 0. 0. 1. 1. 0. 1. 1. 1. 1. 1. 0. 1. 1. 1. 1.
 0. 0. 0. 1. 0. 0. 1. 0. 0. 0. 1. 0. 0. 0. 0. 1. 0. 0. 0. 0. 0. 0. 0. 0.
 0. 1. 1. 1. 1. 0. 1. 1. 1. 1. 1. 1. 1. 1. 0. 1. 0. 1. 1. 1. 1. 1. 1. 1.
 0. 1. 1. 1. 0. 1. 0. 0. 0. 0. 0. 0. 0. 1. 1. 0. 0. 0. 0. 1. 0. 0. 1.]</t>
  </si>
  <si>
    <t>[1. 0. 0. 1. 1. 0. 1. 0. 1. 1. 0. 1. 0. 1. 0. 1. 0. 1. 1. 0. 1. 0. 0. 0.
 1. 0. 0. 0. 0. 0. 0. 0. 0. 0. 0. 1. 1. 0. 1. 1. 0. 1. 1. 0. 1. 1. 1. 1.
 0. 0. 0. 1. 0. 0. 1. 1. 0. 1. 1. 0. 0. 0. 0. 1. 0. 0. 0. 0. 0. 0. 0. 0.
 0. 1. 1. 1. 1. 0. 1. 1. 1. 1. 1. 1. 1. 1. 0. 1. 0. 1. 1. 1. 1. 1. 1. 1.
 0. 1. 1. 1. 0. 1. 0. 0. 0. 0. 0. 0. 0. 1. 1. 0. 0. 0. 0. 0. 0. 0. 1.]</t>
  </si>
  <si>
    <t>[1. 0. 0. 1. 1. 0. 1. 0. 1. 0. 0. 1. 0. 1. 0. 1. 0. 1. 1. 0. 1. 0. 0. 0.
 1. 0. 0. 0. 0. 0. 0. 0. 0. 0. 0. 1. 1. 0. 1. 1. 0. 1. 1. 0. 1. 1. 1. 1.
 0. 0. 0. 1. 0. 0. 1. 0. 0. 1. 1. 1. 0. 0. 0. 1. 0. 0. 0. 0. 0. 0. 0. 0.
 0. 1. 1. 1. 1. 0. 1. 0. 1. 1. 1. 1. 1. 1. 0. 1. 0. 1. 1. 1. 1. 1. 1. 1.
 0. 1. 1. 1. 0. 1. 0. 0. 0. 0. 0. 0. 0. 1. 1. 0. 0. 0. 0. 0. 0. 0. 1.]</t>
  </si>
  <si>
    <t>[1. 0. 0. 1. 1. 0. 1. 0. 1. 0. 0. 1. 0. 1. 0. 1. 0. 1. 1. 0. 1. 0. 0. 0.
 1. 0. 0. 0. 0. 0. 0. 0. 0. 0. 0. 1. 1. 0. 1. 1. 0. 1. 1. 0. 1. 1. 1. 1.
 0. 0. 0. 1. 0. 0. 1. 1. 0. 1. 1. 0. 0. 0. 0. 1. 0. 0. 0. 0. 0. 0. 0. 0.
 0. 1. 1. 1. 1. 0. 1. 1. 1. 1. 1. 1. 1. 1. 0. 1. 0. 1. 1. 1. 1. 1. 1. 1.
 0. 1. 1. 1. 0. 1. 0. 0. 0. 0. 0. 0. 0. 1. 1. 0. 0. 0. 0. 0. 0. 0. 1.]</t>
  </si>
  <si>
    <t>[0. 0. 0. 0. 0. 0. 1. 0. 1. 0. 0. 1. 1. 1. 0. 1. 0. 0. 0. 0. 1. 0. 1. 1.
 0. 1. 1. 1. 1. 0. 1. 1. 1. 0. 1. 0. 0. 0. 1. 1. 0. 1. 0. 1. 1. 1. 1. 1.
 1. 1. 1. 0. 0. 0. 1. 0. 1. 1. 1. 0. 0. 0. 0. 0. 1. 1. 0. 0. 0. 1. 0. 0.
 0. 0. 1. 1. 1. 1. 1. 1. 1. 0. 0. 1. 0. 1. 1. 0. 1. 1. 0. 1. 0. 0. 0. 0.
 0. 1. 1. 1. 0. 0. 0. 0. 0. 0. 1. 0. 1. 1. 0. 0. 0. 1. 1. 0. 1. 1. 1.]</t>
  </si>
  <si>
    <t>[0. 1. 0. 1. 0. 1. 0. 1. 1. 0. 0. 0. 0. 1. 1. 0. 0. 1. 0. 1. 1. 0. 0. 0.
 1. 1. 1. 1. 1. 1. 1. 1. 1. 1. 1. 1. 1. 0. 1. 1. 0. 1. 0. 0. 1. 1. 0. 1.
 1. 0. 1. 0. 1. 0. 1. 1. 1. 1. 1. 0. 0. 1. 0. 0. 0. 0. 1. 0. 1. 1. 0. 1.
 0. 1. 1. 0. 1. 0. 1. 1. 1. 0. 0. 1. 0. 1. 1. 0. 1. 0. 1. 1. 0. 0. 0. 0.
 1. 1. 1. 0. 0. 0. 1. 1. 1. 0. 1. 1. 1. 0. 1. 1. 0. 1. 1. 1. 0. 1. 1.]</t>
  </si>
  <si>
    <t>[0. 1. 1. 1. 1. 0. 0. 1. 1. 0. 0. 0. 1. 1. 1. 0. 0. 0. 1. 0. 0. 1. 0. 0.
 0. 0. 0. 1. 1. 0. 1. 0. 0. 0. 0. 0. 0. 0. 0. 0. 1. 0. 1. 0. 1. 0. 1. 1.
 0. 0. 0. 0. 1. 1. 0. 1. 0. 0. 0. 0. 1. 1. 0. 0. 1. 1. 1. 0. 0. 0. 1. 0.
 0. 1. 1. 0. 0. 1. 0. 0. 1. 0. 1. 1. 0. 1. 1. 1. 0. 0. 1. 0. 1. 0. 1. 0.
 0. 1. 0. 0. 1. 1. 1. 0. 1. 0. 1. 1. 0. 1. 1. 0. 1. 1. 0. 1. 1. 0. 0.]</t>
  </si>
  <si>
    <t>[0 0 1 0 1 1 0 1 1 1 0 0 1 0 1 0 1 1 1 0 0 0 0 1 1 1 1 0 1 1 0 1 0 1 0 0 1
 1 1 1 1 0 1 0 1 0 0 0 1 1 0 0 0 1 1 1 0 0 1 0 1 1 0 1 1 0 1 1 0 0 0 1 1 1
 0 1 0 1 0 0 1 0 1 0 0 1 0 1 1 1 0 0 1 1 0 0 1 1 0 0 0 0 0 1 1 1 1 0 0 1 1
 1 1 1 0 0 0 0 0]</t>
  </si>
  <si>
    <t>[0 1 0 1 1 1 1 1 0 0 1 0 1 1 1 0 1 0 1 0 0 0 1 0 0 1 1 1 0 0 1 0 1 0 0 0 1
 1 0 0 0 0 0 1 0 0 1 1 0 1 0 0 1 0 1 0 1 0 1 1 1 1 1 1 0 0 1 0 0 0 0 1 0 0
 0 1 0 0 1 0 1 1 1 1 0 0 1 0 1 0 0 1 1 0 1 0 1 1 1 0 1 1 0 1 1 0 0 1 0 1 1
 1 1 1 0 0 1 1 0]</t>
  </si>
  <si>
    <t>[1 1 1 0 0 1 0 1 0 0 1 1 0 0 1 1 0 0 0 1 0 0 1 0 1 0 1 1 0 1 1 1 1 1 1 1 0
 0 0 1 0 1 0 0 0 1 0 0 1 1 1 0 0 1 0 0 0 0 0 1 1 1 0 0 1 1 0 0 1 0 0 1 1 0
 1 0 1 1 1 1 1 0 1 0 0 0 0 0 0 0 0 1 1 0 0 1 1 1 1 0 0 0 1 1 0 0 1 0 0 0 0
 1 1 1 1 0 0 1 1]</t>
  </si>
  <si>
    <t>[1. 1. 0. 1. 1. 1. 1. 0. 0. 1. 1. 0. 0. 1. 1. 0. 0. 0. 0. 1. 0. 0. 0. 0.
 1. 1. 0. 1. 1. 0. 1. 1. 1. 0. 1. 1. 0. 0. 1. 1. 0. 0. 1. 1. 1. 0. 0. 1.
 0. 0. 1. 1. 0. 1. 1. 1. 1. 1. 0. 0. 1. 0. 1. 1. 1. 1. 0. 1. 1. 1. 0. 1.
 0. 0. 1. 1. 0. 0. 1. 1. 1. 0. 0. 0. 1. 0. 0. 0. 1. 1. 0. 0. 0. 0. 0. 0.
 0. 1. 1. 0. 1. 1. 0. 1. 1. 0. 0. 0. 0. 1. 0. 1. 0. 0. 1. 1. 0. 1. 1.]</t>
  </si>
  <si>
    <t>[0. 1. 0. 1. 1. 1. 1. 0. 0. 1. 1. 0. 0. 1. 1. 0. 0. 0. 0. 1. 0. 0. 0. 0.
 1. 1. 0. 1. 1. 0. 1. 1. 0. 0. 1. 1. 0. 0. 1. 1. 0. 0. 1. 1. 1. 0. 0. 1.
 0. 1. 1. 1. 0. 1. 1. 1. 1. 1. 0. 0. 1. 0. 1. 1. 1. 1. 0. 1. 1. 1. 0. 0.
 0. 0. 1. 0. 0. 0. 1. 1. 1. 0. 0. 0. 1. 0. 0. 0. 1. 1. 0. 0. 0. 0. 0. 0.
 0. 1. 1. 0. 1. 1. 0. 1. 1. 0. 0. 0. 0. 1. 0. 1. 0. 0. 1. 1. 0. 1. 1.]</t>
  </si>
  <si>
    <t>[0. 1. 0. 1. 1. 1. 1. 0. 1. 1. 1. 0. 0. 1. 1. 0. 0. 0. 0. 1. 0. 0. 0. 0.
 1. 1. 0. 1. 1. 0. 1. 1. 1. 0. 1. 1. 0. 0. 1. 1. 0. 0. 1. 1. 1. 0. 0. 1.
 0. 0. 1. 1. 0. 1. 1. 1. 1. 1. 0. 0. 1. 0. 1. 1. 1. 1. 0. 1. 1. 1. 0. 0.
 0. 0. 1. 0. 0. 0. 1. 1. 1. 0. 0. 0. 1. 0. 0. 0. 1. 1. 0. 0. 0. 0. 0. 0.
 0. 1. 1. 0. 1. 1. 0. 1. 1. 0. 0. 0. 0. 1. 0. 1. 0. 0. 1. 1. 0. 1. 1.]</t>
  </si>
  <si>
    <t>[0. 1. 0. 1. 1. 1. 1. 0. 1. 1. 1. 0. 0. 1. 1. 0. 0. 0. 0. 1. 0. 0. 0. 0.
 1. 1. 0. 1. 1. 0. 1. 1. 0. 0. 1. 1. 0. 0. 1. 1. 0. 0. 1. 1. 1. 0. 0. 1.
 0. 0. 1. 1. 0. 1. 1. 1. 1. 1. 0. 0. 1. 0. 1. 1. 1. 1. 0. 1. 1. 1. 0. 0.
 0. 0. 1. 0. 0. 0. 1. 1. 1. 0. 0. 0. 1. 0. 0. 0. 1. 1. 0. 0. 0. 0. 0. 0.
 0. 1. 1. 0. 1. 1. 0. 1. 1. 0. 0. 0. 0. 1. 0. 1. 0. 0. 1. 1. 0. 1. 1.]</t>
  </si>
  <si>
    <t>[0. 1. 0. 1. 1. 1. 1. 0. 0. 1. 1. 0. 0. 1. 1. 0. 0. 0. 0. 1. 0. 0. 0. 0.
 1. 1. 0. 1. 1. 0. 1. 1. 0. 0. 1. 1. 0. 0. 1. 1. 0. 0. 1. 1. 1. 0. 0. 1.
 0. 0. 1. 1. 0. 1. 1. 1. 1. 1. 0. 0. 1. 0. 1. 1. 1. 1. 0. 1. 1. 1. 0. 0.
 0. 0. 1. 0. 0. 0. 1. 1. 1. 0. 0. 0. 1. 0. 0. 0. 1. 1. 0. 0. 0. 1. 0. 0.
 0. 1. 1. 0. 1. 1. 0. 1. 1. 0. 0. 0. 0. 1. 0. 1. 0. 0. 1. 1. 0. 1. 1.]</t>
  </si>
  <si>
    <t>[0. 1. 0. 1. 1. 1. 1. 0. 0. 1. 1. 0. 0. 1. 1. 0. 0. 0. 0. 1. 0. 0. 0. 0.
 1. 1. 0. 1. 1. 0. 1. 1. 0. 0. 1. 1. 0. 0. 1. 1. 0. 0. 0. 1. 1. 0. 0. 1.
 0. 0. 1. 1. 0. 1. 1. 1. 1. 1. 0. 0. 1. 0. 1. 1. 1. 1. 0. 1. 1. 1. 0. 0.
 1. 0. 1. 0. 0. 0. 1. 1. 1. 0. 0. 0. 1. 0. 0. 0. 1. 1. 0. 0. 0. 0. 0. 0.
 0. 1. 1. 0. 1. 1. 0. 1. 1. 0. 0. 0. 0. 1. 0. 1. 0. 0. 1. 1. 0. 1. 1.]</t>
  </si>
  <si>
    <t>[0. 1. 0. 0. 1. 1. 1. 1. 1. 0. 0. 0. 0. 1. 1. 0. 0. 0. 0. 0. 0. 0. 1. 0.
 1. 1. 0. 1. 0. 0. 1. 1. 0. 0. 1. 1. 0. 0. 1. 1. 0. 0. 1. 1. 1. 0. 0. 1.
 0. 0. 1. 1. 0. 1. 1. 1. 1. 1. 0. 0. 1. 0. 1. 1. 1. 1. 0. 1. 1. 1. 0. 0.
 0. 0. 1. 0. 0. 0. 1. 1. 1. 0. 0. 1. 1. 0. 0. 0. 1. 1. 0. 0. 0. 1. 0. 0.
 0. 1. 1. 1. 1. 1. 0. 1. 1. 0. 1. 0. 0. 1. 0. 1. 0. 0. 1. 1. 0. 1. 1.]</t>
  </si>
  <si>
    <t>[0. 1. 0. 1. 1. 1. 1. 0. 1. 1. 1. 0. 0. 1. 1. 0. 0. 0. 0. 0. 0. 0. 0. 0.
 1. 1. 0. 1. 0. 0. 1. 1. 0. 0. 1. 1. 0. 0. 1. 1. 0. 0. 1. 1. 1. 0. 0. 1.
 0. 0. 1. 1. 0. 1. 1. 1. 0. 1. 0. 0. 1. 0. 1. 1. 1. 1. 0. 1. 1. 1. 0. 0.
 0. 0. 1. 0. 0. 0. 1. 1. 1. 0. 0. 0. 1. 0. 0. 0. 1. 1. 0. 0. 0. 0. 0. 0.
 0. 1. 1. 1. 0. 1. 0. 1. 1. 0. 0. 0. 0. 1. 0. 0. 0. 0. 1. 1. 0. 1. 1.]</t>
  </si>
  <si>
    <t>[0. 1. 0. 0. 1. 1. 1. 0. 1. 1. 1. 0. 0. 1. 1. 0. 0. 0. 0. 0. 0. 0. 1. 0.
 1. 1. 0. 1. 0. 0. 1. 1. 0. 0. 1. 1. 0. 0. 1. 1. 0. 0. 1. 1. 1. 0. 0. 1.
 0. 0. 1. 1. 0. 1. 1. 1. 1. 1. 0. 0. 1. 0. 1. 1. 1. 1. 0. 1. 1. 1. 0. 0.
 1. 0. 1. 0. 0. 0. 0. 1. 1. 0. 0. 0. 1. 1. 0. 0. 1. 1. 0. 0. 0. 0. 0. 0.
 0. 1. 1. 1. 1. 1. 0. 1. 1. 0. 0. 0. 0. 1. 0. 0. 0. 0. 1. 1. 1. 1. 1.]</t>
  </si>
  <si>
    <t>[0. 1. 0. 1. 1. 1. 1. 0. 1. 1. 1. 0. 0. 1. 1. 0. 0. 0. 0. 0. 0. 0. 0. 0.
 1. 1. 0. 1. 0. 0. 1. 1. 0. 0. 1. 1. 0. 0. 1. 1. 0. 0. 1. 1. 1. 0. 0. 1.
 0. 0. 1. 1. 0. 1. 1. 1. 1. 1. 0. 0. 1. 0. 1. 1. 1. 1. 0. 1. 1. 1. 0. 0.
 0. 0. 1. 0. 0. 0. 1. 1. 1. 0. 0. 0. 1. 0. 0. 0. 1. 1. 0. 0. 0. 0. 0. 0.
 0. 1. 1. 0. 1. 1. 0. 1. 1. 0. 0. 0. 0. 1. 0. 1. 0. 0. 1. 1. 0. 1. 1.]</t>
  </si>
  <si>
    <t>[0. 1. 0. 1. 1. 1. 1. 0. 1. 1. 1. 0. 0. 1. 1. 0. 0. 0. 0. 0. 1. 0. 0. 0.
 1. 1. 0. 1. 0. 0. 1. 1. 0. 0. 1. 1. 0. 0. 1. 1. 0. 0. 1. 1. 1. 0. 0. 1.
 0. 0. 1. 1. 0. 1. 1. 1. 1. 1. 0. 0. 1. 0. 1. 1. 1. 1. 0. 1. 1. 1. 0. 0.
 0. 0. 1. 0. 0. 0. 1. 1. 1. 0. 0. 0. 1. 0. 0. 0. 1. 1. 0. 0. 1. 1. 0. 0.
 0. 1. 1. 1. 1. 1. 0. 1. 1. 0. 0. 0. 0. 1. 0. 1. 0. 0. 1. 1. 0. 1. 1.]</t>
  </si>
  <si>
    <t>[0. 1. 0. 1. 1. 1. 1. 0. 1. 1. 1. 0. 0. 1. 1. 0. 0. 0. 1. 0. 0. 0. 1. 0.
 1. 1. 1. 1. 0. 0. 1. 1. 0. 0. 1. 1. 0. 0. 1. 1. 0. 0. 1. 1. 1. 0. 0. 1.
 0. 0. 1. 1. 0. 1. 1. 1. 1. 1. 0. 0. 1. 0. 1. 1. 1. 1. 0. 1. 1. 1. 0. 0.
 0. 0. 1. 0. 0. 0. 1. 1. 1. 0. 0. 0. 1. 0. 0. 0. 0. 1. 0. 0. 1. 1. 0. 0.
 0. 0. 1. 1. 1. 1. 0. 1. 1. 0. 0. 0. 0. 1. 0. 1. 0. 0. 1. 1. 0. 1. 1.]</t>
  </si>
  <si>
    <t>[0. 1. 0. 1. 1. 1. 1. 0. 1. 1. 1. 0. 0. 1. 1. 0. 0. 0. 0. 0. 0. 0. 1. 0.
 1. 1. 0. 1. 0. 0. 1. 1. 0. 0. 1. 1. 0. 0. 1. 1. 0. 0. 1. 1. 1. 0. 0. 1.
 0. 0. 1. 1. 0. 1. 1. 1. 1. 1. 0. 0. 1. 0. 1. 1. 1. 1. 0. 1. 1. 1. 0. 0.
 0. 0. 1. 0. 0. 0. 1. 1. 1. 0. 0. 0. 1. 0. 0. 0. 1. 1. 0. 0. 0. 1. 0. 0.
 0. 1. 1. 1. 1. 1. 0. 1. 1. 0. 0. 0. 0. 1. 0. 1. 0. 0. 1. 1. 0. 1. 1.]</t>
  </si>
  <si>
    <t>[0. 1. 0. 1. 1. 1. 1. 0. 1. 1. 1. 0. 0. 1. 1. 0. 0. 0. 0. 0. 1. 0. 0. 0.
 1. 1. 0. 1. 0. 0. 1. 1. 0. 0. 1. 1. 0. 0. 1. 1. 0. 0. 1. 1. 1. 0. 0. 1.
 0. 0. 1. 1. 0. 1. 1. 1. 1. 1. 0. 0. 1. 0. 1. 1. 1. 1. 0. 1. 1. 1. 0. 0.
 0. 0. 1. 0. 0. 0. 1. 1. 1. 0. 0. 0. 1. 0. 0. 0. 0. 1. 0. 0. 1. 1. 0. 0.
 0. 1. 1. 1. 1. 1. 0. 1. 1. 0. 0. 0. 0. 1. 0. 1. 0. 0. 1. 1. 0. 1. 1.]</t>
  </si>
  <si>
    <t>[0. 1. 0. 1. 1. 1. 1. 0. 1. 1. 1. 0. 0. 1. 1. 0. 0. 0. 0. 0. 0. 0. 1. 0.
 1. 1. 0. 1. 0. 0. 1. 1. 0. 0. 1. 1. 0. 0. 1. 1. 0. 0. 1. 1. 1. 0. 0. 1.
 0. 0. 1. 1. 0. 1. 1. 1. 1. 1. 0. 0. 1. 0. 1. 1. 1. 1. 0. 1. 1. 1. 0. 0.
 0. 0. 1. 0. 0. 0. 1. 1. 1. 0. 0. 0. 1. 0. 0. 0. 0. 1. 0. 0. 0. 1. 0. 0.
 0. 1. 1. 1. 1. 1. 0. 1. 1. 0. 0. 0. 1. 1. 0. 1. 0. 0. 1. 1. 0. 1. 1.]</t>
  </si>
  <si>
    <t>[0. 1. 0. 1. 1. 1. 1. 0. 1. 1. 1. 0. 0. 1. 1. 0. 0. 0. 0. 0. 0. 0. 1. 0.
 1. 1. 0. 1. 0. 0. 1. 1. 0. 0. 1. 1. 0. 0. 1. 1. 0. 0. 1. 1. 1. 0. 0. 1.
 0. 0. 1. 1. 0. 1. 1. 1. 1. 1. 0. 1. 1. 0. 1. 1. 1. 1. 0. 1. 1. 1. 0. 0.
 0. 0. 1. 0. 0. 0. 1. 1. 1. 0. 0. 0. 1. 0. 0. 0. 0. 1. 0. 0. 1. 1. 0. 0.
 0. 1. 1. 1. 1. 0. 0. 1. 1. 0. 0. 0. 0. 1. 0. 1. 0. 0. 1. 1. 0. 1. 1.]</t>
  </si>
  <si>
    <t>[0. 1. 0. 1. 1. 1. 1. 0. 1. 0. 1. 0. 0. 1. 1. 0. 0. 0. 0. 0. 0. 0. 1. 0.
 1. 1. 0. 1. 0. 0. 1. 1. 0. 0. 1. 0. 0. 0. 1. 1. 0. 0. 1. 1. 1. 0. 0. 1.
 0. 0. 1. 1. 0. 1. 1. 1. 1. 1. 0. 0. 1. 0. 1. 1. 1. 1. 0. 1. 1. 1. 0. 0.
 0. 0. 1. 0. 0. 0. 1. 1. 1. 0. 0. 0. 1. 0. 0. 0. 1. 1. 0. 0. 1. 1. 0. 0.
 0. 1. 1. 1. 1. 1. 0. 1. 1. 0. 0. 0. 0. 1. 0. 1. 0. 0. 1. 1. 0. 1. 1.]</t>
  </si>
  <si>
    <t>[0. 1. 0. 1. 1. 1. 1. 0. 1. 1. 1. 0. 0. 1. 1. 0. 0. 0. 0. 0. 0. 0. 0. 0.
 1. 1. 0. 1. 0. 0. 1. 1. 0. 0. 1. 1. 0. 0. 1. 1. 0. 0. 1. 1. 1. 0. 0. 1.
 0. 0. 1. 1. 0. 1. 1. 1. 1. 1. 0. 0. 1. 0. 1. 1. 1. 1. 0. 1. 1. 1. 0. 0.
 0. 0. 1. 0. 0. 0. 1. 1. 0. 0. 0. 0. 1. 0. 0. 0. 0. 1. 0. 0. 0. 1. 0. 0.
 0. 1. 1. 1. 1. 1. 0. 1. 1. 0. 0. 0. 0. 1. 0. 1. 0. 0. 1. 1. 0. 1. 1.]</t>
  </si>
  <si>
    <t>[0. 1. 0. 1. 1. 1. 1. 0. 1. 1. 1. 0. 0. 1. 1. 0. 0. 0. 0. 0. 0. 0. 1. 0.
 1. 1. 0. 1. 0. 0. 1. 1. 0. 0. 1. 1. 0. 0. 1. 1. 0. 0. 1. 1. 1. 0. 0. 1.
 0. 0. 1. 1. 0. 1. 1. 1. 1. 1. 0. 1. 1. 0. 1. 1. 1. 1. 0. 1. 1. 1. 0. 0.
 0. 0. 1. 0. 0. 0. 1. 1. 1. 0. 0. 0. 1. 0. 0. 0. 1. 1. 0. 0. 1. 1. 0. 0.
 0. 1. 1. 1. 1. 1. 0. 1. 1. 0. 0. 0. 0. 1. 0. 1. 0. 0. 1. 1. 0. 1. 1.]</t>
  </si>
  <si>
    <t>[0. 1. 0. 1. 0. 1. 1. 0. 1. 1. 1. 0. 0. 1. 1. 0. 0. 0. 0. 0. 0. 0. 1. 0.
 1. 1. 0. 1. 0. 0. 1. 1. 0. 0. 1. 1. 0. 0. 1. 1. 0. 0. 1. 1. 1. 0. 0. 1.
 0. 0. 1. 1. 0. 1. 1. 1. 1. 1. 0. 1. 1. 0. 1. 1. 1. 1. 0. 1. 1. 1. 0. 0.
 0. 0. 1. 0. 0. 0. 1. 1. 1. 0. 0. 0. 1. 0. 0. 0. 0. 1. 0. 0. 0. 1. 0. 0.
 0. 1. 1. 1. 1. 1. 0. 1. 1. 0. 0. 0. 0. 1. 0. 1. 0. 0. 1. 1. 0. 1. 1.]</t>
  </si>
  <si>
    <t>[0. 1. 0. 1. 1. 1. 1. 0. 1. 1. 1. 0. 0. 1. 1. 0. 0. 0. 0. 0. 0. 0. 1. 0.
 1. 1. 0. 1. 0. 1. 1. 1. 0. 0. 1. 1. 0. 0. 1. 1. 0. 0. 1. 1. 1. 0. 0. 1.
 0. 0. 1. 1. 0. 1. 1. 1. 1. 1. 0. 0. 1. 0. 1. 1. 1. 1. 0. 1. 1. 1. 0. 0.
 0. 0. 1. 0. 0. 0. 1. 1. 1. 0. 0. 0. 1. 0. 0. 0. 1. 1. 0. 0. 0. 1. 0. 0.
 0. 1. 1. 1. 1. 1. 0. 1. 1. 0. 0. 0. 0. 1. 0. 1. 0. 0. 1. 1. 0. 1. 1.]</t>
  </si>
  <si>
    <t>[0. 1. 0. 1. 1. 1. 1. 0. 1. 1. 1. 0. 0. 1. 0. 0. 0. 0. 0. 0. 0. 0. 1. 0.
 1. 1. 0. 1. 0. 0. 1. 1. 0. 0. 1. 1. 0. 0. 1. 1. 0. 0. 1. 1. 0. 0. 0. 1.
 0. 0. 1. 1. 0. 1. 1. 1. 1. 1. 0. 1. 1. 0. 1. 1. 1. 1. 0. 1. 1. 1. 0. 0.
 0. 0. 1. 0. 0. 0. 1. 1. 1. 0. 0. 0. 1. 0. 0. 0. 1. 1. 0. 0. 1. 1. 0. 0.
 0. 1. 1. 1. 1. 0. 0. 1. 1. 0. 0. 0. 0. 1. 0. 1. 0. 0. 1. 1. 0. 1. 1.]</t>
  </si>
  <si>
    <t>[0. 1. 0. 1. 1. 1. 1. 0. 1. 1. 1. 0. 0. 1. 1. 0. 0. 0. 0. 0. 0. 0. 1. 0.
 1. 1. 0. 1. 0. 0. 1. 1. 0. 0. 1. 1. 0. 0. 1. 0. 0. 0. 1. 1. 1. 0. 0. 1.
 0. 0. 1. 1. 0. 1. 1. 1. 1. 1. 0. 0. 1. 0. 1. 1. 1. 1. 0. 1. 1. 1. 0. 0.
 0. 0. 1. 0. 0. 0. 1. 1. 1. 0. 0. 0. 1. 0. 0. 0. 0. 1. 0. 0. 1. 1. 0. 0.
 0. 1. 1. 1. 1. 1. 0. 1. 1. 0. 0. 0. 0. 1. 0. 1. 0. 0. 1. 1. 0. 1. 1.]</t>
  </si>
  <si>
    <t>[0. 1. 0. 1. 1. 1. 1. 0. 1. 1. 1. 0. 0. 1. 1. 0. 0. 0. 0. 0. 0. 0. 1. 0.
 1. 1. 0. 1. 0. 0. 1. 1. 0. 0. 1. 1. 0. 0. 1. 1. 0. 0. 1. 1. 1. 0. 0. 1.
 0. 0. 1. 1. 0. 1. 1. 1. 1. 1. 0. 0. 1. 0. 1. 1. 1. 1. 0. 1. 1. 1. 0. 0.
 0. 0. 1. 0. 0. 0. 1. 1. 1. 0. 0. 0. 1. 0. 0. 0. 0. 1. 0. 0. 1. 1. 0. 0.
 0. 1. 1. 1. 1. 1. 0. 1. 1. 0. 0. 0. 0. 1. 0. 1. 0. 0. 1. 1. 0. 1. 1.]</t>
  </si>
  <si>
    <t>[0. 1. 0. 1. 1. 1. 1. 0. 1. 1. 1. 0. 0. 1. 1. 0. 0. 0. 0. 0. 0. 0. 1. 0.
 1. 1. 0. 1. 0. 0. 1. 1. 0. 0. 1. 1. 0. 0. 1. 1. 0. 0. 1. 1. 1. 0. 0. 1.
 0. 0. 1. 1. 0. 1. 1. 1. 1. 1. 0. 0. 1. 0. 1. 1. 1. 1. 0. 1. 1. 1. 0. 0.
 0. 0. 1. 0. 0. 0. 1. 1. 1. 0. 0. 0. 1. 0. 0. 0. 0. 0. 0. 0. 0. 1. 0. 0.
 0. 1. 1. 1. 1. 0. 0. 1. 1. 0. 0. 0. 0. 1. 0. 1. 0. 0. 1. 1. 0. 1. 1.]</t>
  </si>
  <si>
    <t>[0. 1. 0. 1. 0. 1. 1. 0. 1. 1. 1. 0. 0. 1. 1. 0. 0. 0. 0. 0. 0. 0. 1. 0.
 1. 1. 0. 1. 0. 0. 1. 0. 0. 0. 1. 1. 0. 0. 1. 1. 0. 0. 1. 1. 1. 0. 0. 1.
 0. 0. 1. 1. 0. 1. 1. 1. 1. 1. 0. 0. 1. 0. 1. 1. 1. 1. 0. 1. 1. 1. 0. 0.
 0. 0. 1. 0. 0. 0. 1. 1. 1. 0. 0. 0. 1. 0. 0. 0. 0. 1. 0. 0. 0. 1. 0. 0.
 0. 1. 1. 1. 1. 0. 0. 1. 1. 0. 0. 0. 0. 1. 0. 1. 0. 0. 1. 1. 0. 1. 1.]</t>
  </si>
  <si>
    <t>[0. 1. 0. 1. 1. 1. 1. 0. 1. 1. 1. 0. 0. 1. 1. 0. 0. 0. 0. 0. 0. 0. 1. 0.
 1. 1. 0. 1. 0. 0. 1. 1. 0. 0. 1. 1. 0. 0. 1. 1. 0. 0. 1. 1. 1. 0. 0. 1.
 0. 0. 1. 1. 0. 1. 1. 1. 1. 1. 0. 1. 1. 0. 1. 0. 1. 1. 0. 1. 1. 1. 0. 0.
 0. 0. 1. 0. 0. 0. 1. 1. 1. 0. 0. 0. 1. 0. 0. 0. 1. 1. 0. 0. 0. 1. 0. 0.
 0. 1. 1. 1. 1. 1. 0. 1. 1. 0. 0. 0. 0. 1. 0. 1. 0. 0. 1. 1. 0. 1. 1.]</t>
  </si>
  <si>
    <t>[0. 1. 0. 1. 1. 1. 1. 0. 1. 1. 1. 0. 0. 1. 1. 0. 0. 0. 0. 0. 0. 0. 1. 0.
 1. 1. 0. 1. 0. 0. 1. 1. 0. 0. 1. 1. 0. 0. 1. 1. 0. 0. 1. 1. 1. 0. 0. 1.
 0. 0. 1. 1. 0. 0. 1. 1. 1. 1. 0. 1. 1. 0. 1. 1. 1. 1. 0. 1. 1. 1. 0. 0.
 0. 0. 1. 0. 0. 0. 1. 1. 1. 0. 0. 0. 1. 0. 0. 0. 0. 1. 0. 0. 1. 1. 0. 0.
 0. 1. 1. 1. 1. 0. 0. 1. 1. 0. 0. 0. 0. 1. 0. 1. 0. 0. 1. 1. 0. 1. 1.]</t>
  </si>
  <si>
    <t>[0. 1. 0. 1. 1. 1. 1. 0. 1. 1. 1. 0. 0. 1. 1. 0. 0. 0. 0. 0. 0. 0. 1. 0.
 1. 1. 0. 1. 0. 0. 1. 1. 0. 0. 1. 1. 0. 0. 1. 1. 0. 0. 1. 1. 1. 0. 0. 1.
 0. 0. 1. 1. 0. 1. 1. 1. 1. 1. 0. 1. 1. 0. 1. 1. 1. 1. 0. 1. 1. 1. 0. 0.
 0. 0. 1. 0. 0. 0. 1. 1. 1. 0. 0. 0. 1. 0. 0. 0. 0. 1. 0. 0. 0. 1. 0. 0.
 0. 1. 1. 1. 1. 1. 0. 1. 1. 0. 0. 0. 0. 1. 0. 1. 0. 0. 1. 1. 0. 1. 1.]</t>
  </si>
  <si>
    <t>[0. 1. 0. 1. 1. 1. 1. 0. 1. 1. 1. 0. 0. 1. 1. 0. 0. 0. 0. 0. 0. 0. 1. 0.
 1. 1. 0. 1. 0. 0. 1. 1. 0. 0. 1. 1. 0. 0. 1. 1. 0. 0. 1. 1. 1. 0. 0. 1.
 0. 0. 1. 1. 0. 1. 1. 1. 1. 1. 0. 0. 1. 0. 1. 1. 1. 1. 0. 1. 1. 1. 0. 0.
 1. 0. 1. 0. 0. 0. 1. 1. 1. 0. 0. 0. 1. 0. 0. 0. 0. 1. 0. 0. 0. 1. 0. 0.
 0. 1. 1. 1. 1. 1. 0. 1. 1. 0. 0. 0. 0. 1. 0. 1. 0. 0. 1. 1. 0. 1. 1.]</t>
  </si>
  <si>
    <t>[0. 1. 0. 1. 1. 1. 1. 0. 1. 1. 1. 0. 0. 1. 1. 0. 0. 0. 0. 0. 0. 0. 1. 0.
 1. 1. 0. 1. 0. 0. 1. 1. 0. 0. 1. 1. 0. 0. 1. 1. 0. 0. 1. 1. 1. 0. 0. 1.
 0. 0. 1. 1. 0. 1. 1. 1. 1. 1. 0. 1. 1. 0. 1. 1. 1. 1. 0. 1. 1. 1. 0. 0.
 0. 0. 1. 0. 0. 0. 1. 1. 1. 0. 0. 0. 1. 0. 0. 0. 1. 1. 0. 0. 0. 1. 0. 0.
 0. 1. 1. 1. 1. 0. 0. 1. 1. 0. 0. 0. 0. 1. 0. 1. 0. 0. 1. 1. 0. 1. 1.]</t>
  </si>
  <si>
    <t>[0. 1. 0. 1. 1. 1. 1. 0. 1. 1. 1. 0. 0. 1. 1. 0. 0. 1. 0. 0. 0. 0. 1. 0.
 1. 1. 0. 1. 0. 0. 1. 1. 0. 0. 1. 1. 0. 0. 1. 1. 0. 0. 1. 1. 1. 0. 0. 1.
 0. 0. 1. 1. 0. 1. 1. 1. 1. 1. 0. 0. 1. 0. 1. 1. 1. 1. 0. 1. 1. 1. 0. 0.
 0. 0. 1. 0. 0. 0. 1. 1. 1. 0. 0. 0. 1. 0. 0. 0. 0. 1. 0. 0. 1. 1. 0. 0.
 0. 1. 1. 1. 1. 0. 0. 1. 1. 0. 0. 0. 0. 1. 0. 1. 0. 0. 1. 1. 0. 1. 1.]</t>
  </si>
  <si>
    <t>[0. 1. 0. 1. 1. 1. 1. 0. 1. 1. 1. 0. 0. 1. 1. 0. 0. 0. 0. 0. 0. 0. 1. 0.
 1. 1. 0. 1. 0. 0. 1. 1. 0. 0. 1. 1. 0. 0. 1. 1. 0. 0. 1. 1. 1. 0. 0. 1.
 0. 0. 1. 1. 0. 1. 1. 1. 1. 1. 0. 0. 1. 0. 1. 1. 1. 1. 0. 1. 1. 1. 0. 0.
 0. 0. 1. 0. 0. 0. 1. 1. 1. 0. 0. 0. 1. 0. 0. 0. 1. 1. 0. 0. 1. 1. 0. 0.
 0. 1. 1. 1. 1. 1. 0. 1. 1. 0. 0. 0. 0. 1. 0. 1. 0. 0. 1. 1. 0. 1. 1.]</t>
  </si>
  <si>
    <t>[0. 1. 0. 1. 1. 1. 1. 0. 1. 1. 1. 0. 0. 1. 1. 0. 0. 0. 0. 0. 0. 0. 1. 0.
 1. 1. 0. 1. 0. 0. 1. 1. 0. 0. 1. 1. 0. 0. 1. 1. 0. 0. 1. 1. 1. 0. 0. 1.
 0. 0. 1. 1. 0. 1. 1. 1. 1. 1. 0. 1. 1. 0. 1. 1. 1. 1. 0. 1. 1. 1. 0. 0.
 0. 0. 1. 0. 0. 0. 1. 1. 1. 0. 1. 0. 0. 0. 0. 0. 0. 1. 0. 0. 1. 1. 0. 0.
 0. 1. 1. 1. 1. 1. 0. 1. 1. 0. 0. 0. 0. 1. 0. 1. 0. 0. 1. 1. 0. 1. 1.]</t>
  </si>
  <si>
    <t>[0. 1. 0. 1. 1. 1. 1. 0. 1. 1. 1. 0. 0. 1. 1. 0. 0. 0. 0. 0. 0. 0. 1. 0.
 1. 1. 0. 1. 0. 0. 1. 1. 0. 0. 1. 1. 0. 0. 1. 1. 0. 0. 1. 1. 1. 0. 0. 1.
 0. 0. 1. 1. 0. 1. 1. 1. 1. 1. 0. 0. 1. 0. 1. 1. 1. 1. 0. 1. 1. 1. 0. 0.
 0. 0. 1. 0. 0. 0. 1. 1. 1. 0. 0. 0. 1. 0. 0. 0. 0. 1. 0. 0. 0. 1. 0. 0.
 0. 1. 1. 1. 1. 0. 0. 1. 1. 0. 0. 0. 1. 1. 0. 1. 0. 0. 1. 1. 0. 1. 1.]</t>
  </si>
  <si>
    <t>[0. 1. 0. 1. 1. 1. 1. 0. 1. 1. 1. 0. 0. 1. 1. 0. 0. 0. 0. 0. 0. 0. 1. 0.
 1. 1. 0. 1. 0. 0. 1. 1. 0. 0. 1. 1. 0. 0. 1. 1. 0. 0. 1. 1. 1. 0. 0. 1.
 0. 0. 1. 1. 0. 1. 1. 1. 1. 1. 0. 1. 1. 0. 1. 1. 1. 1. 0. 1. 1. 1. 0. 0.
 0. 0. 1. 0. 0. 0. 1. 1. 1. 0. 0. 0. 1. 0. 0. 0. 1. 1. 0. 0. 1. 1. 0. 0.
 0. 1. 1. 1. 1. 0. 0. 1. 1. 0. 0. 0. 0. 1. 0. 1. 0. 0. 1. 1. 0. 1. 1.]</t>
  </si>
  <si>
    <t>[0. 1. 0. 1. 1. 1. 1. 0. 1. 1. 1. 0. 0. 1. 1. 0. 0. 0. 0. 0. 0. 0. 1. 0.
 1. 1. 0. 1. 0. 1. 1. 1. 0. 0. 1. 1. 0. 0. 1. 1. 0. 0. 1. 1. 1. 0. 0. 1.
 0. 0. 1. 1. 0. 1. 1. 1. 1. 1. 0. 0. 1. 0. 1. 1. 1. 1. 0. 1. 1. 1. 0. 0.
 0. 0. 1. 0. 0. 0. 1. 1. 1. 0. 0. 0. 1. 0. 0. 0. 1. 1. 0. 0. 1. 1. 0. 0.
 0. 1. 1. 1. 1. 1. 0. 1. 1. 0. 0. 0. 1. 1. 0. 1. 0. 0. 1. 1. 0. 1. 1.]</t>
  </si>
  <si>
    <t>[1. 1. 0. 1. 1. 0. 1. 0. 1. 1. 1. 0. 0. 1. 1. 0. 0. 0. 0. 0. 0. 0. 1. 0.
 1. 1. 0. 1. 0. 1. 1. 1. 0. 0. 1. 1. 0. 0. 1. 1. 0. 0. 1. 1. 1. 0. 0. 1.
 0. 0. 1. 1. 0. 1. 1. 1. 1. 1. 0. 1. 1. 0. 1. 1. 1. 1. 0. 1. 1. 1. 0. 0.
 0. 1. 1. 0. 0. 0. 1. 1. 1. 0. 0. 0. 1. 0. 0. 0. 1. 1. 0. 0. 1. 1. 0. 0.
 0. 1. 1. 1. 1. 0. 0. 1. 1. 0. 0. 0. 0. 1. 0. 1. 0. 0. 1. 1. 0. 1. 1.]</t>
  </si>
  <si>
    <t>[0. 1. 0. 1. 1. 1. 1. 0. 1. 1. 1. 0. 0. 1. 1. 0. 0. 0. 0. 0. 0. 0. 1. 0.
 1. 1. 0. 1. 0. 1. 1. 1. 0. 0. 1. 1. 0. 0. 1. 1. 0. 0. 1. 1. 1. 0. 0. 1.
 0. 0. 1. 1. 0. 1. 1. 1. 1. 1. 0. 0. 1. 0. 1. 1. 1. 1. 0. 1. 1. 1. 0. 0.
 0. 0. 1. 0. 0. 0. 1. 1. 1. 0. 0. 0. 1. 0. 0. 0. 1. 1. 0. 0. 1. 1. 0. 0.
 0. 1. 1. 1. 1. 0. 0. 1. 1. 0. 0. 0. 0. 1. 0. 1. 0. 0. 1. 1. 0. 1. 1.]</t>
  </si>
  <si>
    <t>[0. 1. 0. 1. 1. 1. 1. 0. 1. 1. 1. 0. 0. 1. 1. 0. 1. 0. 0. 0. 0. 0. 1. 0.
 1. 1. 0. 1. 0. 0. 1. 1. 0. 0. 1. 1. 0. 0. 1. 1. 0. 0. 1. 1. 1. 0. 0. 1.
 0. 0. 1. 1. 0. 1. 1. 1. 1. 0. 0. 1. 1. 0. 1. 1. 1. 1. 0. 1. 1. 1. 0. 0.
 0. 0. 1. 0. 0. 0. 1. 0. 1. 0. 0. 0. 1. 0. 0. 0. 1. 1. 0. 0. 1. 1. 0. 0.
 0. 1. 1. 1. 1. 1. 0. 1. 1. 0. 0. 0. 0. 1. 0. 1. 0. 0. 1. 1. 0. 1. 1.]</t>
  </si>
  <si>
    <t>[0. 1. 0. 1. 1. 1. 1. 0. 1. 1. 1. 0. 0. 1. 1. 0. 0. 0. 0. 0. 0. 0. 1. 0.
 1. 1. 0. 1. 0. 1. 1. 1. 0. 0. 1. 1. 0. 0. 1. 1. 0. 0. 1. 1. 1. 0. 0. 1.
 0. 0. 1. 1. 0. 1. 1. 0. 1. 1. 0. 0. 1. 0. 1. 1. 1. 1. 0. 1. 1. 1. 0. 0.
 0. 0. 1. 0. 0. 0. 1. 1. 1. 0. 0. 0. 1. 0. 0. 0. 1. 1. 0. 0. 0. 1. 0. 0.
 0. 1. 1. 1. 1. 0. 0. 1. 1. 0. 0. 0. 0. 1. 0. 1. 0. 0. 1. 1. 0. 1. 1.]</t>
  </si>
  <si>
    <t>[0. 1. 0. 1. 1. 1. 1. 0. 1. 1. 1. 0. 0. 1. 1. 0. 0. 0. 0. 0. 0. 0. 1. 0.
 1. 1. 0. 1. 0. 0. 1. 1. 0. 0. 1. 1. 0. 0. 1. 1. 0. 0. 1. 1. 1. 0. 0. 1.
 1. 0. 1. 1. 0. 1. 1. 1. 1. 1. 0. 1. 1. 0. 1. 1. 1. 1. 0. 1. 1. 1. 0. 0.
 0. 0. 1. 0. 0. 0. 1. 1. 1. 0. 0. 0. 1. 0. 0. 0. 1. 1. 0. 0. 1. 1. 1. 0.
 0. 1. 1. 1. 1. 0. 0. 1. 1. 0. 0. 0. 0. 1. 0. 1. 0. 0. 1. 1. 0. 1. 1.]</t>
  </si>
  <si>
    <t>[0. 1. 0. 1. 1. 1. 1. 0. 1. 1. 1. 0. 0. 1. 1. 0. 0. 0. 0. 0. 0. 0. 0. 0.
 1. 1. 0. 1. 0. 0. 1. 1. 0. 0. 1. 1. 0. 0. 1. 1. 0. 0. 1. 1. 1. 0. 0. 1.
 0. 0. 1. 1. 0. 1. 1. 1. 1. 1. 0. 1. 1. 0. 1. 1. 1. 1. 0. 1. 1. 1. 0. 0.
 0. 0. 1. 0. 0. 0. 1. 1. 1. 0. 0. 0. 1. 0. 0. 0. 1. 1. 0. 0. 1. 1. 0. 0.
 0. 1. 1. 1. 1. 1. 0. 1. 1. 0. 0. 0. 0. 1. 0. 1. 0. 0. 1. 1. 0. 1. 1.]</t>
  </si>
  <si>
    <t>[0. 1. 0. 1. 1. 1. 1. 0. 1. 1. 1. 0. 0. 1. 1. 0. 0. 0. 0. 0. 0. 0. 1. 0.
 1. 1. 0. 1. 0. 1. 1. 1. 0. 0. 1. 1. 0. 0. 1. 1. 0. 0. 1. 1. 1. 0. 0. 1.
 0. 0. 1. 1. 0. 1. 1. 1. 1. 1. 0. 1. 1. 0. 1. 1. 1. 1. 0. 1. 1. 1. 0. 0.
 0. 0. 1. 0. 0. 0. 1. 1. 1. 0. 0. 0. 1. 0. 0. 0. 1. 1. 0. 0. 0. 1. 0. 0.
 0. 1. 1. 1. 1. 1. 0. 1. 1. 0. 0. 0. 0. 1. 0. 1. 0. 0. 1. 1. 0. 1. 1.]</t>
  </si>
  <si>
    <t>[0. 1. 0. 1. 1. 1. 1. 0. 1. 1. 1. 0. 0. 1. 1. 0. 0. 0. 0. 0. 0. 0. 1. 0.
 1. 1. 0. 1. 0. 0. 1. 1. 0. 0. 1. 1. 0. 0. 1. 1. 0. 0. 1. 1. 1. 0. 0. 1.
 0. 0. 1. 1. 0. 1. 1. 1. 1. 1. 0. 0. 1. 0. 1. 1. 1. 1. 0. 1. 1. 1. 0. 0.
 0. 0. 1. 0. 0. 0. 1. 1. 1. 0. 0. 0. 1. 0. 0. 0. 1. 1. 0. 0. 0. 1. 0. 0.
 0. 1. 1. 1. 1. 0. 0. 1. 1. 0. 0. 0. 0. 1. 0. 1. 0. 0. 1. 1. 0. 1. 1.]</t>
  </si>
  <si>
    <t>[0. 1. 0. 1. 1. 1. 1. 0. 1. 1. 1. 0. 0. 1. 1. 0. 0. 0. 0. 0. 0. 0. 1. 0.
 1. 1. 0. 1. 0. 0. 1. 1. 0. 0. 1. 1. 0. 0. 1. 1. 0. 0. 1. 1. 1. 0. 0. 1.
 0. 0. 1. 1. 0. 1. 1. 1. 1. 1. 0. 0. 1. 0. 1. 1. 1. 1. 0. 1. 1. 1. 0. 0.
 0. 0. 1. 0. 0. 1. 1. 1. 1. 0. 0. 0. 1. 0. 0. 0. 1. 1. 0. 0. 1. 1. 0. 0.
 0. 1. 1. 1. 1. 0. 0. 1. 1. 0. 0. 0. 0. 1. 0. 1. 0. 0. 1. 1. 0. 1. 1.]</t>
  </si>
  <si>
    <t>[0. 1. 0. 1. 1. 1. 1. 0. 1. 1. 1. 0. 0. 1. 1. 0. 0. 0. 0. 0. 0. 0. 1. 0.
 1. 1. 0. 1. 0. 1. 1. 1. 0. 0. 1. 1. 0. 0. 1. 1. 0. 0. 1. 1. 1. 0. 0. 1.
 0. 0. 1. 1. 0. 1. 1. 1. 1. 1. 0. 1. 1. 0. 1. 1. 1. 1. 0. 1. 1. 1. 0. 0.
 0. 0. 1. 0. 0. 0. 1. 1. 1. 0. 0. 0. 1. 0. 0. 0. 1. 1. 0. 0. 0. 1. 0. 0.
 0. 1. 1. 1. 1. 0. 0. 1. 1. 0. 1. 0. 0. 1. 0. 1. 0. 0. 1. 1. 0. 1. 1.]</t>
  </si>
  <si>
    <t>[0. 1. 0. 1. 1. 1. 1. 0. 1. 1. 1. 0. 0. 1. 1. 0. 0. 0. 0. 0. 0. 0. 1. 0.
 1. 1. 0. 1. 0. 0. 1. 1. 0. 0. 1. 1. 0. 0. 1. 1. 0. 0. 1. 1. 1. 0. 0. 1.
 0. 0. 1. 1. 0. 1. 1. 1. 1. 1. 0. 0. 1. 0. 1. 1. 1. 1. 0. 1. 1. 1. 0. 0.
 0. 0. 1. 0. 0. 0. 1. 1. 1. 0. 0. 0. 1. 0. 0. 0. 1. 1. 0. 0. 1. 1. 0. 0.
 0. 1. 1. 1. 1. 0. 0. 1. 1. 0. 0. 0. 0. 1. 0. 1. 0. 0. 1. 1. 0. 1. 1.]</t>
  </si>
  <si>
    <t>[0. 1. 0. 1. 1. 1. 1. 0. 1. 1. 1. 0. 0. 1. 1. 0. 0. 0. 0. 0. 0. 0. 1. 0.
 1. 1. 0. 1. 0. 1. 1. 1. 0. 0. 1. 1. 0. 0. 1. 1. 0. 0. 1. 1. 1. 0. 0. 1.
 0. 0. 1. 1. 0. 1. 1. 1. 1. 1. 0. 1. 1. 1. 1. 1. 1. 1. 0. 1. 1. 1. 0. 0.
 0. 0. 1. 0. 0. 0. 1. 1. 1. 0. 0. 0. 1. 0. 0. 0. 1. 1. 0. 0. 1. 1. 0. 0.
 0. 1. 1. 1. 1. 0. 0. 1. 1. 0. 0. 0. 0. 1. 0. 1. 0. 0. 1. 1. 0. 1. 1.]</t>
  </si>
  <si>
    <t>[0. 1. 0. 1. 1. 1. 1. 0. 1. 1. 1. 0. 0. 1. 1. 0. 0. 0. 0. 0. 0. 0. 1. 0.
 1. 1. 0. 1. 0. 0. 1. 1. 0. 0. 1. 1. 0. 0. 1. 1. 0. 0. 1. 1. 1. 0. 0. 1.
 0. 0. 1. 1. 0. 1. 1. 1. 1. 1. 0. 1. 1. 0. 1. 1. 1. 1. 0. 1. 1. 1. 0. 0.
 0. 0. 1. 0. 0. 0. 1. 1. 1. 0. 0. 0. 1. 0. 0. 0. 1. 1. 0. 0. 0. 1. 0. 0.
 0. 1. 1. 1. 1. 1. 0. 1. 1. 0. 0. 0. 0. 1. 0. 1. 0. 0. 1. 1. 0. 0. 1.]</t>
  </si>
  <si>
    <t>[0. 1. 0. 1. 1. 1. 1. 0. 1. 1. 1. 0. 0. 1. 1. 0. 0. 0. 0. 0. 0. 0. 0. 0.
 1. 1. 0. 1. 0. 1. 1. 1. 0. 0. 1. 1. 0. 0. 1. 1. 0. 0. 1. 1. 1. 0. 0. 1.
 0. 0. 1. 1. 0. 1. 1. 0. 1. 1. 0. 0. 1. 0. 1. 1. 1. 1. 0. 1. 1. 1. 0. 0.
 0. 0. 1. 0. 0. 0. 1. 1. 1. 0. 0. 0. 1. 0. 0. 0. 1. 1. 0. 0. 0. 1. 0. 0.
 0. 1. 1. 1. 1. 0. 0. 1. 1. 0. 0. 0. 0. 1. 0. 1. 0. 0. 1. 1. 0. 1. 1.]</t>
  </si>
  <si>
    <t>[0. 1. 0. 1. 1. 1. 1. 0. 1. 1. 1. 0. 0. 1. 1. 0. 0. 0. 0. 0. 0. 0. 0. 0.
 1. 1. 0. 1. 0. 0. 1. 1. 0. 0. 1. 1. 0. 0. 1. 1. 0. 0. 1. 1. 1. 0. 0. 1.
 0. 0. 1. 1. 0. 1. 1. 0. 1. 1. 0. 1. 1. 0. 1. 1. 1. 1. 0. 1. 1. 1. 0. 0.
 0. 0. 1. 0. 0. 0. 1. 1. 1. 0. 0. 0. 1. 0. 0. 0. 1. 1. 0. 0. 1. 1. 0. 0.
 0. 1. 1. 1. 1. 1. 0. 1. 1. 0. 0. 0. 0. 1. 0. 1. 0. 0. 1. 1. 0. 1. 1.]</t>
  </si>
  <si>
    <t>[0. 1. 0. 1. 1. 1. 1. 0. 1. 1. 1. 0. 0. 1. 1. 0. 0. 0. 0. 0. 0. 0. 0. 0.
 1. 1. 0. 1. 0. 0. 1. 1. 0. 1. 1. 1. 0. 0. 1. 1. 0. 0. 1. 1. 1. 0. 0. 1.
 0. 0. 1. 1. 0. 1. 1. 0. 1. 1. 0. 0. 1. 0. 1. 1. 1. 0. 0. 1. 1. 1. 0. 0.
 0. 0. 1. 0. 0. 0. 1. 1. 1. 0. 0. 0. 1. 0. 0. 0. 1. 1. 0. 0. 0. 1. 0. 0.
 0. 1. 1. 1. 1. 1. 0. 1. 1. 0. 0. 0. 0. 1. 0. 1. 0. 0. 1. 1. 0. 1. 1.]</t>
  </si>
  <si>
    <t>[0. 1. 0. 1. 1. 1. 1. 0. 1. 1. 1. 0. 0. 1. 1. 0. 0. 0. 0. 0. 0. 0. 0. 0.
 1. 1. 0. 1. 0. 1. 1. 1. 0. 0. 1. 1. 0. 0. 1. 1. 0. 0. 1. 1. 1. 0. 0. 1.
 0. 0. 1. 1. 0. 1. 1. 1. 1. 1. 0. 1. 1. 0. 1. 1. 1. 1. 0. 1. 1. 1. 0. 0.
 0. 0. 1. 0. 0. 0. 1. 1. 1. 0. 0. 0. 1. 0. 0. 0. 1. 1. 0. 0. 0. 1. 0. 0.
 0. 1. 1. 1. 1. 0. 0. 1. 1. 0. 0. 0. 1. 1. 0. 1. 0. 0. 1. 1. 0. 1. 1.]</t>
  </si>
  <si>
    <t>[0. 1. 0. 1. 1. 1. 1. 0. 1. 1. 1. 0. 0. 1. 1. 0. 0. 0. 0. 0. 0. 0. 0. 0.
 1. 1. 0. 1. 0. 1. 1. 1. 0. 0. 1. 1. 0. 0. 1. 1. 0. 0. 1. 1. 1. 0. 0. 1.
 1. 0. 1. 1. 0. 1. 1. 0. 1. 1. 0. 1. 1. 0. 1. 1. 1. 1. 0. 1. 1. 1. 0. 0.
 0. 0. 1. 0. 0. 0. 1. 1. 1. 0. 0. 0. 1. 0. 0. 0. 1. 0. 0. 0. 1. 1. 0. 0.
 0. 1. 1. 1. 1. 0. 0. 1. 1. 0. 0. 0. 0. 1. 0. 1. 0. 0. 1. 1. 0. 1. 1.]</t>
  </si>
  <si>
    <t>[0. 1. 0. 1. 1. 1. 1. 0. 1. 1. 1. 0. 0. 1. 1. 0. 0. 0. 0. 0. 0. 0. 1. 0.
 1. 1. 0. 1. 0. 1. 1. 1. 0. 0. 1. 1. 0. 0. 1. 1. 0. 0. 1. 1. 1. 0. 0. 1.
 0. 0. 1. 1. 0. 1. 1. 0. 1. 1. 0. 1. 1. 0. 1. 1. 1. 1. 0. 1. 1. 1. 0. 0.
 0. 0. 1. 0. 0. 0. 1. 1. 1. 0. 0. 0. 1. 0. 0. 0. 1. 1. 0. 0. 0. 1. 0. 0.
 0. 1. 1. 1. 1. 0. 0. 1. 1. 0. 0. 0. 0. 1. 0. 1. 0. 0. 1. 1. 0. 1. 1.]</t>
  </si>
  <si>
    <t>[0. 1. 0. 1. 1. 1. 1. 0. 1. 1. 1. 0. 0. 1. 1. 0. 0. 0. 0. 0. 0. 0. 1. 0.
 1. 1. 0. 1. 0. 1. 1. 1. 0. 0. 1. 1. 0. 0. 1. 1. 0. 0. 1. 1. 1. 0. 0. 1.
 0. 0. 1. 1. 0. 1. 1. 0. 1. 1. 0. 0. 1. 0. 1. 1. 1. 1. 0. 1. 1. 1. 0. 0.
 0. 0. 1. 0. 0. 0. 1. 1. 1. 0. 0. 0. 1. 0. 0. 0. 1. 1. 0. 0. 0. 1. 0. 0.
 0. 1. 1. 1. 1. 1. 0. 1. 1. 0. 0. 0. 0. 1. 0. 1. 0. 0. 1. 1. 0. 1. 1.]</t>
  </si>
  <si>
    <t>[0. 1. 0. 1. 1. 1. 1. 0. 1. 1. 1. 0. 0. 1. 1. 0. 0. 0. 0. 0. 0. 0. 0. 0.
 1. 1. 0. 1. 0. 0. 1. 1. 0. 0. 1. 1. 0. 0. 1. 1. 0. 0. 1. 1. 1. 0. 0. 1.
 0. 0. 1. 1. 0. 1. 1. 1. 1. 1. 0. 0. 1. 0. 1. 1. 1. 1. 0. 1. 1. 1. 0. 0.
 0. 0. 1. 0. 0. 0. 1. 1. 1. 0. 0. 0. 1. 0. 0. 0. 1. 1. 0. 0. 0. 1. 0. 0.
 0. 1. 1. 1. 1. 0. 0. 1. 1. 0. 0. 0. 0. 1. 0. 1. 0. 0. 1. 1. 0. 1. 1.]</t>
  </si>
  <si>
    <t>[0. 1. 0. 1. 1. 1. 1. 0. 1. 1. 1. 0. 0. 1. 1. 0. 0. 0. 0. 0. 0. 0. 0. 0.
 1. 1. 0. 1. 0. 0. 1. 1. 0. 0. 1. 1. 0. 0. 1. 1. 0. 0. 1. 1. 1. 0. 0. 1.
 0. 0. 1. 1. 0. 1. 1. 1. 1. 1. 0. 1. 1. 0. 1. 1. 0. 1. 0. 1. 1. 1. 0. 0.
 0. 0. 1. 0. 0. 0. 0. 1. 1. 1. 0. 0. 1. 0. 0. 0. 1. 1. 0. 0. 1. 1. 0. 0.
 0. 1. 1. 1. 1. 1. 0. 1. 1. 0. 0. 0. 0. 1. 0. 1. 0. 0. 1. 1. 0. 1. 1.]</t>
  </si>
  <si>
    <t>[0. 1. 0. 1. 1. 1. 1. 0. 1. 1. 1. 0. 0. 1. 1. 0. 0. 0. 0. 1. 0. 0. 1. 0.
 1. 1. 0. 1. 0. 1. 1. 1. 0. 0. 1. 1. 0. 0. 1. 1. 0. 0. 1. 1. 1. 0. 0. 1.
 0. 0. 1. 1. 0. 1. 1. 0. 1. 1. 0. 1. 1. 0. 1. 1. 1. 1. 0. 1. 1. 1. 0. 0.
 0. 0. 1. 0. 0. 1. 1. 1. 1. 0. 0. 0. 1. 0. 0. 0. 1. 1. 0. 0. 0. 1. 0. 0.
 0. 1. 1. 1. 1. 1. 0. 1. 1. 0. 0. 0. 0. 1. 0. 1. 0. 0. 1. 1. 0. 1. 1.]</t>
  </si>
  <si>
    <t>[0. 1. 0. 1. 1. 1. 1. 0. 1. 1. 1. 0. 0. 1. 1. 0. 0. 0. 0. 0. 0. 0. 0. 0.
 1. 1. 0. 1. 0. 1. 1. 1. 0. 0. 1. 1. 0. 0. 1. 1. 0. 0. 1. 1. 1. 0. 0. 1.
 0. 0. 1. 1. 0. 1. 1. 1. 0. 1. 0. 0. 1. 0. 1. 1. 1. 1. 0. 1. 1. 1. 0. 0.
 0. 0. 1. 0. 0. 0. 1. 1. 1. 0. 0. 0. 1. 0. 0. 0. 1. 1. 0. 0. 1. 1. 0. 0.
 0. 1. 1. 1. 1. 0. 0. 1. 1. 0. 0. 0. 0. 1. 0. 1. 0. 0. 1. 1. 0. 1. 1.]</t>
  </si>
  <si>
    <t>[0. 1. 0. 1. 1. 1. 1. 0. 1. 1. 1. 0. 0. 1. 1. 0. 0. 0. 0. 0. 0. 0. 1. 0.
 1. 1. 0. 1. 0. 1. 1. 1. 0. 0. 1. 1. 0. 0. 1. 1. 0. 0. 1. 1. 1. 0. 0. 1.
 0. 0. 1. 1. 0. 1. 1. 1. 1. 1. 0. 1. 1. 0. 1. 1. 1. 1. 0. 1. 1. 1. 0. 0.
 0. 0. 1. 0. 0. 0. 1. 1. 1. 0. 0. 0. 1. 0. 0. 0. 1. 1. 0. 0. 1. 1. 0. 0.
 0. 1. 0. 1. 1. 0. 0. 1. 1. 0. 0. 0. 0. 1. 0. 1. 0. 0. 1. 1. 1. 1. 1.]</t>
  </si>
  <si>
    <t>[0. 1. 0. 1. 1. 1. 1. 0. 1. 1. 1. 0. 0. 1. 1. 0. 0. 0. 0. 0. 0. 0. 1. 0.
 1. 1. 0. 1. 0. 1. 1. 1. 0. 0. 1. 1. 0. 0. 1. 1. 0. 0. 1. 1. 1. 0. 0. 1.
 0. 0. 1. 1. 0. 1. 1. 0. 1. 1. 0. 1. 1. 0. 1. 1. 1. 1. 0. 1. 1. 1. 0. 0.
 0. 0. 1. 0. 0. 0. 1. 1. 1. 0. 0. 0. 1. 0. 0. 0. 1. 1. 0. 0. 1. 1. 0. 0.
 0. 1. 1. 1. 1. 0. 0. 1. 1. 0. 0. 0. 0. 1. 0. 1. 0. 0. 1. 1. 0. 1. 1.]</t>
  </si>
  <si>
    <t>[0. 1. 0. 1. 1. 1. 1. 0. 1. 1. 1. 0. 0. 1. 1. 0. 0. 0. 0. 0. 0. 0. 0. 0.
 1. 1. 0. 1. 0. 1. 1. 1. 0. 0. 1. 1. 0. 0. 1. 1. 0. 0. 1. 1. 1. 0. 0. 1.
 0. 0. 1. 1. 0. 1. 1. 1. 1. 1. 0. 0. 1. 0. 1. 1. 1. 1. 0. 1. 1. 1. 0. 0.
 0. 0. 1. 0. 0. 0. 1. 1. 1. 0. 0. 0. 1. 0. 0. 0. 1. 1. 0. 0. 0. 1. 0. 0.
 0. 1. 1. 1. 1. 1. 0. 1. 1. 0. 0. 0. 0. 1. 0. 1. 0. 0. 1. 1. 0. 1. 1.]</t>
  </si>
  <si>
    <t>[0. 1. 0. 1. 1. 1. 1. 0. 1. 1. 1. 0. 0. 1. 1. 0. 0. 0. 0. 0. 0. 0. 1. 0.
 1. 1. 0. 1. 0. 0. 1. 1. 0. 0. 1. 0. 0. 0. 1. 1. 0. 0. 1. 1. 1. 0. 0. 1.
 0. 0. 1. 1. 0. 1. 1. 1. 1. 1. 0. 1. 1. 0. 1. 1. 1. 1. 0. 1. 1. 1. 0. 0.
 0. 0. 1. 0. 0. 0. 1. 1. 1. 0. 0. 0. 1. 0. 0. 0. 1. 1. 0. 0. 1. 1. 0. 0.
 0. 1. 1. 1. 1. 1. 0. 1. 1. 0. 0. 0. 0. 1. 0. 1. 0. 0. 1. 1. 0. 1. 1.]</t>
  </si>
  <si>
    <t>[0. 1. 0. 1. 1. 1. 1. 0. 1. 1. 1. 0. 0. 1. 1. 0. 0. 0. 0. 0. 0. 0. 1. 0.
 1. 1. 0. 1. 0. 1. 1. 1. 0. 0. 1. 1. 0. 0. 1. 0. 0. 0. 1. 1. 1. 1. 0. 1.
 0. 0. 1. 1. 0. 1. 1. 1. 1. 1. 0. 0. 1. 0. 1. 0. 1. 1. 0. 1. 1. 1. 0. 0.
 0. 0. 1. 0. 0. 0. 1. 1. 1. 0. 0. 0. 1. 0. 0. 0. 1. 1. 0. 0. 0. 1. 0. 0.
 0. 1. 1. 1. 1. 1. 0. 1. 1. 0. 0. 0. 0. 1. 0. 1. 0. 0. 1. 1. 0. 1. 1.]</t>
  </si>
  <si>
    <t>[0. 1. 0. 1. 1. 1. 1. 0. 1. 1. 1. 0. 0. 1. 1. 0. 0. 0. 0. 0. 0. 0. 1. 0.
 1. 1. 0. 1. 0. 1. 1. 1. 0. 0. 1. 1. 0. 0. 1. 1. 0. 0. 1. 1. 1. 0. 0. 1.
 0. 0. 1. 1. 0. 1. 1. 1. 1. 1. 0. 0. 1. 0. 1. 1. 1. 1. 0. 1. 1. 1. 0. 0.
 0. 0. 1. 0. 0. 0. 1. 1. 1. 0. 0. 0. 1. 0. 0. 0. 1. 1. 0. 0. 0. 1. 0. 0.
 0. 1. 0. 1. 1. 1. 0. 1. 1. 0. 0. 0. 0. 1. 0. 1. 0. 0. 1. 1. 0. 1. 1.]</t>
  </si>
  <si>
    <t>[0. 1. 0. 1. 1. 1. 1. 0. 1. 1. 1. 0. 0. 1. 1. 0. 0. 0. 0. 0. 0. 0. 1. 0.
 1. 1. 0. 1. 0. 1. 1. 1. 0. 0. 1. 1. 0. 0. 1. 1. 0. 0. 1. 1. 1. 0. 0. 1.
 0. 0. 1. 1. 0. 1. 1. 1. 1. 1. 0. 0. 1. 0. 1. 1. 1. 1. 0. 1. 1. 1. 0. 0.
 0. 0. 1. 0. 0. 0. 1. 1. 1. 0. 1. 0. 1. 0. 0. 0. 1. 1. 0. 0. 0. 1. 0. 0.
 0. 1. 1. 1. 1. 1. 0. 1. 1. 0. 0. 0. 0. 1. 0. 1. 0. 0. 1. 1. 0. 1. 1.]</t>
  </si>
  <si>
    <t>[0. 1. 0. 1. 1. 1. 1. 0. 1. 1. 1. 0. 0. 1. 1. 0. 0. 0. 0. 0. 0. 0. 1. 0.
 1. 1. 0. 1. 0. 1. 1. 1. 0. 0. 1. 1. 0. 0. 1. 1. 0. 0. 1. 1. 1. 0. 0. 1.
 0. 0. 1. 1. 0. 1. 1. 0. 1. 1. 0. 0. 1. 0. 1. 1. 1. 1. 0. 1. 1. 1. 0. 0.
 0. 0. 1. 0. 0. 0. 1. 1. 1. 0. 0. 0. 1. 0. 0. 0. 1. 1. 0. 0. 0. 1. 0. 0.
 0. 1. 0. 1. 1. 1. 0. 1. 1. 0. 0. 0. 0. 1. 0. 1. 0. 0. 1. 1. 0. 1. 1.]</t>
  </si>
  <si>
    <t>[0. 1. 0. 1. 1. 1. 1. 0. 1. 1. 1. 0. 0. 1. 1. 0. 0. 0. 0. 0. 0. 0. 1. 0.
 1. 1. 0. 1. 0. 1. 1. 1. 0. 0. 1. 1. 0. 1. 1. 1. 0. 0. 1. 1. 1. 0. 0. 1.
 0. 0. 1. 1. 0. 1. 1. 1. 1. 1. 0. 0. 1. 0. 1. 1. 1. 1. 0. 1. 1. 1. 0. 0.
 0. 0. 1. 0. 0. 0. 1. 1. 1. 0. 0. 0. 1. 0. 0. 0. 1. 1. 0. 0. 0. 1. 0. 0.
 0. 1. 1. 1. 1. 1. 0. 1. 1. 0. 0. 0. 0. 1. 0. 1. 0. 0. 1. 1. 0. 1. 1.]</t>
  </si>
  <si>
    <t>[0. 1. 0. 1. 1. 1. 1. 0. 1. 1. 1. 0. 0. 1. 1. 0. 0. 0. 0. 0. 0. 0. 1. 0.
 1. 1. 0. 1. 0. 1. 1. 1. 0. 0. 1. 1. 0. 0. 1. 1. 0. 0. 1. 1. 1. 0. 0. 0.
 0. 0. 1. 1. 0. 1. 1. 1. 1. 1. 0. 0. 1. 0. 1. 1. 1. 1. 0. 1. 1. 1. 0. 0.
 0. 0. 1. 0. 0. 0. 1. 1. 1. 0. 0. 0. 1. 0. 0. 0. 1. 1. 0. 0. 0. 1. 0. 0.
 0. 1. 1. 1. 1. 1. 0. 1. 1. 0. 0. 0. 0. 1. 0. 1. 0. 0. 1. 1. 0. 1. 1.]</t>
  </si>
  <si>
    <t>[0. 1. 0. 1. 1. 1. 1. 0. 1. 0. 1. 0. 0. 1. 1. 0. 0. 0. 0. 0. 0. 0. 1. 0.
 1. 1. 0. 1. 0. 1. 1. 1. 0. 0. 1. 1. 0. 0. 1. 1. 0. 0. 1. 1. 1. 0. 0. 1.
 0. 0. 1. 1. 0. 1. 1. 1. 1. 1. 0. 0. 1. 0. 1. 1. 1. 1. 0. 1. 1. 1. 0. 0.
 0. 0. 1. 0. 0. 0. 1. 1. 1. 0. 0. 0. 1. 0. 0. 0. 1. 1. 0. 0. 0. 1. 0. 0.
 0. 1. 1. 1. 1. 1. 0. 1. 1. 0. 0. 0. 0. 1. 0. 1. 0. 0. 1. 1. 0. 1. 1.]</t>
  </si>
  <si>
    <t>[0. 1. 0. 1. 1. 1. 1. 0. 1. 1. 1. 0. 0. 1. 1. 0. 0. 0. 0. 0. 0. 0. 1. 0.
 1. 1. 0. 1. 0. 1. 1. 1. 0. 0. 1. 1. 0. 0. 1. 1. 0. 0. 0. 1. 1. 0. 0. 1.
 0. 0. 1. 1. 0. 1. 1. 1. 1. 1. 0. 0. 1. 0. 1. 1. 1. 1. 0. 1. 1. 1. 0. 0.
 0. 0. 1. 0. 0. 0. 1. 1. 1. 0. 0. 0. 1. 0. 0. 0. 1. 1. 0. 0. 0. 1. 0. 0.
 0. 1. 1. 1. 1. 1. 0. 1. 1. 0. 0. 0. 0. 1. 0. 1. 0. 0. 1. 1. 0. 1. 1.]</t>
  </si>
  <si>
    <t>[0. 1. 0. 1. 1. 1. 1. 0. 1. 1. 1. 0. 0. 1. 1. 0. 0. 0. 0. 0. 0. 0. 1. 0.
 1. 1. 0. 1. 0. 1. 1. 1. 0. 0. 1. 1. 0. 0. 1. 1. 0. 0. 1. 1. 1. 0. 0. 1.
 0. 0. 1. 1. 0. 0. 1. 0. 1. 1. 0. 0. 1. 0. 1. 1. 1. 1. 0. 1. 1. 1. 0. 0.
 0. 0. 1. 0. 0. 0. 1. 1. 1. 0. 0. 0. 1. 0. 0. 0. 1. 1. 0. 0. 0. 1. 0. 0.
 0. 1. 1. 1. 1. 1. 0. 1. 1. 0. 0. 0. 0. 1. 0. 1. 0. 0. 1. 1. 0. 1. 1.]</t>
  </si>
  <si>
    <t>[0. 1. 0. 1. 1. 1. 1. 0. 1. 1. 1. 0. 0. 1. 1. 0. 0. 0. 0. 0. 0. 0. 1. 0.
 1. 1. 0. 1. 0. 1. 1. 1. 0. 0. 1. 1. 0. 0. 1. 0. 0. 0. 1. 1. 1. 0. 0. 1.
 0. 0. 1. 1. 0. 1. 1. 1. 1. 1. 0. 0. 1. 0. 1. 1. 1. 1. 0. 1. 1. 1. 0. 0.
 0. 0. 1. 0. 0. 0. 1. 1. 1. 0. 0. 0. 1. 0. 0. 0. 1. 1. 0. 0. 0. 1. 0. 0.
 0. 1. 1. 1. 1. 1. 0. 1. 1. 0. 0. 0. 0. 1. 0. 1. 0. 0. 1. 1. 0. 1. 1.]</t>
  </si>
  <si>
    <t>[0. 1. 0. 1. 1. 1. 1. 0. 1. 1. 1. 0. 0. 1. 1. 0. 0. 0. 0. 0. 0. 0. 1. 0.
 1. 1. 0. 0. 0. 1. 1. 1. 0. 0. 1. 1. 0. 0. 1. 1. 0. 0. 1. 1. 1. 0. 0. 1.
 0. 0. 1. 1. 0. 1. 1. 0. 1. 1. 0. 0. 1. 0. 1. 1. 1. 1. 0. 1. 1. 1. 0. 0.
 0. 0. 1. 0. 0. 0. 1. 1. 1. 0. 0. 0. 1. 0. 0. 0. 1. 1. 0. 0. 0. 1. 0. 0.
 0. 1. 1. 1. 1. 1. 0. 1. 1. 0. 0. 0. 0. 1. 0. 1. 0. 0. 1. 1. 0. 1. 1.]</t>
  </si>
  <si>
    <t>[0. 1. 0. 1. 1. 1. 1. 0. 1. 1. 1. 1. 0. 1. 1. 0. 0. 0. 0. 0. 0. 0. 1. 0.
 1. 1. 0. 1. 0. 1. 1. 1. 0. 0. 1. 1. 0. 0. 1. 1. 0. 0. 1. 1. 1. 0. 0. 1.
 0. 0. 1. 1. 0. 1. 1. 0. 1. 1. 0. 0. 1. 0. 1. 1. 1. 1. 0. 1. 1. 1. 0. 0.
 0. 0. 1. 0. 0. 0. 1. 1. 1. 0. 0. 0. 1. 0. 0. 0. 1. 1. 0. 0. 0. 1. 0. 0.
 0. 1. 1. 1. 1. 1. 0. 1. 1. 0. 0. 0. 0. 1. 0. 1. 0. 0. 1. 1. 0. 1. 1.]</t>
  </si>
  <si>
    <t>[0. 1. 0. 1. 1. 1. 1. 0. 1. 1. 1. 0. 0. 1. 1. 0. 0. 0. 0. 0. 0. 0. 1. 0.
 1. 1. 0. 1. 0. 1. 1. 1. 0. 0. 1. 1. 0. 0. 1. 1. 0. 0. 1. 1. 1. 0. 0. 1.
 0. 0. 1. 1. 0. 1. 1. 1. 1. 1. 0. 0. 1. 0. 1. 1. 1. 1. 0. 1. 1. 1. 0. 0.
 0. 0. 1. 0. 0. 0. 1. 1. 1. 0. 0. 0. 1. 0. 0. 0. 1. 1. 0. 1. 0. 1. 0. 0.
 0. 1. 1. 1. 1. 1. 0. 1. 1. 0. 0. 0. 0. 1. 0. 1. 0. 0. 1. 1. 0. 1. 1.]</t>
  </si>
  <si>
    <t>[0. 1. 0. 1. 1. 1. 1. 0. 1. 1. 1. 0. 0. 1. 1. 0. 0. 0. 0. 0. 0. 0. 1. 0.
 1. 1. 0. 1. 1. 1. 1. 1. 0. 0. 1. 1. 0. 0. 1. 1. 0. 0. 1. 1. 1. 0. 0. 1.
 0. 1. 1. 1. 0. 1. 1. 1. 1. 1. 0. 0. 1. 0. 1. 1. 1. 1. 0. 1. 1. 1. 0. 0.
 0. 0. 1. 0. 0. 0. 1. 1. 1. 0. 0. 0. 1. 0. 0. 0. 1. 1. 0. 0. 0. 1. 0. 0.
 0. 1. 1. 1. 1. 1. 0. 1. 1. 0. 0. 0. 0. 1. 0. 1. 0. 0. 1. 1. 0. 1. 1.]</t>
  </si>
  <si>
    <t>[0. 1. 0. 1. 1. 1. 1. 0. 1. 1. 1. 0. 0. 1. 1. 0. 0. 0. 0. 0. 0. 0. 1. 0.
 1. 1. 0. 1. 0. 1. 1. 1. 0. 0. 1. 1. 0. 0. 1. 1. 0. 0. 1. 1. 1. 0. 0. 1.
 0. 0. 1. 1. 0. 1. 1. 1. 1. 1. 0. 0. 1. 0. 1. 1. 1. 1. 0. 1. 1. 1. 0. 0.
 0. 0. 1. 0. 0. 0. 1. 1. 1. 0. 0. 0. 1. 0. 0. 0. 1. 1. 0. 0. 0. 1. 0. 1.
 0. 1. 1. 1. 1. 1. 0. 1. 1. 0. 0. 0. 0. 1. 0. 1. 0. 0. 1. 1. 0. 1. 1.]</t>
  </si>
  <si>
    <t>[0. 1. 0. 1. 1. 1. 1. 0. 1. 1. 1. 0. 0. 1. 1. 0. 0. 0. 0. 0. 0. 0. 1. 0.
 1. 1. 0. 1. 0. 1. 1. 1. 0. 0. 1. 1. 0. 0. 1. 1. 0. 0. 1. 1. 1. 0. 0. 1.
 0. 0. 1. 1. 0. 1. 1. 0. 1. 1. 0. 0. 1. 0. 1. 1. 1. 1. 0. 1. 1. 1. 0. 0.
 0. 0. 1. 0. 0. 0. 1. 1. 1. 0. 0. 0. 1. 0. 0. 0. 1. 1. 0. 0. 0. 1. 0. 0.
 0. 1. 1. 1. 1. 1. 0. 1. 1. 0. 0. 1. 0. 1. 0. 1. 0. 0. 1. 1. 0. 1. 1.]</t>
  </si>
  <si>
    <t>[0. 1. 0. 1. 1. 1. 1. 0. 1. 1. 1. 1. 0. 1. 1. 0. 0. 0. 0. 0. 0. 0. 1. 0.
 1. 1. 0. 0. 0. 1. 1. 1. 0. 0. 1. 1. 0. 0. 1. 1. 0. 0. 1. 1. 1. 0. 0. 1.
 0. 0. 1. 1. 1. 1. 1. 1. 1. 1. 0. 0. 1. 0. 1. 1. 1. 1. 0. 1. 1. 1. 0. 0.
 0. 0. 1. 0. 0. 0. 1. 1. 1. 0. 0. 0. 1. 0. 0. 0. 1. 1. 0. 0. 0. 1. 0. 1.
 0. 1. 1. 1. 1. 1. 0. 1. 1. 0. 0. 0. 0. 1. 0. 1. 0. 0. 1. 1. 0. 1. 1.]</t>
  </si>
  <si>
    <t>[0. 1. 0. 1. 1. 1. 1. 0. 1. 1. 1. 0. 0. 1. 1. 0. 0. 0. 0. 0. 0. 0. 1. 0.
 1. 1. 0. 1. 0. 1. 1. 1. 0. 0. 1. 1. 0. 0. 1. 1. 0. 0. 1. 1. 1. 0. 0. 1.
 0. 0. 1. 1. 0. 1. 1. 1. 1. 1. 0. 0. 1. 0. 1. 1. 1. 1. 0. 1. 1. 1. 0. 0.
 0. 0. 1. 0. 0. 0. 0. 1. 1. 0. 0. 0. 1. 0. 0. 0. 1. 1. 0. 0. 0. 1. 0. 1.
 0. 1. 1. 1. 1. 1. 0. 1. 1. 0. 0. 0. 0. 1. 0. 1. 0. 0. 1. 1. 0. 1. 1.]</t>
  </si>
  <si>
    <t>[0. 1. 0. 1. 1. 1. 1. 0. 1. 1. 1. 0. 0. 1. 1. 0. 0. 0. 0. 0. 0. 0. 1. 0.
 1. 1. 0. 1. 0. 1. 1. 1. 0. 0. 1. 1. 0. 0. 1. 1. 0. 0. 1. 1. 1. 0. 0. 1.
 0. 0. 1. 1. 0. 1. 1. 1. 1. 1. 0. 0. 1. 0. 1. 1. 1. 1. 0. 1. 1. 1. 0. 0.
 0. 0. 1. 0. 0. 0. 1. 1. 1. 1. 0. 0. 1. 0. 0. 0. 1. 1. 0. 0. 0. 1. 0. 0.
 0. 1. 1. 1. 1. 1. 0. 1. 1. 0. 0. 0. 0. 1. 0. 1. 0. 0. 1. 1. 0. 1. 1.]</t>
  </si>
  <si>
    <t>[0. 1. 0. 1. 1. 1. 1. 0. 1. 1. 1. 0. 0. 1. 1. 0. 0. 0. 0. 0. 0. 0. 1. 0.
 1. 1. 0. 1. 0. 1. 1. 1. 0. 0. 1. 1. 0. 0. 1. 1. 0. 0. 1. 1. 1. 0. 0. 1.
 0. 0. 1. 1. 1. 1. 1. 1. 1. 1. 0. 0. 1. 0. 1. 1. 1. 1. 0. 1. 1. 1. 0. 0.
 1. 0. 1. 0. 0. 0. 1. 1. 1. 0. 1. 0. 1. 0. 0. 0. 1. 1. 0. 0. 0. 1. 0. 0.
 0. 1. 1. 1. 1. 1. 0. 1. 1. 0. 0. 0. 0. 1. 0. 1. 0. 0. 1. 1. 0. 1. 1.]</t>
  </si>
  <si>
    <t>[0. 1. 0. 1. 1. 1. 1. 0. 1. 1. 1. 0. 0. 1. 1. 0. 0. 0. 0. 0. 0. 0. 1. 0.
 1. 1. 0. 1. 0. 1. 1. 1. 0. 0. 1. 1. 0. 0. 1. 1. 0. 0. 1. 1. 1. 0. 0. 1.
 0. 0. 1. 1. 0. 1. 1. 0. 1. 1. 0. 0. 1. 0. 1. 1. 1. 1. 0. 1. 1. 1. 0. 0.
 0. 0. 1. 0. 0. 0. 1. 1. 1. 0. 0. 0. 1. 0. 0. 0. 1. 1. 0. 0. 0. 1. 0. 1.
 0. 1. 1. 1. 1. 1. 0. 1. 1. 0. 0. 0. 0. 1. 0. 1. 0. 0. 1. 1. 0. 1. 1.]</t>
  </si>
  <si>
    <t>[0. 1. 0. 1. 1. 1. 1. 0. 1. 1. 1. 0. 0. 1. 1. 0. 0. 0. 0. 0. 0. 0. 1. 0.
 1. 1. 0. 1. 0. 1. 1. 1. 0. 0. 1. 1. 0. 0. 1. 1. 0. 0. 1. 1. 1. 0. 0. 1.
 0. 0. 1. 1. 0. 1. 1. 1. 1. 1. 0. 0. 0. 0. 1. 1. 1. 1. 0. 1. 1. 1. 0. 0.
 0. 0. 1. 0. 0. 0. 1. 1. 1. 0. 0. 0. 1. 0. 0. 0. 1. 1. 0. 0. 0. 1. 0. 0.
 0. 1. 1. 1. 1. 1. 0. 1. 1. 0. 0. 0. 0. 1. 0. 1. 0. 0. 1. 1. 0. 1. 1.]</t>
  </si>
  <si>
    <t>[0. 1. 0. 1. 1. 1. 1. 0. 1. 1. 1. 0. 0. 1. 1. 0. 0. 0. 0. 0. 0. 0. 1. 0.
 1. 1. 0. 1. 0. 1. 0. 1. 0. 0. 1. 1. 0. 0. 1. 1. 0. 0. 1. 1. 1. 0. 0. 1.
 0. 0. 1. 1. 0. 1. 1. 1. 1. 1. 0. 0. 1. 0. 1. 1. 1. 1. 0. 1. 1. 1. 0. 0.
 0. 0. 1. 0. 0. 0. 1. 1. 1. 0. 0. 0. 1. 0. 0. 0. 1. 1. 0. 0. 0. 1. 0. 0.
 0. 1. 1. 1. 1. 1. 0. 1. 1. 0. 0. 0. 0. 1. 0. 1. 0. 0. 1. 1. 0. 1. 1.]</t>
  </si>
  <si>
    <t>[0. 1. 0. 1. 1. 1. 1. 0. 1. 1. 1. 0. 0. 1. 1. 0. 0. 0. 0. 0. 0. 0. 1. 0.
 1. 1. 0. 1. 0. 1. 1. 1. 0. 0. 1. 1. 0. 0. 1. 1. 0. 0. 1. 1. 1. 0. 0. 1.
 0. 0. 1. 1. 0. 1. 1. 1. 1. 1. 0. 0. 1. 0. 0. 1. 1. 1. 0. 1. 1. 1. 0. 0.
 0. 0. 1. 0. 0. 0. 1. 1. 1. 0. 0. 0. 0. 0. 0. 0. 1. 1. 0. 0. 0. 1. 0. 1.
 0. 1. 1. 1. 1. 1. 0. 1. 1. 0. 0. 0. 0. 1. 0. 1. 0. 0. 1. 1. 0. 1. 1.]</t>
  </si>
  <si>
    <t>[0. 1. 0. 1. 1. 1. 1. 0. 1. 1. 1. 0. 0. 1. 1. 0. 0. 0. 0. 0. 0. 0. 1. 0.
 1. 1. 0. 0. 0. 1. 1. 1. 0. 0. 1. 1. 0. 0. 1. 1. 0. 0. 1. 1. 1. 0. 0. 1.
 0. 0. 1. 1. 0. 1. 1. 1. 1. 1. 0. 0. 1. 0. 1. 1. 1. 1. 0. 1. 1. 1. 0. 0.
 0. 0. 1. 0. 0. 0. 1. 1. 1. 0. 0. 0. 1. 0. 0. 0. 1. 1. 0. 0. 0. 1. 0. 0.
 0. 1. 1. 1. 1. 1. 0. 1. 1. 0. 0. 0. 0. 1. 0. 1. 0. 0. 1. 1. 0. 1. 1.]</t>
  </si>
  <si>
    <t>[0. 1. 0. 1. 1. 1. 1. 0. 1. 1. 1. 0. 0. 1. 1. 0. 0. 0. 0. 0. 0. 0. 1. 0.
 1. 1. 0. 1. 0. 1. 1. 1. 0. 0. 1. 1. 0. 0. 1. 1. 0. 0. 0. 1. 1. 0. 0. 1.
 0. 0. 1. 1. 0. 1. 1. 0. 1. 1. 0. 0. 1. 0. 1. 1. 1. 1. 0. 1. 1. 1. 0. 0.
 0. 0. 1. 0. 0. 0. 1. 1. 1. 0. 0. 0. 1. 0. 0. 0. 1. 1. 0. 0. 1. 1. 0. 1.
 0. 1. 1. 1. 1. 1. 0. 1. 1. 0. 0. 0. 0. 1. 0. 1. 0. 0. 1. 1. 0. 1. 1.]</t>
  </si>
  <si>
    <t>[0. 1. 0. 1. 1. 1. 1. 0. 1. 1. 1. 0. 0. 1. 1. 0. 0. 0. 0. 0. 0. 0. 1. 0.
 1. 1. 0. 0. 0. 1. 1. 1. 0. 0. 1. 1. 0. 0. 1. 1. 0. 0. 1. 1. 1. 0. 0. 1.
 0. 0. 1. 1. 0. 1. 1. 1. 1. 1. 0. 0. 1. 0. 1. 1. 1. 1. 0. 1. 1. 1. 0. 0.
 0. 0. 1. 0. 0. 0. 1. 1. 1. 0. 0. 0. 1. 0. 0. 0. 1. 1. 0. 0. 0. 1. 1. 0.
 0. 1. 1. 1. 1. 1. 0. 1. 1. 0. 0. 0. 0. 1. 0. 1. 0. 0. 1. 1. 0. 1. 1.]</t>
  </si>
  <si>
    <t>[0. 1. 0. 1. 1. 1. 1. 0. 1. 1. 1. 0. 0. 1. 1. 0. 0. 0. 0. 0. 0. 0. 1. 0.
 1. 1. 0. 0. 0. 1. 1. 1. 0. 0. 1. 1. 0. 0. 1. 1. 0. 0. 1. 1. 1. 0. 0. 1.
 0. 0. 1. 1. 0. 1. 1. 1. 1. 1. 0. 0. 1. 0. 1. 1. 1. 1. 0. 1. 1. 1. 0. 0.
 0. 0. 1. 0. 0. 0. 1. 1. 1. 0. 0. 0. 1. 0. 0. 0. 1. 1. 0. 0. 0. 1. 0. 0.
 0. 1. 1. 1. 1. 1. 0. 1. 1. 0. 0. 1. 0. 1. 0. 1. 0. 0. 1. 1. 0. 1. 1.]</t>
  </si>
  <si>
    <t>[0. 1. 0. 1. 1. 1. 1. 0. 1. 1. 1. 0. 0. 1. 1. 0. 0. 0. 0. 0. 0. 0. 1. 0.
 1. 0. 0. 0. 0. 1. 1. 1. 0. 0. 1. 1. 0. 0. 1. 1. 0. 0. 1. 1. 1. 0. 0. 1.
 0. 0. 1. 1. 0. 1. 1. 1. 1. 1. 0. 0. 1. 0. 1. 1. 1. 1. 0. 1. 1. 1. 0. 0.
 0. 0. 1. 0. 0. 0. 1. 1. 1. 0. 0. 0. 1. 0. 0. 0. 1. 1. 0. 0. 0. 1. 0. 0.
 0. 1. 1. 1. 1. 1. 0. 1. 1. 0. 1. 0. 0. 1. 0. 1. 0. 0. 1. 1. 0. 1. 1.]</t>
  </si>
  <si>
    <t>[0. 1. 0. 1. 1. 1. 1. 0. 0. 1. 1. 0. 0. 1. 1. 0. 0. 0. 0. 0. 0. 0. 1. 0.
 1. 1. 0. 0. 0. 1. 1. 1. 0. 0. 1. 1. 0. 0. 1. 1. 0. 0. 1. 1. 1. 0. 0. 1.
 0. 0. 1. 1. 0. 1. 1. 1. 1. 1. 0. 0. 1. 0. 1. 1. 1. 1. 0. 1. 1. 1. 0. 0.
 0. 0. 1. 0. 0. 0. 1. 1. 1. 0. 0. 0. 1. 0. 0. 0. 1. 1. 0. 0. 0. 1. 0. 0.
 0. 1. 1. 1. 1. 1. 0. 1. 1. 0. 0. 0. 0. 1. 0. 1. 0. 0. 1. 1. 0. 1. 1.]</t>
  </si>
  <si>
    <t>[0. 1. 0. 1. 1. 1. 1. 0. 1. 1. 1. 0. 0. 1. 1. 0. 0. 0. 0. 0. 0. 0. 1. 0.
 1. 1. 0. 0. 0. 1. 1. 1. 0. 0. 1. 1. 0. 0. 1. 1. 0. 0. 1. 1. 0. 0. 0. 1.
 0. 0. 1. 1. 0. 1. 1. 1. 1. 1. 0. 0. 1. 0. 1. 1. 1. 1. 0. 1. 1. 1. 0. 1.
 0. 0. 1. 0. 0. 0. 1. 1. 1. 0. 0. 0. 1. 0. 0. 0. 1. 1. 0. 0. 0. 1. 0. 0.
 0. 1. 1. 1. 1. 1. 0. 1. 1. 0. 0. 0. 0. 1. 0. 1. 0. 0. 1. 1. 0. 1. 1.]</t>
  </si>
  <si>
    <t>[0. 1. 0. 1. 1. 1. 1. 0. 1. 1. 1. 0. 0. 1. 1. 0. 0. 0. 0. 0. 0. 0. 1. 0.
 1. 1. 0. 0. 0. 1. 1. 1. 0. 0. 1. 1. 0. 0. 1. 1. 0. 0. 1. 1. 1. 0. 0. 1.
 0. 0. 1. 1. 0. 1. 1. 1. 1. 1. 0. 0. 1. 0. 0. 1. 1. 1. 0. 1. 1. 0. 0. 0.
 0. 0. 1. 0. 0. 0. 1. 1. 1. 0. 0. 0. 1. 0. 0. 0. 1. 1. 0. 0. 0. 1. 0. 0.
 0. 1. 1. 1. 1. 1. 0. 1. 1. 0. 0. 0. 0. 1. 0. 1. 0. 0. 1. 1. 0. 1. 1.]</t>
  </si>
  <si>
    <t>[0. 0. 0. 1. 1. 0. 1. 0. 1. 1. 1. 0. 0. 1. 1. 0. 0. 0. 0. 0. 0. 0. 1. 0.
 1. 1. 0. 0. 0. 1. 1. 1. 0. 0. 1. 1. 0. 0. 1. 1. 0. 0. 1. 1. 0. 0. 0. 1.
 0. 0. 1. 1. 1. 1. 1. 1. 1. 1. 0. 0. 1. 0. 1. 1. 1. 1. 0. 1. 1. 1. 0. 0.
 0. 0. 1. 0. 0. 0. 1. 1. 1. 0. 0. 0. 1. 0. 0. 0. 1. 1. 0. 0. 0. 1. 0. 0.
 0. 1. 1. 1. 1. 1. 0. 1. 1. 0. 0. 0. 0. 1. 0. 1. 0. 0. 1. 1. 0. 1. 1.]</t>
  </si>
  <si>
    <t>[0. 0. 0. 1. 1. 1. 1. 0. 1. 1. 1. 0. 0. 1. 1. 0. 0. 0. 0. 0. 0. 0. 1. 0.
 1. 1. 0. 0. 0. 1. 1. 1. 0. 0. 1. 1. 0. 0. 1. 1. 0. 0. 1. 1. 0. 0. 0. 1.
 0. 0. 1. 1. 0. 1. 1. 1. 1. 1. 0. 0. 1. 0. 1. 1. 1. 1. 0. 1. 1. 1. 0. 0.
 0. 0. 1. 0. 0. 0. 1. 1. 1. 0. 0. 0. 1. 0. 0. 0. 1. 1. 0. 0. 0. 1. 0. 0.
 0. 1. 1. 1. 1. 1. 1. 1. 1. 0. 0. 0. 0. 1. 0. 1. 0. 0. 1. 1. 0. 1. 1.]</t>
  </si>
  <si>
    <t>[0. 1. 0. 1. 1. 1. 1. 0. 1. 1. 1. 0. 0. 1. 1. 0. 0. 0. 0. 0. 0. 0. 1. 0.
 1. 1. 0. 0. 0. 1. 1. 1. 0. 0. 1. 1. 0. 0. 1. 1. 0. 1. 1. 1. 0. 0. 0. 1.
 0. 0. 1. 1. 0. 1. 1. 1. 1. 1. 0. 0. 1. 0. 1. 1. 1. 1. 0. 1. 1. 1. 0. 0.
 0. 0. 1. 0. 0. 0. 1. 1. 1. 0. 0. 0. 1. 0. 0. 0. 1. 1. 0. 0. 0. 1. 0. 0.
 0. 1. 1. 1. 1. 1. 0. 1. 1. 0. 0. 0. 0. 1. 0. 1. 0. 0. 1. 1. 0. 1. 1.]</t>
  </si>
  <si>
    <t>[0. 0. 0. 1. 1. 1. 1. 0. 1. 1. 1. 0. 0. 1. 1. 0. 0. 0. 0. 0. 0. 0. 1. 0.
 1. 1. 0. 0. 0. 1. 1. 1. 0. 0. 1. 1. 0. 0. 1. 1. 0. 0. 1. 1. 0. 0. 0. 1.
 0. 0. 1. 1. 0. 1. 1. 1. 1. 1. 0. 0. 1. 0. 1. 1. 1. 0. 0. 1. 1. 1. 0. 0.
 0. 0. 1. 0. 0. 0. 1. 1. 1. 0. 0. 0. 1. 0. 0. 0. 1. 1. 0. 0. 0. 1. 0. 0.
 0. 1. 1. 1. 1. 1. 0. 1. 1. 0. 0. 0. 0. 1. 0. 1. 0. 0. 1. 1. 0. 1. 1.]</t>
  </si>
  <si>
    <t>[0. 1. 0. 1. 1. 0. 1. 0. 1. 1. 1. 1. 0. 1. 1. 0. 0. 0. 0. 0. 0. 0. 1. 0.
 1. 1. 0. 0. 0. 1. 1. 1. 0. 0. 1. 1. 0. 0. 1. 1. 0. 0. 1. 1. 0. 0. 0. 1.
 0. 0. 1. 1. 0. 1. 1. 1. 1. 1. 0. 0. 1. 0. 1. 1. 1. 1. 0. 1. 1. 1. 0. 0.
 0. 0. 1. 0. 0. 0. 1. 1. 1. 0. 0. 0. 1. 0. 0. 0. 1. 1. 0. 0. 0. 1. 0. 0.
 0. 1. 1. 1. 1. 1. 0. 1. 1. 0. 0. 0. 0. 1. 0. 1. 0. 0. 1. 1. 0. 1. 1.]</t>
  </si>
  <si>
    <t>[0. 1. 0. 1. 1. 0. 1. 0. 1. 1. 1. 1. 0. 1. 1. 0. 0. 0. 0. 0. 0. 0. 1. 0.
 1. 1. 0. 0. 0. 1. 1. 1. 0. 0. 1. 0. 0. 0. 1. 1. 0. 0. 1. 1. 0. 0. 0. 1.
 0. 0. 1. 1. 0. 1. 1. 1. 1. 1. 0. 0. 1. 0. 1. 1. 1. 1. 0. 1. 1. 1. 0. 0.
 0. 1. 1. 0. 0. 0. 1. 1. 1. 0. 0. 0. 1. 0. 0. 0. 1. 1. 0. 0. 0. 1. 0. 0.
 0. 1. 1. 1. 1. 1. 0. 1. 1. 0. 0. 0. 0. 1. 0. 1. 0. 0. 1. 1. 0. 1. 1.]</t>
  </si>
  <si>
    <t>[0. 1. 0. 1. 1. 0. 1. 0. 1. 1. 1. 0. 0. 1. 1. 0. 0. 0. 0. 0. 0. 0. 1. 0.
 1. 1. 0. 0. 0. 1. 1. 1. 0. 0. 1. 1. 0. 0. 1. 1. 0. 0. 1. 1. 0. 0. 0. 1.
 0. 0. 1. 1. 0. 1. 1. 1. 1. 1. 0. 0. 1. 0. 1. 1. 1. 1. 0. 1. 1. 1. 0. 0.
 0. 0. 1. 0. 0. 0. 1. 0. 1. 0. 0. 0. 1. 0. 0. 0. 1. 1. 0. 0. 0. 1. 0. 0.
 0. 1. 1. 1. 1. 1. 0. 1. 1. 0. 0. 0. 0. 1. 0. 1. 0. 0. 1. 1. 0. 1. 1.]</t>
  </si>
  <si>
    <t>[0. 1. 0. 1. 1. 0. 1. 0. 1. 1. 1. 0. 0. 1. 1. 0. 0. 0. 0. 0. 0. 0. 1. 0.
 1. 1. 0. 0. 0. 1. 1. 1. 0. 0. 1. 1. 0. 0. 1. 0. 0. 0. 1. 1. 0. 0. 0. 1.
 0. 0. 1. 1. 0. 1. 1. 1. 1. 1. 0. 0. 1. 0. 1. 1. 1. 1. 0. 1. 1. 1. 0. 0.
 0. 0. 1. 0. 0. 0. 1. 1. 1. 0. 1. 0. 1. 0. 0. 0. 1. 1. 0. 0. 0. 1. 0. 0.
 0. 1. 1. 1. 1. 1. 0. 1. 1. 0. 0. 0. 0. 1. 0. 1. 0. 0. 1. 1. 0. 1. 1.]</t>
  </si>
  <si>
    <t>[0. 1. 0. 1. 1. 1. 1. 0. 1. 0. 1. 0. 0. 1. 1. 0. 0. 0. 0. 0. 0. 0. 1. 0.
 1. 1. 0. 0. 0. 1. 1. 1. 0. 0. 1. 1. 0. 0. 1. 1. 0. 0. 0. 1. 0. 0. 0. 1.
 0. 0. 1. 1. 0. 1. 1. 1. 1. 1. 0. 0. 1. 0. 1. 1. 1. 1. 0. 1. 1. 1. 0. 0.
 0. 0. 1. 0. 0. 0. 1. 1. 1. 0. 1. 0. 1. 0. 0. 0. 1. 1. 0. 0. 0. 1. 0. 0.
 0. 1. 1. 1. 1. 1. 0. 1. 1. 0. 0. 0. 0. 1. 0. 1. 0. 0. 1. 1. 0. 1. 1.]</t>
  </si>
  <si>
    <t>[0. 1. 0. 1. 1. 0. 1. 0. 1. 1. 1. 0. 0. 1. 1. 0. 0. 0. 0. 0. 0. 0. 1. 0.
 1. 1. 0. 0. 0. 1. 1. 1. 0. 0. 1. 1. 0. 0. 1. 1. 0. 0. 1. 1. 0. 0. 0. 1.
 0. 0. 1. 1. 0. 1. 1. 1. 1. 1. 0. 0. 1. 0. 1. 1. 1. 1. 0. 1. 1. 1. 0. 0.
 0. 0. 1. 0. 0. 0. 1. 0. 1. 0. 1. 0. 1. 0. 0. 0. 1. 1. 0. 0. 0. 1. 0. 0.
 0. 1. 1. 1. 1. 1. 0. 1. 1. 0. 0. 0. 0. 1. 0. 1. 0. 0. 1. 1. 0. 1. 1.]</t>
  </si>
  <si>
    <t>[0. 1. 0. 1. 1. 0. 1. 0. 1. 1. 1. 0. 0. 1. 1. 0. 0. 0. 0. 0. 0. 0. 1. 0.
 1. 1. 0. 0. 0. 1. 1. 1. 0. 0. 1. 1. 0. 0. 1. 1. 0. 0. 1. 1. 0. 0. 0. 1.
 0. 0. 1. 1. 0. 1. 1. 1. 1. 1. 0. 0. 1. 0. 1. 1. 1. 1. 0. 1. 1. 1. 0. 0.
 0. 0. 1. 0. 0. 0. 1. 0. 1. 0. 1. 0. 1. 0. 0. 0. 1. 1. 0. 0. 0. 1. 0. 0.
 0. 1. 1. 1. 1. 0. 0. 1. 1. 0. 0. 0. 0. 1. 0. 1. 0. 0. 1. 1. 0. 1. 1.]</t>
  </si>
  <si>
    <t>[0. 1. 0. 0. 1. 0. 1. 0. 1. 1. 1. 0. 0. 1. 1. 0. 0. 0. 0. 0. 0. 0. 1. 0.
 1. 1. 0. 0. 0. 1. 1. 1. 0. 0. 1. 1. 0. 0. 0. 1. 0. 0. 1. 1. 0. 0. 0. 1.
 0. 0. 1. 1. 0. 1. 1. 1. 1. 1. 0. 0. 1. 0. 1. 1. 1. 1. 0. 1. 1. 1. 0. 0.
 0. 0. 1. 0. 0. 0. 1. 0. 1. 0. 1. 0. 1. 0. 0. 0. 1. 1. 0. 0. 0. 1. 0. 0.
 0. 1. 1. 1. 1. 1. 0. 1. 1. 0. 0. 0. 0. 1. 0. 1. 0. 0. 1. 1. 0. 1. 1.]</t>
  </si>
  <si>
    <t>[0. 1. 0. 1. 1. 0. 1. 0. 0. 1. 1. 0. 0. 1. 1. 0. 0. 0. 0. 0. 0. 0. 1. 0.
 1. 1. 0. 0. 0. 1. 1. 1. 0. 0. 1. 1. 0. 0. 1. 0. 0. 0. 1. 1. 0. 0. 0. 1.
 0. 0. 1. 1. 0. 1. 1. 1. 1. 1. 0. 0. 1. 0. 1. 1. 1. 1. 0. 1. 1. 1. 0. 0.
 0. 0. 1. 0. 0. 0. 1. 1. 1. 0. 0. 0. 1. 0. 0. 0. 1. 1. 0. 0. 0. 1. 0. 0.
 0. 1. 1. 1. 1. 1. 0. 1. 0. 0. 0. 0. 0. 1. 0. 1. 0. 0. 1. 1. 0. 1. 1.]</t>
  </si>
  <si>
    <t>[0. 1. 0. 1. 1. 0. 1. 0. 1. 1. 1. 0. 0. 1. 1. 0. 0. 0. 0. 0. 0. 0. 1. 0.
 1. 1. 0. 0. 0. 1. 1. 1. 0. 0. 1. 1. 0. 0. 1. 0. 0. 0. 1. 1. 0. 0. 0. 1.
 0. 0. 1. 1. 0. 1. 1. 1. 1. 1. 0. 0. 1. 0. 1. 1. 1. 1. 0. 1. 1. 1. 0. 0.
 0. 0. 1. 0. 0. 0. 1. 1. 1. 0. 0. 0. 1. 0. 0. 0. 1. 1. 0. 0. 0. 1. 0. 0.
 0. 1. 1. 1. 1. 1. 0. 1. 1. 0. 0. 0. 0. 1. 0. 1. 0. 0. 1. 1. 0. 1. 1.]</t>
  </si>
  <si>
    <t>[0. 1. 0. 1. 1. 0. 1. 0. 1. 1. 1. 0. 0. 1. 1. 0. 0. 0. 0. 0. 0. 0. 1. 0.
 1. 1. 0. 0. 0. 1. 1. 1. 0. 0. 1. 1. 0. 0. 1. 0. 0. 0. 1. 1. 0. 0. 0. 1.
 0. 0. 1. 1. 0. 1. 1. 1. 1. 1. 0. 0. 1. 0. 1. 1. 1. 1. 0. 1. 1. 1. 0. 0.
 0. 0. 1. 0. 0. 0. 1. 0. 1. 0. 0. 0. 1. 0. 0. 0. 1. 0. 0. 0. 0. 1. 0. 0.
 0. 1. 1. 1. 1. 1. 0. 1. 1. 0. 0. 0. 0. 1. 0. 1. 0. 0. 1. 1. 0. 1. 1.]</t>
  </si>
  <si>
    <t>[0. 1. 0. 1. 1. 0. 1. 0. 1. 1. 1. 0. 0. 1. 1. 0. 0. 0. 0. 0. 0. 0. 1. 0.
 1. 1. 0. 0. 0. 1. 1. 1. 0. 0. 1. 1. 0. 0. 1. 0. 0. 0. 1. 1. 0. 0. 0. 1.
 0. 0. 1. 1. 0. 1. 1. 1. 1. 1. 0. 0. 1. 0. 1. 1. 1. 1. 0. 1. 1. 1. 0. 0.
 0. 0. 1. 0. 0. 0. 1. 1. 1. 0. 0. 0. 1. 0. 0. 0. 1. 1. 0. 0. 0. 1. 0. 0.
 0. 1. 1. 1. 1. 1. 0. 1. 1. 0. 0. 0. 0. 1. 0. 1. 0. 1. 1. 1. 0. 1. 1.]</t>
  </si>
  <si>
    <t>[0. 1. 0. 1. 1. 0. 1. 0. 1. 1. 1. 0. 0. 1. 0. 0. 0. 0. 0. 0. 0. 0. 1. 0.
 1. 1. 0. 0. 0. 1. 1. 1. 0. 0. 1. 1. 0. 0. 1. 0. 0. 0. 1. 1. 0. 0. 0. 1.
 0. 0. 1. 1. 0. 1. 1. 1. 1. 1. 0. 0. 1. 0. 1. 1. 1. 1. 0. 1. 1. 0. 0. 0.
 0. 0. 1. 0. 0. 0. 1. 1. 1. 0. 0. 0. 1. 0. 0. 0. 1. 1. 0. 0. 0. 1. 0. 0.
 0. 1. 1. 1. 1. 1. 0. 1. 1. 0. 0. 0. 0. 1. 0. 1. 0. 0. 1. 1. 0. 1. 1.]</t>
  </si>
  <si>
    <t>[0. 1. 0. 1. 1. 0. 1. 0. 1. 1. 1. 0. 0. 1. 1. 0. 0. 0. 0. 0. 0. 0. 1. 0.
 1. 1. 0. 0. 0. 1. 1. 1. 0. 0. 1. 1. 0. 0. 1. 0. 0. 0. 1. 1. 0. 0. 0. 1.
 0. 0. 1. 1. 0. 1. 1. 1. 1. 1. 0. 0. 1. 1. 1. 1. 1. 1. 0. 1. 1. 1. 0. 0.
 0. 0. 1. 0. 0. 0. 1. 1. 1. 0. 0. 0. 1. 0. 0. 0. 1. 1. 0. 0. 0. 1. 0. 0.
 0. 1. 1. 1. 1. 1. 0. 1. 1. 0. 0. 0. 0. 1. 0. 1. 0. 0. 1. 1. 0. 1. 1.]</t>
  </si>
  <si>
    <t>[0. 1. 0. 1. 1. 0. 1. 0. 1. 1. 0. 0. 0. 1. 1. 0. 0. 0. 0. 0. 0. 0. 1. 0.
 1. 1. 0. 0. 0. 1. 1. 1. 0. 0. 1. 1. 0. 0. 1. 0. 0. 0. 1. 1. 0. 0. 0. 1.
 0. 0. 1. 1. 0. 1. 1. 1. 1. 1. 0. 0. 1. 0. 1. 1. 1. 1. 0. 1. 1. 1. 0. 0.
 0. 0. 1. 0. 0. 0. 1. 1. 1. 0. 0. 0. 1. 0. 0. 0. 1. 1. 0. 0. 0. 1. 0. 0.
 0. 1. 1. 1. 1. 1. 0. 1. 1. 0. 0. 0. 0. 1. 0. 1. 0. 0. 1. 1. 0. 1. 1.]</t>
  </si>
  <si>
    <t>[0. 0. 0. 1. 1. 0. 1. 0. 1. 1. 1. 0. 0. 1. 1. 0. 0. 0. 0. 0. 0. 0. 1. 0.
 1. 1. 0. 0. 0. 1. 1. 1. 0. 0. 1. 1. 0. 0. 1. 0. 0. 0. 1. 1. 0. 0. 0. 1.
 0. 0. 1. 1. 0. 1. 1. 1. 1. 1. 0. 0. 1. 0. 1. 1. 1. 1. 0. 1. 1. 1. 0. 0.
 0. 0. 1. 0. 0. 0. 1. 1. 1. 0. 0. 0. 1. 0. 0. 0. 1. 1. 0. 0. 0. 1. 0. 0.
 0. 1. 1. 1. 1. 1. 0. 1. 1. 0. 0. 0. 0. 1. 0. 1. 0. 0. 1. 1. 0. 1. 1.]</t>
  </si>
  <si>
    <t>[0. 1. 0. 1. 1. 0. 1. 0. 1. 1. 1. 1. 0. 1. 1. 0. 0. 0. 0. 0. 0. 0. 1. 0.
 1. 1. 0. 0. 0. 1. 1. 1. 0. 0. 1. 1. 0. 0. 1. 0. 0. 0. 1. 1. 0. 0. 0. 1.
 0. 0. 1. 1. 0. 1. 1. 1. 1. 1. 0. 0. 1. 0. 1. 1. 0. 1. 0. 1. 1. 1. 0. 0.
 0. 0. 1. 0. 0. 0. 1. 1. 1. 0. 0. 0. 1. 0. 0. 0. 1. 1. 0. 1. 0. 1. 0. 0.
 0. 1. 1. 1. 1. 1. 0. 1. 1. 0. 0. 0. 0. 1. 0. 1. 0. 0. 1. 1. 0. 0. 1.]</t>
  </si>
  <si>
    <t>[1. 1. 1. 1. 1. 0. 1. 0. 1. 1. 1. 0. 0. 1. 1. 0. 0. 0. 0. 0. 0. 0. 1. 0.
 1. 1. 0. 0. 0. 1. 1. 1. 0. 0. 1. 1. 0. 0. 1. 0. 0. 0. 1. 1. 0. 0. 0. 1.
 0. 0. 1. 1. 0. 1. 1. 1. 1. 1. 0. 0. 1. 0. 1. 1. 1. 1. 0. 1. 1. 1. 0. 0.
 0. 0. 1. 0. 0. 0. 1. 1. 1. 0. 0. 0. 1. 0. 0. 0. 1. 1. 0. 0. 0. 1. 0. 0.
 0. 1. 1. 1. 1. 1. 0. 1. 1. 0. 0. 0. 0. 1. 0. 1. 0. 0. 1. 1. 0. 1. 1.]</t>
  </si>
  <si>
    <t>[0. 1. 0. 1. 1. 0. 0. 0. 1. 1. 1. 0. 0. 1. 1. 0. 0. 0. 0. 0. 0. 0. 1. 0.
 1. 1. 0. 0. 0. 1. 1. 1. 0. 0. 1. 1. 0. 0. 1. 0. 0. 0. 1. 1. 0. 0. 0. 1.
 0. 0. 1. 1. 0. 1. 1. 1. 1. 1. 0. 0. 1. 0. 1. 1. 1. 1. 0. 1. 1. 1. 0. 0.
 0. 0. 1. 0. 0. 1. 1. 1. 1. 0. 0. 0. 1. 0. 0. 0. 1. 1. 0. 0. 0. 1. 0. 0.
 0. 1. 1. 1. 1. 1. 0. 1. 1. 0. 0. 0. 0. 1. 0. 1. 0. 0. 1. 1. 0. 1. 1.]</t>
  </si>
  <si>
    <t>[0. 1. 0. 1. 1. 0. 1. 0. 1. 1. 1. 0. 0. 1. 1. 0. 0. 0. 0. 0. 0. 0. 1. 0.
 1. 1. 0. 0. 0. 1. 1. 1. 0. 0. 1. 1. 0. 0. 1. 0. 0. 0. 1. 1. 0. 0. 0. 1.
 0. 0. 1. 1. 0. 1. 1. 1. 1. 1. 0. 0. 1. 0. 1. 1. 1. 1. 1. 1. 1. 1. 0. 0.
 0. 0. 1. 0. 0. 0. 1. 1. 1. 0. 0. 0. 1. 0. 0. 0. 1. 1. 0. 0. 0. 1. 0. 0.
 0. 1. 1. 1. 1. 1. 0. 1. 1. 0. 0. 0. 0. 1. 0. 1. 0. 0. 1. 1. 0. 1. 1.]</t>
  </si>
  <si>
    <t>[0. 1. 0. 1. 1. 0. 1. 0. 1. 1. 1. 0. 0. 1. 1. 0. 0. 0. 0. 0. 0. 0. 1. 0.
 1. 1. 0. 0. 0. 1. 1. 1. 0. 0. 1. 1. 0. 0. 1. 0. 0. 0. 1. 1. 0. 0. 0. 1.
 0. 0. 1. 1. 0. 1. 1. 1. 1. 1. 0. 0. 1. 0. 1. 1. 1. 1. 0. 1. 1. 1. 0. 0.
 0. 0. 1. 0. 0. 0. 1. 1. 1. 0. 0. 0. 1. 0. 0. 0. 1. 1. 0. 0. 0. 1. 0. 0.
 0. 1. 1. 1. 1. 1. 0. 1. 1. 0. 0. 0. 0. 1. 0. 1. 0. 0. 1. 1. 0. 0. 1.]</t>
  </si>
  <si>
    <t>[0. 1. 0. 1. 1. 0. 1. 0. 1. 1. 1. 0. 0. 1. 1. 0. 0. 0. 0. 0. 0. 0. 1. 0.
 1. 1. 0. 0. 0. 1. 1. 1. 0. 0. 1. 1. 0. 0. 1. 0. 0. 0. 1. 1. 1. 0. 0. 1.
 0. 0. 1. 1. 0. 1. 1. 1. 1. 1. 0. 0. 1. 0. 1. 1. 1. 1. 0. 1. 1. 1. 0. 0.
 0. 0. 1. 0. 0. 0. 1. 1. 1. 0. 0. 0. 1. 0. 0. 0. 1. 1. 0. 0. 0. 1. 0. 0.
 0. 1. 1. 1. 1. 1. 0. 1. 1. 0. 0. 0. 0. 1. 0. 1. 0. 0. 1. 1. 0. 1. 1.]</t>
  </si>
  <si>
    <t>[0. 1. 0. 1. 1. 0. 1. 0. 1. 1. 1. 0. 0. 1. 1. 0. 0. 0. 0. 0. 0. 0. 1. 0.
 1. 1. 0. 0. 0. 1. 1. 1. 0. 0. 1. 1. 0. 0. 1. 0. 0. 0. 1. 1. 0. 0. 0. 1.
 0. 0. 1. 1. 0. 1. 1. 1. 1. 1. 0. 0. 1. 1. 1. 1. 1. 1. 0. 1. 1. 1. 0. 0.
 0. 0. 1. 0. 0. 0. 1. 1. 1. 0. 0. 0. 1. 0. 0. 0. 1. 1. 0. 0. 0. 1. 0. 0.
 0. 1. 1. 1. 1. 1. 0. 1. 1. 0. 0. 0. 0. 1. 0. 1. 0. 0. 1. 1. 1. 1. 1.]</t>
  </si>
  <si>
    <t>[0. 1. 0. 1. 1. 0. 1. 0. 1. 1. 1. 0. 0. 1. 1. 0. 0. 0. 0. 0. 0. 0. 1. 0.
 1. 1. 0. 0. 0. 1. 1. 1. 0. 0. 1. 1. 0. 0. 1. 0. 0. 0. 1. 1. 0. 0. 0. 1.
 0. 0. 1. 1. 0. 1. 1. 1. 1. 1. 0. 0. 1. 0. 1. 1. 1. 1. 1. 1. 1. 1. 0. 0.
 0. 0. 1. 0. 0. 0. 1. 1. 1. 0. 0. 0. 1. 0. 0. 0. 1. 1. 0. 1. 0. 1. 0. 0.
 0. 1. 1. 1. 1. 1. 0. 1. 1. 1. 0. 0. 0. 1. 0. 1. 0. 0. 1. 1. 0. 1. 1.]</t>
  </si>
  <si>
    <t>[0. 1. 0. 1. 1. 0. 1. 0. 1. 1. 1. 0. 0. 1. 1. 0. 0. 0. 0. 0. 0. 0. 1. 0.
 1. 1. 0. 0. 0. 1. 1. 1. 0. 0. 1. 1. 0. 0. 1. 0. 0. 0. 1. 1. 0. 0. 0. 1.
 0. 0. 1. 1. 0. 1. 1. 1. 1. 1. 0. 0. 1. 1. 1. 1. 1. 1. 1. 1. 1. 1. 0. 0.
 1. 0. 1. 0. 0. 0. 1. 1. 1. 0. 0. 0. 1. 0. 0. 0. 1. 1. 0. 0. 0. 1. 0. 0.
 0. 1. 1. 1. 1. 1. 0. 0. 1. 0. 0. 0. 0. 1. 0. 1. 0. 0. 1. 1. 0. 1. 1.]</t>
  </si>
  <si>
    <t>[0. 1. 0. 1. 1. 0. 1. 0. 1. 1. 1. 0. 0. 1. 1. 0. 0. 0. 0. 0. 0. 0. 1. 0.
 1. 1. 0. 0. 0. 1. 1. 1. 0. 0. 1. 1. 0. 0. 1. 0. 0. 0. 1. 1. 0. 0. 0. 1.
 0. 0. 1. 1. 0. 0. 1. 1. 1. 1. 0. 0. 1. 0. 1. 1. 1. 1. 1. 1. 1. 1. 0. 0.
 0. 0. 1. 0. 0. 0. 1. 1. 1. 0. 0. 0. 1. 0. 0. 0. 1. 1. 0. 0. 0. 1. 0. 0.
 0. 1. 1. 1. 1. 1. 0. 1. 1. 0. 0. 0. 0. 1. 0. 1. 0. 0. 1. 1. 0. 1. 1.]</t>
  </si>
  <si>
    <t>[0. 1. 0. 1. 1. 0. 1. 0. 1. 1. 1. 0. 0. 1. 1. 0. 0. 0. 0. 0. 0. 0. 1. 0.
 1. 1. 0. 0. 0. 1. 1. 1. 0. 0. 1. 1. 0. 0. 1. 0. 0. 0. 1. 1. 0. 0. 0. 1.
 0. 0. 1. 1. 0. 1. 1. 1. 1. 1. 0. 0. 1. 1. 1. 1. 1. 1. 1. 1. 1. 1. 0. 0.
 0. 0. 1. 0. 0. 0. 1. 1. 1. 0. 0. 0. 1. 0. 0. 0. 1. 1. 0. 0. 0. 1. 0. 0.
 0. 1. 1. 1. 1. 1. 0. 1. 1. 0. 0. 0. 0. 1. 0. 1. 0. 0. 1. 1. 0. 1. 1.]</t>
  </si>
  <si>
    <t>[0. 1. 0. 1. 1. 0. 1. 0. 1. 1. 1. 0. 0. 1. 1. 0. 0. 0. 0. 0. 0. 0. 1. 0.
 1. 1. 0. 0. 0. 0. 1. 1. 0. 0. 1. 1. 0. 0. 1. 0. 0. 0. 1. 1. 0. 0. 0. 1.
 0. 0. 1. 1. 0. 1. 1. 1. 1. 1. 0. 0. 1. 1. 1. 1. 1. 1. 1. 1. 1. 1. 0. 0.
 0. 0. 1. 0. 0. 0. 1. 1. 1. 0. 0. 0. 1. 0. 0. 0. 1. 1. 0. 0. 0. 1. 0. 0.
 0. 1. 1. 1. 1. 1. 0. 1. 1. 0. 0. 0. 0. 1. 0. 1. 0. 0. 1. 1. 0. 1. 1.]</t>
  </si>
  <si>
    <t>[0. 1. 0. 1. 1. 0. 1. 0. 1. 1. 1. 0. 0. 1. 1. 0. 0. 0. 0. 0. 0. 0. 1. 0.
 1. 1. 0. 0. 0. 1. 1. 1. 0. 0. 1. 1. 0. 0. 1. 0. 0. 0. 1. 1. 0. 0. 0. 1.
 0. 0. 1. 1. 0. 1. 1. 1. 1. 1. 0. 0. 0. 1. 1. 1. 1. 1. 1. 1. 1. 1. 0. 0.
 0. 0. 1. 0. 0. 0. 1. 1. 1. 0. 0. 0. 1. 0. 0. 0. 1. 1. 0. 0. 0. 1. 0. 0.
 0. 1. 1. 1. 1. 1. 0. 1. 1. 0. 0. 0. 0. 1. 0. 1. 0. 0. 1. 1. 0. 1. 1.]</t>
  </si>
  <si>
    <t>[0. 1. 0. 1. 1. 0. 1. 0. 1. 1. 1. 0. 0. 1. 1. 0. 0. 0. 0. 0. 0. 0. 1. 0.
 1. 1. 0. 0. 0. 1. 1. 1. 0. 0. 1. 1. 0. 0. 1. 0. 0. 0. 1. 1. 0. 0. 0. 1.
 0. 0. 1. 1. 0. 1. 1. 1. 1. 1. 0. 0. 1. 1. 1. 1. 1. 1. 0. 1. 1. 1. 0. 0.
 0. 0. 1. 0. 0. 0. 1. 1. 1. 0. 0. 0. 1. 0. 0. 0. 1. 1. 0. 0. 0. 1. 0. 0.
 0. 1. 1. 1. 1. 1. 1. 1. 1. 0. 0. 0. 0. 1. 0. 1. 0. 0. 1. 1. 0. 1. 1.]</t>
  </si>
  <si>
    <t>[0. 1. 0. 1. 0. 0. 0. 0. 1. 1. 1. 0. 0. 1. 1. 0. 0. 0. 0. 0. 0. 0. 1. 0.
 1. 1. 0. 0. 0. 1. 1. 1. 0. 0. 1. 1. 0. 0. 1. 0. 0. 0. 1. 1. 0. 0. 0. 1.
 0. 0. 1. 1. 0. 1. 1. 1. 1. 1. 0. 0. 1. 0. 1. 1. 1. 1. 1. 1. 1. 1. 0. 0.
 0. 0. 1. 0. 0. 0. 1. 1. 1. 0. 0. 0. 1. 0. 0. 0. 1. 1. 0. 0. 0. 1. 0. 0.
 0. 1. 1. 1. 1. 1. 0. 1. 1. 0. 0. 0. 0. 1. 0. 1. 0. 0. 1. 1. 0. 1. 1.]</t>
  </si>
  <si>
    <t>[0. 1. 0. 1. 1. 0. 1. 0. 1. 1. 1. 0. 0. 1. 1. 0. 0. 0. 0. 0. 0. 0. 1. 0.
 1. 1. 0. 0. 0. 1. 1. 1. 0. 0. 1. 1. 0. 0. 1. 0. 0. 0. 1. 1. 0. 0. 0. 1.
 0. 0. 1. 1. 0. 1. 1. 1. 1. 1. 0. 0. 1. 1. 1. 1. 1. 1. 1. 1. 1. 1. 0. 0.
 1. 0. 1. 0. 0. 0. 1. 1. 1. 0. 0. 0. 1. 0. 0. 0. 1. 1. 0. 0. 0. 1. 0. 0.
 0. 1. 1. 1. 1. 1. 0. 1. 1. 0. 0. 0. 0. 1. 0. 1. 0. 0. 1. 1. 0. 1. 1.]</t>
  </si>
  <si>
    <t>[0. 1. 0. 1. 1. 0. 1. 0. 1. 1. 1. 0. 0. 1. 1. 0. 0. 0. 0. 0. 0. 0. 1. 0.
 1. 1. 0. 0. 0. 1. 1. 1. 0. 0. 1. 1. 0. 0. 1. 0. 0. 0. 1. 1. 0. 0. 0. 1.
 0. 0. 1. 1. 0. 1. 1. 1. 1. 1. 0. 0. 1. 0. 1. 0. 1. 1. 0. 1. 1. 1. 0. 0.
 0. 0. 1. 0. 0. 0. 1. 1. 1. 0. 0. 0. 1. 0. 0. 0. 1. 1. 0. 0. 0. 1. 0. 0.
 0. 1. 1. 1. 1. 1. 0. 1. 1. 0. 0. 0. 0. 1. 0. 1. 0. 0. 1. 1. 0. 1. 1.]</t>
  </si>
  <si>
    <t>[0. 1. 0. 1. 1. 0. 1. 0. 1. 1. 1. 0. 0. 1. 1. 0. 0. 0. 0. 0. 0. 0. 1. 0.
 1. 1. 0. 0. 0. 1. 1. 1. 0. 0. 1. 1. 0. 0. 1. 0. 0. 0. 1. 1. 0. 0. 0. 1.
 0. 0. 1. 1. 0. 1. 1. 1. 1. 1. 0. 0. 1. 1. 1. 1. 1. 1. 1. 1. 1. 1. 0. 0.
 0. 0. 1. 0. 0. 0. 1. 1. 1. 0. 0. 0. 1. 0. 0. 0. 1. 1. 0. 0. 0. 1. 0. 0.
 0. 1. 1. 1. 1. 1. 0. 1. 1. 0. 0. 0. 0. 0. 0. 1. 0. 0. 1. 1. 0. 1. 1.]</t>
  </si>
  <si>
    <t>[0. 1. 0. 1. 1. 0. 1. 0. 1. 1. 1. 0. 0. 1. 1. 0. 0. 0. 0. 0. 0. 0. 1. 0.
 1. 1. 0. 0. 0. 1. 1. 1. 0. 0. 1. 1. 0. 0. 1. 0. 0. 0. 1. 1. 0. 0. 0. 1.
 0. 0. 1. 1. 0. 1. 1. 1. 1. 1. 0. 0. 0. 0. 1. 1. 1. 1. 1. 1. 1. 1. 0. 0.
 0. 0. 1. 0. 0. 0. 1. 1. 1. 0. 0. 0. 1. 0. 0. 0. 1. 1. 0. 0. 0. 1. 0. 0.
 0. 1. 1. 1. 1. 1. 0. 1. 1. 0. 0. 0. 0. 1. 0. 1. 0. 0. 1. 1. 0. 1. 1.]</t>
  </si>
  <si>
    <t>[0. 1. 0. 1. 1. 0. 1. 0. 1. 1. 1. 0. 0. 1. 1. 0. 0. 0. 0. 0. 0. 0. 1. 0.
 1. 1. 0. 0. 0. 1. 1. 1. 0. 0. 1. 1. 0. 0. 1. 0. 0. 0. 1. 1. 0. 0. 0. 1.
 0. 0. 1. 1. 0. 0. 1. 1. 1. 1. 0. 0. 0. 0. 1. 1. 1. 1. 1. 1. 1. 1. 0. 0.
 0. 0. 1. 0. 0. 0. 1. 1. 1. 0. 0. 0. 1. 0. 0. 0. 1. 1. 0. 0. 0. 1. 0. 0.
 0. 1. 1. 1. 1. 1. 0. 1. 1. 0. 0. 0. 0. 1. 0. 1. 0. 0. 1. 1. 0. 1. 1.]</t>
  </si>
  <si>
    <t>[0. 1. 0. 1. 1. 0. 1. 0. 1. 1. 1. 0. 0. 1. 1. 0. 0. 0. 0. 0. 0. 0. 1. 0.
 1. 1. 0. 0. 0. 1. 1. 1. 0. 0. 1. 1. 0. 0. 1. 0. 0. 0. 1. 1. 0. 0. 0. 1.
 0. 0. 1. 1. 0. 0. 1. 1. 1. 1. 0. 0. 0. 1. 1. 1. 1. 1. 1. 1. 1. 1. 0. 0.
 0. 0. 1. 0. 0. 0. 1. 1. 1. 0. 0. 0. 1. 0. 0. 0. 1. 1. 0. 0. 0. 1. 0. 0.
 0. 1. 1. 1. 1. 1. 0. 1. 1. 0. 0. 0. 0. 1. 0. 1. 0. 0. 1. 1. 0. 1. 1.]</t>
  </si>
  <si>
    <t>[0. 1. 0. 1. 1. 0. 1. 0. 1. 1. 1. 0. 0. 1. 1. 0. 0. 0. 0. 0. 0. 0. 1. 0.
 1. 1. 0. 0. 0. 1. 1. 1. 0. 0. 1. 1. 0. 0. 1. 0. 0. 0. 1. 1. 0. 0. 0. 1.
 0. 0. 1. 1. 0. 0. 1. 1. 1. 1. 0. 0. 1. 1. 1. 1. 1. 1. 1. 1. 1. 1. 0. 0.
 0. 0. 1. 0. 0. 0. 1. 1. 1. 0. 0. 0. 1. 0. 0. 0. 1. 1. 0. 0. 0. 1. 0. 0.
 0. 1. 1. 1. 1. 1. 0. 1. 1. 0. 0. 0. 0. 1. 0. 1. 0. 0. 1. 1. 0. 1. 1.]</t>
  </si>
  <si>
    <t>[0. 1. 0. 1. 1. 0. 1. 0. 1. 1. 1. 0. 0. 1. 1. 0. 0. 0. 0. 0. 0. 0. 0. 0.
 1. 1. 0. 0. 0. 1. 1. 1. 0. 0. 1. 1. 0. 0. 1. 0. 0. 0. 1. 1. 0. 0. 0. 1.
 0. 0. 1. 1. 0. 0. 1. 1. 1. 1. 0. 0. 1. 1. 1. 1. 1. 1. 1. 1. 1. 1. 0. 0.
 0. 0. 1. 0. 0. 0. 1. 1. 1. 0. 0. 0. 1. 0. 0. 0. 1. 1. 0. 0. 0. 1. 0. 0.
 0. 1. 1. 1. 1. 1. 0. 1. 1. 0. 0. 0. 0. 1. 0. 1. 0. 0. 1. 1. 0. 1. 1.]</t>
  </si>
  <si>
    <t>[0. 1. 0. 1. 1. 0. 1. 0. 1. 1. 1. 0. 0. 1. 1. 0. 0. 0. 0. 0. 0. 0. 1. 0.
 1. 1. 0. 0. 0. 1. 1. 1. 0. 0. 1. 1. 0. 0. 1. 0. 0. 0. 1. 1. 0. 0. 0. 1.
 0. 0. 1. 1. 0. 0. 1. 1. 1. 1. 0. 0. 0. 1. 1. 0. 1. 1. 1. 1. 1. 1. 0. 0.
 0. 0. 1. 0. 0. 0. 1. 1. 1. 0. 0. 0. 1. 0. 0. 0. 1. 1. 0. 0. 0. 1. 0. 0.
 0. 1. 1. 1. 1. 1. 0. 1. 1. 0. 0. 0. 0. 1. 0. 1. 0. 0. 1. 1. 0. 1. 1.]</t>
  </si>
  <si>
    <t>[0. 1. 0. 1. 1. 0. 1. 0. 1. 1. 1. 0. 0. 1. 1. 0. 0. 0. 0. 0. 0. 0. 1. 0.
 1. 1. 0. 0. 0. 1. 1. 1. 0. 0. 1. 1. 1. 0. 1. 0. 0. 0. 1. 1. 0. 0. 0. 1.
 0. 0. 1. 1. 0. 1. 1. 1. 1. 1. 0. 0. 0. 1. 1. 1. 1. 1. 1. 1. 1. 1. 0. 0.
 0. 0. 1. 0. 0. 0. 1. 1. 1. 0. 0. 0. 1. 0. 0. 0. 1. 1. 0. 0. 0. 1. 0. 0.
 0. 1. 1. 1. 1. 1. 0. 1. 1. 0. 0. 0. 0. 1. 0. 1. 0. 0. 1. 1. 0. 1. 1.]</t>
  </si>
  <si>
    <t>[0. 1. 0. 1. 1. 0. 1. 0. 1. 1. 1. 0. 0. 1. 1. 0. 0. 0. 0. 0. 0. 0. 0. 1.
 1. 1. 0. 0. 1. 1. 1. 1. 0. 0. 1. 1. 0. 0. 1. 0. 0. 0. 1. 1. 0. 0. 0. 1.
 0. 0. 1. 1. 0. 1. 1. 1. 1. 1. 0. 0. 0. 0. 1. 1. 1. 1. 1. 1. 1. 1. 0. 0.
 0. 0. 1. 0. 0. 0. 1. 1. 1. 0. 0. 0. 1. 0. 0. 0. 1. 1. 0. 0. 0. 1. 0. 0.
 0. 1. 1. 1. 1. 1. 0. 1. 1. 0. 0. 0. 0. 1. 0. 1. 0. 0. 1. 1. 0. 1. 1.]</t>
  </si>
  <si>
    <t>[0. 1. 0. 1. 1. 0. 1. 0. 1. 1. 1. 0. 0. 1. 1. 0. 0. 0. 0. 0. 0. 0. 1. 0.
 1. 1. 0. 0. 0. 1. 1. 1. 0. 0. 1. 1. 0. 0. 1. 0. 0. 0. 1. 1. 0. 0. 0. 1.
 0. 0. 1. 1. 0. 0. 1. 1. 1. 1. 0. 0. 0. 0. 1. 1. 1. 1. 1. 1. 1. 1. 0. 0.
 0. 0. 1. 0. 0. 0. 1. 1. 1. 0. 0. 0. 1. 0. 0. 0. 1. 1. 0. 0. 0. 1. 0. 0.
 0. 1. 1. 1. 1. 0. 0. 1. 1. 0. 0. 0. 0. 1. 0. 1. 0. 0. 1. 1. 0. 1. 1.]</t>
  </si>
  <si>
    <t>[0. 1. 0. 1. 1. 1. 0. 0. 1. 0. 1. 0. 1. 0. 0. 0. 1. 0. 0. 1. 0. 1. 0. 1.
 1. 1. 0. 1. 1. 1. 1. 0. 0. 0. 0. 0. 0. 1. 0. 0. 0. 1. 1. 1. 0. 1. 0. 1.
 1. 0. 1. 0. 0. 0. 0. 1. 1. 0. 1. 0. 1. 1. 1. 1. 0. 1. 1. 1. 1. 1. 0. 1.
 0. 1. 1. 0. 1. 1. 1. 0. 1. 0. 0. 0. 0. 1. 1. 1. 0. 0. 1. 1. 0. 1. 0. 1.
 1. 1. 1. 0. 1. 0. 0. 1. 0. 1. 0. 1. 0. 0. 1. 1. 1. 0. 0. 1. 0. 0. 1.]</t>
  </si>
  <si>
    <t>[1. 1. 0. 1. 1. 1. 0. 0. 1. 0. 0. 0. 1. 1. 0. 0. 1. 0. 0. 1. 0. 0. 0. 1.
 1. 1. 0. 1. 1. 1. 1. 0. 0. 1. 0. 1. 0. 1. 0. 1. 0. 1. 0. 1. 0. 1. 0. 1.
 1. 0. 0. 0. 1. 1. 0. 1. 1. 0. 1. 0. 1. 1. 1. 0. 1. 1. 1. 0. 1. 0. 0. 1.
 0. 1. 1. 0. 1. 1. 1. 0. 1. 1. 0. 0. 0. 1. 1. 1. 0. 0. 1. 1. 0. 1. 0. 1.
 1. 1. 1. 0. 1. 1. 1. 1. 0. 1. 1. 1. 1. 1. 1. 0. 0. 0. 1. 1. 0. 0. 1.]</t>
  </si>
  <si>
    <t>[1. 1. 0. 1. 1. 1. 0. 0. 1. 1. 0. 0. 1. 1. 0. 0. 1. 0. 0. 1. 0. 1. 1. 1.
 0. 1. 0. 1. 0. 1. 0. 0. 0. 1. 0. 0. 0. 1. 0. 0. 0. 1. 0. 1. 0. 1. 0. 1.
 0. 0. 1. 0. 0. 0. 0. 1. 1. 0. 1. 0. 1. 0. 1. 0. 1. 1. 1. 1. 1. 1. 0. 0.
 0. 0. 1. 0. 0. 1. 1. 0. 0. 1. 0. 1. 0. 1. 1. 1. 0. 0. 1. 0. 0. 1. 0. 0.
 1. 1. 1. 0. 1. 0. 1. 1. 0. 0. 0. 1. 0. 1. 1. 1. 1. 0. 1. 1. 1. 0. 0.]</t>
  </si>
  <si>
    <t>[1. 1. 0. 1. 1. 1. 0. 0. 0. 1. 1. 0. 1. 1. 0. 0. 1. 0. 0. 1. 0. 0. 1. 1.
 0. 1. 0. 1. 1. 1. 0. 0. 1. 1. 1. 0. 0. 1. 1. 0. 0. 1. 1. 1. 0. 1. 0. 1.
 0. 0. 1. 0. 1. 1. 0. 1. 1. 0. 1. 1. 1. 0. 1. 0. 0. 1. 1. 1. 1. 0. 0. 0.
 0. 0. 0. 1. 1. 1. 1. 0. 1. 1. 0. 1. 0. 1. 1. 1. 0. 0. 1. 1. 0. 1. 1. 1.
 1. 1. 1. 0. 1. 1. 0. 1. 0. 0. 0. 1. 1. 1. 1. 1. 0. 0. 1. 1. 1. 1. 1.]</t>
  </si>
  <si>
    <t>[1. 1. 0. 1. 1. 1. 0. 1. 1. 1. 1. 0. 1. 1. 0. 0. 1. 0. 1. 1. 0. 0. 1. 1.
 0. 1. 0. 1. 1. 1. 1. 0. 1. 0. 0. 1. 0. 1. 1. 0. 0. 1. 1. 0. 0. 1. 0. 1.
 0. 0. 0. 0. 1. 0. 0. 1. 1. 0. 1. 1. 1. 0. 1. 0. 0. 1. 1. 1. 1. 0. 0. 0.
 0. 0. 0. 1. 1. 1. 1. 1. 1. 1. 1. 0. 0. 1. 1. 1. 0. 0. 1. 1. 0. 1. 1. 1.
 1. 1. 0. 0. 1. 0. 1. 1. 0. 1. 0. 1. 1. 1. 1. 0. 0. 1. 1. 1. 1. 1. 0.]</t>
  </si>
  <si>
    <t>[1. 1. 0. 1. 1. 1. 0. 0. 0. 1. 1. 0. 1. 1. 0. 0. 1. 0. 0. 1. 0. 0. 0. 1.
 0. 1. 0. 1. 1. 1. 1. 0. 1. 1. 1. 1. 0. 1. 1. 1. 0. 1. 1. 1. 0. 1. 0. 0.
 0. 0. 0. 0. 1. 1. 0. 1. 1. 0. 1. 1. 1. 0. 1. 0. 0. 1. 1. 1. 1. 0. 0. 1.
 0. 0. 0. 0. 1. 1. 1. 1. 0. 1. 0. 1. 0. 1. 1. 1. 0. 0. 1. 1. 0. 1. 0. 1.
 1. 1. 1. 0. 1. 0. 1. 1. 0. 0. 0. 1. 1. 1. 1. 1. 0. 0. 1. 1. 1. 1. 0.]</t>
  </si>
  <si>
    <t>[1. 1. 0. 0. 1. 1. 0. 0. 0. 1. 1. 0. 1. 0. 0. 0. 1. 1. 0. 1. 0. 0. 1. 1.
 1. 1. 0. 1. 1. 1. 1. 0. 1. 1. 0. 0. 0. 1. 1. 0. 0. 1. 1. 1. 0. 1. 0. 0.
 0. 0. 0. 0. 1. 1. 0. 1. 1. 0. 1. 1. 1. 0. 1. 0. 0. 1. 1. 1. 1. 0. 0. 0.
 0. 0. 0. 0. 1. 1. 1. 0. 1. 0. 0. 1. 0. 1. 1. 1. 0. 0. 1. 1. 1. 1. 0. 1.
 1. 1. 1. 0. 1. 0. 1. 1. 0. 1. 0. 1. 1. 1. 1. 1. 0. 0. 1. 1. 1. 0. 1.]</t>
  </si>
  <si>
    <t>[1. 1. 0. 1. 1. 1. 0. 0. 0. 1. 1. 0. 1. 1. 0. 0. 1. 0. 1. 1. 0. 0. 1. 1.
 0. 1. 0. 1. 1. 1. 1. 0. 1. 0. 1. 0. 0. 1. 1. 1. 0. 1. 1. 1. 0. 1. 0. 0.
 0. 0. 1. 0. 0. 0. 0. 1. 1. 0. 1. 1. 1. 0. 1. 0. 0. 1. 1. 1. 1. 0. 0. 1.
 0. 0. 0. 1. 1. 1. 1. 1. 0. 1. 0. 0. 0. 1. 1. 1. 0. 0. 1. 1. 0. 1. 0. 1.
 1. 1. 1. 0. 1. 1. 1. 1. 0. 0. 0. 1. 1. 1. 1. 0. 0. 1. 1. 1. 1. 1. 0.]</t>
  </si>
  <si>
    <t>[1. 1. 0. 1. 1. 1. 0. 0. 0. 1. 1. 0. 1. 0. 0. 0. 1. 0. 1. 1. 0. 0. 0. 1.
 1. 1. 0. 1. 1. 1. 0. 0. 1. 0. 0. 0. 0. 1. 1. 0. 0. 1. 1. 1. 0. 1. 0. 0.
 0. 0. 1. 0. 0. 0. 0. 1. 0. 0. 1. 1. 1. 0. 1. 0. 0. 1. 1. 0. 1. 0. 0. 0.
 0. 0. 0. 0. 1. 1. 1. 1. 1. 1. 0. 1. 0. 1. 1. 1. 0. 0. 1. 1. 0. 1. 0. 0.
 1. 1. 1. 0. 1. 1. 1. 1. 0. 1. 0. 1. 1. 1. 1. 1. 0. 0. 1. 1. 1. 0. 0.]</t>
  </si>
  <si>
    <t>[1. 1. 0. 1. 1. 1. 0. 0. 0. 1. 1. 0. 1. 0. 0. 0. 1. 0. 1. 1. 0. 0. 0. 1.
 1. 1. 0. 1. 1. 0. 0. 0. 1. 0. 1. 0. 0. 1. 1. 0. 0. 1. 1. 1. 0. 1. 0. 0.
 0. 0. 0. 0. 0. 0. 0. 1. 1. 0. 1. 1. 1. 0. 1. 0. 0. 1. 1. 1. 1. 0. 0. 0.
 0. 0. 0. 0. 1. 1. 1. 1. 1. 1. 0. 1. 0. 1. 1. 1. 0. 0. 1. 1. 0. 1. 0. 0.
 1. 1. 1. 0. 1. 1. 1. 1. 0. 1. 0. 1. 1. 1. 1. 1. 0. 0. 1. 1. 0. 0. 1.]</t>
  </si>
  <si>
    <t>[1. 1. 0. 1. 1. 1. 0. 0. 0. 1. 1. 0. 1. 0. 0. 0. 1. 0. 1. 1. 0. 0. 0. 1.
 1. 1. 0. 1. 1. 1. 0. 0. 1. 0. 1. 1. 0. 1. 1. 0. 0. 1. 1. 1. 0. 1. 0. 0.
 0. 0. 0. 0. 0. 0. 0. 1. 1. 0. 1. 1. 1. 0. 1. 0. 0. 1. 1. 1. 1. 0. 0. 0.
 0. 0. 0. 0. 1. 1. 1. 1. 1. 1. 0. 1. 0. 1. 1. 1. 0. 0. 1. 1. 0. 1. 0. 0.
 1. 1. 0. 0. 1. 1. 1. 1. 0. 1. 0. 1. 1. 1. 1. 1. 0. 0. 1. 1. 1. 0. 0.]</t>
  </si>
  <si>
    <t>[1. 1. 0. 1. 1. 1. 0. 0. 0. 1. 1. 0. 1. 0. 0. 0. 1. 0. 1. 1. 0. 0. 0. 1.
 1. 1. 0. 1. 1. 0. 0. 0. 1. 0. 0. 1. 0. 1. 1. 0. 0. 1. 1. 1. 0. 1. 0. 0.
 0. 0. 0. 0. 1. 0. 0. 1. 1. 0. 1. 1. 1. 0. 1. 0. 0. 1. 0. 0. 1. 0. 0. 1.
 0. 0. 1. 0. 1. 1. 1. 1. 1. 1. 0. 1. 0. 1. 1. 1. 0. 0. 1. 1. 0. 1. 0. 0.
 1. 1. 1. 0. 1. 1. 1. 1. 0. 1. 0. 1. 1. 1. 1. 0. 0. 0. 1. 1. 1. 0. 1.]</t>
  </si>
  <si>
    <t>[1. 1. 0. 1. 1. 1. 0. 0. 0. 1. 1. 0. 1. 0. 0. 0. 1. 0. 1. 1. 0. 0. 0. 1.
 1. 1. 0. 1. 1. 0. 0. 0. 0. 0. 1. 0. 0. 1. 1. 0. 0. 1. 1. 1. 0. 1. 0. 0.
 0. 0. 0. 0. 0. 0. 0. 1. 1. 0. 1. 1. 1. 0. 1. 0. 0. 1. 1. 1. 1. 0. 0. 0.
 0. 0. 0. 0. 1. 1. 1. 1. 1. 1. 0. 1. 0. 1. 1. 1. 0. 0. 1. 1. 0. 1. 0. 0.
 1. 1. 0. 0. 1. 1. 1. 1. 0. 1. 0. 1. 1. 1. 1. 1. 0. 1. 1. 1. 1. 0. 0.]</t>
  </si>
  <si>
    <t>[1. 1. 0. 1. 1. 1. 0. 0. 0. 1. 1. 0. 1. 0. 0. 0. 1. 0. 1. 1. 0. 0. 0. 1.
 1. 1. 0. 1. 1. 1. 0. 0. 1. 0. 0. 0. 0. 1. 1. 0. 0. 1. 1. 1. 0. 1. 0. 0.
 0. 0. 1. 0. 0. 0. 0. 1. 0. 0. 1. 1. 1. 0. 1. 0. 0. 1. 1. 0. 1. 0. 0. 1.
 0. 0. 0. 0. 1. 1. 1. 1. 1. 1. 0. 1. 0. 1. 1. 1. 0. 0. 1. 1. 0. 1. 0. 0.
 1. 1. 1. 0. 1. 1. 1. 1. 0. 1. 0. 1. 1. 1. 1. 1. 0. 0. 1. 1. 1. 0. 0.]</t>
  </si>
  <si>
    <t>[1. 1. 0. 1. 1. 1. 0. 0. 0. 1. 1. 0. 1. 0. 0. 0. 1. 0. 1. 1. 0. 0. 0. 1.
 1. 1. 0. 1. 1. 1. 0. 0. 1. 0. 1. 0. 0. 1. 1. 0. 0. 1. 1. 1. 0. 1. 0. 0.
 0. 0. 1. 0. 0. 0. 0. 1. 1. 0. 1. 1. 1. 0. 1. 0. 0. 1. 1. 0. 1. 0. 0. 0.
 0. 0. 0. 0. 1. 1. 1. 1. 0. 1. 0. 1. 0. 1. 1. 1. 0. 0. 1. 1. 0. 1. 0. 0.
 1. 1. 1. 0. 1. 1. 1. 1. 0. 1. 0. 1. 1. 1. 1. 0. 1. 0. 1. 1. 0. 0. 0.]</t>
  </si>
  <si>
    <t>[1. 1. 0. 1. 1. 1. 0. 0. 0. 1. 1. 0. 1. 0. 0. 0. 1. 0. 1. 1. 0. 0. 0. 1.
 1. 1. 0. 1. 1. 1. 0. 0. 1. 0. 1. 1. 0. 1. 1. 0. 0. 1. 0. 1. 0. 1. 0. 0.
 0. 0. 1. 0. 0. 0. 0. 1. 1. 0. 1. 1. 1. 0. 1. 0. 0. 1. 1. 0. 1. 0. 0. 0.
 0. 0. 0. 0. 1. 1. 1. 1. 1. 1. 0. 1. 0. 1. 1. 1. 0. 0. 1. 1. 0. 1. 0. 1.
 1. 1. 1. 0. 1. 1. 1. 1. 0. 1. 0. 1. 1. 1. 1. 0. 0. 1. 1. 1. 1. 0. 0.]</t>
  </si>
  <si>
    <t>[1. 0. 0. 1. 1. 0. 0. 0. 0. 1. 1. 0. 1. 0. 0. 0. 1. 0. 1. 1. 0. 0. 0. 1.
 1. 1. 0. 1. 1. 1. 0. 0. 1. 0. 0. 0. 0. 1. 1. 0. 0. 1. 1. 1. 0. 1. 0. 0.
 0. 0. 0. 0. 0. 0. 0. 1. 1. 0. 1. 1. 1. 0. 1. 0. 0. 1. 1. 0. 1. 0. 0. 0.
 1. 0. 0. 1. 1. 1. 1. 1. 1. 1. 0. 1. 0. 1. 1. 1. 0. 0. 1. 1. 0. 1. 0. 0.
 1. 1. 1. 0. 1. 1. 1. 1. 0. 1. 0. 1. 1. 1. 1. 0. 0. 1. 1. 1. 0. 0. 0.]</t>
  </si>
  <si>
    <t>[1. 1. 0. 1. 1. 1. 0. 0. 0. 1. 1. 0. 1. 0. 0. 0. 1. 0. 1. 1. 0. 0. 0. 1.
 1. 1. 0. 1. 1. 1. 0. 0. 1. 0. 1. 0. 0. 1. 1. 0. 0. 1. 1. 1. 0. 1. 0. 0.
 0. 0. 0. 0. 0. 0. 0. 1. 1. 0. 1. 1. 1. 0. 1. 0. 1. 1. 1. 0. 1. 0. 0. 0.
 0. 0. 0. 0. 1. 1. 1. 1. 1. 1. 0. 1. 0. 1. 1. 1. 0. 0. 1. 1. 0. 1. 0. 1.
 1. 1. 1. 0. 1. 1. 1. 1. 0. 1. 0. 1. 1. 1. 1. 1. 0. 1. 1. 1. 1. 0. 0.]</t>
  </si>
  <si>
    <t>[1. 1. 0. 1. 0. 1. 0. 0. 0. 1. 1. 0. 0. 0. 0. 0. 1. 0. 1. 1. 0. 0. 0. 1.
 1. 1. 0. 1. 1. 1. 0. 0. 1. 0. 0. 1. 0. 1. 1. 0. 0. 1. 1. 1. 0. 1. 0. 0.
 0. 0. 1. 0. 0. 0. 0. 1. 0. 0. 1. 1. 1. 0. 1. 0. 0. 1. 1. 0. 1. 0. 0. 0.
 0. 0. 0. 0. 1. 1. 1. 1. 1. 1. 0. 1. 0. 1. 1. 1. 0. 0. 1. 1. 0. 1. 0. 0.
 1. 1. 1. 0. 1. 1. 1. 1. 0. 1. 0. 1. 1. 1. 1. 1. 0. 0. 1. 1. 1. 0. 0.]</t>
  </si>
  <si>
    <t>[1. 1. 0. 1. 1. 1. 0. 0. 0. 1. 1. 0. 1. 0. 0. 0. 1. 0. 1. 1. 0. 0. 0. 1.
 1. 1. 0. 1. 1. 1. 0. 0. 1. 0. 0. 0. 0. 1. 1. 0. 0. 1. 1. 1. 0. 1. 0. 0.
 0. 0. 1. 0. 0. 0. 0. 1. 0. 0. 1. 1. 1. 0. 1. 0. 0. 1. 1. 0. 1. 0. 0. 1.
 0. 0. 0. 0. 1. 1. 1. 1. 1. 1. 0. 1. 0. 1. 1. 1. 0. 0. 1. 1. 0. 1. 0. 0.
 1. 1. 1. 0. 1. 1. 1. 1. 0. 1. 0. 1. 1. 1. 1. 0. 0. 0. 1. 1. 0. 0. 0.]</t>
  </si>
  <si>
    <t>[1. 1. 0. 1. 1. 1. 0. 0. 0. 1. 1. 0. 1. 0. 0. 0. 1. 0. 1. 1. 0. 0. 0. 1.
 1. 1. 0. 1. 1. 1. 0. 0. 1. 0. 1. 1. 0. 1. 1. 0. 0. 1. 1. 1. 0. 1. 0. 0.
 1. 0. 0. 0. 0. 0. 0. 1. 1. 0. 1. 1. 1. 0. 1. 0. 0. 1. 1. 0. 1. 0. 0. 0.
 0. 0. 1. 0. 1. 1. 1. 1. 1. 1. 0. 1. 0. 1. 1. 1. 0. 0. 1. 1. 0. 1. 0. 1.
 1. 1. 1. 0. 1. 1. 1. 1. 0. 1. 0. 1. 1. 1. 1. 1. 0. 0. 1. 1. 1. 0. 0.]</t>
  </si>
  <si>
    <t>[1. 1. 0. 1. 1. 1. 0. 0. 0. 1. 1. 0. 1. 0. 0. 0. 1. 0. 1. 1. 0. 0. 0. 1.
 1. 1. 0. 1. 1. 1. 0. 0. 1. 0. 0. 1. 0. 1. 1. 0. 0. 1. 1. 1. 0. 1. 0. 0.
 0. 0. 1. 0. 0. 0. 0. 1. 0. 0. 1. 1. 1. 0. 1. 0. 0. 1. 1. 0. 1. 0. 0. 0.
 0. 0. 0. 0. 1. 1. 1. 1. 1. 1. 0. 1. 0. 1. 1. 1. 0. 0. 1. 1. 0. 1. 0. 0.
 1. 1. 1. 0. 1. 1. 1. 1. 0. 1. 0. 1. 1. 1. 1. 0. 0. 0. 1. 1. 0. 0. 0.]</t>
  </si>
  <si>
    <t>[1. 1. 0. 1. 1. 1. 0. 0. 0. 1. 1. 0. 1. 0. 0. 0. 1. 0. 1. 1. 0. 0. 0. 1.
 1. 1. 0. 1. 1. 1. 0. 0. 1. 0. 0. 0. 0. 1. 1. 0. 0. 1. 1. 1. 0. 1. 0. 0.
 0. 0. 1. 0. 0. 0. 0. 1. 0. 0. 1. 1. 1. 0. 1. 0. 0. 1. 1. 0. 1. 0. 0. 0.
 0. 0. 0. 0. 1. 1. 1. 1. 1. 1. 0. 1. 0. 1. 1. 1. 0. 0. 1. 1. 0. 1. 0. 0.
 1. 1. 1. 0. 1. 1. 1. 1. 0. 1. 0. 1. 1. 1. 1. 0. 0. 0. 1. 1. 0. 0. 0.]</t>
  </si>
  <si>
    <t>[1. 1. 0. 1. 1. 1. 0. 0. 0. 1. 1. 0. 1. 0. 0. 0. 1. 0. 1. 1. 0. 0. 0. 1.
 1. 1. 0. 1. 1. 1. 0. 1. 1. 0. 0. 0. 0. 1. 1. 0. 0. 1. 1. 0. 0. 1. 0. 0.
 0. 0. 1. 0. 0. 0. 0. 1. 1. 0. 1. 1. 1. 0. 1. 0. 0. 1. 1. 0. 1. 0. 0. 0.
 0. 0. 0. 0. 1. 1. 1. 1. 1. 1. 0. 1. 0. 1. 1. 1. 0. 0. 1. 1. 0. 1. 0. 1.
 1. 1. 1. 0. 1. 1. 1. 1. 0. 1. 0. 1. 1. 1. 1. 1. 0. 0. 1. 1. 1. 0. 0.]</t>
  </si>
  <si>
    <t>[1. 1. 0. 1. 1. 1. 0. 0. 0. 1. 1. 0. 1. 0. 0. 0. 1. 0. 1. 1. 0. 0. 0. 1.
 1. 1. 0. 1. 1. 1. 0. 0. 1. 0. 1. 1. 0. 1. 1. 0. 0. 1. 1. 1. 0. 1. 0. 0.
 0. 0. 1. 0. 0. 0. 0. 1. 0. 0. 1. 1. 1. 0. 1. 0. 0. 1. 1. 0. 1. 0. 0. 0.
 0. 0. 0. 0. 1. 1. 1. 1. 1. 1. 0. 1. 0. 1. 1. 1. 0. 0. 1. 1. 0. 1. 0. 1.
 1. 1. 1. 0. 1. 0. 1. 1. 0. 1. 0. 1. 1. 1. 1. 1. 0. 0. 1. 1. 0. 0. 0.]</t>
  </si>
  <si>
    <t>[1. 0. 0. 1. 1. 0. 0. 0. 0. 1. 1. 0. 1. 0. 0. 0. 1. 0. 1. 1. 0. 0. 0. 1.
 1. 1. 0. 1. 1. 1. 0. 0. 1. 0. 1. 0. 0. 1. 1. 0. 0. 1. 1. 1. 0. 1. 0. 0.
 0. 0. 0. 0. 0. 0. 0. 1. 1. 0. 1. 1. 1. 0. 1. 0. 1. 1. 1. 0. 1. 0. 0. 0.
 1. 0. 0. 1. 1. 0. 1. 1. 1. 1. 0. 0. 0. 1. 1. 1. 0. 0. 1. 1. 0. 1. 0. 0.
 1. 1. 1. 0. 1. 0. 1. 1. 0. 1. 0. 1. 1. 1. 1. 0. 0. 1. 1. 1. 0. 0. 0.]</t>
  </si>
  <si>
    <t>[1. 0. 0. 1. 1. 1. 0. 0. 0. 1. 1. 0. 1. 0. 0. 0. 1. 0. 1. 1. 0. 0. 0. 1.
 1. 1. 0. 1. 1. 1. 0. 0. 1. 0. 0. 1. 0. 1. 1. 0. 0. 1. 1. 1. 0. 1. 0. 0.
 0. 0. 0. 0. 0. 0. 0. 1. 1. 0. 1. 1. 1. 0. 1. 0. 0. 1. 1. 0. 1. 0. 0. 0.
 1. 0. 0. 1. 1. 1. 1. 1. 1. 1. 0. 0. 0. 1. 1. 1. 0. 0. 1. 1. 0. 1. 0. 0.
 1. 0. 1. 0. 1. 1. 1. 1. 0. 1. 0. 1. 1. 1. 1. 0. 0. 1. 1. 1. 0. 0. 0.]</t>
  </si>
  <si>
    <t>[1. 1. 0. 1. 1. 1. 0. 0. 0. 1. 1. 0. 1. 0. 0. 0. 1. 0. 1. 1. 0. 0. 0. 1.
 1. 1. 0. 1. 1. 1. 0. 0. 1. 0. 0. 0. 0. 1. 1. 0. 0. 1. 1. 1. 0. 1. 0. 0.
 0. 0. 0. 0. 0. 0. 0. 1. 1. 0. 1. 1. 1. 0. 1. 0. 0. 1. 1. 0. 1. 0. 0. 0.
 0. 0. 0. 1. 1. 1. 1. 1. 1. 1. 0. 1. 0. 1. 1. 1. 0. 0. 1. 1. 0. 1. 0. 0.
 1. 1. 1. 0. 1. 1. 1. 1. 0. 1. 0. 1. 1. 1. 1. 0. 0. 1. 1. 1. 0. 0. 0.]</t>
  </si>
  <si>
    <t>[1. 0. 1. 1. 1. 1. 0. 0. 0. 1. 1. 0. 1. 0. 0. 0. 1. 0. 1. 1. 0. 0. 0. 1.
 1. 1. 0. 1. 1. 1. 0. 0. 1. 0. 0. 0. 0. 1. 1. 0. 0. 1. 1. 1. 0. 1. 0. 0.
 0. 0. 0. 0. 1. 0. 0. 1. 1. 0. 1. 1. 0. 0. 1. 0. 0. 1. 1. 0. 1. 0. 0. 0.
 0. 0. 0. 1. 1. 1. 1. 1. 1. 1. 0. 1. 0. 1. 1. 1. 0. 0. 1. 1. 0. 1. 0. 0.
 0. 1. 1. 0. 1. 1. 1. 1. 0. 1. 0. 1. 1. 1. 1. 0. 0. 1. 1. 1. 0. 0. 0.]</t>
  </si>
  <si>
    <t>[1. 0. 0. 0. 1. 1. 0. 0. 0. 1. 1. 0. 1. 0. 0. 0. 1. 0. 1. 1. 0. 0. 0. 1.
 1. 1. 0. 1. 1. 1. 0. 0. 1. 0. 0. 1. 0. 0. 1. 0. 0. 0. 1. 0. 1. 1. 0. 0.
 0. 0. 0. 0. 0. 0. 0. 1. 1. 0. 1. 1. 0. 0. 1. 0. 0. 1. 1. 0. 0. 0. 0. 0.
 0. 0. 1. 1. 1. 1. 1. 1. 1. 1. 0. 1. 0. 1. 1. 1. 0. 0. 1. 1. 0. 1. 0. 0.
 1. 1. 1. 0. 1. 1. 1. 1. 0. 1. 0. 1. 1. 1. 1. 0. 0. 1. 1. 1. 0. 0. 0.]</t>
  </si>
  <si>
    <t>[1. 0. 1. 0. 1. 1. 0. 0. 0. 1. 1. 0. 1. 0. 0. 0. 1. 0. 1. 1. 0. 0. 0. 1.
 1. 1. 0. 1. 1. 1. 0. 0. 1. 0. 0. 1. 0. 1. 1. 0. 0. 0. 1. 0. 0. 1. 0. 0.
 0. 0. 0. 0. 0. 0. 0. 1. 1. 1. 1. 1. 0. 0. 1. 0. 0. 1. 1. 0. 0. 0. 0. 0.
 0. 0. 0. 1. 1. 1. 1. 1. 1. 1. 0. 1. 0. 1. 1. 1. 0. 1. 1. 1. 0. 1. 0. 1.
 1. 1. 1. 0. 1. 1. 1. 1. 0. 1. 0. 1. 1. 1. 1. 0. 0. 1. 1. 1. 0. 0. 0.]</t>
  </si>
  <si>
    <t>[1. 0. 0. 1. 1. 1. 0. 0. 0. 1. 1. 0. 1. 1. 0. 0. 1. 0. 1. 0. 0. 0. 0. 1.
 1. 1. 0. 1. 1. 1. 0. 0. 1. 0. 0. 1. 0. 1. 1. 0. 0. 0. 1. 1. 0. 1. 0. 0.
 0. 0. 0. 0. 0. 0. 0. 1. 1. 1. 1. 1. 0. 0. 1. 0. 0. 1. 1. 0. 1. 0. 0. 0.
 0. 0. 0. 1. 1. 1. 1. 1. 1. 1. 0. 1. 0. 0. 1. 1. 0. 1. 1. 1. 0. 1. 0. 0.
 1. 1. 1. 0. 1. 0. 1. 1. 0. 1. 0. 1. 1. 1. 1. 0. 0. 1. 1. 1. 0. 0. 0.]</t>
  </si>
  <si>
    <t>[1. 0. 0. 1. 1. 1. 0. 0. 0. 1. 1. 0. 1. 0. 0. 0. 1. 0. 1. 1. 0. 0. 0. 1.
 1. 1. 0. 1. 1. 1. 0. 0. 1. 0. 0. 1. 0. 1. 1. 0. 0. 0. 1. 0. 0. 1. 0. 0.
 0. 0. 0. 0. 0. 0. 0. 1. 1. 1. 1. 1. 0. 0. 1. 0. 0. 1. 1. 0. 1. 0. 0. 0.
 0. 0. 0. 1. 1. 1. 1. 1. 1. 1. 0. 1. 0. 1. 1. 1. 0. 1. 1. 1. 0. 1. 0. 0.
 1. 1. 1. 0. 1. 0. 1. 1. 0. 1. 0. 1. 1. 1. 1. 0. 0. 1. 1. 1. 1. 0. 0.]</t>
  </si>
  <si>
    <t>[1. 0. 1. 1. 1. 1. 0. 0. 0. 1. 1. 0. 1. 0. 0. 0. 1. 0. 1. 1. 0. 0. 0. 1.
 1. 1. 0. 1. 1. 1. 0. 0. 1. 0. 0. 1. 0. 1. 1. 0. 0. 0. 1. 1. 0. 1. 0. 0.
 0. 0. 0. 0. 0. 0. 0. 1. 1. 0. 1. 1. 0. 0. 1. 0. 0. 1. 1. 0. 1. 0. 0. 0.
 0. 0. 0. 1. 1. 1. 1. 1. 1. 1. 0. 1. 0. 1. 1. 1. 0. 1. 1. 1. 0. 1. 0. 0.
 1. 1. 1. 0. 1. 1. 1. 1. 0. 1. 0. 1. 1. 1. 1. 0. 0. 0. 1. 1. 0. 0. 0.]</t>
  </si>
  <si>
    <t>[1. 0. 0. 1. 1. 1. 0. 0. 0. 1. 1. 0. 1. 0. 0. 0. 1. 0. 1. 1. 0. 0. 0. 1.
 1. 1. 0. 1. 1. 1. 0. 0. 1. 0. 0. 1. 0. 1. 1. 0. 0. 0. 1. 1. 0. 1. 0. 0.
 0. 0. 0. 0. 0. 0. 0. 1. 0. 0. 1. 1. 0. 0. 1. 0. 0. 1. 1. 0. 1. 0. 0. 0.
 0. 0. 0. 1. 1. 0. 1. 1. 1. 1. 0. 1. 0. 1. 1. 1. 0. 0. 1. 1. 0. 1. 0. 0.
 1. 1. 1. 0. 1. 1. 1. 1. 0. 1. 0. 0. 1. 1. 1. 0. 0. 0. 1. 1. 0. 0. 0.]</t>
  </si>
  <si>
    <t>[1. 0. 0. 1. 1. 1. 0. 0. 0. 1. 1. 0. 1. 0. 0. 0. 1. 0. 1. 1. 0. 0. 0. 1.
 1. 1. 0. 1. 1. 1. 0. 0. 1. 0. 0. 1. 0. 1. 1. 0. 0. 0. 1. 1. 0. 1. 0. 0.
 0. 0. 0. 0. 0. 0. 0. 1. 1. 0. 1. 1. 0. 0. 1. 0. 0. 1. 1. 0. 1. 0. 0. 0.
 0. 0. 1. 1. 1. 1. 1. 1. 1. 1. 0. 1. 0. 1. 1. 1. 0. 0. 1. 1. 0. 1. 0. 0.
 1. 1. 1. 0. 1. 1. 1. 1. 0. 1. 0. 1. 1. 1. 1. 0. 0. 0. 1. 1. 0. 0. 0.]</t>
  </si>
  <si>
    <t>[1. 0. 0. 1. 1. 1. 0. 0. 0. 1. 1. 0. 1. 0. 0. 0. 1. 0. 1. 1. 0. 0. 0. 1.
 1. 1. 0. 1. 1. 1. 0. 0. 1. 0. 0. 1. 0. 1. 1. 0. 1. 0. 0. 1. 0. 1. 0. 0.
 0. 0. 0. 0. 0. 0. 0. 1. 1. 0. 1. 1. 0. 0. 1. 0. 0. 1. 1. 0. 1. 0. 0. 0.
 0. 0. 0. 1. 1. 1. 1. 1. 1. 1. 0. 1. 0. 0. 1. 1. 0. 0. 1. 1. 0. 1. 0. 1.
 1. 1. 1. 0. 1. 1. 1. 1. 0. 1. 0. 1. 1. 1. 1. 0. 0. 0. 1. 1. 0. 0. 0.]</t>
  </si>
  <si>
    <t>[1. 0. 0. 1. 1. 1. 0. 0. 0. 1. 1. 0. 1. 0. 0. 0. 0. 0. 1. 0. 0. 0. 0. 1.
 1. 1. 0. 1. 1. 0. 0. 0. 1. 0. 0. 1. 0. 1. 1. 0. 0. 0. 0. 1. 0. 1. 0. 0.
 0. 0. 0. 0. 0. 0. 0. 1. 1. 0. 1. 1. 0. 0. 1. 0. 0. 1. 1. 0. 1. 0. 0. 0.
 0. 0. 1. 1. 1. 1. 1. 1. 1. 1. 0. 1. 0. 1. 1. 1. 0. 0. 1. 1. 0. 1. 0. 1.
 1. 1. 1. 0. 1. 1. 1. 1. 0. 1. 0. 1. 1. 1. 1. 0. 0. 0. 1. 1. 0. 0. 0.]</t>
  </si>
  <si>
    <t>[1. 0. 0. 1. 1. 1. 0. 0. 0. 1. 1. 0. 1. 0. 0. 0. 0. 0. 1. 0. 0. 0. 0. 1.
 1. 1. 0. 1. 1. 0. 0. 0. 1. 0. 0. 1. 1. 1. 1. 0. 0. 0. 0. 1. 0. 1. 0. 0.
 0. 0. 1. 0. 0. 0. 0. 1. 1. 0. 1. 1. 0. 0. 1. 1. 0. 1. 1. 0. 1. 0. 0. 0.
 0. 0. 1. 1. 1. 1. 1. 1. 1. 1. 0. 1. 0. 1. 1. 1. 0. 0. 1. 1. 0. 1. 0. 0.
 1. 1. 1. 0. 1. 1. 1. 1. 0. 1. 0. 0. 1. 1. 1. 0. 0. 0. 1. 1. 0. 0. 0.]</t>
  </si>
  <si>
    <t>[1. 0. 0. 1. 1. 1. 0. 0. 0. 1. 1. 0. 1. 0. 0. 0. 0. 0. 1. 0. 1. 0. 0. 1.
 1. 1. 0. 1. 1. 0. 0. 0. 1. 0. 0. 1. 0. 1. 1. 0. 0. 0. 0. 1. 0. 0. 0. 0.
 0. 0. 1. 0. 0. 0. 0. 1. 1. 0. 1. 1. 0. 0. 1. 1. 0. 1. 1. 0. 1. 0. 0. 0.
 0. 0. 0. 1. 0. 1. 1. 1. 1. 1. 0. 1. 0. 1. 1. 1. 0. 0. 1. 1. 0. 1. 0. 1.
 1. 1. 1. 0. 1. 1. 1. 1. 0. 1. 0. 1. 1. 1. 1. 0. 0. 0. 1. 1. 0. 0. 0.]</t>
  </si>
  <si>
    <t>[1. 0. 0. 1. 1. 1. 0. 0. 0. 1. 1. 0. 1. 0. 0. 0. 0. 0. 1. 0. 0. 0. 0. 1.
 1. 1. 0. 1. 1. 0. 0. 0. 1. 0. 0. 1. 0. 1. 1. 0. 0. 0. 0. 1. 0. 1. 0. 0.
 0. 0. 0. 0. 0. 0. 0. 1. 1. 0. 1. 1. 0. 0. 1. 1. 0. 1. 1. 0. 1. 0. 0. 0.
 0. 0. 0. 1. 0. 1. 1. 1. 1. 1. 0. 1. 0. 1. 1. 1. 0. 0. 1. 1. 0. 1. 0. 0.
 1. 1. 1. 0. 1. 1. 1. 1. 0. 1. 0. 1. 1. 1. 1. 0. 0. 0. 1. 1. 0. 0. 0.]</t>
  </si>
  <si>
    <t>[1. 0. 0. 1. 1. 1. 0. 0. 0. 1. 1. 0. 1. 0. 0. 0. 0. 0. 1. 0. 0. 0. 0. 1.
 1. 1. 0. 1. 1. 0. 0. 0. 1. 0. 0. 1. 0. 1. 1. 0. 0. 0. 0. 1. 0. 1. 0. 0.
 0. 0. 0. 0. 0. 0. 0. 1. 1. 0. 1. 1. 0. 0. 1. 1. 0. 1. 1. 0. 1. 0. 0. 0.
 0. 0. 1. 1. 1. 1. 1. 1. 1. 1. 0. 1. 0. 1. 1. 1. 0. 0. 1. 1. 0. 1. 0. 0.
 1. 1. 1. 0. 1. 1. 1. 1. 0. 1. 0. 1. 1. 1. 1. 0. 0. 0. 1. 1. 0. 0. 0.]</t>
  </si>
  <si>
    <t>[1. 0. 1. 1. 1. 1. 0. 0. 0. 1. 1. 0. 1. 0. 0. 0. 0. 0. 1. 0. 0. 0. 0. 1.
 1. 1. 0. 1. 1. 0. 0. 0. 1. 0. 0. 1. 0. 1. 1. 0. 0. 0. 0. 1. 0. 1. 1. 0.
 0. 0. 0. 0. 0. 0. 0. 1. 1. 0. 1. 1. 0. 0. 0. 1. 0. 1. 1. 0. 1. 0. 0. 0.
 0. 0. 0. 1. 1. 1. 1. 1. 1. 1. 0. 1. 0. 1. 1. 1. 0. 0. 1. 1. 0. 1. 0. 0.
 1. 1. 1. 0. 1. 1. 1. 1. 0. 1. 0. 1. 1. 1. 1. 0. 0. 0. 1. 1. 0. 0. 0.]</t>
  </si>
  <si>
    <t>[1. 0. 0. 1. 0. 1. 0. 0. 0. 1. 1. 0. 1. 0. 0. 0. 0. 0. 1. 0. 0. 0. 0. 1.
 1. 1. 0. 1. 1. 0. 0. 0. 1. 0. 0. 1. 0. 1. 1. 0. 0. 0. 0. 0. 0. 1. 0. 0.
 0. 0. 0. 0. 0. 0. 0. 0. 1. 0. 1. 1. 0. 0. 1. 1. 0. 1. 1. 0. 1. 0. 0. 0.
 0. 0. 0. 1. 1. 1. 1. 1. 1. 1. 0. 1. 0. 1. 1. 1. 1. 0. 1. 1. 0. 1. 0. 0.
 1. 1. 1. 0. 1. 1. 1. 1. 0. 1. 0. 1. 1. 1. 1. 0. 0. 0. 1. 1. 0. 0. 0.]</t>
  </si>
  <si>
    <t>[1. 0. 0. 1. 1. 1. 0. 0. 0. 1. 1. 0. 1. 0. 0. 0. 0. 0. 1. 0. 0. 0. 0. 1.
 1. 1. 0. 1. 1. 1. 0. 0. 0. 0. 0. 1. 0. 1. 1. 0. 0. 0. 0. 1. 0. 1. 0. 0.
 0. 0. 0. 0. 0. 0. 0. 1. 1. 0. 1. 1. 0. 0. 1. 1. 0. 1. 1. 0. 1. 0. 0. 0.
 0. 0. 0. 1. 1. 1. 1. 1. 1. 1. 0. 1. 0. 1. 1. 1. 0. 0. 1. 1. 0. 1. 0. 0.
 1. 1. 1. 0. 1. 1. 1. 1. 0. 1. 0. 1. 1. 1. 1. 0. 0. 0. 1. 1. 0. 0. 0.]</t>
  </si>
  <si>
    <t>[1. 0. 0. 1. 0. 1. 0. 0. 0. 1. 1. 0. 1. 0. 0. 0. 0. 0. 1. 1. 0. 0. 0. 1.
 1. 1. 0. 1. 1. 0. 0. 0. 0. 0. 0. 1. 0. 1. 1. 0. 0. 0. 0. 0. 1. 0. 0. 0.
 0. 0. 0. 0. 0. 0. 0. 0. 1. 0. 1. 1. 0. 0. 1. 1. 0. 1. 1. 0. 1. 0. 0. 0.
 0. 0. 0. 1. 1. 1. 1. 1. 1. 1. 0. 1. 0. 1. 1. 1. 1. 0. 1. 1. 0. 1. 0. 0.
 1. 1. 1. 0. 1. 1. 1. 1. 0. 1. 0. 1. 1. 1. 1. 0. 0. 0. 1. 1. 0. 0. 0.]</t>
  </si>
  <si>
    <t>[1. 0. 0. 1. 0. 1. 0. 0. 0. 1. 1. 0. 1. 0. 0. 0. 0. 0. 1. 1. 0. 0. 0. 1.
 1. 1. 0. 1. 1. 0. 0. 0. 1. 0. 0. 1. 0. 1. 1. 0. 0. 0. 0. 1. 0. 1. 0. 0.
 0. 0. 0. 0. 0. 0. 0. 0. 1. 0. 1. 1. 0. 0. 1. 1. 0. 1. 1. 0. 1. 0. 0. 0.
 0. 0. 0. 1. 1. 1. 1. 1. 1. 1. 0. 1. 0. 1. 1. 1. 1. 0. 1. 1. 0. 1. 0. 0.
 1. 1. 1. 0. 1. 1. 1. 1. 0. 1. 1. 1. 1. 1. 1. 0. 0. 0. 1. 1. 0. 0. 0.]</t>
  </si>
  <si>
    <t>[1. 0. 0. 1. 0. 1. 0. 0. 0. 1. 1. 0. 1. 0. 0. 0. 0. 0. 1. 1. 0. 0. 0. 1.
 1. 1. 0. 1. 1. 0. 0. 0. 1. 0. 0. 1. 0. 1. 1. 0. 0. 0. 0. 0. 1. 1. 0. 0.
 0. 0. 0. 0. 0. 0. 0. 0. 1. 0. 1. 1. 0. 0. 1. 1. 0. 1. 1. 0. 1. 0. 0. 0.
 0. 0. 0. 1. 1. 1. 1. 1. 1. 1. 0. 1. 0. 1. 1. 1. 1. 0. 1. 1. 0. 1. 0. 0.
 0. 1. 1. 0. 1. 1. 1. 1. 0. 1. 0. 1. 1. 1. 1. 0. 0. 0. 1. 1. 0. 0. 0.]</t>
  </si>
  <si>
    <t>[1. 0. 0. 1. 0. 1. 0. 0. 0. 1. 1. 0. 1. 0. 0. 0. 0. 0. 1. 1. 0. 0. 0. 1.
 1. 1. 0. 1. 1. 0. 0. 0. 1. 0. 0. 1. 0. 1. 1. 0. 0. 0. 0. 1. 0. 1. 0. 0.
 0. 0. 0. 0. 0. 0. 0. 0. 1. 0. 1. 1. 0. 0. 1. 1. 0. 1. 1. 0. 1. 0. 0. 0.
 0. 0. 0. 1. 1. 1. 1. 0. 1. 1. 0. 1. 0. 1. 1. 1. 1. 0. 1. 1. 0. 1. 0. 0.
 1. 0. 1. 0. 1. 1. 1. 1. 0. 1. 1. 1. 1. 1. 1. 0. 0. 0. 1. 1. 0. 0. 0.]</t>
  </si>
  <si>
    <t>[1. 0. 0. 1. 0. 1. 0. 0. 0. 1. 1. 0. 1. 0. 0. 1. 0. 0. 1. 1. 0. 0. 0. 1.
 1. 1. 0. 1. 1. 0. 0. 0. 1. 0. 0. 1. 0. 1. 1. 0. 0. 0. 0. 1. 0. 1. 0. 0.
 0. 0. 0. 0. 0. 0. 0. 1. 1. 0. 1. 1. 0. 0. 1. 1. 0. 1. 1. 0. 1. 0. 0. 0.
 0. 0. 0. 1. 1. 1. 1. 1. 1. 1. 0. 1. 0. 1. 1. 1. 1. 0. 1. 1. 0. 1. 0. 0.
 1. 0. 1. 0. 1. 1. 1. 1. 0. 1. 0. 1. 1. 1. 1. 0. 0. 0. 1. 1. 0. 0. 0.]</t>
  </si>
  <si>
    <t>[1. 0. 0. 1. 0. 1. 0. 0. 0. 1. 1. 0. 1. 1. 0. 0. 0. 0. 1. 1. 0. 0. 0. 1.
 1. 1. 0. 1. 1. 0. 0. 0. 1. 0. 0. 1. 0. 1. 1. 0. 0. 0. 0. 1. 0. 1. 0. 0.
 0. 0. 0. 0. 0. 0. 0. 1. 1. 0. 1. 1. 0. 0. 1. 1. 0. 1. 1. 0. 1. 0. 0. 0.
 0. 0. 0. 1. 1. 1. 1. 1. 1. 1. 0. 1. 0. 1. 1. 0. 1. 0. 1. 1. 0. 1. 0. 0.
 1. 1. 0. 0. 1. 1. 1. 1. 0. 1. 0. 1. 1. 1. 1. 0. 0. 0. 1. 1. 0. 0. 0.]</t>
  </si>
  <si>
    <t>[1. 0. 0. 1. 0. 1. 0. 0. 0. 1. 1. 0. 1. 0. 0. 0. 0. 0. 1. 1. 0. 0. 0. 1.
 1. 1. 0. 1. 1. 0. 0. 0. 1. 0. 0. 1. 0. 1. 1. 0. 0. 0. 0. 1. 0. 1. 0. 0.
 0. 0. 0. 0. 0. 0. 0. 1. 1. 0. 1. 1. 0. 0. 1. 1. 0. 1. 1. 0. 1. 0. 0. 0.
 0. 0. 0. 1. 1. 1. 1. 1. 1. 1. 0. 1. 0. 1. 1. 1. 1. 0. 1. 1. 0. 1. 0. 0.
 1. 0. 1. 0. 1. 1. 1. 1. 0. 1. 0. 1. 1. 1. 1. 0. 0. 0. 1. 1. 0. 0. 0.]</t>
  </si>
  <si>
    <t>[1. 1. 0. 1. 0. 1. 0. 0. 0. 1. 1. 0. 1. 0. 0. 0. 0. 0. 1. 1. 0. 0. 0. 1.
 1. 1. 0. 1. 1. 0. 0. 0. 1. 0. 0. 1. 0. 1. 1. 0. 0. 0. 0. 1. 0. 1. 0. 0.
 0. 0. 0. 0. 0. 0. 0. 0. 1. 0. 1. 1. 0. 0. 1. 1. 0. 1. 1. 0. 1. 0. 0. 0.
 1. 0. 0. 1. 1. 1. 1. 1. 1. 1. 0. 1. 0. 1. 1. 1. 0. 0. 1. 1. 0. 1. 0. 0.
 1. 1. 1. 0. 1. 1. 1. 1. 0. 1. 1. 1. 1. 1. 1. 0. 0. 0. 1. 1. 0. 0. 0.]</t>
  </si>
  <si>
    <t>[1. 0. 1. 1. 0. 1. 0. 0. 0. 1. 1. 0. 1. 0. 0. 0. 0. 1. 1. 1. 0. 0. 0. 1.
 1. 1. 0. 1. 1. 0. 0. 0. 1. 0. 0. 1. 0. 1. 1. 0. 0. 0. 0. 1. 0. 1. 0. 0.
 0. 0. 0. 0. 0. 0. 0. 0. 1. 0. 1. 1. 0. 0. 0. 1. 0. 1. 1. 0. 1. 0. 0. 0.
 1. 0. 0. 1. 1. 1. 1. 1. 1. 1. 0. 1. 0. 1. 1. 1. 0. 0. 1. 1. 0. 1. 0. 0.
 1. 0. 1. 0. 1. 1. 1. 1. 0. 1. 0. 1. 1. 1. 1. 0. 0. 0. 1. 1. 0. 0. 0.]</t>
  </si>
  <si>
    <t>[1. 1. 0. 1. 0. 1. 0. 0. 0. 1. 1. 0. 1. 0. 0. 0. 0. 0. 1. 1. 0. 0. 0. 1.
 1. 1. 0. 1. 1. 0. 0. 0. 1. 0. 0. 1. 1. 1. 1. 0. 0. 0. 1. 1. 0. 1. 0. 0.
 0. 0. 0. 0. 0. 0. 0. 0. 1. 0. 1. 1. 0. 0. 1. 1. 0. 1. 1. 0. 1. 0. 0. 0.
 1. 0. 0. 1. 1. 1. 1. 1. 1. 1. 0. 1. 1. 1. 1. 1. 0. 0. 1. 0. 0. 1. 0. 1.
 1. 0. 1. 0. 1. 1. 1. 1. 0. 1. 0. 1. 1. 1. 1. 0. 0. 0. 1. 1. 0. 0. 0.]</t>
  </si>
  <si>
    <t>[1. 0. 0. 1. 0. 1. 0. 0. 0. 1. 1. 0. 1. 0. 0. 0. 0. 0. 1. 1. 0. 0. 0. 1.
 1. 1. 0. 1. 1. 0. 0. 0. 1. 0. 0. 1. 1. 1. 1. 0. 1. 0. 1. 1. 0. 1. 0. 0.
 0. 0. 0. 0. 0. 0. 0. 0. 1. 0. 1. 1. 0. 0. 1. 1. 0. 1. 1. 0. 1. 0. 0. 0.
 1. 0. 0. 1. 1. 1. 1. 1. 1. 1. 0. 1. 0. 1. 1. 1. 0. 0. 1. 1. 0. 1. 0. 1.
 1. 0. 1. 0. 1. 1. 1. 1. 0. 1. 0. 1. 1. 1. 1. 0. 0. 0. 1. 1. 0. 0. 0.]</t>
  </si>
  <si>
    <t>[1. 0. 0. 1. 0. 1. 0. 0. 0. 1. 1. 0. 1. 0. 0. 0. 0. 0. 1. 1. 0. 0. 0. 0.
 1. 1. 0. 1. 1. 0. 0. 0. 1. 0. 0. 1. 1. 1. 1. 0. 1. 0. 1. 1. 0. 1. 0. 0.
 0. 0. 0. 0. 0. 0. 0. 0. 1. 0. 1. 1. 0. 0. 1. 1. 0. 1. 1. 0. 1. 0. 0. 0.
 1. 0. 0. 1. 1. 1. 1. 1. 1. 1. 0. 1. 0. 1. 1. 1. 0. 0. 1. 1. 0. 1. 0. 1.
 1. 0. 1. 0. 1. 1. 1. 1. 0. 1. 0. 1. 1. 1. 1. 0. 0. 0. 1. 1. 0. 0. 0.]</t>
  </si>
  <si>
    <t>[1. 0. 0. 1. 0. 1. 0. 0. 0. 1. 1. 0. 1. 0. 0. 0. 0. 0. 1. 1. 0. 0. 0. 1.
 1. 1. 0. 1. 1. 0. 0. 0. 1. 0. 0. 1. 1. 1. 1. 0. 1. 0. 0. 1. 0. 1. 0. 0.
 0. 0. 0. 0. 0. 0. 0. 0. 1. 0. 1. 1. 0. 0. 1. 1. 0. 1. 1. 0. 1. 0. 0. 0.
 1. 0. 0. 1. 1. 1. 1. 1. 1. 1. 0. 1. 0. 1. 1. 1. 0. 0. 1. 1. 0. 1. 0. 1.
 1. 0. 1. 0. 1. 1. 1. 1. 0. 1. 0. 1. 1. 1. 1. 0. 0. 0. 1. 1. 0. 0. 0.]</t>
  </si>
  <si>
    <t>[1. 0. 0. 1. 0. 1. 0. 0. 0. 1. 1. 0. 1. 0. 0. 0. 0. 0. 1. 1. 0. 0. 0. 1.
 1. 1. 0. 1. 1. 0. 0. 0. 1. 0. 0. 1. 1. 1. 1. 0. 1. 0. 0. 1. 0. 1. 0. 0.
 0. 0. 0. 0. 0. 0. 0. 0. 1. 0. 1. 1. 0. 0. 1. 1. 0. 1. 1. 0. 1. 0. 0. 0.
 1. 0. 0. 1. 1. 1. 1. 1. 1. 1. 0. 1. 0. 1. 1. 1. 0. 0. 0. 1. 0. 1. 0. 1.
 1. 0. 1. 0. 1. 1. 1. 1. 0. 1. 0. 1. 1. 1. 1. 0. 0. 0. 1. 1. 0. 0. 0.]</t>
  </si>
  <si>
    <t>[1. 1. 0. 1. 0. 1. 0. 0. 0. 1. 1. 0. 1. 0. 0. 0. 0. 0. 1. 1. 0. 0. 0. 1.
 1. 1. 0. 1. 1. 0. 0. 0. 1. 0. 0. 1. 1. 1. 1. 0. 0. 0. 1. 1. 0. 1. 0. 0.
 0. 0. 0. 0. 0. 1. 0. 0. 1. 0. 1. 1. 0. 0. 1. 1. 0. 1. 1. 0. 1. 0. 0. 0.
 1. 0. 0. 1. 1. 1. 1. 1. 1. 1. 0. 1. 0. 1. 1. 1. 0. 0. 1. 1. 0. 1. 0. 1.
 1. 0. 1. 0. 1. 1. 1. 1. 0. 1. 0. 1. 1. 1. 1. 0. 0. 0. 1. 1. 0. 0. 0.]</t>
  </si>
  <si>
    <t>[1. 0. 0. 1. 0. 1. 0. 0. 0. 1. 1. 0. 1. 0. 0. 0. 0. 0. 1. 1. 0. 0. 0. 1.
 1. 1. 0. 1. 1. 0. 0. 0. 1. 0. 0. 1. 1. 0. 1. 0. 1. 0. 1. 1. 0. 1. 0. 0.
 0. 0. 0. 0. 0. 0. 0. 0. 1. 0. 1. 1. 0. 0. 1. 1. 0. 1. 1. 0. 1. 0. 0. 0.
 0. 0. 0. 1. 1. 1. 1. 1. 1. 1. 0. 1. 0. 1. 1. 1. 0. 0. 1. 1. 0. 1. 0. 1.
 1. 0. 1. 0. 1. 1. 1. 1. 0. 1. 0. 1. 1. 1. 1. 0. 0. 0. 1. 1. 0. 0. 0.]</t>
  </si>
  <si>
    <t>[1. 0. 0. 1. 0. 1. 0. 0. 0. 1. 1. 0. 1. 0. 0. 0. 0. 0. 1. 1. 0. 0. 0. 1.
 1. 1. 0. 1. 1. 0. 0. 0. 1. 0. 0. 1. 1. 1. 1. 0. 1. 0. 0. 1. 0. 1. 0. 0.
 0. 0. 0. 0. 0. 0. 0. 0. 1. 1. 1. 1. 0. 0. 1. 1. 0. 1. 1. 0. 1. 0. 0. 0.
 1. 0. 0. 1. 1. 1. 1. 1. 1. 1. 0. 1. 0. 1. 1. 1. 0. 0. 1. 1. 0. 1. 0. 1.
 1. 0. 1. 0. 1. 1. 1. 1. 0. 1. 0. 1. 1. 1. 1. 0. 0. 0. 0. 1. 0. 0. 0.]</t>
  </si>
  <si>
    <t>[1. 0. 0. 1. 0. 1. 0. 0. 0. 1. 1. 0. 1. 0. 0. 0. 0. 0. 1. 1. 0. 0. 0. 1.
 1. 1. 0. 1. 1. 0. 0. 0. 1. 0. 0. 1. 1. 1. 1. 0. 1. 0. 1. 1. 0. 1. 0. 0.
 0. 0. 0. 0. 0. 0. 0. 0. 1. 0. 1. 1. 0. 0. 0. 1. 0. 1. 1. 0. 1. 0. 0. 0.
 1. 0. 0. 1. 1. 1. 1. 1. 1. 1. 0. 1. 0. 1. 1. 1. 0. 0. 1. 1. 0. 1. 0. 1.
 1. 0. 1. 0. 1. 1. 1. 1. 0. 1. 0. 1. 1. 1. 1. 0. 0. 0. 1. 1. 0. 0. 0.]</t>
  </si>
  <si>
    <t>[1. 0. 0. 1. 0. 1. 0. 0. 0. 1. 1. 0. 1. 0. 0. 0. 0. 0. 1. 1. 0. 0. 0. 1.
 1. 1. 0. 1. 1. 0. 0. 0. 1. 0. 0. 1. 1. 1. 1. 0. 1. 0. 1. 1. 0. 1. 0. 0.
 0. 0. 0. 0. 0. 0. 1. 0. 1. 0. 1. 1. 0. 0. 1. 1. 0. 1. 1. 0. 1. 0. 0. 0.
 1. 0. 0. 1. 1. 1. 1. 1. 1. 1. 0. 1. 0. 1. 1. 1. 0. 0. 1. 1. 0. 1. 0. 1.
 1. 0. 1. 0. 1. 1. 1. 1. 0. 1. 0. 1. 1. 1. 1. 0. 0. 0. 1. 1. 0. 0. 0.]</t>
  </si>
  <si>
    <t>[1. 0. 0. 1. 0. 1. 0. 0. 0. 1. 1. 0. 1. 0. 0. 0. 0. 0. 1. 1. 0. 0. 0. 0.
 1. 1. 0. 1. 1. 0. 0. 0. 1. 0. 0. 1. 1. 1. 1. 0. 1. 0. 0. 1. 0. 1. 0. 0.
 0. 0. 0. 0. 0. 0. 0. 0. 1. 0. 1. 1. 0. 0. 1. 1. 0. 1. 1. 0. 1. 0. 0. 0.
 1. 0. 0. 1. 1. 1. 1. 1. 1. 1. 0. 1. 0. 1. 1. 1. 0. 0. 1. 1. 0. 1. 0. 1.
 1. 0. 1. 0. 1. 1. 1. 1. 0. 1. 0. 1. 1. 1. 1. 0. 0. 0. 1. 1. 0. 0. 0.]</t>
  </si>
  <si>
    <t>[1. 0. 0. 1. 0. 1. 0. 0. 0. 1. 1. 0. 1. 0. 0. 0. 0. 0. 1. 1. 0. 0. 0. 1.
 1. 1. 0. 1. 1. 0. 0. 0. 1. 0. 0. 1. 1. 1. 1. 0. 1. 1. 1. 1. 0. 1. 0. 0.
 0. 0. 0. 0. 0. 0. 0. 0. 1. 0. 1. 1. 0. 0. 1. 1. 0. 1. 1. 0. 1. 0. 0. 0.
 1. 0. 0. 1. 1. 1. 1. 1. 1. 1. 0. 1. 0. 1. 1. 1. 0. 0. 1. 1. 0. 1. 0. 1.
 1. 0. 1. 0. 1. 1. 1. 1. 0. 1. 0. 1. 1. 1. 1. 0. 0. 0. 1. 1. 0. 0. 0.]</t>
  </si>
  <si>
    <t>[1. 0. 0. 0. 0. 1. 0. 0. 0. 1. 1. 0. 1. 0. 0. 0. 0. 0. 1. 1. 0. 0. 0. 0.
 1. 1. 0. 1. 1. 0. 0. 0. 1. 0. 0. 1. 1. 1. 1. 0. 1. 0. 0. 1. 0. 1. 0. 0.
 0. 0. 0. 0. 0. 0. 0. 0. 1. 0. 1. 1. 0. 0. 1. 1. 0. 1. 1. 0. 1. 0. 0. 0.
 1. 0. 0. 1. 1. 1. 1. 1. 1. 1. 0. 1. 0. 1. 1. 1. 0. 0. 1. 1. 0. 1. 0. 1.
 1. 0. 1. 0. 1. 1. 1. 1. 0. 1. 0. 1. 1. 1. 1. 0. 0. 0. 1. 1. 0. 0. 0.]</t>
  </si>
  <si>
    <t>[1. 0. 0. 1. 1. 1. 0. 0. 0. 1. 1. 0. 1. 0. 0. 0. 0. 0. 1. 1. 0. 0. 0. 1.
 1. 1. 0. 1. 1. 0. 0. 0. 1. 0. 0. 1. 1. 1. 1. 0. 1. 0. 0. 1. 0. 1. 0. 0.
 0. 0. 0. 0. 0. 0. 0. 0. 1. 0. 1. 1. 0. 0. 1. 1. 0. 1. 1. 0. 1. 0. 0. 0.
 1. 0. 0. 1. 1. 1. 1. 1. 1. 1. 0. 1. 0. 1. 1. 1. 0. 0. 1. 1. 0. 1. 0. 1.
 1. 0. 1. 0. 1. 1. 1. 1. 0. 1. 0. 1. 1. 1. 1. 0. 0. 0. 1. 1. 0. 0. 0.]</t>
  </si>
  <si>
    <t>[1. 0. 0. 1. 0. 1. 0. 0. 0. 1. 1. 0. 1. 0. 0. 0. 0. 0. 0. 1. 0. 0. 0. 1.
 1. 1. 0. 1. 1. 0. 0. 0. 1. 0. 0. 1. 1. 1. 1. 0. 1. 0. 1. 1. 0. 1. 0. 0.
 0. 0. 0. 0. 0. 0. 0. 0. 1. 0. 1. 1. 0. 0. 1. 1. 0. 1. 1. 0. 1. 0. 0. 0.
 1. 0. 0. 1. 1. 1. 1. 1. 1. 1. 0. 1. 0. 1. 1. 1. 0. 0. 1. 1. 0. 1. 0. 1.
 1. 0. 1. 0. 0. 1. 1. 0. 0. 1. 0. 1. 1. 1. 1. 0. 0. 0. 1. 1. 0. 0. 0.]</t>
  </si>
  <si>
    <t>[1. 0. 0. 1. 0. 1. 0. 0. 0. 1. 1. 0. 1. 0. 0. 0. 0. 0. 1. 1. 0. 0. 0. 1.
 1. 1. 0. 1. 1. 0. 0. 0. 1. 0. 0. 1. 1. 1. 1. 0. 1. 1. 0. 1. 0. 1. 0. 0.
 0. 0. 0. 0. 0. 0. 0. 0. 1. 0. 1. 1. 0. 0. 1. 1. 0. 1. 1. 0. 1. 0. 0. 0.
 1. 0. 0. 1. 1. 1. 1. 1. 1. 1. 0. 1. 0. 1. 1. 1. 0. 0. 1. 1. 0. 1. 0. 1.
 1. 0. 1. 0. 1. 1. 1. 1. 0. 1. 0. 1. 1. 1. 1. 0. 0. 0. 1. 1. 0. 0. 0.]</t>
  </si>
  <si>
    <t>[1. 0. 0. 1. 0. 1. 0. 0. 0. 1. 1. 0. 1. 0. 0. 0. 0. 0. 1. 1. 0. 0. 0. 0.
 1. 1. 0. 1. 1. 0. 0. 0. 1. 0. 0. 1. 1. 1. 1. 0. 1. 0. 0. 1. 0. 1. 0. 0.
 0. 0. 0. 0. 0. 0. 0. 0. 1. 0. 0. 1. 0. 0. 1. 1. 0. 1. 1. 0. 1. 0. 0. 0.
 1. 0. 0. 1. 1. 1. 1. 1. 1. 1. 0. 1. 0. 1. 1. 1. 0. 0. 1. 1. 0. 1. 0. 1.
 1. 0. 1. 0. 1. 1. 1. 1. 0. 1. 0. 1. 1. 1. 1. 0. 0. 0. 1. 1. 0. 0. 0.]</t>
  </si>
  <si>
    <t>[1. 0. 0. 1. 0. 1. 0. 0. 0. 1. 1. 0. 1. 0. 0. 0. 0. 0. 1. 1. 0. 0. 0. 0.
 1. 1. 0. 1. 1. 0. 0. 0. 1. 0. 0. 1. 1. 1. 1. 0. 1. 0. 1. 1. 0. 1. 0. 0.
 0. 0. 0. 0. 0. 0. 0. 0. 1. 0. 1. 1. 0. 0. 1. 1. 0. 1. 1. 0. 1. 0. 0. 0.
 1. 0. 1. 1. 1. 1. 1. 1. 1. 1. 0. 1. 0. 1. 1. 1. 0. 0. 1. 1. 0. 1. 0. 1.
 1. 0. 1. 0. 0. 1. 1. 1. 0. 1. 0. 1. 1. 1. 1. 0. 0. 0. 1. 1. 0. 0. 0.]</t>
  </si>
  <si>
    <t>[1. 0. 0. 1. 0. 1. 0. 0. 0. 1. 1. 0. 1. 0. 0. 0. 0. 0. 1. 0. 0. 0. 0. 0.
 1. 1. 0. 1. 1. 0. 0. 0. 1. 0. 0. 1. 1. 1. 1. 0. 1. 0. 0. 1. 0. 1. 0. 0.
 0. 0. 0. 0. 0. 0. 0. 0. 1. 0. 1. 1. 0. 0. 1. 1. 0. 1. 1. 0. 1. 0. 0. 0.
 1. 0. 0. 1. 1. 1. 1. 1. 1. 1. 0. 1. 0. 1. 1. 1. 0. 0. 0. 1. 0. 1. 0. 1.
 1. 0. 1. 0. 1. 1. 1. 1. 0. 1. 0. 1. 1. 1. 1. 0. 0. 0. 1. 1. 0. 0. 0.]</t>
  </si>
  <si>
    <t>[1. 0. 0. 1. 0. 1. 0. 0. 0. 1. 1. 0. 1. 0. 0. 0. 0. 0. 1. 1. 0. 0. 0. 0.
 1. 1. 0. 1. 1. 0. 0. 0. 1. 0. 0. 1. 1. 1. 1. 0. 1. 0. 0. 1. 0. 1. 0. 0.
 0. 0. 0. 0. 0. 0. 0. 0. 1. 0. 1. 1. 0. 0. 1. 1. 0. 1. 1. 0. 1. 0. 0. 0.
 1. 1. 0. 1. 1. 1. 1. 1. 1. 1. 0. 1. 0. 1. 1. 1. 0. 0. 1. 1. 0. 1. 0. 1.
 1. 0. 1. 0. 1. 1. 1. 1. 0. 1. 0. 0. 1. 1. 1. 0. 0. 0. 1. 1. 0. 0. 0.]</t>
  </si>
  <si>
    <t>[1. 0. 0. 1. 0. 1. 0. 0. 0. 1. 1. 0. 1. 0. 0. 0. 0. 0. 1. 1. 0. 0. 0. 1.
 1. 1. 0. 1. 1. 0. 0. 0. 1. 0. 0. 1. 1. 1. 1. 0. 1. 0. 0. 1. 0. 1. 0. 0.
 0. 0. 0. 0. 0. 0. 0. 0. 1. 0. 1. 1. 0. 0. 1. 1. 0. 1. 1. 0. 1. 0. 0. 0.
 1. 0. 0. 1. 1. 1. 1. 1. 1. 1. 0. 1. 0. 1. 1. 1. 0. 0. 1. 1. 0. 1. 0. 1.
 1. 0. 1. 0. 1. 1. 1. 1. 0. 1. 0. 1. 1. 1. 1. 0. 0. 0. 1. 1. 1. 0. 0.]</t>
  </si>
  <si>
    <t>[1. 0. 0. 1. 0. 1. 0. 0. 0. 1. 1. 0. 1. 0. 0. 0. 0. 0. 1. 1. 0. 0. 0. 1.
 1. 1. 0. 1. 1. 0. 0. 0. 1. 0. 0. 1. 1. 1. 1. 0. 1. 0. 1. 1. 0. 1. 0. 0.
 0. 0. 0. 0. 0. 0. 0. 0. 1. 0. 1. 1. 0. 0. 1. 1. 0. 1. 1. 0. 1. 0. 0. 0.
 1. 0. 1. 1. 1. 1. 1. 1. 1. 1. 0. 1. 0. 1. 1. 1. 0. 0. 1. 1. 0. 1. 0. 1.
 1. 0. 1. 0. 1. 1. 1. 1. 0. 1. 0. 1. 1. 1. 1. 0. 0. 0. 1. 1. 0. 0. 0.]</t>
  </si>
  <si>
    <t>[1. 0. 0. 1. 0. 1. 0. 0. 0. 1. 1. 0. 1. 0. 0. 0. 0. 0. 1. 1. 0. 0. 0. 0.
 1. 1. 0. 1. 1. 0. 0. 0. 1. 0. 0. 1. 1. 1. 1. 0. 1. 0. 0. 1. 0. 1. 0. 0.
 0. 0. 0. 0. 0. 0. 0. 0. 1. 0. 1. 1. 0. 0. 1. 1. 0. 1. 1. 0. 1. 0. 0. 0.
 1. 0. 0. 1. 1. 1. 1. 1. 1. 1. 0. 1. 0. 1. 1. 1. 0. 0. 1. 1. 1. 1. 0. 1.
 1. 0. 1. 0. 1. 1. 1. 1. 0. 1. 0. 1. 1. 1. 1. 0. 0. 0. 1. 1. 0. 0. 0.]</t>
  </si>
  <si>
    <t>[1. 0. 0. 1. 0. 1. 0. 0. 0. 1. 1. 0. 1. 0. 0. 0. 0. 0. 1. 1. 0. 0. 0. 0.
 1. 1. 0. 1. 1. 0. 0. 0. 1. 0. 0. 1. 1. 1. 1. 0. 1. 0. 1. 1. 0. 1. 0. 0.
 0. 0. 0. 0. 0. 0. 0. 0. 1. 0. 1. 1. 0. 0. 1. 1. 0. 1. 1. 0. 1. 0. 0. 0.
 1. 0. 0. 1. 1. 1. 1. 1. 1. 1. 0. 1. 0. 1. 1. 1. 0. 0. 1. 1. 0. 1. 0. 1.
 0. 0. 1. 0. 1. 1. 1. 1. 0. 1. 0. 1. 1. 1. 1. 0. 0. 0. 1. 1. 0. 0. 0.]</t>
  </si>
  <si>
    <t>[1. 0. 0. 1. 0. 1. 0. 0. 0. 1. 1. 0. 1. 0. 0. 1. 0. 0. 1. 1. 0. 0. 0. 1.
 1. 1. 0. 1. 1. 0. 0. 0. 1. 0. 0. 1. 1. 1. 1. 0. 1. 0. 1. 1. 0. 1. 0. 0.
 0. 0. 0. 0. 1. 0. 0. 0. 1. 0. 1. 1. 0. 0. 1. 1. 0. 1. 1. 0. 1. 0. 0. 0.
 1. 0. 0. 1. 1. 1. 1. 1. 1. 1. 0. 1. 0. 1. 1. 1. 0. 0. 1. 1. 0. 1. 0. 1.
 1. 0. 1. 0. 1. 1. 1. 1. 0. 1. 0. 1. 1. 1. 1. 0. 0. 0. 1. 1. 0. 0. 0.]</t>
  </si>
  <si>
    <t>[1. 0. 0. 1. 0. 1. 0. 0. 0. 1. 1. 0. 1. 0. 0. 0. 0. 0. 1. 1. 0. 0. 0. 0.
 1. 1. 0. 1. 1. 0. 0. 0. 1. 0. 0. 1. 1. 1. 1. 0. 1. 0. 0. 1. 0. 1. 0. 0.
 0. 0. 0. 0. 0. 0. 0. 0. 1. 0. 1. 1. 0. 0. 1. 1. 0. 1. 1. 0. 1. 0. 0. 0.
 1. 0. 1. 1. 1. 1. 1. 1. 1. 1. 0. 1. 0. 1. 1. 1. 0. 0. 1. 1. 0. 1. 0. 1.
 1. 0. 1. 0. 1. 1. 1. 1. 0. 1. 0. 1. 1. 1. 1. 0. 0. 0. 1. 1. 0. 0. 0.]</t>
  </si>
  <si>
    <t>[1. 0. 0. 1. 0. 1. 0. 0. 0. 1. 1. 0. 1. 0. 0. 0. 0. 0. 1. 1. 0. 0. 0. 1.
 1. 1. 0. 1. 1. 0. 0. 0. 1. 0. 0. 1. 1. 1. 1. 0. 1. 0. 1. 1. 0. 1. 0. 0.
 0. 0. 0. 0. 0. 0. 0. 0. 1. 0. 1. 1. 0. 1. 1. 1. 0. 1. 1. 0. 1. 0. 0. 0.
 1. 0. 0. 1. 1. 1. 1. 1. 1. 1. 0. 1. 0. 1. 1. 1. 0. 0. 1. 1. 0. 1. 0. 1.
 1. 0. 1. 0. 1. 1. 1. 1. 0. 1. 0. 1. 1. 1. 1. 0. 0. 0. 1. 1. 0. 0. 0.]</t>
  </si>
  <si>
    <t>[1. 0. 0. 1. 0. 1. 0. 0. 0. 1. 1. 0. 1. 0. 0. 0. 0. 0. 1. 1. 0. 0. 0. 0.
 1. 1. 0. 1. 1. 0. 0. 0. 1. 0. 0. 1. 1. 1. 1. 0. 1. 0. 1. 1. 0. 1. 0. 0.
 0. 0. 0. 0. 0. 0. 0. 0. 1. 0. 1. 1. 0. 0. 1. 1. 0. 1. 1. 0. 1. 0. 0. 0.
 1. 0. 1. 1. 1. 1. 1. 1. 1. 1. 0. 1. 0. 1. 1. 1. 0. 0. 1. 1. 0. 1. 0. 1.
 1. 0. 1. 0. 1. 1. 1. 1. 0. 1. 0. 1. 1. 1. 1. 0. 0. 0. 1. 1. 0. 0. 0.]</t>
  </si>
  <si>
    <t>[1. 0. 0. 1. 0. 1. 0. 0. 0. 1. 1. 0. 1. 0. 0. 0. 0. 0. 1. 1. 0. 0. 0. 0.
 1. 1. 0. 1. 0. 0. 0. 0. 1. 0. 0. 1. 1. 1. 1. 0. 1. 0. 0. 1. 0. 1. 0. 0.
 0. 0. 0. 0. 0. 0. 0. 0. 1. 0. 1. 1. 0. 0. 1. 1. 0. 1. 1. 0. 1. 0. 0. 0.
 1. 0. 0. 1. 1. 1. 1. 1. 1. 1. 0. 1. 0. 1. 1. 1. 0. 0. 1. 1. 0. 1. 0. 1.
 1. 0. 1. 0. 1. 1. 1. 1. 0. 1. 0. 1. 1. 1. 1. 0. 0. 0. 1. 1. 0. 0. 0.]</t>
  </si>
  <si>
    <t>[1. 0. 0. 1. 0. 1. 0. 0. 0. 1. 1. 0. 1. 0. 0. 0. 0. 0. 1. 1. 0. 0. 0. 1.
 1. 0. 0. 1. 1. 0. 0. 0. 1. 0. 0. 1. 1. 1. 1. 0. 1. 0. 0. 1. 0. 1. 0. 0.
 0. 0. 0. 0. 0. 0. 0. 0. 1. 0. 1. 1. 0. 0. 1. 1. 0. 1. 1. 0. 1. 0. 0. 0.
 1. 0. 0. 1. 1. 1. 1. 1. 1. 1. 0. 1. 0. 1. 1. 1. 0. 0. 1. 1. 0. 1. 0. 1.
 1. 0. 1. 0. 1. 1. 1. 1. 0. 1. 0. 1. 1. 1. 1. 0. 0. 0. 1. 1. 0. 0. 0.]</t>
  </si>
  <si>
    <t>[1. 0. 0. 1. 0. 1. 0. 0. 0. 1. 1. 0. 1. 0. 0. 0. 0. 0. 1. 1. 0. 0. 0. 1.
 1. 1. 0. 1. 1. 0. 0. 0. 1. 0. 0. 1. 1. 1. 0. 0. 1. 0. 1. 1. 0. 1. 0. 0.
 0. 0. 0. 0. 0. 0. 0. 0. 1. 0. 1. 1. 0. 0. 1. 1. 0. 1. 1. 0. 1. 0. 0. 0.
 1. 0. 1. 1. 1. 1. 1. 1. 1. 1. 0. 1. 0. 1. 1. 1. 0. 0. 1. 1. 0. 1. 0. 1.
 1. 0. 1. 0. 1. 1. 1. 1. 0. 1. 0. 1. 1. 1. 1. 0. 0. 0. 1. 1. 0. 0. 0.]</t>
  </si>
  <si>
    <t>[1. 0. 0. 1. 0. 1. 0. 0. 0. 1. 1. 0. 1. 1. 0. 0. 0. 0. 0. 1. 0. 0. 0. 1.
 1. 1. 0. 1. 1. 0. 0. 0. 1. 0. 0. 1. 1. 1. 1. 0. 1. 0. 0. 1. 0. 1. 0. 0.
 0. 0. 0. 0. 0. 0. 0. 0. 1. 0. 1. 1. 0. 0. 1. 1. 0. 1. 1. 0. 1. 0. 0. 0.
 1. 0. 1. 1. 1. 1. 1. 1. 1. 1. 0. 1. 0. 1. 1. 1. 0. 0. 0. 1. 0. 1. 0. 1.
 1. 0. 1. 0. 1. 1. 1. 1. 0. 1. 0. 1. 1. 1. 1. 0. 0. 0. 1. 1. 0. 0. 0.]</t>
  </si>
  <si>
    <t>[1. 0. 0. 1. 0. 1. 0. 0. 0. 1. 1. 0. 1. 0. 0. 0. 0. 0. 1. 1. 0. 0. 0. 0.
 1. 1. 0. 1. 1. 0. 1. 0. 1. 0. 0. 1. 1. 1. 1. 0. 1. 0. 0. 1. 0. 1. 0. 0.
 0. 0. 0. 0. 0. 0. 0. 0. 1. 0. 1. 1. 0. 0. 1. 1. 0. 1. 1. 0. 1. 0. 0. 0.
 1. 0. 1. 1. 1. 1. 1. 1. 1. 1. 0. 1. 0. 1. 1. 1. 0. 0. 1. 1. 0. 1. 0. 1.
 1. 0. 1. 0. 1. 1. 1. 1. 0. 1. 0. 1. 1. 1. 1. 0. 0. 0. 1. 1. 0. 0. 0.]</t>
  </si>
  <si>
    <t>[1. 0. 0. 1. 0. 1. 0. 0. 0. 1. 1. 0. 1. 0. 0. 0. 0. 0. 1. 1. 0. 0. 0. 1.
 1. 1. 0. 1. 1. 0. 0. 0. 1. 0. 0. 1. 1. 1. 1. 0. 1. 0. 0. 1. 0. 1. 0. 0.
 0. 0. 0. 0. 0. 0. 0. 0. 1. 0. 1. 1. 0. 0. 1. 1. 0. 1. 1. 0. 1. 0. 0. 0.
 1. 0. 1. 1. 1. 1. 1. 1. 1. 1. 0. 1. 0. 0. 1. 1. 0. 0. 1. 1. 0. 1. 0. 1.
 1. 0. 1. 0. 1. 1. 1. 1. 0. 1. 0. 1. 1. 1. 1. 0. 0. 0. 1. 1. 0. 0. 0.]</t>
  </si>
  <si>
    <t>[1. 0. 0. 1. 0. 1. 0. 0. 0. 1. 1. 0. 1. 0. 0. 0. 0. 0. 1. 1. 0. 0. 0. 1.
 1. 1. 0. 1. 1. 0. 1. 0. 1. 0. 0. 1. 1. 1. 1. 0. 1. 0. 0. 1. 0. 1. 0. 0.
 0. 0. 0. 0. 0. 0. 0. 0. 1. 0. 1. 1. 0. 0. 1. 1. 0. 1. 1. 0. 1. 0. 0. 0.
 1. 0. 1. 1. 1. 1. 1. 1. 1. 1. 0. 1. 0. 1. 1. 1. 0. 0. 1. 1. 0. 1. 0. 1.
 0. 0. 1. 0. 1. 1. 1. 1. 0. 1. 0. 1. 1. 1. 1. 0. 0. 0. 1. 1. 0. 0. 0.]</t>
  </si>
  <si>
    <t>[1. 0. 0. 1. 0. 1. 0. 0. 0. 1. 1. 0. 1. 0. 0. 0. 0. 0. 1. 1. 0. 0. 0. 0.
 1. 1. 0. 1. 1. 0. 1. 0. 1. 0. 0. 1. 1. 1. 1. 0. 1. 0. 0. 1. 0. 1. 0. 0.
 0. 1. 0. 0. 0. 0. 0. 0. 1. 0. 1. 1. 0. 1. 1. 1. 0. 1. 1. 0. 1. 0. 0. 0.
 1. 0. 0. 1. 1. 1. 1. 1. 1. 1. 0. 1. 0. 1. 1. 1. 0. 0. 1. 1. 0. 1. 0. 1.
 1. 0. 1. 0. 1. 1. 1. 1. 0. 1. 0. 1. 1. 1. 1. 0. 0. 0. 1. 1. 0. 0. 0.]</t>
  </si>
  <si>
    <t>[1. 0. 0. 1. 0. 1. 0. 0. 0. 1. 1. 0. 1. 0. 0. 0. 0. 0. 1. 1. 0. 0. 0. 1.
 1. 1. 0. 1. 1. 0. 1. 0. 1. 0. 0. 1. 1. 1. 1. 0. 1. 0. 0. 1. 0. 1. 0. 0.
 0. 0. 0. 0. 1. 0. 0. 0. 1. 0. 1. 1. 0. 0. 1. 1. 0. 1. 1. 0. 1. 0. 0. 0.
 1. 0. 0. 1. 1. 1. 1. 1. 1. 1. 0. 1. 0. 1. 1. 1. 0. 0. 1. 1. 0. 1. 0. 1.
 0. 0. 1. 0. 1. 1. 1. 1. 0. 1. 0. 1. 1. 1. 0. 0. 0. 0. 1. 1. 0. 0. 0.]</t>
  </si>
  <si>
    <t>[1. 0. 0. 1. 0. 1. 0. 0. 0. 1. 1. 0. 1. 0. 0. 0. 0. 0. 1. 1. 0. 0. 0. 1.
 1. 1. 0. 1. 1. 0. 1. 0. 1. 0. 0. 1. 1. 1. 1. 0. 1. 0. 0. 1. 0. 1. 0. 0.
 0. 0. 0. 0. 0. 0. 0. 0. 1. 0. 1. 1. 0. 0. 1. 1. 0. 1. 1. 0. 1. 0. 0. 0.
 1. 0. 0. 1. 1. 1. 1. 1. 1. 1. 0. 1. 0. 1. 1. 1. 0. 0. 1. 1. 0. 1. 0. 1.
 0. 0. 1. 0. 1. 1. 1. 1. 0. 1. 0. 0. 1. 1. 1. 0. 0. 0. 1. 1. 0. 0. 0.]</t>
  </si>
  <si>
    <t>[1. 0. 0. 1. 0. 1. 0. 0. 0. 1. 1. 0. 1. 0. 0. 0. 0. 0. 1. 1. 0. 0. 0. 0.
 1. 1. 0. 1. 1. 0. 1. 0. 1. 0. 0. 1. 1. 1. 1. 0. 1. 0. 0. 1. 0. 1. 0. 0.
 0. 0. 0. 0. 0. 0. 0. 0. 1. 0. 1. 1. 0. 0. 1. 1. 1. 1. 1. 0. 1. 0. 0. 0.
 1. 0. 1. 1. 1. 1. 1. 1. 1. 1. 0. 1. 0. 1. 1. 1. 0. 0. 1. 1. 0. 1. 0. 1.
 1. 1. 1. 0. 1. 1. 1. 1. 0. 1. 0. 1. 1. 1. 1. 0. 0. 0. 1. 1. 0. 0. 0.]</t>
  </si>
  <si>
    <t>[1. 0. 0. 1. 0. 1. 0. 0. 0. 1. 1. 0. 1. 0. 0. 0. 0. 0. 1. 1. 0. 0. 0. 1.
 1. 1. 0. 1. 1. 0. 1. 0. 1. 0. 0. 1. 1. 1. 1. 0. 1. 0. 0. 1. 0. 1. 0. 0.
 0. 0. 0. 0. 0. 0. 0. 0. 1. 0. 1. 1. 0. 0. 1. 1. 0. 1. 1. 0. 1. 0. 0. 0.
 1. 0. 1. 1. 1. 1. 1. 1. 1. 1. 0. 1. 0. 1. 1. 1. 0. 0. 1. 1. 0. 1. 0. 1.
 0. 1. 1. 0. 1. 1. 1. 1. 0. 1. 0. 1. 1. 1. 1. 0. 0. 0. 1. 1. 0. 0. 0.]</t>
  </si>
  <si>
    <t>[1. 0. 0. 1. 0. 1. 0. 0. 0. 1. 1. 0. 1. 0. 0. 0. 0. 0. 1. 1. 0. 0. 0. 0.
 1. 1. 0. 1. 1. 0. 1. 0. 1. 0. 0. 1. 1. 1. 1. 0. 1. 0. 0. 1. 0. 1. 0. 0.
 0. 0. 0. 0. 0. 0. 0. 0. 1. 0. 1. 1. 0. 0. 1. 1. 0. 1. 1. 0. 1. 0. 0. 0.
 1. 0. 0. 1. 1. 1. 1. 1. 1. 1. 0. 1. 0. 1. 1. 1. 0. 0. 1. 1. 0. 1. 0. 1.
 1. 1. 1. 0. 1. 1. 1. 1. 0. 1. 0. 1. 1. 1. 1. 0. 0. 0. 1. 1. 0. 0. 0.]</t>
  </si>
  <si>
    <t>[1. 0. 0. 1. 0. 1. 0. 0. 0. 1. 1. 0. 1. 0. 0. 0. 0. 0. 1. 1. 0. 0. 0. 1.
 1. 1. 0. 1. 1. 0. 1. 0. 1. 0. 0. 1. 1. 1. 1. 0. 1. 0. 0. 1. 0. 1. 0. 0.
 0. 0. 0. 0. 0. 0. 0. 0. 1. 0. 1. 1. 0. 0. 1. 1. 0. 1. 1. 0. 1. 0. 0. 0.
 1. 0. 1. 1. 1. 1. 1. 1. 1. 1. 0. 1. 0. 1. 1. 1. 0. 0. 1. 1. 0. 1. 0. 1.
 0. 0. 1. 0. 1. 1. 1. 1. 0. 1. 0. 1. 0. 1. 1. 0. 0. 0. 1. 1. 0. 0. 0.]</t>
  </si>
  <si>
    <t>[1. 0. 0. 1. 0. 1. 0. 0. 0. 1. 1. 0. 1. 0. 0. 0. 1. 0. 1. 1. 0. 0. 0. 0.
 1. 1. 0. 1. 1. 0. 1. 0. 1. 0. 0. 1. 1. 1. 1. 0. 1. 0. 0. 1. 0. 1. 0. 0.
 0. 0. 0. 0. 0. 0. 0. 0. 1. 0. 1. 1. 0. 0. 1. 1. 0. 1. 1. 0. 1. 0. 0. 0.
 1. 0. 0. 1. 1. 1. 1. 1. 1. 1. 0. 1. 0. 1. 1. 1. 0. 0. 1. 1. 0. 1. 0. 1.
 1. 1. 1. 0. 1. 1. 1. 1. 0. 1. 0. 1. 1. 1. 1. 0. 0. 0. 1. 1. 0. 0. 0.]</t>
  </si>
  <si>
    <t>[1. 0. 0. 1. 0. 1. 0. 0. 0. 1. 1. 0. 1. 0. 0. 0. 0. 0. 1. 1. 0. 0. 0. 0.
 1. 1. 0. 1. 1. 0. 1. 0. 1. 0. 0. 1. 1. 1. 1. 0. 1. 0. 0. 1. 0. 1. 0. 0.
 0. 0. 0. 0. 0. 0. 0. 0. 1. 0. 1. 1. 0. 0. 1. 1. 0. 1. 1. 0. 1. 0. 0. 0.
 1. 0. 0. 1. 1. 1. 1. 1. 1. 1. 0. 1. 0. 1. 1. 1. 0. 0. 1. 1. 0. 1. 0. 1.
 0. 1. 1. 0. 1. 1. 1. 1. 0. 1. 0. 1. 1. 1. 1. 0. 0. 0. 1. 1. 0. 0. 0.]</t>
  </si>
  <si>
    <t>[1. 0. 0. 1. 0. 1. 0. 0. 0. 1. 1. 0. 0. 0. 0. 0. 0. 0. 1. 1. 0. 0. 0. 1.
 1. 1. 0. 1. 1. 0. 1. 0. 1. 0. 0. 1. 1. 1. 1. 0. 1. 0. 0. 1. 0. 1. 0. 0.
 0. 0. 0. 0. 0. 0. 0. 0. 1. 0. 1. 1. 0. 0. 1. 1. 0. 1. 1. 0. 1. 0. 0. 0.
 1. 0. 1. 1. 1. 1. 1. 1. 1. 1. 0. 1. 0. 1. 1. 1. 0. 0. 1. 1. 0. 1. 0. 1.
 1. 0. 1. 0. 1. 1. 1. 1. 0. 1. 0. 1. 1. 1. 1. 0. 0. 0. 1. 1. 0. 0. 0.]</t>
  </si>
  <si>
    <t>[1. 0. 0. 1. 0. 1. 0. 0. 0. 1. 1. 0. 1. 0. 0. 0. 0. 0. 1. 1. 0. 0. 0. 1.
 1. 1. 0. 1. 1. 0. 1. 0. 1. 0. 0. 1. 1. 1. 1. 0. 1. 0. 0. 1. 0. 1. 0. 0.
 0. 0. 0. 0. 0. 0. 0. 0. 1. 0. 1. 1. 0. 0. 1. 1. 0. 1. 1. 0. 1. 0. 0. 0.
 1. 0. 1. 1. 1. 1. 1. 1. 1. 1. 0. 1. 0. 1. 1. 1. 0. 0. 1. 1. 0. 1. 0. 1.
 1. 1. 1. 0. 1. 1. 1. 1. 0. 1. 0. 1. 1. 1. 1. 0. 0. 0. 1. 1. 0. 0. 0.]</t>
  </si>
  <si>
    <t>[1. 0. 0. 1. 0. 1. 0. 0. 0. 1. 1. 0. 1. 0. 0. 0. 0. 0. 1. 1. 0. 0. 0. 1.
 1. 1. 0. 1. 1. 0. 1. 0. 1. 0. 0. 1. 1. 1. 1. 0. 1. 0. 0. 1. 0. 1. 0. 0.
 0. 0. 0. 0. 0. 0. 0. 0. 1. 0. 1. 1. 0. 0. 1. 0. 0. 1. 1. 0. 1. 0. 0. 0.
 1. 0. 1. 1. 1. 1. 1. 0. 1. 0. 0. 1. 0. 1. 1. 1. 0. 0. 1. 1. 0. 1. 0. 1.
 1. 0. 1. 0. 1. 1. 1. 1. 0. 1. 0. 1. 1. 1. 1. 0. 0. 0. 1. 1. 0. 0. 0.]</t>
  </si>
  <si>
    <t>[1. 0. 0. 1. 0. 1. 0. 0. 0. 1. 1. 0. 1. 0. 0. 0. 0. 0. 1. 1. 0. 0. 0. 1.
 1. 1. 0. 1. 1. 0. 1. 0. 1. 0. 0. 1. 1. 1. 1. 0. 1. 0. 0. 1. 0. 1. 0. 0.
 0. 0. 0. 0. 0. 0. 0. 0. 1. 0. 1. 1. 0. 0. 1. 1. 0. 1. 1. 0. 1. 0. 0. 0.
 1. 0. 1. 1. 1. 1. 1. 1. 1. 1. 0. 1. 0. 1. 1. 1. 0. 0. 1. 1. 0. 1. 0. 1.
 1. 0. 1. 0. 1. 1. 1. 1. 0. 1. 0. 1. 1. 1. 1. 0. 0. 0. 1. 1. 0. 0. 0.]</t>
  </si>
  <si>
    <t>[1. 0. 0. 1. 0. 1. 0. 0. 0. 1. 1. 0. 1. 0. 0. 0. 0. 0. 1. 1. 0. 0. 0. 0.
 1. 1. 0. 1. 1. 0. 1. 0. 1. 0. 0. 1. 1. 1. 1. 0. 1. 0. 0. 1. 0. 1. 0. 0.
 0. 0. 0. 0. 0. 0. 0. 0. 1. 0. 1. 1. 0. 0. 1. 1. 0. 1. 1. 0. 1. 0. 0. 0.
 1. 0. 1. 1. 1. 1. 1. 1. 1. 1. 0. 1. 0. 1. 1. 1. 0. 0. 1. 1. 0. 1. 0. 1.
 1. 1. 1. 0. 1. 1. 1. 1. 0. 1. 0. 1. 1. 1. 1. 0. 0. 0. 1. 1. 0. 0. 0.]</t>
  </si>
  <si>
    <t>[1. 0. 0. 1. 0. 1. 0. 0. 0. 1. 1. 0. 1. 0. 0. 0. 0. 0. 1. 1. 0. 0. 0. 1.
 1. 1. 0. 1. 1. 0. 0. 0. 1. 0. 0. 1. 1. 1. 1. 0. 1. 0. 0. 1. 0. 1. 0. 0.
 0. 0. 0. 0. 0. 0. 0. 0. 1. 0. 1. 1. 0. 0. 1. 1. 0. 1. 1. 0. 1. 0. 0. 0.
 1. 0. 1. 1. 1. 1. 1. 1. 1. 1. 0. 1. 0. 1. 1. 1. 0. 0. 1. 1. 0. 1. 0. 1.
 1. 0. 1. 0. 0. 1. 1. 1. 0. 1. 0. 1. 1. 1. 1. 0. 0. 0. 1. 1. 0. 0. 0.]</t>
  </si>
  <si>
    <t>[1. 0. 0. 1. 0. 1. 0. 0. 0. 1. 1. 0. 1. 0. 0. 0. 0. 0. 1. 1. 0. 0. 0. 1.
 1. 1. 0. 1. 1. 0. 1. 0. 1. 0. 0. 1. 1. 1. 1. 0. 1. 0. 0. 1. 0. 1. 0. 0.
 0. 0. 0. 0. 0. 0. 0. 0. 1. 1. 1. 1. 0. 0. 1. 1. 0. 1. 1. 0. 1. 0. 0. 0.
 1. 0. 1. 1. 1. 1. 1. 1. 1. 1. 0. 1. 0. 1. 1. 1. 0. 0. 1. 1. 0. 1. 0. 1.
 1. 0. 1. 0. 1. 1. 1. 1. 0. 1. 0. 1. 1. 1. 1. 0. 0. 0. 1. 1. 0. 0. 0.]</t>
  </si>
  <si>
    <t>[1. 1. 0. 1. 0. 1. 0. 0. 0. 1. 1. 0. 1. 0. 0. 0. 0. 0. 1. 1. 0. 0. 0. 1.
 1. 1. 0. 1. 1. 0. 1. 0. 1. 0. 0. 1. 1. 1. 0. 0. 1. 0. 0. 1. 0. 1. 0. 0.
 0. 0. 0. 0. 0. 0. 0. 0. 1. 0. 1. 1. 0. 0. 1. 1. 0. 1. 1. 0. 1. 0. 0. 0.
 1. 0. 1. 1. 1. 1. 1. 1. 1. 1. 0. 1. 0. 1. 1. 1. 0. 0. 1. 1. 0. 1. 0. 1.
 1. 1. 1. 0. 1. 1. 1. 1. 0. 1. 0. 1. 1. 1. 1. 0. 0. 0. 1. 1. 0. 0. 0.]</t>
  </si>
  <si>
    <t>[1. 0. 0. 1. 0. 1. 0. 0. 0. 1. 1. 0. 0. 0. 0. 0. 0. 0. 1. 1. 0. 0. 0. 1.
 1. 1. 0. 1. 1. 0. 1. 0. 1. 0. 1. 1. 1. 1. 1. 0. 1. 0. 0. 1. 0. 1. 0. 0.
 0. 0. 0. 0. 0. 0. 0. 0. 1. 0. 1. 1. 0. 0. 1. 1. 0. 1. 1. 0. 1. 0. 0. 0.
 1. 0. 1. 1. 1. 1. 1. 1. 1. 1. 0. 1. 0. 1. 1. 1. 0. 0. 1. 1. 0. 1. 0. 1.
 1. 0. 1. 0. 1. 1. 1. 1. 0. 1. 0. 1. 1. 1. 1. 0. 0. 0. 1. 1. 0. 0. 0.]</t>
  </si>
  <si>
    <t>[1. 0. 0. 1. 0. 1. 0. 0. 0. 1. 1. 0. 0. 0. 0. 1. 0. 0. 1. 1. 0. 0. 0. 1.
 1. 1. 0. 1. 1. 0. 1. 0. 1. 0. 0. 1. 1. 1. 1. 0. 1. 0. 0. 1. 0. 1. 0. 0.
 0. 1. 0. 0. 0. 0. 0. 0. 1. 0. 1. 1. 0. 0. 1. 1. 0. 1. 1. 0. 1. 0. 0. 0.
 1. 0. 1. 1. 1. 1. 1. 1. 1. 1. 0. 1. 0. 1. 1. 1. 0. 0. 1. 1. 0. 1. 0. 1.
 1. 0. 1. 0. 1. 1. 1. 1. 0. 1. 0. 1. 1. 1. 1. 0. 0. 0. 1. 1. 0. 0. 0.]</t>
  </si>
  <si>
    <t>[1. 0. 0. 1. 0. 1. 0. 0. 0. 1. 1. 0. 0. 0. 0. 0. 0. 0. 1. 1. 0. 0. 0. 1.
 1. 1. 0. 1. 1. 0. 1. 0. 1. 0. 0. 1. 1. 1. 1. 0. 1. 0. 1. 1. 0. 1. 0. 0.
 0. 0. 0. 0. 1. 0. 0. 0. 1. 0. 1. 1. 0. 0. 1. 1. 0. 1. 1. 0. 1. 0. 0. 0.
 1. 0. 1. 1. 1. 1. 1. 1. 1. 1. 0. 1. 0. 1. 1. 1. 0. 0. 1. 1. 0. 1. 0. 1.
 1. 0. 1. 0. 1. 1. 1. 1. 0. 1. 0. 1. 1. 1. 1. 0. 0. 0. 1. 1. 0. 0. 0.]</t>
  </si>
  <si>
    <t>[1. 0. 0. 1. 0. 1. 0. 0. 0. 1. 1. 0. 0. 0. 0. 0. 0. 0. 1. 1. 0. 0. 0. 1.
 1. 1. 0. 1. 1. 0. 1. 0. 1. 0. 0. 1. 1. 1. 1. 0. 1. 0. 0. 1. 0. 1. 0. 0.
 0. 0. 0. 0. 0. 0. 0. 0. 1. 0. 1. 1. 0. 0. 1. 1. 0. 1. 1. 0. 1. 0. 0. 0.
 1. 0. 1. 1. 1. 1. 1. 1. 1. 1. 0. 1. 0. 0. 1. 1. 0. 0. 1. 1. 0. 1. 0. 1.
 1. 0. 1. 0. 1. 1. 1. 1. 0. 1. 0. 1. 1. 1. 1. 0. 0. 0. 1. 1. 0. 0. 0.]</t>
  </si>
  <si>
    <t>[1. 0. 0. 1. 0. 1. 0. 0. 0. 1. 1. 0. 1. 0. 0. 0. 0. 0. 1. 1. 0. 0. 0. 1.
 1. 1. 0. 0. 1. 0. 1. 0. 1. 0. 0. 1. 1. 1. 1. 0. 1. 0. 0. 1. 0. 1. 0. 0.
 0. 0. 0. 0. 0. 0. 0. 0. 1. 0. 1. 1. 0. 0. 1. 1. 0. 1. 1. 0. 1. 0. 0. 0.
 1. 0. 1. 1. 1. 1. 1. 1. 1. 1. 0. 1. 0. 1. 1. 1. 0. 0. 1. 1. 0. 1. 0. 1.
 1. 0. 1. 0. 1. 1. 1. 1. 0. 1. 0. 1. 1. 1. 1. 0. 0. 0. 1. 1. 0. 0. 0.]</t>
  </si>
  <si>
    <t>[1. 0. 0. 1. 0. 1. 0. 0. 0. 1. 1. 0. 1. 0. 0. 0. 0. 0. 1. 0. 0. 0. 0. 1.
 1. 1. 0. 1. 1. 0. 1. 0. 1. 0. 0. 1. 1. 1. 1. 0. 1. 0. 0. 1. 0. 1. 0. 0.
 0. 0. 0. 0. 0. 0. 0. 0. 1. 0. 1. 1. 0. 0. 1. 1. 0. 1. 1. 0. 1. 0. 0. 0.
 1. 0. 1. 1. 1. 1. 0. 1. 1. 1. 0. 1. 0. 1. 1. 1. 0. 0. 1. 1. 0. 1. 0. 1.
 1. 0. 1. 0. 1. 1. 1. 1. 0. 1. 0. 1. 1. 1. 1. 0. 0. 0. 1. 1. 0. 0. 0.]</t>
  </si>
  <si>
    <t>[1. 0. 0. 1. 0. 1. 0. 0. 0. 1. 1. 0. 1. 0. 0. 0. 0. 0. 1. 1. 0. 0. 0. 1.
 1. 1. 0. 1. 1. 0. 1. 0. 1. 0. 0. 1. 1. 1. 1. 0. 0. 0. 0. 1. 0. 1. 0. 0.
 0. 0. 0. 0. 0. 0. 0. 0. 1. 0. 1. 1. 0. 0. 1. 1. 0. 1. 1. 0. 1. 0. 0. 0.
 1. 0. 1. 1. 1. 1. 1. 1. 1. 1. 0. 1. 0. 1. 1. 1. 0. 0. 1. 1. 0. 1. 0. 0.
 1. 0. 1. 0. 1. 1. 1. 1. 0. 1. 0. 1. 1. 1. 1. 0. 0. 0. 1. 1. 0. 0. 0.]</t>
  </si>
  <si>
    <t>[1. 0. 0. 1. 0. 1. 0. 0. 0. 1. 1. 0. 1. 0. 0. 0. 0. 0. 1. 1. 0. 0. 0. 1.
 1. 1. 0. 1. 1. 0. 1. 0. 1. 0. 0. 1. 1. 1. 1. 0. 1. 0. 0. 1. 0. 1. 0. 0.
 0. 0. 0. 0. 0. 0. 0. 0. 1. 0. 1. 1. 0. 0. 1. 1. 0. 1. 1. 0. 1. 0. 0. 0.
 1. 0. 1. 1. 1. 1. 1. 1. 1. 1. 0. 1. 0. 1. 1. 1. 0. 0. 1. 1. 0. 1. 0. 1.
 1. 0. 0. 0. 1. 1. 1. 1. 0. 1. 0. 1. 1. 1. 1. 0. 0. 0. 1. 1. 0. 0. 0.]</t>
  </si>
  <si>
    <t>[1. 0. 0. 1. 0. 1. 0. 0. 0. 1. 1. 0. 1. 0. 0. 0. 0. 0. 1. 1. 0. 0. 0. 1.
 1. 1. 0. 1. 1. 0. 1. 0. 1. 0. 0. 1. 1. 1. 1. 0. 1. 0. 0. 0. 0. 1. 0. 0.
 0. 0. 0. 0. 0. 0. 0. 0. 1. 0. 1. 1. 0. 0. 1. 1. 0. 1. 1. 0. 1. 0. 0. 0.
 1. 0. 1. 1. 1. 1. 1. 1. 1. 1. 0. 1. 0. 1. 1. 1. 0. 0. 1. 1. 0. 1. 0. 1.
 1. 0. 1. 0. 1. 1. 1. 1. 0. 0. 0. 1. 1. 1. 1. 0. 0. 0. 1. 1. 0. 0. 0.]</t>
  </si>
  <si>
    <t>[1. 1. 0. 1. 0. 1. 0. 0. 0. 1. 1. 0. 0. 0. 0. 0. 0. 0. 1. 1. 0. 0. 0. 1.
 1. 1. 0. 1. 1. 0. 1. 0. 1. 0. 0. 1. 1. 1. 1. 0. 1. 0. 0. 1. 0. 1. 0. 0.
 0. 0. 0. 0. 0. 0. 0. 0. 1. 0. 1. 1. 0. 0. 1. 1. 1. 1. 1. 0. 1. 0. 0. 0.
 1. 0. 1. 1. 1. 1. 1. 1. 1. 1. 0. 1. 0. 1. 1. 1. 0. 0. 1. 1. 0. 1. 0. 1.
 1. 0. 1. 0. 1. 1. 1. 1. 0. 1. 0. 1. 1. 1. 1. 0. 0. 0. 1. 1. 0. 0. 0.]</t>
  </si>
  <si>
    <t>[1. 0. 0. 1. 0. 1. 0. 0. 0. 1. 1. 0. 1. 0. 0. 0. 0. 0. 1. 1. 0. 0. 0. 1.
 1. 1. 0. 1. 1. 0. 1. 0. 1. 0. 0. 1. 1. 1. 1. 0. 1. 0. 0. 1. 0. 1. 0. 0.
 0. 0. 0. 0. 0. 0. 0. 0. 1. 0. 0. 1. 0. 0. 1. 1. 0. 1. 1. 0. 1. 0. 0. 0.
 1. 0. 1. 1. 1. 1. 1. 1. 1. 1. 0. 1. 0. 1. 1. 1. 0. 0. 1. 1. 0. 1. 0. 1.
 1. 0. 1. 0. 1. 1. 1. 1. 0. 1. 0. 1. 1. 1. 1. 0. 0. 0. 1. 1. 0. 0. 0.]</t>
  </si>
  <si>
    <t>[1. 0. 0. 1. 0. 1. 1. 0. 0. 1. 1. 0. 0. 0. 0. 0. 0. 0. 1. 0. 0. 0. 0. 1.
 1. 1. 0. 1. 1. 0. 1. 0. 1. 0. 0. 1. 1. 1. 1. 0. 1. 0. 0. 1. 0. 1. 0. 0.
 0. 0. 0. 0. 0. 0. 0. 0. 1. 0. 1. 1. 0. 0. 1. 1. 0. 1. 1. 0. 1. 0. 0. 0.
 1. 0. 1. 1. 1. 1. 1. 1. 1. 1. 0. 1. 0. 1. 1. 1. 0. 0. 1. 1. 0. 1. 0. 1.
 1. 0. 1. 0. 1. 1. 1. 1. 0. 1. 0. 1. 1. 1. 1. 0. 0. 0. 1. 1. 0. 0. 0.]</t>
  </si>
  <si>
    <t>[1. 1. 0. 1. 0. 1. 0. 0. 0. 1. 1. 0. 0. 0. 0. 0. 0. 0. 1. 1. 0. 0. 0. 1.
 1. 1. 0. 1. 1. 0. 1. 0. 1. 0. 0. 1. 1. 1. 1. 0. 1. 0. 0. 1. 0. 1. 1. 0.
 0. 0. 0. 0. 0. 0. 0. 0. 1. 0. 1. 1. 0. 0. 1. 1. 0. 1. 1. 0. 1. 0. 0. 0.
 1. 0. 1. 1. 1. 1. 1. 1. 1. 1. 0. 1. 0. 1. 1. 1. 0. 0. 1. 1. 0. 1. 0. 1.
 1. 0. 1. 0. 1. 1. 1. 1. 0. 1. 0. 1. 1. 1. 1. 0. 0. 0. 1. 1. 0. 0. 0.]</t>
  </si>
  <si>
    <t>[1. 0. 0. 1. 0. 1. 0. 0. 0. 1. 1. 0. 0. 0. 0. 0. 0. 0. 1. 1. 0. 0. 0. 1.
 1. 1. 0. 1. 1. 0. 1. 0. 1. 0. 0. 1. 1. 1. 1. 0. 1. 0. 0. 1. 0. 1. 0. 0.
 0. 0. 0. 0. 0. 0. 0. 0. 1. 0. 1. 1. 0. 0. 1. 1. 0. 1. 1. 0. 1. 0. 0. 0.
 1. 0. 1. 1. 1. 1. 1. 1. 1. 1. 0. 1. 0. 1. 1. 1. 0. 0. 1. 1. 1. 1. 0. 1.
 1. 0. 1. 0. 1. 1. 1. 1. 0. 1. 0. 1. 1. 1. 1. 0. 0. 0. 1. 1. 0. 0. 0.]</t>
  </si>
  <si>
    <t>[1. 1. 0. 1. 0. 1. 0. 0. 0. 1. 1. 0. 1. 0. 0. 0. 0. 0. 1. 1. 0. 0. 0. 1.
 1. 1. 0. 1. 1. 0. 1. 1. 1. 0. 0. 1. 1. 1. 1. 0. 1. 0. 0. 1. 0. 1. 0. 0.
 0. 0. 0. 0. 0. 0. 0. 0. 1. 0. 1. 1. 0. 0. 1. 1. 1. 1. 1. 0. 1. 0. 0. 0.
 1. 0. 1. 1. 1. 1. 1. 1. 1. 0. 0. 1. 0. 1. 1. 1. 0. 0. 1. 1. 0. 1. 0. 1.
 1. 0. 1. 0. 1. 1. 1. 1. 0. 1. 0. 1. 1. 1. 1. 0. 0. 0. 1. 1. 0. 0. 0.]</t>
  </si>
  <si>
    <t>[1. 1. 0. 1. 0. 1. 0. 0. 0. 1. 1. 0. 0. 0. 0. 0. 0. 0. 1. 1. 0. 0. 0. 1.
 1. 1. 0. 1. 1. 0. 1. 0. 1. 0. 0. 1. 1. 1. 1. 0. 1. 0. 0. 1. 0. 1. 0. 0.
 0. 0. 0. 0. 0. 0. 0. 0. 1. 0. 1. 1. 0. 0. 1. 1. 0. 1. 1. 0. 1. 0. 0. 0.
 1. 0. 1. 1. 1. 1. 1. 1. 1. 1. 0. 1. 0. 1. 1. 1. 0. 0. 1. 1. 0. 1. 0. 1.
 1. 0. 1. 0. 1. 1. 1. 1. 0. 1. 0. 1. 1. 1. 1. 0. 0. 0. 1. 1. 0. 0. 0.]</t>
  </si>
  <si>
    <t>[1. 1. 0. 1. 0. 1. 0. 0. 0. 1. 1. 0. 1. 0. 0. 0. 0. 0. 1. 1. 0. 0. 0. 1.
 1. 1. 0. 1. 1. 0. 1. 0. 1. 0. 0. 1. 1. 1. 1. 0. 1. 0. 0. 1. 0. 1. 0. 0.
 0. 0. 0. 0. 0. 0. 0. 0. 1. 0. 1. 1. 0. 0. 1. 1. 1. 1. 1. 1. 1. 0. 0. 0.
 1. 0. 1. 1. 1. 1. 1. 1. 1. 1. 0. 1. 0. 1. 1. 1. 0. 0. 1. 1. 0. 1. 0. 1.
 1. 0. 1. 0. 1. 1. 1. 1. 0. 1. 0. 1. 1. 1. 1. 0. 0. 0. 1. 1. 0. 0. 0.]</t>
  </si>
  <si>
    <t>[1. 1. 0. 1. 0. 1. 0. 0. 0. 1. 1. 0. 1. 0. 0. 0. 0. 0. 1. 1. 0. 0. 0. 1.
 1. 1. 0. 1. 1. 0. 1. 0. 1. 0. 0. 1. 1. 1. 1. 0. 1. 0. 0. 1. 1. 1. 0. 0.
 0. 0. 0. 0. 0. 0. 0. 0. 1. 0. 1. 1. 0. 0. 1. 1. 0. 1. 1. 0. 1. 0. 0. 0.
 1. 0. 1. 1. 1. 1. 1. 1. 1. 1. 0. 1. 0. 1. 1. 1. 0. 0. 1. 1. 0. 1. 0. 1.
 1. 0. 1. 0. 1. 1. 1. 1. 0. 1. 0. 1. 1. 1. 1. 0. 0. 0. 1. 1. 0. 0. 0.]</t>
  </si>
  <si>
    <t>[1. 1. 0. 1. 0. 1. 0. 0. 0. 1. 1. 0. 0. 0. 0. 0. 0. 0. 1. 1. 0. 0. 0. 1.
 1. 1. 0. 1. 1. 0. 1. 0. 1. 0. 0. 1. 1. 1. 1. 0. 1. 0. 0. 1. 0. 1. 0. 0.
 0. 0. 0. 0. 0. 0. 0. 0. 1. 0. 1. 1. 0. 0. 1. 1. 0. 1. 1. 0. 1. 0. 0. 0.
 1. 0. 1. 1. 1. 1. 1. 1. 1. 1. 0. 1. 0. 1. 1. 1. 0. 0. 1. 0. 0. 1. 0. 1.
 1. 0. 1. 0. 1. 1. 1. 1. 0. 1. 0. 1. 1. 1. 1. 0. 0. 0. 1. 1. 0. 0. 0.]</t>
  </si>
  <si>
    <t>[1. 1. 0. 1. 0. 1. 0. 0. 1. 1. 1. 0. 0. 0. 0. 0. 0. 0. 1. 1. 0. 0. 0. 1.
 1. 1. 0. 1. 1. 0. 1. 0. 1. 0. 0. 1. 1. 1. 1. 0. 1. 0. 0. 1. 0. 1. 0. 0.
 0. 0. 0. 0. 0. 0. 0. 0. 1. 0. 1. 1. 0. 0. 1. 1. 1. 1. 1. 0. 1. 0. 0. 0.
 1. 0. 1. 1. 1. 1. 1. 1. 1. 1. 0. 1. 0. 1. 1. 1. 0. 0. 1. 1. 0. 1. 0. 1.
 1. 0. 1. 0. 1. 1. 1. 1. 0. 1. 0. 1. 1. 1. 1. 0. 0. 0. 1. 1. 0. 0. 0.]</t>
  </si>
  <si>
    <t>[1. 0. 0. 1. 0. 1. 0. 0. 0. 1. 1. 0. 1. 0. 0. 0. 0. 0. 1. 1. 0. 0. 0. 1.
 1. 1. 0. 1. 1. 0. 1. 0. 1. 0. 0. 1. 0. 1. 1. 0. 1. 0. 0. 1. 0. 1. 0. 0.
 0. 0. 0. 0. 0. 0. 0. 0. 1. 0. 1. 1. 0. 0. 1. 1. 0. 1. 1. 0. 1. 0. 0. 0.
 1. 0. 1. 1. 1. 1. 1. 1. 1. 1. 0. 1. 0. 1. 1. 1. 0. 0. 1. 1. 0. 1. 0. 1.
 1. 0. 1. 0. 1. 1. 1. 1. 0. 1. 0. 1. 1. 1. 1. 0. 0. 0. 1. 1. 0. 0. 0.]</t>
  </si>
  <si>
    <t>[1. 1. 1. 1. 0. 1. 0. 0. 0. 1. 1. 0. 1. 0. 0. 0. 0. 0. 1. 1. 0. 0. 0. 1.
 1. 1. 0. 1. 1. 0. 1. 0. 1. 0. 0. 1. 1. 1. 1. 0. 1. 0. 0. 1. 0. 1. 0. 0.
 0. 0. 0. 0. 0. 0. 0. 0. 1. 0. 1. 1. 0. 0. 1. 1. 1. 1. 1. 0. 1. 0. 0. 0.
 1. 0. 1. 1. 1. 1. 1. 1. 1. 1. 0. 1. 0. 1. 1. 1. 0. 0. 1. 1. 0. 1. 0. 1.
 1. 0. 1. 0. 1. 1. 1. 1. 0. 1. 0. 1. 1. 1. 1. 0. 0. 0. 1. 1. 1. 0. 0.]</t>
  </si>
  <si>
    <t>[1. 1. 0. 1. 0. 1. 0. 0. 0. 1. 1. 0. 0. 0. 0. 0. 0. 0. 1. 1. 0. 0. 0. 1.
 1. 1. 0. 1. 1. 0. 0. 0. 1. 0. 0. 1. 1. 1. 1. 0. 1. 0. 0. 1. 0. 1. 0. 0.
 0. 0. 0. 0. 0. 0. 0. 0. 1. 1. 1. 1. 0. 0. 1. 1. 0. 1. 1. 0. 1. 0. 0. 0.
 1. 0. 1. 1. 1. 1. 1. 1. 1. 1. 0. 1. 0. 1. 1. 1. 0. 0. 1. 1. 0. 1. 0. 1.
 1. 0. 1. 0. 1. 1. 1. 1. 0. 1. 0. 1. 1. 1. 1. 0. 0. 0. 1. 1. 0. 0. 0.]</t>
  </si>
  <si>
    <t>[1. 1. 0. 1. 0. 1. 0. 0. 0. 1. 1. 0. 1. 0. 0. 0. 0. 0. 1. 1. 0. 0. 0. 1.
 1. 1. 0. 1. 1. 0. 1. 1. 1. 0. 0. 1. 0. 1. 1. 0. 1. 0. 1. 1. 0. 1. 0. 0.
 0. 0. 0. 0. 0. 0. 0. 0. 1. 0. 1. 1. 0. 0. 1. 1. 1. 1. 1. 0. 1. 0. 0. 0.
 1. 0. 1. 1. 1. 1. 1. 1. 1. 0. 0. 1. 0. 1. 1. 1. 0. 0. 1. 1. 0. 1. 0. 1.
 1. 0. 1. 0. 1. 1. 1. 1. 0. 1. 0. 1. 1. 1. 1. 0. 0. 0. 1. 1. 0. 0. 0.]</t>
  </si>
  <si>
    <t>[1. 0. 0. 1. 0. 1. 0. 0. 0. 1. 1. 0. 1. 0. 0. 0. 0. 0. 1. 1. 0. 0. 0. 1.
 1. 1. 0. 1. 1. 0. 1. 1. 1. 0. 0. 1. 1. 1. 1. 0. 1. 0. 0. 1. 0. 1. 0. 0.
 0. 0. 0. 0. 0. 0. 0. 0. 1. 0. 1. 1. 0. 0. 1. 1. 0. 1. 1. 0. 1. 0. 0. 0.
 1. 0. 1. 1. 1. 1. 1. 1. 1. 1. 0. 1. 0. 1. 1. 1. 0. 0. 1. 1. 0. 1. 0. 1.
 1. 0. 1. 0. 1. 1. 1. 1. 0. 1. 0. 1. 1. 1. 1. 0. 0. 0. 1. 1. 0. 0. 0.]</t>
  </si>
  <si>
    <t>[1. 1. 0. 1. 0. 1. 0. 0. 0. 1. 1. 0. 1. 0. 0. 0. 0. 0. 1. 1. 0. 0. 0. 1.
 1. 1. 0. 1. 1. 0. 1. 0. 1. 0. 0. 1. 1. 1. 1. 0. 1. 0. 0. 1. 0. 1. 0. 0.
 0. 0. 0. 0. 0. 0. 0. 0. 1. 1. 1. 1. 0. 0. 1. 1. 0. 1. 1. 0. 1. 0. 0. 0.
 1. 0. 1. 1. 1. 1. 1. 1. 1. 0. 0. 1. 0. 1. 1. 1. 0. 0. 1. 1. 0. 1. 0. 1.
 1. 0. 1. 0. 1. 1. 1. 1. 0. 1. 1. 1. 1. 1. 1. 1. 0. 0. 1. 1. 0. 0. 0.]</t>
  </si>
  <si>
    <t>[1. 0. 0. 1. 0. 1. 0. 0. 0. 1. 1. 0. 1. 0. 0. 0. 0. 0. 1. 1. 0. 0. 0. 1.
 1. 1. 0. 1. 1. 0. 1. 1. 1. 0. 0. 1. 0. 1. 1. 0. 1. 0. 0. 1. 0. 1. 0. 1.
 0. 0. 0. 0. 0. 0. 0. 0. 1. 0. 1. 1. 0. 0. 1. 1. 0. 1. 1. 0. 1. 0. 0. 0.
 1. 0. 1. 1. 1. 1. 1. 1. 1. 1. 0. 1. 0. 1. 1. 1. 0. 0. 1. 1. 0. 1. 0. 1.
 1. 0. 1. 1. 1. 1. 1. 1. 0. 1. 0. 1. 1. 1. 1. 0. 0. 0. 1. 1. 0. 0. 0.]</t>
  </si>
  <si>
    <t>[1. 0. 0. 1. 0. 1. 0. 0. 0. 1. 1. 0. 1. 0. 0. 0. 0. 0. 1. 1. 0. 0. 0. 1.
 1. 1. 0. 1. 1. 0. 1. 1. 0. 0. 0. 1. 0. 1. 1. 0. 1. 0. 0. 1. 0. 1. 0. 0.
 0. 0. 0. 0. 0. 0. 0. 0. 1. 0. 1. 1. 0. 0. 1. 1. 0. 1. 1. 0. 1. 0. 0. 0.
 1. 0. 1. 1. 1. 1. 1. 1. 1. 1. 0. 1. 0. 1. 1. 1. 0. 0. 1. 1. 0. 1. 0. 1.
 1. 0. 1. 0. 1. 1. 1. 1. 0. 1. 0. 1. 1. 1. 1. 0. 0. 0. 1. 1. 0. 0. 0.]</t>
  </si>
  <si>
    <t>[1. 1. 0. 1. 0. 1. 0. 0. 0. 1. 1. 0. 1. 0. 0. 0. 0. 0. 1. 1. 0. 0. 0. 1.
 1. 1. 0. 1. 1. 0. 1. 1. 1. 0. 0. 1. 1. 1. 1. 0. 1. 0. 0. 1. 0. 1. 0. 0.
 0. 0. 0. 0. 0. 0. 0. 0. 1. 0. 1. 1. 0. 0. 1. 1. 0. 1. 1. 0. 1. 0. 0. 0.
 1. 0. 1. 1. 1. 1. 1. 1. 1. 0. 0. 1. 0. 1. 1. 1. 0. 0. 1. 1. 0. 1. 0. 1.
 1. 0. 1. 0. 1. 1. 1. 1. 0. 1. 0. 1. 1. 1. 1. 0. 0. 0. 1. 1. 0. 0. 0.]</t>
  </si>
  <si>
    <t>[1. 1. 0. 1. 0. 1. 0. 0. 0. 1. 1. 0. 1. 0. 0. 0. 0. 0. 1. 1. 0. 0. 0. 1.
 1. 1. 0. 1. 1. 0. 1. 0. 1. 0. 0. 1. 1. 1. 1. 0. 1. 0. 0. 1. 0. 1. 0. 0.
 0. 0. 0. 0. 0. 0. 0. 0. 1. 0. 1. 1. 0. 0. 1. 1. 1. 1. 1. 0. 1. 0. 0. 0.
 1. 0. 1. 1. 1. 1. 1. 1. 1. 1. 0. 1. 0. 1. 1. 1. 0. 0. 1. 1. 0. 1. 0. 1.
 1. 0. 1. 0. 1. 1. 1. 1. 0. 1. 0. 1. 1. 1. 1. 0. 0. 0. 1. 1. 0. 0. 0.]</t>
  </si>
  <si>
    <t>[1. 0. 0. 1. 0. 1. 0. 0. 0. 1. 1. 0. 1. 0. 0. 0. 0. 0. 1. 1. 0. 0. 0. 1.
 1. 1. 0. 1. 1. 0. 1. 0. 1. 0. 0. 1. 0. 1. 1. 0. 1. 0. 0. 1. 0. 1. 0. 0.
 0. 0. 0. 0. 0. 0. 0. 0. 1. 0. 1. 1. 0. 0. 1. 1. 0. 1. 1. 0. 1. 0. 0. 0.
 1. 0. 1. 1. 1. 1. 1. 1. 1. 1. 0. 1. 0. 1. 1. 1. 1. 0. 1. 1. 0. 1. 0. 1.
 1. 0. 1. 0. 1. 1. 1. 1. 0. 1. 0. 1. 1. 1. 1. 0. 0. 0. 1. 1. 0. 0. 0.]</t>
  </si>
  <si>
    <t>[1. 1. 0. 1. 0. 1. 0. 0. 0. 1. 1. 0. 1. 0. 0. 0. 0. 0. 1. 0. 0. 0. 0. 1.
 1. 1. 0. 1. 1. 0. 1. 1. 1. 0. 0. 1. 0. 1. 1. 0. 1. 0. 0. 1. 0. 1. 0. 0.
 0. 0. 0. 0. 0. 0. 0. 0. 1. 0. 1. 1. 0. 0. 1. 1. 0. 1. 1. 0. 1. 0. 0. 0.
 1. 0. 1. 1. 1. 1. 1. 1. 1. 0. 0. 1. 0. 1. 1. 1. 0. 0. 1. 1. 0. 1. 0. 1.
 1. 0. 1. 0. 1. 1. 1. 1. 0. 1. 0. 1. 1. 1. 1. 0. 0. 0. 1. 1. 0. 0. 0.]</t>
  </si>
  <si>
    <t>[1. 1. 0. 1. 0. 1. 0. 0. 0. 1. 1. 0. 1. 0. 1. 0. 0. 0. 1. 1. 0. 0. 0. 1.
 1. 1. 0. 1. 1. 0. 1. 1. 1. 0. 0. 1. 0. 1. 1. 0. 1. 0. 0. 1. 0. 1. 0. 0.
 0. 0. 0. 0. 0. 0. 0. 0. 1. 0. 1. 1. 0. 0. 1. 1. 1. 1. 1. 0. 1. 0. 0. 0.
 1. 0. 1. 1. 1. 1. 1. 1. 1. 1. 0. 1. 0. 1. 1. 1. 0. 0. 1. 1. 0. 1. 0. 1.
 1. 0. 1. 0. 1. 1. 1. 1. 0. 1. 0. 1. 1. 1. 1. 0. 0. 0. 1. 1. 0. 0. 0.]</t>
  </si>
  <si>
    <t>[1. 1. 0. 1. 0. 1. 0. 0. 0. 1. 1. 0. 1. 0. 0. 0. 0. 0. 1. 1. 0. 0. 0. 1.
 1. 1. 0. 1. 1. 0. 1. 0. 1. 0. 0. 1. 0. 1. 1. 0. 1. 0. 0. 1. 0. 1. 0. 0.
 0. 0. 0. 0. 0. 0. 0. 0. 1. 0. 1. 1. 0. 0. 1. 1. 1. 1. 1. 0. 1. 0. 0. 0.
 1. 0. 1. 1. 1. 1. 1. 1. 1. 0. 0. 1. 0. 1. 1. 1. 0. 0. 1. 1. 0. 1. 0. 1.
 1. 0. 1. 0. 1. 1. 1. 1. 0. 1. 0. 1. 1. 1. 1. 0. 0. 0. 1. 1. 0. 0. 0.]</t>
  </si>
  <si>
    <t>[1. 1. 0. 1. 0. 1. 0. 0. 0. 1. 1. 0. 1. 0. 0. 0. 0. 0. 1. 1. 0. 0. 0. 1.
 1. 1. 0. 1. 1. 0. 1. 1. 1. 0. 0. 1. 0. 1. 1. 0. 1. 0. 0. 1. 0. 1. 0. 0.
 0. 0. 0. 0. 0. 0. 0. 0. 1. 0. 1. 1. 0. 0. 1. 1. 0. 1. 1. 0. 1. 0. 0. 0.
 1. 0. 1. 1. 1. 1. 1. 1. 1. 1. 0. 1. 0. 1. 1. 1. 0. 0. 1. 1. 0. 1. 0. 1.
 1. 0. 1. 0. 1. 1. 1. 1. 0. 1. 0. 1. 1. 1. 1. 0. 0. 0. 1. 1. 0. 0. 0.]</t>
  </si>
  <si>
    <t>[1. 1. 0. 1. 0. 1. 0. 0. 0. 1. 1. 0. 1. 0. 0. 0. 0. 0. 1. 1. 0. 0. 0. 1.
 1. 1. 0. 1. 1. 0. 1. 0. 1. 0. 0. 1. 0. 1. 1. 0. 1. 0. 0. 1. 0. 1. 0. 0.
 0. 0. 0. 0. 0. 0. 0. 0. 1. 0. 1. 1. 0. 0. 1. 1. 1. 1. 1. 0. 1. 0. 0. 0.
 1. 0. 1. 1. 1. 1. 1. 1. 1. 1. 0. 1. 0. 1. 1. 1. 0. 0. 1. 1. 0. 0. 0. 1.
 1. 0. 1. 0. 1. 1. 1. 1. 0. 1. 0. 1. 1. 1. 1. 0. 0. 0. 1. 1. 0. 0. 0.]</t>
  </si>
  <si>
    <t>[1. 0. 0. 1. 0. 1. 0. 0. 0. 1. 1. 0. 1. 0. 0. 0. 0. 0. 1. 1. 0. 0. 0. 1.
 1. 1. 0. 1. 1. 0. 1. 1. 1. 0. 0. 1. 0. 1. 1. 0. 1. 0. 0. 1. 0. 1. 0. 0.
 0. 0. 0. 0. 0. 0. 0. 0. 1. 0. 1. 1. 0. 0. 1. 1. 0. 1. 1. 0. 1. 0. 0. 0.
 1. 0. 1. 1. 1. 1. 1. 1. 1. 1. 0. 1. 0. 1. 1. 1. 0. 0. 1. 1. 0. 1. 0. 1.
 1. 0. 1. 0. 1. 1. 1. 1. 0. 1. 0. 1. 1. 1. 1. 0. 0. 0. 1. 1. 0. 0. 0.]</t>
  </si>
  <si>
    <t>[1. 1. 0. 1. 0. 1. 0. 0. 0. 1. 1. 0. 1. 0. 0. 0. 0. 0. 1. 1. 0. 0. 0. 1.
 1. 1. 0. 1. 1. 0. 1. 1. 1. 0. 0. 1. 1. 1. 1. 0. 1. 0. 0. 1. 0. 1. 0. 0.
 0. 0. 0. 0. 0. 0. 0. 0. 1. 0. 1. 1. 0. 0. 1. 1. 1. 1. 1. 0. 1. 0. 0. 0.
 1. 0. 1. 1. 1. 1. 1. 1. 1. 1. 0. 1. 0. 1. 1. 1. 0. 0. 1. 1. 0. 1. 0. 1.
 1. 0. 1. 0. 1. 1. 1. 1. 0. 1. 0. 1. 1. 1. 1. 0. 0. 0. 1. 1. 0. 0. 0.]</t>
  </si>
  <si>
    <t>[1. 0. 0. 1. 0. 1. 0. 0. 0. 1. 0. 0. 1. 0. 0. 0. 0. 0. 1. 1. 0. 0. 0. 1.
 1. 1. 0. 1. 1. 0. 1. 1. 1. 0. 0. 1. 1. 1. 1. 0. 1. 0. 0. 1. 0. 1. 0. 0.
 0. 0. 0. 0. 0. 0. 0. 0. 1. 0. 1. 1. 0. 0. 1. 1. 0. 1. 1. 0. 1. 0. 0. 0.
 1. 0. 1. 1. 1. 1. 1. 1. 1. 1. 0. 1. 0. 1. 1. 1. 0. 0. 1. 1. 0. 1. 0. 1.
 1. 0. 1. 0. 1. 1. 1. 1. 0. 1. 0. 1. 1. 1. 1. 0. 0. 0. 1. 1. 0. 0. 0.]</t>
  </si>
  <si>
    <t>[1. 1. 0. 1. 0. 1. 0. 0. 0. 1. 1. 0. 1. 0. 0. 0. 0. 0. 1. 1. 0. 0. 0. 1.
 0. 1. 0. 1. 1. 0. 1. 1. 1. 0. 0. 1. 0. 1. 1. 0. 1. 0. 0. 1. 0. 1. 0. 0.
 0. 0. 0. 0. 0. 0. 0. 0. 1. 0. 1. 1. 0. 0. 1. 1. 0. 1. 1. 0. 1. 0. 0. 0.
 1. 0. 1. 1. 1. 1. 1. 1. 1. 1. 0. 1. 0. 1. 1. 1. 0. 0. 1. 1. 0. 1. 0. 1.
 1. 0. 1. 1. 1. 1. 1. 1. 0. 1. 0. 1. 1. 1. 1. 0. 0. 0. 1. 1. 0. 0. 0.]</t>
  </si>
  <si>
    <t>[1. 1. 0. 1. 0. 1. 0. 1. 0. 1. 1. 0. 1. 0. 1. 0. 0. 0. 1. 1. 0. 0. 0. 1.
 1. 1. 0. 1. 1. 0. 1. 1. 1. 0. 0. 1. 0. 1. 1. 0. 1. 0. 0. 1. 0. 1. 0. 1.
 0. 0. 0. 0. 0. 0. 0. 0. 1. 0. 1. 1. 0. 0. 1. 1. 0. 1. 1. 0. 1. 0. 0. 0.
 1. 0. 1. 1. 1. 1. 1. 1. 1. 1. 0. 1. 0. 1. 1. 1. 0. 0. 0. 1. 0. 1. 0. 1.
 1. 0. 1. 0. 1. 1. 1. 1. 0. 1. 0. 1. 1. 0. 1. 0. 0. 0. 1. 1. 0. 0. 0.]</t>
  </si>
  <si>
    <t>[1. 1. 0. 1. 0. 1. 0. 0. 0. 1. 1. 0. 1. 0. 1. 0. 0. 0. 1. 1. 0. 0. 0. 1.
 1. 1. 0. 1. 1. 0. 1. 1. 1. 0. 0. 1. 0. 1. 1. 0. 1. 0. 0. 1. 0. 1. 0. 1.
 0. 0. 0. 0. 0. 0. 0. 0. 1. 0. 1. 1. 0. 0. 1. 1. 1. 1. 1. 0. 1. 0. 0. 0.
 1. 0. 1. 1. 1. 1. 1. 1. 1. 1. 0. 1. 0. 1. 1. 1. 0. 0. 1. 1. 0. 1. 0. 1.
 1. 0. 1. 0. 1. 1. 1. 1. 0. 1. 0. 1. 1. 1. 1. 0. 0. 0. 1. 1. 0. 0. 0.]</t>
  </si>
  <si>
    <t>[1. 1. 0. 1. 0. 1. 0. 0. 0. 1. 1. 0. 1. 0. 1. 0. 0. 0. 1. 1. 0. 0. 0. 1.
 1. 1. 0. 1. 1. 0. 1. 1. 1. 0. 0. 1. 0. 1. 0. 0. 1. 0. 0. 1. 0. 1. 0. 1.
 0. 0. 0. 0. 0. 0. 0. 0. 1. 0. 1. 1. 0. 0. 1. 1. 1. 1. 1. 0. 1. 0. 0. 0.
 1. 0. 1. 1. 1. 1. 1. 1. 1. 1. 0. 1. 0. 1. 1. 1. 0. 0. 1. 1. 0. 1. 0. 1.
 1. 0. 1. 0. 1. 1. 1. 1. 0. 1. 0. 1. 1. 1. 1. 0. 0. 0. 1. 1. 0. 0. 0.]</t>
  </si>
  <si>
    <t>[1. 1. 0. 1. 0. 1. 0. 0. 0. 1. 1. 0. 1. 0. 0. 0. 0. 0. 1. 1. 0. 0. 0. 1.
 1. 1. 0. 0. 1. 0. 1. 1. 1. 0. 0. 1. 0. 1. 1. 0. 1. 0. 0. 1. 0. 1. 0. 0.
 0. 0. 0. 0. 0. 0. 0. 0. 1. 0. 1. 1. 0. 0. 1. 1. 1. 1. 1. 0. 1. 0. 0. 0.
 1. 0. 1. 1. 1. 1. 1. 1. 1. 1. 0. 1. 0. 1. 1. 1. 0. 0. 1. 1. 0. 1. 0. 1.
 1. 0. 1. 1. 1. 1. 0. 1. 0. 1. 0. 1. 1. 1. 1. 0. 0. 0. 1. 1. 0. 0. 0.]</t>
  </si>
  <si>
    <t>[1. 1. 0. 1. 0. 1. 0. 0. 0. 1. 1. 0. 1. 0. 0. 0. 0. 0. 1. 1. 0. 0. 0. 1.
 1. 1. 0. 1. 1. 0. 1. 1. 1. 0. 0. 1. 0. 1. 1. 0. 1. 0. 0. 1. 0. 1. 0. 1.
 0. 0. 0. 0. 0. 0. 0. 0. 1. 0. 1. 1. 0. 0. 1. 1. 1. 1. 1. 0. 1. 0. 0. 0.
 1. 0. 1. 1. 1. 1. 1. 1. 1. 1. 0. 1. 0. 1. 0. 1. 0. 0. 1. 1. 0. 1. 0. 1.
 1. 0. 1. 0. 1. 1. 1. 1. 0. 1. 0. 1. 1. 1. 1. 0. 0. 1. 1. 1. 0. 0. 0.]</t>
  </si>
  <si>
    <t>[1. 1. 0. 1. 0. 1. 0. 0. 0. 1. 1. 0. 1. 0. 0. 0. 0. 0. 1. 1. 0. 0. 0. 1.
 1. 1. 0. 1. 1. 0. 1. 1. 1. 0. 0. 1. 0. 1. 1. 0. 1. 0. 0. 1. 0. 1. 0. 1.
 0. 0. 0. 0. 0. 0. 0. 0. 1. 0. 1. 1. 0. 0. 1. 1. 1. 1. 1. 1. 1. 0. 0. 0.
 1. 0. 1. 1. 1. 1. 1. 1. 1. 1. 0. 1. 0. 1. 1. 1. 0. 0. 1. 1. 0. 1. 0. 1.
 1. 0. 1. 0. 1. 1. 1. 1. 0. 1. 0. 1. 1. 1. 1. 0. 0. 0. 1. 1. 0. 0. 0.]</t>
  </si>
  <si>
    <t>[1. 0. 0. 1. 0. 1. 0. 0. 0. 1. 1. 0. 1. 0. 1. 0. 0. 0. 1. 1. 0. 0. 0. 1.
 1. 1. 0. 1. 1. 0. 1. 1. 1. 0. 0. 1. 0. 1. 1. 0. 1. 0. 0. 1. 0. 1. 0. 1.
 0. 0. 0. 0. 0. 0. 0. 0. 1. 0. 1. 1. 0. 0. 1. 1. 0. 1. 1. 0. 1. 0. 0. 0.
 1. 0. 1. 1. 1. 1. 1. 1. 1. 1. 0. 1. 0. 1. 1. 1. 0. 0. 1. 1. 0. 1. 0. 1.
 1. 0. 1. 0. 1. 1. 1. 1. 0. 1. 0. 1. 1. 1. 1. 0. 0. 0. 1. 1. 0. 0. 0.]</t>
  </si>
  <si>
    <t>[1. 1. 0. 1. 0. 1. 0. 0. 0. 1. 1. 0. 1. 0. 1. 0. 0. 0. 1. 1. 0. 0. 0. 1.
 1. 1. 0. 1. 1. 0. 1. 1. 1. 0. 0. 1. 0. 1. 1. 0. 1. 0. 0. 1. 0. 1. 0. 0.
 0. 0. 0. 0. 0. 0. 0. 0. 1. 0. 1. 1. 0. 0. 1. 1. 0. 1. 1. 0. 1. 0. 0. 0.
 1. 0. 1. 1. 1. 1. 1. 1. 1. 1. 0. 1. 0. 1. 1. 1. 0. 0. 1. 1. 0. 1. 0. 1.
 1. 0. 1. 1. 1. 1. 1. 1. 0. 1. 0. 1. 1. 1. 1. 0. 0. 0. 1. 1. 0. 0. 0.]</t>
  </si>
  <si>
    <t>[1. 1. 0. 1. 0. 1. 0. 0. 0. 1. 1. 0. 1. 0. 1. 0. 0. 0. 1. 1. 0. 0. 0. 1.
 1. 1. 0. 1. 1. 0. 1. 1. 1. 0. 0. 1. 0. 1. 1. 0. 1. 0. 0. 1. 0. 1. 0. 1.
 0. 0. 0. 0. 0. 0. 0. 0. 1. 0. 1. 1. 0. 0. 1. 1. 1. 1. 1. 0. 1. 0. 0. 0.
 1. 0. 1. 1. 1. 1. 1. 1. 1. 1. 0. 1. 0. 1. 1. 1. 0. 0. 1. 1. 0. 1. 0. 1.
 1. 0. 1. 1. 1. 1. 1. 1. 0. 1. 0. 1. 1. 1. 1. 0. 0. 0. 1. 1. 0. 0. 0.]</t>
  </si>
  <si>
    <t>[1. 1. 0. 1. 0. 1. 0. 0. 0. 1. 1. 0. 1. 0. 0. 0. 0. 0. 1. 1. 0. 0. 0. 1.
 1. 1. 0. 1. 1. 0. 1. 1. 1. 0. 0. 1. 0. 1. 1. 0. 1. 0. 0. 1. 0. 1. 0. 1.
 0. 0. 0. 0. 0. 0. 0. 0. 1. 0. 1. 1. 1. 0. 1. 1. 1. 1. 1. 0. 1. 0. 0. 0.
 1. 0. 1. 1. 1. 1. 1. 1. 1. 1. 0. 1. 0. 1. 1. 1. 0. 0. 1. 1. 0. 1. 0. 1.
 1. 0. 1. 0. 1. 1. 1. 1. 0. 1. 0. 1. 1. 1. 1. 0. 0. 0. 1. 1. 0. 0. 1.]</t>
  </si>
  <si>
    <t>[1. 1. 0. 1. 0. 1. 0. 0. 0. 1. 1. 0. 1. 0. 1. 0. 0. 0. 1. 1. 0. 0. 0. 1.
 1. 0. 0. 1. 1. 0. 1. 1. 1. 0. 0. 1. 0. 1. 1. 0. 1. 0. 0. 1. 0. 1. 0. 0.
 0. 0. 0. 0. 0. 0. 0. 0. 1. 0. 1. 1. 1. 0. 1. 1. 0. 1. 1. 0. 1. 0. 0. 0.
 1. 0. 1. 1. 1. 1. 1. 1. 1. 1. 0. 1. 0. 1. 1. 1. 0. 0. 0. 1. 0. 1. 0. 1.
 1. 0. 1. 0. 1. 1. 1. 1. 0. 1. 0. 1. 1. 1. 1. 0. 0. 0. 1. 1. 0. 0. 0.]</t>
  </si>
  <si>
    <t>[1. 1. 0. 1. 0. 1. 0. 0. 0. 1. 1. 0. 1. 0. 1. 0. 0. 0. 1. 1. 0. 0. 0. 1.
 1. 1. 0. 1. 1. 0. 1. 1. 1. 0. 0. 1. 0. 1. 0. 0. 1. 0. 0. 1. 0. 1. 0. 0.
 0. 0. 0. 0. 0. 0. 0. 0. 1. 0. 1. 1. 1. 0. 1. 1. 1. 1. 1. 0. 1. 0. 0. 0.
 1. 0. 1. 1. 1. 1. 1. 1. 1. 1. 0. 1. 0. 1. 1. 1. 0. 0. 0. 1. 0. 1. 0. 1.
 1. 0. 1. 0. 1. 1. 1. 1. 0. 1. 0. 1. 1. 1. 1. 0. 0. 0. 1. 1. 0. 0. 0.]</t>
  </si>
  <si>
    <t>[1. 1. 0. 1. 0. 1. 0. 0. 0. 1. 1. 0. 1. 0. 1. 0. 0. 0. 1. 1. 0. 0. 0. 1.
 1. 0. 0. 1. 1. 0. 1. 1. 1. 0. 0. 1. 0. 1. 0. 0. 1. 0. 0. 1. 0. 1. 0. 0.
 0. 0. 0. 0. 0. 0. 0. 0. 1. 0. 1. 1. 0. 0. 1. 1. 0. 1. 1. 0. 1. 0. 0. 0.
 1. 0. 1. 1. 1. 1. 1. 1. 1. 1. 0. 1. 0. 1. 1. 1. 0. 0. 0. 1. 0. 1. 0. 1.
 1. 0. 1. 0. 1. 1. 1. 1. 0. 1. 0. 1. 1. 1. 1. 0. 0. 0. 1. 1. 0. 0. 0.]</t>
  </si>
  <si>
    <t>[1. 1. 0. 1. 0. 1. 0. 0. 0. 1. 1. 0. 1. 0. 1. 0. 0. 0. 1. 1. 0. 0. 0. 1.
 1. 0. 0. 1. 1. 0. 1. 1. 1. 0. 0. 1. 0. 1. 0. 0. 1. 0. 0. 1. 0. 1. 0. 0.
 0. 0. 0. 0. 0. 0. 0. 0. 1. 0. 1. 1. 0. 0. 1. 1. 0. 1. 1. 0. 1. 0. 0. 0.
 1. 0. 1. 1. 1. 1. 1. 1. 1. 1. 0. 1. 0. 1. 1. 1. 0. 0. 1. 1. 0. 1. 0. 1.
 1. 0. 1. 0. 1. 0. 1. 1. 0. 1. 0. 1. 1. 1. 1. 0. 0. 0. 1. 1. 0. 0. 0.]</t>
  </si>
  <si>
    <t>[1. 1. 0. 1. 0. 1. 0. 0. 0. 1. 1. 0. 1. 0. 1. 0. 0. 0. 1. 1. 0. 0. 0. 1.
 1. 0. 0. 1. 1. 0. 1. 1. 1. 0. 0. 1. 0. 1. 0. 0. 1. 0. 0. 1. 0. 1. 0. 0.
 0. 0. 0. 0. 0. 0. 0. 0. 1. 0. 1. 1. 0. 0. 1. 1. 0. 1. 1. 0. 1. 0. 0. 0.
 1. 0. 1. 1. 1. 1. 1. 1. 1. 1. 0. 0. 0. 1. 1. 1. 0. 0. 0. 1. 0. 1. 0. 1.
 1. 0. 1. 0. 1. 1. 1. 1. 0. 1. 0. 1. 1. 1. 1. 0. 0. 0. 1. 1. 0. 0. 0.]</t>
  </si>
  <si>
    <t>[1. 1. 0. 1. 0. 1. 0. 0. 0. 1. 1. 0. 1. 0. 1. 0. 0. 0. 1. 1. 0. 0. 0. 1.
 1. 0. 0. 1. 1. 0. 1. 1. 1. 0. 0. 1. 0. 1. 0. 0. 1. 0. 0. 1. 0. 1. 0. 1.
 0. 0. 0. 0. 0. 0. 0. 0. 1. 0. 1. 1. 1. 0. 1. 1. 0. 1. 1. 0. 1. 0. 0. 0.
 1. 0. 1. 1. 1. 1. 1. 1. 1. 1. 0. 1. 0. 1. 1. 1. 0. 0. 0. 1. 0. 1. 0. 1.
 1. 0. 1. 0. 1. 1. 1. 1. 0. 1. 0. 1. 1. 1. 1. 0. 0. 0. 1. 1. 0. 0. 0.]</t>
  </si>
  <si>
    <t>[1. 1. 0. 1. 0. 1. 0. 0. 0. 1. 1. 0. 1. 0. 1. 0. 0. 0. 1. 1. 0. 0. 0. 1.
 1. 0. 0. 1. 1. 0. 1. 1. 1. 0. 0. 1. 0. 1. 1. 0. 1. 0. 0. 1. 0. 1. 0. 0.
 0. 0. 0. 0. 0. 0. 0. 0. 1. 0. 1. 1. 0. 0. 1. 1. 0. 1. 1. 0. 1. 0. 0. 0.
 1. 0. 1. 1. 1. 1. 1. 0. 1. 1. 0. 1. 0. 1. 1. 1. 0. 0. 1. 1. 0. 1. 0. 1.
 1. 0. 1. 0. 1. 1. 1. 1. 0. 1. 0. 1. 1. 1. 1. 0. 0. 0. 1. 1. 0. 0. 0.]</t>
  </si>
  <si>
    <t>[1. 1. 0. 1. 0. 1. 0. 0. 0. 1. 1. 0. 1. 0. 1. 0. 0. 0. 1. 1. 0. 0. 0. 1.
 1. 1. 0. 1. 1. 0. 1. 1. 1. 0. 0. 1. 0. 1. 1. 0. 1. 0. 0. 1. 0. 1. 0. 0.
 0. 0. 0. 0. 0. 0. 0. 0. 1. 0. 1. 1. 1. 0. 1. 1. 0. 1. 1. 0. 1. 0. 0. 0.
 1. 0. 1. 1. 1. 1. 1. 1. 1. 1. 0. 1. 0. 1. 1. 1. 0. 0. 0. 1. 0. 1. 0. 1.
 1. 0. 1. 0. 1. 1. 1. 1. 0. 1. 0. 1. 1. 1. 1. 0. 0. 0. 1. 1. 0. 0. 0.]</t>
  </si>
  <si>
    <t>[1. 1. 0. 1. 0. 1. 0. 0. 0. 1. 1. 0. 1. 0. 1. 0. 0. 0. 1. 1. 0. 0. 0. 1.
 1. 0. 0. 1. 1. 0. 1. 1. 1. 0. 0. 1. 0. 1. 1. 0. 1. 0. 0. 1. 0. 1. 0. 0.
 0. 0. 0. 0. 0. 0. 0. 0. 1. 0. 1. 1. 1. 0. 1. 1. 1. 1. 1. 0. 1. 0. 0. 1.
 1. 0. 1. 1. 1. 1. 1. 1. 1. 1. 0. 1. 0. 1. 1. 1. 0. 0. 1. 1. 0. 1. 0. 1.
 1. 0. 1. 0. 1. 1. 1. 1. 0. 1. 0. 1. 1. 1. 1. 0. 0. 0. 1. 1. 0. 0. 0.]</t>
  </si>
  <si>
    <t>[1. 1. 0. 1. 1. 1. 0. 0. 0. 1. 1. 0. 1. 0. 1. 0. 1. 0. 1. 1. 0. 0. 0. 1.
 1. 1. 0. 1. 1. 0. 1. 1. 1. 0. 0. 1. 0. 1. 1. 0. 1. 0. 0. 1. 0. 1. 0. 1.
 0. 0. 0. 0. 0. 0. 0. 0. 1. 0. 1. 1. 0. 0. 1. 1. 0. 1. 1. 0. 1. 0. 0. 0.
 1. 0. 1. 1. 1. 1. 1. 1. 1. 1. 0. 1. 0. 1. 1. 1. 0. 0. 0. 1. 0. 1. 0. 1.
 1. 0. 1. 0. 1. 1. 1. 1. 0. 1. 0. 1. 1. 1. 1. 0. 0. 0. 1. 1. 0. 0. 0.]</t>
  </si>
  <si>
    <t>[1. 1. 0. 1. 0. 1. 0. 0. 0. 1. 1. 0. 1. 0. 1. 0. 0. 0. 1. 1. 0. 0. 0. 1.
 1. 1. 0. 1. 1. 0. 1. 1. 1. 0. 0. 1. 0. 1. 0. 0. 1. 0. 0. 1. 0. 1. 0. 0.
 0. 0. 0. 0. 0. 0. 0. 0. 1. 0. 1. 1. 1. 0. 1. 1. 1. 1. 1. 0. 1. 0. 0. 0.
 1. 0. 1. 1. 1. 1. 1. 1. 1. 1. 0. 1. 0. 1. 1. 1. 0. 0. 1. 1. 0. 1. 0. 1.
 1. 0. 1. 0. 1. 1. 1. 1. 0. 1. 0. 1. 1. 1. 1. 0. 0. 0. 1. 1. 0. 0. 0.]</t>
  </si>
  <si>
    <t>[1. 1. 0. 1. 0. 1. 0. 0. 0. 1. 1. 0. 1. 0. 1. 0. 0. 0. 1. 1. 0. 0. 0. 1.
 1. 1. 0. 1. 1. 0. 1. 1. 1. 0. 0. 1. 0. 1. 0. 0. 1. 0. 0. 1. 0. 1. 0. 0.
 0. 0. 0. 0. 0. 0. 0. 0. 1. 0. 1. 1. 0. 0. 1. 1. 0. 1. 1. 0. 1. 0. 0. 0.
 1. 0. 1. 1. 1. 1. 1. 1. 1. 1. 0. 1. 0. 1. 1. 1. 0. 0. 1. 1. 0. 1. 0. 1.
 1. 0. 1. 0. 1. 1. 1. 1. 0. 1. 0. 1. 1. 1. 1. 0. 0. 0. 1. 1. 0. 0. 0.]</t>
  </si>
  <si>
    <t>[1. 1. 0. 1. 0. 1. 0. 0. 0. 1. 1. 0. 1. 0. 1. 0. 0. 0. 1. 1. 0. 0. 0. 1.
 1. 1. 0. 1. 1. 0. 1. 1. 1. 0. 0. 1. 0. 1. 1. 0. 1. 0. 0. 1. 0. 1. 0. 0.
 0. 0. 0. 0. 0. 0. 0. 0. 1. 0. 1. 1. 1. 0. 1. 1. 1. 1. 1. 0. 1. 0. 0. 0.
 1. 0. 1. 1. 1. 1. 1. 1. 1. 1. 0. 1. 0. 1. 1. 1. 0. 0. 1. 1. 0. 1. 0. 1.
 1. 0. 1. 0. 1. 1. 1. 1. 0. 1. 0. 1. 1. 1. 1. 0. 0. 0. 1. 1. 0. 0. 0.]</t>
  </si>
  <si>
    <t>[1. 1. 0. 1. 0. 1. 0. 0. 0. 1. 0. 0. 1. 0. 1. 0. 0. 0. 1. 1. 0. 0. 0. 1.
 1. 1. 0. 1. 1. 0. 1. 1. 1. 0. 0. 1. 0. 1. 0. 0. 1. 0. 0. 1. 0. 1. 0. 0.
 0. 0. 0. 0. 0. 0. 0. 0. 1. 0. 1. 1. 0. 0. 1. 1. 1. 1. 1. 0. 1. 0. 0. 0.
 1. 0. 1. 1. 1. 1. 1. 1. 1. 1. 0. 1. 0. 1. 1. 1. 0. 0. 1. 1. 0. 1. 0. 1.
 1. 0. 1. 0. 1. 1. 1. 1. 1. 1. 0. 1. 1. 1. 1. 0. 0. 0. 1. 1. 0. 0. 0.]</t>
  </si>
  <si>
    <t>[1. 1. 0. 1. 0. 1. 0. 0. 0. 1. 1. 0. 1. 1. 1. 0. 0. 0. 1. 1. 0. 0. 1. 1.
 1. 1. 0. 1. 1. 0. 1. 1. 1. 0. 0. 1. 0. 1. 0. 0. 1. 0. 0. 1. 0. 1. 0. 0.
 0. 0. 0. 0. 0. 0. 0. 0. 1. 0. 1. 1. 0. 0. 1. 1. 1. 1. 1. 0. 1. 0. 0. 0.
 1. 0. 1. 1. 1. 1. 1. 1. 1. 1. 0. 1. 0. 1. 1. 1. 0. 0. 0. 1. 0. 1. 0. 1.
 1. 0. 1. 0. 1. 1. 1. 1. 0. 1. 0. 1. 1. 1. 1. 0. 0. 0. 1. 1. 0. 0. 0.]</t>
  </si>
  <si>
    <t>[1. 1. 0. 1. 0. 1. 0. 0. 0. 1. 1. 0. 1. 0. 1. 0. 0. 0. 1. 1. 0. 0. 0. 1.
 1. 0. 0. 1. 1. 0. 1. 1. 1. 0. 0. 1. 0. 1. 0. 0. 1. 0. 0. 1. 0. 1. 0. 0.
 0. 0. 0. 0. 0. 0. 0. 0. 1. 0. 1. 1. 1. 0. 1. 1. 0. 1. 1. 0. 1. 0. 0. 0.
 1. 0. 1. 1. 1. 1. 1. 1. 1. 1. 0. 1. 0. 1. 1. 1. 0. 0. 1. 1. 0. 1. 0. 1.
 1. 0. 1. 0. 1. 1. 1. 1. 0. 1. 0. 1. 1. 1. 1. 0. 0. 0. 1. 1. 0. 0. 0.]</t>
  </si>
  <si>
    <t>[1. 1. 0. 1. 0. 1. 0. 0. 0. 1. 1. 0. 1. 0. 1. 0. 0. 0. 1. 1. 0. 0. 0. 1.
 1. 1. 0. 1. 1. 0. 1. 1. 1. 0. 0. 1. 0. 1. 0. 0. 1. 0. 0. 1. 0. 1. 0. 1.
 0. 0. 0. 0. 0. 0. 0. 0. 1. 0. 1. 1. 1. 0. 1. 1. 0. 1. 1. 0. 1. 0. 0. 0.
 1. 0. 1. 1. 1. 1. 1. 1. 1. 1. 0. 1. 0. 1. 1. 1. 0. 0. 1. 1. 0. 1. 0. 1.
 1. 0. 1. 0. 1. 1. 1. 1. 0. 1. 0. 1. 1. 1. 1. 0. 0. 0. 1. 1. 0. 0. 0.]</t>
  </si>
  <si>
    <t>[1. 1. 0. 1. 0. 1. 0. 0. 0. 1. 1. 0. 1. 0. 1. 0. 0. 0. 1. 1. 0. 0. 0. 1.
 1. 0. 0. 1. 1. 0. 1. 1. 1. 0. 0. 1. 0. 1. 0. 0. 1. 0. 0. 1. 0. 1. 0. 0.
 0. 0. 0. 0. 0. 0. 0. 0. 1. 0. 1. 1. 1. 0. 1. 1. 1. 1. 1. 0. 1. 0. 0. 0.
 1. 0. 1. 1. 1. 1. 1. 1. 1. 1. 0. 1. 0. 1. 1. 1. 0. 0. 0. 1. 0. 1. 0. 1.
 1. 0. 1. 0. 1. 1. 1. 1. 0. 1. 0. 1. 1. 1. 1. 0. 0. 0. 1. 1. 0. 0. 0.]</t>
  </si>
  <si>
    <t>[1. 1. 0. 1. 0. 1. 0. 0. 0. 1. 1. 0. 1. 0. 1. 0. 0. 0. 1. 1. 0. 0. 0. 1.
 1. 0. 0. 1. 1. 0. 1. 1. 1. 0. 0. 1. 0. 1. 1. 0. 1. 0. 0. 1. 0. 1. 0. 1.
 0. 0. 0. 0. 0. 0. 0. 0. 1. 0. 1. 1. 1. 0. 1. 1. 1. 1. 1. 0. 1. 0. 0. 0.
 1. 0. 1. 1. 1. 1. 1. 1. 1. 1. 0. 1. 0. 1. 1. 1. 0. 0. 1. 1. 0. 1. 0. 1.
 1. 0. 1. 0. 1. 1. 1. 1. 0. 1. 0. 1. 1. 1. 1. 0. 0. 0. 1. 1. 0. 0. 0.]</t>
  </si>
  <si>
    <t>[1. 1. 0. 1. 0. 1. 0. 0. 0. 1. 1. 0. 1. 0. 1. 0. 0. 0. 1. 1. 0. 0. 0. 1.
 1. 1. 0. 1. 1. 0. 1. 1. 1. 0. 0. 1. 0. 1. 0. 0. 1. 0. 0. 1. 0. 1. 0. 1.
 0. 0. 0. 0. 0. 0. 0. 0. 1. 0. 1. 1. 1. 0. 1. 1. 0. 1. 1. 0. 1. 0. 0. 0.
 1. 0. 1. 1. 1. 1. 1. 1. 1. 1. 0. 1. 0. 1. 1. 1. 0. 0. 0. 1. 0. 1. 0. 1.
 1. 0. 1. 0. 1. 1. 1. 1. 0. 1. 0. 1. 1. 1. 1. 0. 0. 0. 1. 1. 0. 0. 0.]</t>
  </si>
  <si>
    <t>[1. 1. 0. 1. 0. 1. 0. 0. 0. 1. 1. 0. 1. 0. 1. 0. 0. 0. 1. 1. 0. 0. 0. 1.
 1. 0. 0. 1. 1. 0. 1. 1. 1. 0. 0. 1. 0. 1. 1. 0. 1. 0. 0. 1. 0. 1. 0. 0.
 0. 0. 0. 0. 0. 0. 0. 0. 1. 0. 1. 1. 1. 0. 1. 1. 0. 1. 1. 0. 0. 0. 0. 0.
 1. 0. 1. 1. 1. 1. 1. 1. 1. 1. 0. 1. 0. 1. 1. 1. 0. 0. 0. 1. 0. 1. 0. 1.
 1. 0. 1. 1. 1. 1. 1. 1. 0. 1. 0. 1. 1. 1. 1. 0. 0. 0. 1. 1. 0. 0. 0.]</t>
  </si>
  <si>
    <t>[1. 1. 0. 1. 0. 1. 0. 0. 0. 1. 1. 0. 1. 0. 1. 0. 0. 0. 1. 1. 0. 0. 0. 1.
 1. 0. 0. 1. 1. 0. 1. 1. 1. 0. 0. 1. 0. 1. 1. 0. 1. 0. 0. 1. 0. 1. 0. 0.
 0. 0. 0. 0. 0. 0. 0. 0. 1. 0. 1. 1. 1. 0. 1. 1. 1. 1. 1. 0. 1. 0. 0. 0.
 1. 0. 1. 1. 1. 1. 1. 1. 1. 1. 0. 1. 0. 1. 1. 1. 0. 0. 0. 1. 0. 1. 0. 1.
 1. 0. 1. 0. 1. 1. 1. 1. 0. 1. 0. 1. 1. 1. 1. 0. 0. 0. 1. 1. 0. 0. 0.]</t>
  </si>
  <si>
    <t>[1. 0. 0. 1. 0. 1. 0. 0. 0. 1. 1. 0. 1. 0. 1. 0. 0. 0. 1. 1. 0. 0. 0. 1.
 1. 0. 0. 1. 1. 0. 1. 1. 1. 0. 0. 1. 0. 1. 1. 0. 1. 0. 0. 1. 0. 1. 0. 0.
 0. 0. 0. 0. 0. 0. 0. 0. 1. 0. 1. 1. 1. 0. 1. 1. 0. 1. 1. 0. 1. 0. 0. 0.
 1. 0. 1. 1. 1. 1. 1. 1. 0. 1. 0. 1. 0. 1. 1. 1. 0. 0. 0. 1. 0. 1. 0. 1.
 1. 0. 1. 0. 1. 1. 1. 1. 0. 1. 0. 1. 1. 1. 1. 0. 0. 0. 1. 1. 0. 0. 0.]</t>
  </si>
  <si>
    <t>[1. 1. 0. 1. 0. 1. 0. 0. 0. 1. 1. 0. 1. 0. 1. 0. 1. 0. 1. 1. 0. 0. 0. 1.
 1. 1. 0. 1. 1. 0. 1. 1. 1. 0. 0. 1. 0. 1. 1. 0. 1. 0. 0. 1. 0. 1. 0. 0.
 0. 0. 0. 0. 0. 0. 0. 0. 1. 0. 1. 1. 1. 0. 1. 1. 1. 1. 1. 0. 1. 0. 0. 0.
 1. 0. 1. 1. 1. 1. 1. 1. 1. 1. 0. 1. 0. 1. 1. 1. 0. 0. 0. 1. 0. 1. 0. 1.
 1. 0. 1. 0. 1. 1. 1. 1. 0. 1. 0. 1. 1. 1. 1. 0. 0. 0. 1. 1. 0. 0. 0.]</t>
  </si>
  <si>
    <t>[1. 1. 0. 1. 0. 1. 0. 0. 0. 1. 1. 0. 1. 0. 1. 0. 0. 0. 1. 1. 0. 0. 0. 1.
 1. 1. 0. 1. 1. 0. 1. 1. 1. 0. 0. 1. 0. 1. 1. 0. 1. 0. 0. 1. 0. 1. 0. 0.
 0. 0. 0. 0. 0. 0. 0. 0. 1. 0. 1. 1. 1. 0. 1. 1. 1. 1. 1. 0. 1. 0. 0. 1.
 1. 0. 1. 1. 1. 1. 1. 1. 1. 1. 0. 1. 0. 1. 1. 1. 0. 0. 0. 1. 0. 1. 0. 1.
 1. 0. 1. 0. 1. 1. 1. 1. 0. 1. 0. 1. 1. 1. 1. 0. 0. 0. 1. 1. 0. 0. 0.]</t>
  </si>
  <si>
    <t>[1. 1. 0. 1. 0. 1. 0. 0. 0. 1. 1. 0. 1. 0. 1. 0. 0. 0. 1. 1. 0. 0. 0. 1.
 1. 1. 0. 1. 1. 0. 1. 1. 1. 0. 0. 1. 0. 1. 1. 0. 1. 0. 0. 1. 0. 1. 0. 0.
 0. 0. 0. 0. 0. 0. 0. 0. 1. 0. 1. 1. 1. 0. 1. 1. 1. 1. 1. 0. 1. 0. 0. 1.
 1. 0. 1. 1. 1. 1. 1. 1. 1. 1. 0. 1. 0. 1. 1. 1. 0. 0. 1. 1. 0. 1. 0. 1.
 1. 0. 1. 0. 1. 1. 1. 1. 0. 1. 0. 1. 1. 1. 1. 0. 0. 0. 1. 1. 0. 0. 0.]</t>
  </si>
  <si>
    <t>[1. 1. 0. 1. 0. 1. 0. 0. 0. 1. 1. 0. 1. 0. 1. 0. 0. 0. 1. 1. 0. 0. 0. 1.
 1. 0. 0. 1. 1. 0. 1. 1. 1. 0. 0. 1. 0. 1. 1. 0. 1. 0. 0. 1. 0. 1. 0. 0.
 0. 0. 0. 0. 0. 0. 0. 0. 1. 0. 1. 1. 1. 0. 1. 1. 1. 1. 1. 0. 1. 0. 0. 0.
 1. 0. 1. 1. 1. 1. 1. 1. 1. 1. 0. 1. 0. 1. 1. 1. 0. 0. 1. 1. 0. 1. 0. 1.
 1. 0. 1. 0. 1. 1. 1. 1. 0. 1. 0. 1. 1. 1. 1. 0. 0. 0. 1. 1. 0. 0. 0.]</t>
  </si>
  <si>
    <t>[1. 1. 0. 1. 0. 1. 0. 0. 0. 1. 1. 0. 1. 0. 1. 0. 0. 0. 1. 1. 0. 0. 0. 1.
 1. 0. 0. 0. 1. 0. 1. 1. 1. 0. 0. 1. 0. 1. 1. 0. 1. 0. 0. 1. 0. 1. 0. 0.
 0. 0. 0. 0. 0. 0. 0. 0. 1. 0. 1. 1. 1. 0. 1. 1. 1. 1. 1. 0. 1. 0. 0. 0.
 1. 0. 1. 1. 1. 1. 1. 1. 1. 1. 0. 1. 0. 1. 1. 1. 0. 0. 1. 1. 0. 1. 0. 1.
 1. 0. 1. 0. 1. 1. 1. 1. 0. 1. 0. 1. 1. 1. 1. 0. 0. 0. 1. 1. 0. 0. 0.]</t>
  </si>
  <si>
    <t>[1. 1. 0. 1. 0. 1. 0. 0. 0. 1. 1. 0. 1. 0. 1. 0. 0. 0. 1. 1. 0. 0. 0. 1.
 1. 0. 0. 1. 1. 0. 1. 1. 1. 0. 0. 1. 0. 1. 1. 0. 1. 0. 0. 1. 0. 1. 0. 0.
 0. 0. 0. 0. 0. 0. 0. 0. 1. 0. 1. 1. 1. 0. 1. 1. 1. 1. 1. 0. 1. 0. 0. 0.
 1. 0. 1. 1. 1. 1. 1. 1. 1. 1. 0. 1. 0. 1. 1. 1. 0. 0. 0. 1. 0. 1. 0. 1.
 1. 0. 1. 0. 1. 1. 0. 1. 0. 1. 0. 1. 1. 1. 1. 0. 0. 0. 1. 1. 0. 0. 0.]</t>
  </si>
  <si>
    <t>[1. 1. 0. 1. 0. 1. 0. 0. 0. 1. 1. 0. 1. 0. 1. 0. 0. 0. 1. 1. 0. 0. 0. 1.
 1. 1. 0. 1. 1. 0. 1. 1. 1. 0. 0. 1. 0. 1. 1. 0. 1. 0. 0. 1. 0. 1. 0. 0.
 0. 0. 0. 0. 0. 0. 0. 0. 1. 0. 1. 1. 1. 0. 1. 1. 1. 1. 1. 0. 1. 0. 0. 0.
 1. 0. 1. 1. 1. 1. 1. 1. 1. 1. 0. 1. 0. 1. 1. 1. 0. 0. 0. 1. 0. 1. 0. 1.
 1. 0. 1. 0. 1. 1. 1. 1. 0. 1. 0. 1. 1. 1. 1. 0. 0. 0. 1. 1. 0. 0. 0.]</t>
  </si>
  <si>
    <t>[1. 1. 0. 1. 0. 1. 0. 0. 0. 1. 1. 0. 1. 0. 1. 0. 0. 0. 1. 1. 0. 0. 0. 1.
 1. 0. 0. 1. 1. 0. 1. 1. 1. 0. 0. 1. 0. 1. 1. 0. 1. 0. 0. 1. 0. 1. 0. 0.
 0. 0. 0. 0. 0. 0. 0. 0. 1. 0. 1. 1. 1. 0. 1. 1. 0. 1. 1. 0. 1. 0. 0. 1.
 1. 0. 1. 1. 1. 1. 1. 1. 1. 1. 0. 1. 0. 1. 1. 1. 0. 0. 0. 1. 0. 1. 0. 1.
 1. 0. 1. 0. 1. 1. 1. 1. 0. 1. 0. 1. 1. 1. 1. 0. 0. 0. 1. 1. 0. 0. 0.]</t>
  </si>
  <si>
    <t>[1. 1. 0. 1. 0. 1. 0. 0. 0. 1. 1. 0. 1. 0. 1. 0. 0. 0. 1. 1. 0. 0. 0. 1.
 1. 1. 0. 1. 1. 0. 1. 1. 1. 0. 0. 1. 0. 1. 1. 0. 1. 1. 0. 1. 0. 1. 0. 0.
 0. 0. 0. 0. 0. 0. 0. 0. 1. 0. 1. 1. 1. 0. 1. 1. 1. 1. 1. 0. 1. 0. 0. 1.
 1. 0. 1. 1. 1. 1. 1. 1. 1. 1. 0. 1. 0. 1. 1. 1. 0. 0. 0. 1. 0. 1. 0. 1.
 1. 0. 1. 0. 1. 1. 1. 1. 0. 1. 0. 1. 1. 1. 1. 0. 0. 0. 1. 1. 0. 0. 0.]</t>
  </si>
  <si>
    <t>[1. 1. 0. 1. 0. 1. 0. 0. 0. 1. 1. 0. 1. 0. 1. 0. 0. 0. 1. 1. 0. 0. 0. 1.
 1. 1. 0. 1. 1. 0. 1. 1. 1. 0. 0. 1. 0. 1. 1. 0. 1. 0. 0. 1. 0. 0. 0. 0.
 0. 0. 0. 0. 0. 0. 0. 0. 1. 0. 1. 1. 1. 0. 1. 1. 1. 1. 1. 0. 1. 0. 0. 1.
 1. 0. 1. 1. 1. 1. 1. 1. 1. 1. 0. 1. 0. 1. 1. 1. 0. 0. 0. 1. 0. 1. 0. 1.
 1. 0. 1. 0. 1. 1. 1. 1. 0. 1. 0. 1. 1. 1. 1. 0. 0. 0. 1. 1. 0. 0. 0.]</t>
  </si>
  <si>
    <t>[1. 1. 0. 1. 0. 1. 0. 0. 0. 1. 0. 0. 1. 0. 1. 0. 0. 0. 1. 1. 0. 0. 0. 1.
 1. 0. 0. 1. 1. 0. 1. 1. 1. 0. 0. 1. 0. 1. 1. 0. 1. 0. 0. 0. 0. 1. 0. 0.
 0. 0. 0. 0. 0. 0. 0. 0. 1. 0. 1. 1. 1. 0. 1. 1. 0. 1. 1. 0. 1. 1. 0. 0.
 1. 0. 1. 1. 1. 1. 1. 1. 1. 1. 0. 1. 0. 1. 1. 1. 0. 0. 1. 1. 0. 1. 0. 1.
 1. 0. 1. 0. 1. 1. 1. 1. 0. 1. 0. 1. 1. 1. 1. 0. 0. 0. 1. 1. 0. 0. 0.]</t>
  </si>
  <si>
    <t>[1. 0. 0. 1. 0. 1. 0. 0. 0. 1. 1. 0. 1. 0. 1. 0. 0. 0. 1. 1. 0. 0. 0. 1.
 1. 0. 0. 1. 1. 0. 1. 1. 1. 0. 0. 1. 0. 1. 1. 1. 1. 0. 0. 1. 0. 1. 0. 0.
 0. 0. 0. 0. 0. 0. 0. 0. 1. 0. 1. 1. 1. 0. 1. 1. 0. 1. 1. 0. 1. 0. 0. 0.
 1. 0. 1. 1. 1. 1. 1. 1. 0. 1. 0. 1. 0. 1. 1. 1. 0. 0. 0. 1. 0. 1. 0. 1.
 1. 0. 1. 0. 1. 1. 1. 1. 0. 1. 0. 1. 1. 1. 1. 0. 0. 0. 1. 1. 0. 0. 0.]</t>
  </si>
  <si>
    <t>[1. 0. 0. 1. 0. 1. 0. 0. 0. 1. 1. 0. 1. 0. 1. 0. 0. 0. 1. 1. 0. 0. 0. 1.
 1. 0. 0. 1. 1. 0. 1. 1. 1. 0. 0. 1. 0. 1. 1. 0. 1. 0. 0. 1. 0. 1. 0. 0.
 0. 0. 0. 0. 0. 1. 0. 0. 1. 0. 1. 1. 1. 0. 1. 1. 0. 1. 1. 0. 1. 0. 0. 0.
 1. 0. 1. 1. 1. 1. 1. 1. 0. 1. 0. 1. 0. 1. 1. 1. 0. 0. 0. 1. 0. 1. 0. 1.
 1. 0. 1. 0. 0. 1. 1. 1. 0. 1. 0. 1. 1. 1. 1. 0. 0. 0. 1. 1. 0. 0. 0.]</t>
  </si>
  <si>
    <t>[1. 0. 0. 1. 0. 1. 0. 0. 0. 1. 1. 0. 1. 0. 1. 0. 0. 0. 1. 1. 0. 0. 0. 1.
 1. 0. 0. 1. 1. 0. 1. 1. 1. 0. 0. 1. 0. 1. 1. 0. 1. 0. 0. 1. 0. 1. 0. 0.
 0. 0. 0. 0. 0. 0. 0. 0. 1. 0. 1. 1. 1. 0. 1. 1. 0. 1. 1. 0. 1. 0. 0. 1.
 1. 0. 1. 1. 1. 1. 1. 1. 0. 1. 0. 1. 0. 1. 1. 1. 0. 0. 0. 1. 0. 1. 0. 1.
 1. 0. 1. 0. 1. 1. 1. 1. 0. 1. 0. 1. 1. 1. 1. 0. 0. 0. 1. 1. 0. 0. 0.]</t>
  </si>
  <si>
    <t>[1. 0. 0. 1. 0. 1. 0. 0. 0. 1. 1. 0. 1. 0. 1. 0. 0. 0. 1. 1. 0. 0. 0. 1.
 1. 0. 0. 1. 1. 0. 1. 1. 1. 0. 1. 1. 0. 1. 1. 0. 1. 0. 0. 1. 0. 1. 0. 0.
 0. 0. 0. 0. 0. 0. 0. 0. 1. 0. 1. 1. 1. 0. 1. 1. 0. 1. 1. 0. 1. 0. 0. 0.
 1. 0. 1. 1. 1. 1. 1. 1. 0. 1. 0. 1. 0. 1. 1. 1. 0. 0. 0. 1. 0. 1. 0. 1.
 1. 0. 1. 0. 1. 1. 1. 1. 0. 1. 0. 1. 1. 1. 1. 0. 0. 0. 1. 1. 0. 0. 0.]</t>
  </si>
  <si>
    <t>[1. 0. 0. 1. 0. 1. 0. 0. 1. 1. 1. 0. 1. 0. 1. 0. 0. 0. 1. 1. 0. 1. 0. 1.
 1. 0. 0. 1. 1. 0. 1. 1. 1. 0. 0. 1. 0. 1. 1. 0. 1. 0. 0. 1. 0. 1. 0. 0.
 0. 0. 0. 0. 0. 0. 0. 0. 1. 0. 1. 1. 1. 0. 1. 1. 0. 1. 1. 0. 1. 0. 0. 0.
 1. 0. 1. 1. 1. 1. 1. 1. 0. 1. 0. 1. 0. 1. 1. 1. 0. 0. 0. 1. 0. 1. 0. 1.
 1. 0. 1. 0. 1. 1. 1. 1. 0. 1. 0. 1. 1. 1. 1. 0. 0. 0. 1. 1. 0. 0. 0.]</t>
  </si>
  <si>
    <t>[1. 0. 0. 1. 0. 1. 0. 0. 0. 1. 1. 0. 1. 0. 1. 1. 0. 0. 1. 1. 0. 0. 0. 1.
 1. 0. 0. 1. 1. 0. 1. 1. 1. 0. 0. 1. 0. 1. 1. 0. 1. 0. 0. 1. 0. 1. 0. 0.
 0. 0. 0. 0. 0. 0. 0. 0. 1. 0. 1. 1. 1. 0. 1. 1. 0. 1. 1. 0. 1. 0. 0. 0.
 1. 0. 1. 1. 1. 1. 1. 1. 0. 1. 0. 1. 0. 1. 1. 1. 0. 0. 0. 1. 0. 1. 0. 1.
 1. 0. 1. 0. 1. 1. 1. 1. 0. 1. 0. 1. 1. 1. 1. 0. 0. 1. 1. 1. 0. 0. 0.]</t>
  </si>
  <si>
    <t>[1. 0. 0. 1. 0. 1. 0. 0. 0. 1. 1. 0. 1. 0. 1. 0. 0. 0. 1. 1. 0. 0. 1. 1.
 1. 0. 0. 1. 1. 0. 1. 1. 1. 0. 0. 1. 0. 1. 1. 0. 1. 0. 0. 1. 0. 0. 0. 0.
 0. 0. 0. 0. 0. 0. 0. 0. 1. 0. 1. 1. 1. 0. 1. 1. 0. 1. 1. 0. 1. 0. 0. 0.
 1. 0. 1. 1. 1. 1. 1. 1. 0. 1. 0. 1. 0. 1. 0. 1. 0. 0. 0. 1. 0. 1. 0. 1.
 1. 0. 1. 0. 1. 1. 1. 1. 0. 1. 0. 1. 1. 1. 1. 0. 0. 0. 1. 1. 0. 1. 0.]</t>
  </si>
  <si>
    <t>[1. 0. 1. 1. 0. 1. 0. 0. 0. 1. 1. 0. 1. 0. 1. 0. 0. 0. 1. 1. 0. 0. 0. 1.
 1. 0. 0. 1. 1. 0. 1. 1. 1. 0. 0. 1. 0. 1. 1. 0. 1. 0. 0. 1. 0. 1. 0. 0.
 0. 0. 0. 0. 0. 0. 0. 0. 1. 0. 1. 1. 1. 0. 1. 1. 0. 1. 1. 0. 1. 1. 0. 0.
 1. 0. 1. 1. 1. 1. 1. 1. 0. 1. 0. 1. 0. 1. 1. 1. 0. 0. 0. 1. 0. 1. 0. 1.
 1. 0. 1. 0. 1. 1. 1. 1. 1. 1. 0. 1. 1. 1. 1. 0. 1. 0. 1. 1. 0. 0. 0.]</t>
  </si>
  <si>
    <t>[1. 0. 0. 1. 0. 1. 0. 0. 0. 1. 1. 0. 1. 0. 1. 0. 0. 0. 1. 1. 0. 0. 0. 1.
 1. 0. 0. 1. 1. 0. 1. 1. 1. 0. 0. 1. 0. 1. 1. 0. 1. 0. 0. 1. 0. 1. 0. 0.
 0. 0. 0. 0. 1. 0. 0. 0. 1. 0. 1. 1. 1. 0. 1. 1. 0. 1. 1. 0. 1. 0. 0. 1.
 1. 0. 1. 1. 1. 1. 1. 1. 0. 1. 0. 1. 0. 1. 1. 1. 0. 0. 0. 1. 0. 1. 0. 1.
 1. 0. 1. 0. 1. 1. 1. 1. 0. 1. 0. 1. 1. 1. 1. 0. 0. 0. 1. 1. 0. 0. 0.]</t>
  </si>
  <si>
    <t>[1. 0. 0. 1. 0. 1. 0. 0. 0. 1. 1. 0. 1. 0. 1. 0. 0. 0. 1. 1. 0. 0. 0. 1.
 1. 0. 0. 1. 1. 0. 1. 1. 1. 0. 0. 1. 0. 1. 1. 0. 1. 0. 0. 1. 0. 1. 0. 0.
 0. 0. 0. 0. 0. 0. 0. 0. 1. 0. 0. 1. 1. 0. 1. 1. 0. 1. 1. 0. 1. 0. 0. 0.
 1. 0. 1. 1. 1. 1. 1. 1. 0. 1. 0. 1. 0. 1. 1. 1. 0. 0. 0. 1. 0. 1. 0. 1.
 1. 0. 1. 0. 1. 1. 1. 1. 0. 1. 0. 1. 1. 1. 1. 0. 0. 0. 1. 1. 0. 0. 0.]</t>
  </si>
  <si>
    <t>[1. 0. 0. 1. 0. 1. 1. 0. 0. 1. 1. 0. 1. 0. 1. 0. 0. 0. 1. 1. 0. 0. 0. 1.
 0. 0. 0. 1. 1. 0. 1. 1. 1. 0. 0. 1. 0. 1. 1. 0. 1. 0. 0. 1. 0. 1. 0. 0.
 0. 0. 0. 0. 0. 0. 0. 0. 1. 0. 1. 1. 1. 0. 1. 0. 0. 1. 1. 0. 1. 0. 0. 0.
 1. 0. 1. 1. 1. 1. 1. 1. 0. 1. 0. 1. 0. 1. 1. 1. 0. 0. 0. 1. 0. 1. 0. 1.
 1. 0. 1. 0. 1. 1. 1. 1. 0. 1. 0. 1. 1. 1. 1. 0. 0. 0. 1. 1. 0. 0. 0.]</t>
  </si>
  <si>
    <t>[1. 0. 0. 1. 0. 0. 0. 0. 0. 1. 0. 0. 1. 0. 1. 0. 0. 0. 1. 1. 0. 0. 0. 1.
 1. 1. 0. 1. 1. 0. 1. 1. 1. 0. 0. 1. 0. 1. 1. 0. 1. 0. 0. 1. 0. 1. 0. 0.
 0. 0. 0. 0. 0. 0. 0. 0. 1. 0. 1. 1. 1. 0. 1. 1. 0. 1. 1. 0. 1. 0. 0. 1.
 1. 0. 1. 1. 1. 1. 1. 1. 0. 1. 0. 1. 0. 1. 1. 1. 0. 1. 0. 1. 0. 1. 0. 1.
 1. 0. 1. 0. 1. 1. 1. 1. 0. 1. 0. 1. 1. 1. 1. 0. 0. 0. 1. 1. 0. 0. 0.]</t>
  </si>
  <si>
    <t>[1. 0. 0. 1. 0. 1. 0. 0. 0. 1. 1. 0. 1. 0. 1. 0. 0. 0. 1. 1. 0. 0. 0. 1.
 1. 0. 0. 1. 1. 0. 1. 1. 1. 0. 0. 1. 0. 1. 1. 0. 1. 0. 0. 1. 1. 1. 0. 0.
 0. 0. 0. 0. 0. 0. 0. 0. 1. 0. 1. 1. 1. 0. 1. 1. 0. 1. 1. 0. 1. 0. 0. 1.
 1. 0. 1. 1. 1. 1. 1. 1. 0. 1. 0. 1. 0. 1. 1. 1. 0. 0. 0. 1. 0. 1. 0. 1.
 1. 0. 1. 0. 1. 1. 1. 1. 0. 1. 0. 1. 1. 1. 1. 0. 0. 0. 1. 1. 0. 0. 0.]</t>
  </si>
  <si>
    <t>[1. 0. 0. 1. 0. 1. 0. 0. 0. 1. 1. 0. 1. 0. 1. 0. 0. 0. 1. 1. 0. 0. 0. 1.
 1. 0. 0. 1. 1. 0. 1. 1. 1. 0. 0. 1. 0. 1. 1. 0. 1. 0. 0. 1. 0. 1. 0. 0.
 0. 0. 0. 0. 0. 0. 0. 0. 1. 0. 1. 1. 1. 0. 0. 1. 0. 1. 1. 0. 1. 0. 0. 0.
 1. 0. 1. 1. 1. 1. 1. 1. 0. 1. 0. 1. 0. 1. 1. 1. 0. 0. 0. 1. 0. 1. 0. 1.
 1. 0. 1. 0. 1. 1. 1. 1. 0. 1. 0. 1. 1. 1. 1. 0. 0. 0. 1. 1. 0. 0. 0.]</t>
  </si>
  <si>
    <t>[1. 0. 0. 1. 0. 1. 0. 0. 0. 1. 1. 0. 1. 0. 1. 0. 1. 1. 1. 1. 0. 0. 0. 1.
 1. 0. 0. 1. 1. 0. 1. 1. 1. 0. 0. 1. 0. 1. 1. 0. 1. 0. 0. 1. 0. 1. 0. 0.
 0. 0. 0. 0. 0. 0. 0. 0. 1. 0. 1. 1. 1. 0. 1. 1. 0. 1. 1. 0. 1. 0. 0. 1.
 1. 0. 1. 1. 1. 1. 1. 1. 0. 1. 0. 1. 0. 1. 1. 1. 0. 0. 0. 1. 0. 1. 0. 1.
 1. 0. 1. 0. 1. 1. 1. 1. 0. 1. 0. 1. 1. 1. 1. 0. 0. 0. 1. 1. 0. 0. 0.]</t>
  </si>
  <si>
    <t>[1. 0. 0. 1. 0. 1. 1. 0. 0. 1. 1. 0. 1. 0. 1. 0. 0. 0. 1. 1. 0. 0. 0. 1.
 1. 0. 0. 1. 1. 0. 1. 1. 1. 0. 0. 1. 0. 1. 1. 0. 1. 0. 0. 1. 0. 0. 0. 0.
 0. 0. 0. 0. 0. 0. 0. 0. 1. 0. 1. 1. 1. 0. 1. 1. 0. 1. 1. 0. 1. 0. 0. 0.
 1. 0. 1. 1. 1. 1. 1. 1. 0. 1. 0. 1. 0. 1. 1. 1. 0. 0. 0. 1. 0. 1. 0. 1.
 1. 0. 1. 0. 1. 1. 1. 1. 0. 1. 0. 1. 1. 1. 1. 0. 0. 0. 1. 1. 0. 0. 0.]</t>
  </si>
  <si>
    <t>[1. 1. 0. 1. 0. 1. 0. 0. 0. 1. 1. 0. 1. 0. 1. 0. 0. 0. 1. 1. 0. 0. 0. 1.
 1. 0. 0. 1. 1. 0. 1. 1. 1. 0. 0. 0. 0. 1. 1. 0. 1. 0. 0. 1. 0. 1. 0. 0.
 0. 0. 0. 0. 0. 0. 0. 0. 1. 0. 1. 1. 1. 0. 1. 1. 0. 1. 1. 0. 1. 0. 0. 0.
 1. 0. 1. 1. 1. 0. 1. 1. 0. 1. 0. 1. 0. 1. 1. 1. 0. 0. 0. 1. 0. 1. 0. 1.
 1. 0. 1. 0. 1. 1. 1. 1. 0. 1. 0. 1. 1. 1. 1. 0. 0. 0. 1. 1. 0. 0. 0.]</t>
  </si>
  <si>
    <t>[1. 0. 0. 1. 0. 1. 0. 0. 0. 1. 1. 0. 1. 0. 1. 0. 0. 0. 1. 1. 0. 0. 0. 1.
 1. 0. 0. 1. 1. 0. 1. 1. 1. 0. 0. 1. 0. 1. 1. 0. 1. 0. 0. 1. 0. 1. 0. 0.
 0. 0. 0. 0. 0. 0. 0. 0. 1. 0. 1. 1. 1. 0. 1. 1. 0. 1. 1. 0. 1. 0. 0. 0.
 1. 0. 1. 1. 1. 1. 1. 1. 0. 1. 0. 1. 0. 1. 1. 1. 0. 0. 0. 1. 0. 1. 0. 1.
 1. 0. 1. 0. 1. 1. 1. 1. 0. 1. 0. 1. 1. 1. 0. 0. 0. 0. 1. 1. 0. 0. 0.]</t>
  </si>
  <si>
    <t>[1. 0. 0. 1. 0. 1. 0. 0. 0. 1. 1. 0. 1. 0. 1. 0. 0. 0. 1. 1. 0. 0. 0. 1.
 1. 0. 0. 1. 1. 0. 1. 1. 1. 0. 0. 1. 0. 1. 1. 0. 1. 0. 0. 1. 0. 1. 0. 0.
 0. 0. 0. 0. 0. 0. 0. 0. 1. 0. 1. 1. 0. 0. 1. 1. 0. 1. 1. 0. 1. 0. 0. 0.
 1. 0. 1. 1. 1. 1. 1. 1. 0. 1. 0. 1. 0. 1. 1. 1. 0. 0. 0. 1. 0. 1. 0. 1.
 1. 0. 1. 0. 1. 1. 1. 1. 0. 1. 0. 1. 1. 1. 1. 0. 0. 0. 1. 1. 0. 0. 0.]</t>
  </si>
  <si>
    <t>[1. 0. 0. 1. 0. 1. 0. 0. 0. 1. 1. 0. 1. 0. 0. 0. 0. 0. 1. 1. 0. 0. 0. 1.
 1. 0. 0. 1. 1. 0. 1. 1. 1. 0. 0. 1. 0. 1. 1. 0. 1. 0. 0. 1. 0. 1. 0. 0.
 0. 0. 0. 0. 0. 0. 0. 0. 1. 0. 1. 1. 1. 0. 1. 1. 0. 1. 1. 0. 1. 0. 0. 1.
 1. 0. 1. 1. 1. 1. 1. 1. 0. 1. 0. 1. 0. 1. 1. 1. 0. 0. 0. 1. 0. 1. 0. 1.
 1. 0. 1. 0. 1. 1. 1. 1. 0. 1. 0. 1. 1. 1. 1. 0. 0. 0. 1. 1. 0. 0. 0.]</t>
  </si>
  <si>
    <t>[1. 0. 0. 1. 0. 1. 0. 0. 0. 1. 1. 0. 1. 0. 1. 0. 0. 0. 1. 1. 0. 0. 0. 1.
 1. 0. 0. 1. 1. 0. 1. 1. 1. 0. 0. 1. 0. 1. 1. 0. 1. 0. 0. 1. 0. 1. 0. 0.
 0. 0. 0. 0. 0. 0. 0. 1. 1. 0. 1. 1. 1. 0. 1. 1. 0. 1. 0. 0. 1. 0. 0. 1.
 1. 0. 1. 1. 1. 1. 1. 1. 0. 1. 0. 1. 0. 1. 1. 1. 0. 0. 0. 1. 0. 1. 0. 1.
 1. 0. 1. 0. 1. 1. 1. 1. 0. 1. 0. 1. 1. 1. 1. 0. 0. 0. 1. 1. 0. 0. 0.]</t>
  </si>
  <si>
    <t>[1. 0. 0. 1. 0. 1. 0. 0. 0. 1. 1. 0. 1. 0. 0. 0. 0. 0. 1. 1. 0. 0. 0. 1.
 1. 0. 0. 1. 1. 0. 1. 1. 1. 1. 0. 1. 0. 1. 1. 0. 1. 0. 0. 1. 0. 1. 0. 0.
 0. 0. 0. 0. 0. 0. 0. 0. 1. 0. 1. 1. 1. 0. 1. 1. 0. 1. 1. 0. 1. 0. 0. 0.
 1. 0. 1. 1. 1. 1. 1. 1. 0. 1. 0. 1. 0. 1. 1. 1. 0. 0. 0. 1. 0. 1. 0. 1.
 1. 0. 1. 0. 1. 1. 1. 1. 0. 1. 0. 1. 1. 1. 1. 0. 0. 0. 1. 1. 0. 0. 0.]</t>
  </si>
  <si>
    <t>[0. 0. 0. 1. 0. 1. 0. 0. 0. 1. 1. 0. 1. 0. 1. 0. 0. 0. 1. 1. 0. 0. 0. 1.
 1. 0. 0. 1. 1. 0. 1. 1. 1. 0. 0. 1. 1. 1. 1. 0. 1. 0. 0. 1. 0. 1. 0. 0.
 0. 0. 0. 0. 0. 0. 0. 0. 1. 0. 1. 1. 1. 0. 1. 1. 0. 1. 1. 0. 1. 0. 0. 0.
 1. 0. 1. 1. 1. 1. 1. 1. 0. 1. 0. 1. 0. 1. 1. 1. 0. 0. 0. 1. 0. 1. 0. 1.
 1. 0. 1. 0. 1. 1. 1. 1. 0. 1. 0. 1. 1. 1. 1. 0. 0. 0. 1. 1. 0. 0. 0.]</t>
  </si>
  <si>
    <t>[1. 0. 0. 1. 0. 1. 0. 0. 0. 1. 1. 0. 1. 0. 0. 0. 0. 0. 1. 1. 0. 0. 0. 1.
 1. 0. 0. 1. 1. 0. 1. 1. 1. 0. 0. 1. 0. 1. 1. 0. 1. 0. 0. 1. 0. 1. 0. 0.
 0. 0. 0. 0. 0. 0. 0. 0. 1. 0. 1. 1. 1. 0. 1. 1. 0. 1. 1. 0. 1. 0. 0. 0.
 1. 0. 1. 1. 1. 1. 1. 1. 0. 1. 0. 1. 0. 1. 1. 1. 0. 0. 0. 1. 0. 0. 0. 1.
 1. 0. 1. 0. 1. 1. 1. 1. 0. 1. 0. 1. 1. 1. 1. 0. 0. 0. 1. 1. 0. 0. 0.]</t>
  </si>
  <si>
    <t>[1. 0. 0. 1. 0. 1. 0. 0. 0. 1. 1. 0. 1. 0. 1. 0. 0. 0. 1. 1. 0. 0. 0. 0.
 1. 0. 0. 1. 1. 0. 1. 1. 1. 0. 0. 1. 0. 1. 1. 0. 1. 0. 0. 1. 0. 1. 0. 0.
 0. 0. 0. 0. 0. 0. 0. 0. 1. 0. 1. 1. 1. 0. 1. 1. 0. 1. 1. 0. 1. 0. 0. 1.
 1. 0. 1. 1. 1. 1. 1. 1. 0. 1. 0. 1. 0. 1. 1. 1. 0. 1. 0. 1. 0. 1. 0. 1.
 1. 0. 1. 0. 1. 1. 1. 1. 0. 1. 0. 1. 1. 1. 1. 0. 0. 0. 1. 1. 0. 0. 0.]</t>
  </si>
  <si>
    <t>[1. 0. 0. 1. 0. 1. 0. 0. 0. 1. 1. 0. 1. 0. 0. 0. 0. 0. 1. 1. 0. 0. 0. 1.
 1. 0. 0. 1. 1. 0. 0. 1. 1. 0. 0. 1. 0. 1. 1. 0. 1. 0. 0. 1. 0. 1. 0. 0.
 0. 0. 0. 0. 0. 0. 0. 0. 1. 0. 1. 1. 1. 0. 1. 1. 0. 1. 1. 0. 1. 0. 0. 0.
 1. 0. 1. 1. 1. 1. 1. 1. 0. 1. 0. 1. 0. 1. 1. 1. 0. 0. 0. 1. 0. 1. 0. 1.
 1. 0. 1. 0. 1. 1. 1. 1. 0. 1. 0. 1. 1. 1. 1. 0. 0. 0. 1. 1. 0. 0. 0.]</t>
  </si>
  <si>
    <t>[1. 0. 0. 1. 1. 1. 0. 0. 0. 1. 1. 0. 1. 0. 0. 0. 0. 0. 1. 1. 0. 0. 0. 1.
 1. 0. 0. 1. 1. 0. 1. 1. 1. 0. 0. 0. 0. 1. 1. 1. 1. 0. 0. 1. 0. 1. 0. 0.
 0. 0. 0. 0. 0. 0. 0. 0. 1. 0. 1. 1. 1. 0. 1. 1. 0. 1. 1. 0. 1. 0. 0. 0.
 1. 0. 1. 1. 1. 1. 1. 1. 0. 1. 0. 1. 0. 1. 1. 1. 0. 0. 0. 1. 0. 1. 0. 1.
 1. 0. 1. 0. 1. 1. 1. 1. 0. 1. 0. 1. 1. 1. 1. 0. 0. 0. 1. 1. 0. 0. 0.]</t>
  </si>
  <si>
    <t>[1. 0. 0. 1. 0. 1. 0. 0. 0. 1. 1. 0. 1. 0. 1. 0. 0. 0. 1. 1. 0. 0. 0. 1.
 1. 0. 0. 1. 1. 0. 1. 1. 1. 0. 0. 1. 0. 1. 0. 0. 1. 0. 0. 1. 0. 1. 0. 0.
 0. 0. 0. 0. 0. 0. 0. 0. 1. 0. 1. 1. 1. 0. 1. 1. 0. 1. 1. 0. 1. 0. 0. 1.
 1. 0. 1. 1. 1. 1. 1. 1. 0. 1. 0. 1. 0. 1. 1. 1. 0. 0. 0. 1. 0. 1. 0. 1.
 1. 0. 1. 0. 1. 1. 1. 1. 0. 1. 0. 1. 1. 1. 1. 0. 0. 0. 1. 1. 0. 0. 0.]</t>
  </si>
  <si>
    <t>[1. 0. 0. 1. 0. 1. 0. 0. 0. 1. 1. 0. 1. 0. 0. 0. 0. 0. 1. 1. 0. 0. 1. 1.
 1. 0. 0. 1. 1. 0. 1. 1. 1. 0. 0. 1. 0. 1. 1. 0. 1. 0. 0. 1. 0. 1. 0. 0.
 0. 0. 0. 0. 0. 0. 0. 0. 1. 0. 1. 1. 1. 0. 1. 1. 0. 1. 1. 0. 1. 0. 0. 0.
 1. 0. 1. 1. 1. 1. 1. 1. 0. 1. 0. 1. 0. 1. 1. 1. 0. 0. 0. 1. 0. 1. 0. 1.
 1. 0. 1. 0. 1. 1. 1. 1. 0. 1. 0. 1. 1. 1. 1. 0. 0. 0. 1. 1. 0. 0. 1.]</t>
  </si>
  <si>
    <t>[1. 0. 0. 1. 0. 1. 0. 0. 0. 1. 1. 0. 1. 0. 0. 0. 0. 0. 1. 1. 0. 0. 0. 1.
 1. 0. 0. 1. 1. 0. 1. 1. 1. 0. 0. 1. 0. 1. 1. 0. 1. 0. 0. 1. 0. 1. 0. 0.
 0. 0. 0. 0. 0. 0. 0. 0. 1. 0. 1. 1. 1. 0. 1. 1. 0. 1. 1. 0. 1. 0. 0. 1.
 1. 0. 1. 1. 1. 1. 1. 1. 0. 1. 0. 1. 0. 1. 1. 1. 0. 0. 1. 1. 0. 1. 0. 1.
 1. 0. 1. 0. 1. 1. 1. 1. 0. 1. 0. 1. 1. 1. 0. 0. 0. 0. 1. 1. 0. 0. 0.]</t>
  </si>
  <si>
    <t>[1. 0. 0. 1. 0. 1. 0. 0. 0. 1. 1. 0. 1. 0. 1. 0. 0. 0. 1. 1. 0. 0. 0. 1.
 1. 0. 0. 1. 1. 0. 1. 1. 1. 0. 0. 1. 0. 1. 1. 0. 1. 0. 0. 1. 0. 1. 0. 0.
 0. 0. 0. 0. 0. 0. 0. 0. 1. 0. 1. 1. 1. 0. 1. 1. 0. 1. 1. 0. 1. 0. 0. 0.
 1. 0. 1. 1. 1. 1. 1. 1. 0. 1. 0. 1. 0. 1. 1. 1. 0. 0. 0. 1. 0. 1. 0. 1.
 1. 0. 1. 1. 1. 1. 1. 1. 0. 1. 0. 1. 1. 1. 1. 0. 0. 0. 1. 1. 0. 0. 0.]</t>
  </si>
  <si>
    <t>[1. 0. 0. 1. 0. 1. 0. 0. 0. 1. 1. 0. 1. 0. 1. 0. 0. 0. 1. 1. 0. 0. 0. 1.
 1. 0. 0. 1. 1. 0. 1. 1. 1. 0. 0. 1. 0. 1. 0. 0. 1. 0. 0. 1. 0. 1. 0. 0.
 0. 0. 0. 0. 0. 0. 0. 0. 1. 0. 1. 1. 1. 0. 1. 1. 0. 1. 1. 0. 1. 0. 0. 0.
 1. 0. 1. 1. 1. 1. 1. 1. 0. 1. 0. 1. 0. 1. 1. 1. 0. 0. 0. 1. 0. 1. 0. 1.
 1. 0. 1. 0. 1. 1. 1. 1. 0. 1. 0. 1. 1. 1. 1. 0. 0. 0. 1. 1. 0. 0. 0.]</t>
  </si>
  <si>
    <t>[1. 0. 0. 1. 0. 1. 0. 0. 0. 1. 1. 0. 1. 0. 1. 0. 0. 0. 1. 1. 0. 0. 0. 1.
 1. 0. 0. 1. 1. 0. 1. 1. 1. 0. 0. 1. 0. 1. 0. 0. 1. 0. 0. 1. 0. 1. 0. 0.
 0. 0. 0. 0. 0. 0. 0. 0. 1. 0. 1. 1. 1. 0. 1. 1. 0. 1. 1. 0. 1. 0. 0. 0.
 1. 0. 1. 1. 1. 1. 1. 1. 0. 1. 0. 1. 0. 1. 1. 1. 0. 0. 0. 1. 0. 1. 0. 1.
 1. 0. 1. 1. 1. 1. 1. 1. 0. 1. 0. 1. 1. 1. 1. 0. 0. 0. 1. 1. 0. 0. 1.]</t>
  </si>
  <si>
    <t>[1. 0. 0. 1. 0. 1. 0. 0. 0. 1. 1. 0. 1. 0. 1. 0. 0. 0. 1. 1. 0. 0. 0. 1.
 1. 0. 0. 1. 1. 0. 1. 1. 1. 0. 0. 1. 0. 1. 0. 0. 1. 0. 0. 1. 0. 1. 0. 0.
 0. 0. 0. 0. 0. 0. 0. 0. 1. 0. 1. 1. 1. 0. 1. 1. 0. 1. 1. 0. 1. 0. 0. 1.
 1. 0. 1. 1. 1. 1. 1. 1. 0. 1. 0. 1. 0. 1. 1. 1. 0. 0. 0. 1. 0. 0. 0. 1.
 1. 0. 1. 1. 1. 1. 1. 1. 0. 1. 0. 1. 1. 1. 1. 0. 0. 0. 1. 1. 0. 0. 0.]</t>
  </si>
  <si>
    <t>[1. 0. 0. 1. 0. 1. 0. 0. 0. 1. 1. 0. 1. 0. 1. 0. 0. 0. 1. 1. 0. 0. 0. 1.
 1. 0. 0. 1. 1. 0. 1. 1. 1. 0. 0. 1. 0. 1. 1. 0. 1. 0. 0. 1. 0. 1. 0. 0.
 0. 0. 0. 0. 0. 0. 0. 0. 1. 0. 1. 1. 1. 0. 1. 1. 0. 1. 1. 0. 1. 0. 0. 1.
 1. 0. 1. 1. 1. 1. 1. 1. 0. 1. 0. 1. 0. 1. 1. 1. 0. 0. 0. 1. 0. 1. 0. 1.
 1. 0. 1. 1. 1. 1. 1. 1. 0. 1. 0. 1. 1. 1. 1. 0. 0. 0. 1. 1. 0. 0. 0.]</t>
  </si>
  <si>
    <t>[1. 0. 0. 1. 0. 1. 0. 0. 0. 1. 1. 0. 1. 0. 1. 0. 0. 0. 1. 1. 0. 0. 0. 1.
 1. 1. 0. 1. 1. 0. 1. 1. 1. 0. 0. 1. 0. 1. 0. 0. 1. 0. 0. 1. 0. 1. 0. 0.
 0. 0. 0. 0. 0. 0. 0. 0. 1. 0. 1. 1. 1. 0. 1. 1. 0. 1. 1. 0. 1. 0. 0. 1.
 1. 0. 1. 1. 1. 1. 1. 1. 0. 1. 0. 1. 0. 1. 1. 1. 0. 0. 0. 1. 0. 1. 0. 1.
 1. 0. 1. 1. 1. 1. 1. 1. 0. 1. 0. 1. 1. 1. 1. 0. 0. 0. 1. 1. 0. 0. 0.]</t>
  </si>
  <si>
    <t>[1. 0. 0. 1. 0. 1. 0. 0. 0. 1. 1. 0. 1. 0. 1. 0. 0. 0. 1. 1. 0. 0. 0. 1.
 1. 0. 0. 1. 1. 0. 1. 1. 1. 0. 0. 1. 0. 1. 0. 0. 1. 0. 0. 1. 0. 1. 0. 0.
 0. 0. 0. 0. 0. 0. 0. 0. 1. 0. 1. 1. 1. 0. 1. 1. 0. 1. 1. 0. 1. 0. 0. 0.
 1. 0. 1. 1. 1. 1. 1. 1. 0. 1. 0. 1. 0. 1. 1. 1. 0. 0. 0. 1. 0. 1. 0. 1.
 1. 0. 1. 1. 1. 1. 1. 1. 0. 1. 0. 1. 1. 1. 1. 0. 0. 0. 1. 1. 0. 0. 0.]</t>
  </si>
  <si>
    <t>[1. 0. 0. 1. 0. 1. 0. 0. 0. 1. 1. 0. 1. 0. 1. 0. 0. 0. 1. 1. 0. 0. 0. 1.
 1. 0. 0. 1. 1. 0. 1. 1. 1. 0. 0. 1. 0. 1. 0. 0. 1. 1. 0. 1. 0. 1. 0. 0.
 0. 0. 0. 0. 0. 0. 0. 0. 1. 0. 1. 1. 1. 0. 1. 1. 0. 1. 1. 1. 1. 0. 0. 0.
 1. 0. 1. 1. 1. 1. 1. 1. 0. 1. 0. 1. 0. 1. 1. 1. 0. 0. 0. 1. 0. 0. 0. 1.
 1. 0. 1. 0. 1. 1. 1. 1. 0. 1. 0. 1. 1. 1. 1. 0. 0. 0. 1. 1. 0. 0. 0.]</t>
  </si>
  <si>
    <t>[1. 0. 0. 1. 0. 1. 0. 0. 0. 1. 1. 0. 1. 0. 1. 0. 0. 0. 1. 1. 0. 0. 0. 1.
 1. 0. 0. 1. 1. 0. 1. 1. 1. 0. 0. 1. 0. 1. 0. 0. 1. 0. 0. 1. 0. 1. 0. 0.
 0. 0. 0. 0. 0. 0. 0. 0. 1. 0. 1. 1. 1. 0. 1. 1. 0. 1. 1. 0. 1. 0. 0. 1.
 1. 0. 1. 1. 1. 1. 1. 1. 0. 1. 0. 1. 0. 1. 1. 1. 0. 0. 0. 1. 0. 1. 0. 1.
 1. 0. 1. 1. 1. 1. 1. 1. 0. 1. 0. 1. 1. 1. 1. 0. 0. 0. 1. 1. 0. 0. 0.]</t>
  </si>
  <si>
    <t>[1. 0. 0. 1. 0. 1. 0. 0. 0. 1. 1. 0. 1. 0. 1. 0. 0. 0. 1. 1. 0. 0. 0. 1.
 1. 0. 0. 1. 1. 0. 1. 1. 1. 0. 0. 1. 0. 1. 0. 0. 1. 0. 0. 1. 0. 1. 0. 0.
 0. 0. 0. 0. 0. 0. 0. 0. 1. 0. 1. 1. 1. 0. 1. 1. 0. 1. 1. 0. 1. 0. 0. 1.
 1. 0. 1. 1. 1. 1. 1. 1. 0. 1. 0. 1. 0. 1. 1. 1. 0. 0. 0. 1. 0. 1. 0. 1.
 1. 0. 1. 0. 1. 1. 1. 1. 0. 1. 0. 1. 1. 0. 1. 0. 0. 0. 1. 1. 0. 0. 0.]</t>
  </si>
  <si>
    <t>[1. 0. 0. 1. 0. 1. 0. 0. 0. 1. 1. 0. 1. 0. 1. 0. 0. 0. 1. 1. 0. 0. 0. 1.
 1. 0. 0. 1. 1. 0. 1. 1. 1. 0. 0. 1. 0. 1. 0. 0. 1. 0. 0. 1. 0. 1. 0. 0.
 0. 0. 0. 0. 1. 0. 0. 0. 1. 0. 1. 1. 1. 0. 1. 1. 0. 1. 1. 0. 1. 0. 0. 0.
 1. 0. 1. 1. 1. 1. 1. 1. 0. 1. 0. 1. 0. 1. 1. 1. 0. 0. 0. 1. 0. 1. 0. 1.
 1. 0. 0. 0. 1. 1. 0. 1. 0. 1. 0. 1. 1. 1. 1. 0. 0. 0. 1. 1. 0. 0. 0.]</t>
  </si>
  <si>
    <t>[1. 0. 0. 1. 0. 1. 0. 0. 0. 1. 1. 0. 1. 0. 1. 0. 0. 0. 1. 1. 0. 0. 0. 1.
 1. 0. 0. 1. 1. 0. 1. 1. 1. 0. 0. 1. 0. 1. 0. 0. 1. 0. 0. 1. 0. 1. 0. 0.
 0. 0. 0. 0. 0. 0. 0. 0. 1. 0. 1. 1. 1. 0. 0. 1. 0. 1. 1. 0. 1. 0. 0. 0.
 1. 0. 1. 1. 0. 1. 1. 1. 0. 1. 0. 1. 0. 1. 1. 1. 0. 0. 0. 1. 0. 1. 0. 1.
 1. 0. 1. 1. 1. 1. 1. 1. 0. 1. 0. 1. 1. 1. 1. 0. 0. 0. 1. 1. 0. 0. 0.]</t>
  </si>
  <si>
    <t>[0. 1. 1. 1. 1. 0. 0. 0. 1. 0. 0. 0. 0. 0. 1. 0. 1. 1. 0. 1. 1. 1. 1. 1.
 0. 1. 1. 0. 0. 1. 0. 1. 0. 0. 1. 1. 0. 1. 1. 0. 0. 1. 1. 1. 1. 0. 0. 0.
 1. 0. 0. 0. 0. 1. 1. 1. 1. 1. 1. 0. 0. 0. 0. 1. 1. 1. 0. 1. 1. 1. 0. 1.
 0. 1. 0. 1. 0. 1. 1. 0. 0. 0. 0. 1. 1. 0. 1. 1. 0. 1. 0. 1. 0. 1. 1. 0.
 1. 1. 1. 0. 0. 0. 0. 0. 0. 0. 1. 0. 0. 0. 1. 1. 1. 0. 0. 1. 1. 0. 1.]</t>
  </si>
  <si>
    <t>[1. 1. 1. 1. 1. 0. 0. 0. 0. 0. 0. 1. 0. 1. 0. 1. 0. 0. 1. 1. 1. 0. 0. 1.
 0. 1. 1. 1. 0. 1. 1. 0. 0. 1. 0. 1. 0. 1. 0. 1. 1. 1. 0. 0. 0. 0. 0. 0.
 1. 0. 0. 0. 0. 1. 0. 1. 1. 1. 0. 0. 1. 1. 0. 0. 0. 0. 0. 0. 1. 0. 1. 1.
 0. 1. 0. 0. 1. 1. 1. 0. 0. 1. 1. 1. 1. 0. 1. 1. 0. 0. 1. 1. 1. 1. 1. 0.
 1. 0. 0. 1. 0. 0. 0. 1. 0. 1. 1. 1. 0. 0. 1. 0. 1. 1. 0. 1. 0. 0. 1.]</t>
  </si>
  <si>
    <t>[1. 1. 1. 1. 1. 0. 0. 0. 1. 0. 0. 1. 0. 1. 0. 1. 0. 0. 1. 1. 1. 0. 0. 1.
 0. 1. 1. 1. 0. 1. 1. 0. 0. 1. 0. 1. 0. 1. 0. 1. 1. 1. 1. 0. 0. 0. 0. 1.
 1. 0. 0. 1. 0. 1. 0. 1. 1. 1. 0. 0. 1. 1. 0. 0. 0. 0. 0. 0. 1. 0. 1. 1.
 0. 1. 1. 0. 1. 1. 1. 0. 0. 1. 1. 1. 1. 0. 1. 1. 0. 0. 1. 1. 1. 1. 1. 0.
 1. 0. 0. 1. 0. 0. 0. 1. 0. 1. 1. 1. 0. 0. 1. 0. 0. 1. 1. 1. 0. 0. 1.]</t>
  </si>
  <si>
    <t>[1. 1. 1. 1. 1. 0. 0. 0. 1. 0. 0. 1. 0. 1. 0. 1. 0. 0. 1. 1. 1. 0. 0. 1.
 0. 1. 1. 1. 0. 1. 1. 0. 0. 1. 1. 1. 0. 1. 0. 1. 1. 1. 1. 0. 0. 0. 0. 1.
 1. 0. 0. 0. 0. 1. 0. 1. 1. 1. 0. 0. 1. 1. 0. 0. 0. 0. 0. 0. 1. 0. 1. 1.
 0. 1. 1. 0. 1. 1. 1. 0. 0. 1. 1. 1. 1. 0. 1. 1. 0. 0. 1. 1. 1. 1. 1. 0.
 1. 0. 0. 1. 1. 0. 0. 1. 0. 1. 1. 1. 0. 0. 1. 0. 0. 1. 0. 0. 0. 0. 1.]</t>
  </si>
  <si>
    <t>[1. 1. 1. 1. 1. 0. 0. 0. 1. 0. 0. 1. 0. 1. 0. 1. 0. 0. 0. 1. 1. 0. 0. 1.
 0. 1. 1. 1. 0. 1. 1. 0. 0. 1. 1. 1. 0. 1. 1. 1. 1. 1. 1. 0. 0. 0. 0. 0.
 1. 0. 0. 1. 0. 1. 0. 1. 1. 1. 0. 0. 1. 1. 0. 0. 0. 0. 0. 1. 1. 0. 1. 1.
 0. 1. 1. 0. 1. 1. 1. 0. 0. 1. 1. 1. 1. 0. 1. 1. 0. 0. 1. 1. 1. 1. 1. 0.
 1. 0. 0. 1. 0. 0. 0. 1. 0. 1. 1. 1. 0. 0. 1. 0. 0. 0. 0. 1. 0. 0. 1.]</t>
  </si>
  <si>
    <t>[1. 1. 1. 1. 1. 0. 0. 0. 1. 0. 0. 1. 0. 1. 0. 1. 0. 0. 1. 1. 1. 0. 0. 1.
 0. 1. 1. 1. 0. 0. 1. 0. 0. 1. 1. 1. 0. 1. 1. 1. 1. 1. 1. 0. 0. 0. 0. 0.
 1. 0. 0. 0. 0. 1. 0. 1. 1. 1. 0. 0. 1. 1. 0. 0. 0. 0. 0. 1. 1. 0. 1. 1.
 0. 1. 1. 0. 1. 1. 1. 0. 0. 1. 1. 1. 1. 0. 1. 1. 0. 0. 1. 1. 1. 1. 1. 0.
 0. 0. 0. 1. 0. 0. 0. 1. 0. 1. 1. 1. 0. 0. 1. 0. 0. 0. 0. 1. 0. 0. 1.]</t>
  </si>
  <si>
    <t>[1. 1. 1. 1. 1. 0. 0. 0. 1. 0. 0. 1. 0. 1. 0. 1. 0. 0. 1. 1. 1. 0. 0. 1.
 0. 1. 1. 1. 0. 0. 1. 0. 0. 1. 1. 1. 0. 1. 1. 1. 1. 1. 1. 0. 0. 0. 0. 0.
 1. 0. 0. 0. 0. 1. 0. 1. 1. 1. 0. 0. 1. 1. 0. 0. 0. 0. 0. 1. 1. 0. 1. 1.
 0. 1. 1. 0. 1. 1. 1. 0. 0. 1. 1. 1. 1. 0. 1. 1. 0. 0. 1. 1. 1. 1. 1. 0.
 1. 0. 0. 1. 0. 0. 0. 1. 0. 1. 1. 1. 0. 0. 1. 0. 0. 0. 0. 1. 0. 0. 1.]</t>
  </si>
  <si>
    <t>[1. 1. 1. 1. 1. 0. 0. 0. 1. 0. 0. 1. 0. 1. 0. 1. 0. 0. 0. 1. 1. 0. 0. 1.
 0. 1. 1. 1. 0. 0. 1. 0. 0. 1. 1. 1. 0. 1. 1. 1. 1. 1. 1. 0. 0. 0. 0. 0.
 1. 0. 0. 0. 0. 1. 0. 1. 1. 1. 0. 0. 1. 1. 0. 0. 0. 0. 0. 1. 1. 0. 1. 1.
 0. 1. 1. 0. 1. 1. 1. 0. 0. 1. 1. 1. 1. 0. 1. 1. 1. 0. 1. 1. 1. 1. 1. 0.
 1. 0. 0. 1. 0. 0. 0. 1. 0. 1. 1. 1. 0. 0. 1. 0. 0. 0. 0. 1. 0. 0. 1.]</t>
  </si>
  <si>
    <t>[1. 1. 1. 1. 1. 0. 0. 0. 1. 0. 0. 1. 0. 1. 0. 1. 0. 0. 1. 1. 1. 0. 0. 1.
 0. 1. 1. 1. 0. 1. 1. 0. 0. 1. 1. 1. 0. 1. 1. 1. 1. 1. 1. 0. 0. 0. 0. 0.
 1. 0. 0. 0. 0. 1. 0. 1. 1. 1. 0. 0. 1. 1. 0. 0. 0. 0. 0. 0. 1. 0. 1. 1.
 0. 1. 1. 0. 1. 1. 1. 0. 0. 1. 1. 1. 1. 0. 1. 1. 0. 0. 1. 1. 1. 1. 1. 0.
 1. 0. 0. 1. 0. 0. 0. 1. 0. 1. 1. 1. 0. 0. 1. 0. 0. 0. 0. 1. 0. 0. 1.]</t>
  </si>
  <si>
    <t>[1. 1. 1. 1. 1. 0. 1. 0. 1. 0. 0. 1. 0. 1. 0. 0. 0. 0. 0. 1. 1. 0. 0. 1.
 0. 1. 1. 1. 0. 1. 1. 0. 0. 0. 1. 1. 0. 1. 1. 1. 0. 1. 1. 0. 0. 0. 0. 1.
 1. 0. 0. 0. 0. 1. 0. 1. 1. 1. 0. 0. 1. 0. 0. 0. 0. 0. 0. 0. 1. 0. 1. 1.
 0. 1. 1. 0. 1. 1. 1. 0. 0. 1. 1. 1. 1. 0. 1. 1. 0. 0. 1. 1. 1. 1. 1. 0.
 1. 0. 0. 1. 0. 0. 0. 1. 0. 1. 1. 1. 1. 0. 1. 0. 0. 0. 0. 1. 0. 0. 1.]</t>
  </si>
  <si>
    <t>[1. 1. 1. 1. 1. 0. 0. 0. 1. 0. 0. 1. 0. 1. 0. 1. 0. 0. 0. 1. 1. 0. 0. 1.
 0. 1. 1. 1. 0. 1. 1. 0. 0. 1. 1. 1. 0. 1. 1. 1. 0. 1. 1. 0. 0. 0. 0. 0.
 1. 0. 0. 0. 0. 1. 0. 1. 1. 1. 0. 0. 1. 1. 0. 0. 0. 0. 0. 1. 1. 0. 1. 1.
 0. 1. 1. 0. 1. 1. 1. 0. 0. 1. 1. 1. 1. 0. 1. 1. 0. 0. 1. 1. 1. 1. 1. 0.
 0. 0. 0. 1. 0. 0. 0. 1. 0. 1. 1. 1. 0. 0. 1. 0. 0. 0. 0. 1. 0. 0. 1.]</t>
  </si>
  <si>
    <t>[1. 1. 1. 1. 1. 0. 0. 0. 1. 0. 0. 1. 1. 1. 0. 1. 0. 0. 0. 1. 1. 0. 0. 1.
 0. 1. 1. 1. 0. 1. 1. 0. 0. 0. 1. 1. 0. 1. 1. 1. 1. 1. 1. 0. 0. 0. 0. 0.
 1. 0. 0. 0. 0. 0. 0. 1. 1. 1. 0. 0. 1. 1. 0. 0. 0. 0. 0. 1. 1. 0. 1. 1.
 0. 1. 1. 0. 1. 1. 1. 0. 0. 1. 1. 1. 1. 0. 1. 1. 0. 0. 1. 1. 1. 1. 1. 0.
 1. 0. 1. 1. 0. 0. 0. 1. 0. 1. 1. 1. 0. 0. 1. 0. 0. 0. 0. 1. 0. 0. 1.]</t>
  </si>
  <si>
    <t>[1. 1. 1. 1. 1. 0. 0. 0. 1. 0. 0. 1. 0. 1. 0. 1. 0. 0. 0. 1. 1. 0. 0. 1.
 0. 1. 1. 1. 0. 1. 1. 0. 0. 0. 1. 1. 0. 1. 1. 1. 1. 1. 1. 0. 0. 0. 0. 0.
 1. 0. 0. 0. 0. 1. 0. 1. 1. 1. 0. 0. 1. 1. 0. 0. 0. 0. 0. 1. 1. 0. 1. 1.
 0. 1. 0. 0. 1. 1. 1. 0. 0. 1. 1. 1. 1. 0. 1. 1. 0. 0. 1. 1. 1. 1. 1. 0.
 0. 0. 0. 1. 0. 0. 0. 1. 0. 1. 1. 1. 0. 0. 1. 0. 0. 0. 0. 1. 0. 0. 1.]</t>
  </si>
  <si>
    <t>[1. 1. 1. 1. 1. 0. 0. 0. 1. 0. 0. 1. 0. 1. 0. 1. 0. 0. 0. 1. 1. 0. 0. 1.
 0. 1. 1. 1. 0. 1. 1. 0. 0. 0. 1. 1. 0. 1. 1. 1. 0. 1. 1. 0. 0. 0. 0. 0.
 1. 0. 0. 0. 0. 1. 0. 1. 1. 1. 0. 0. 1. 1. 0. 0. 0. 0. 0. 1. 1. 0. 1. 1.
 0. 1. 1. 0. 1. 1. 1. 0. 0. 1. 1. 1. 1. 0. 1. 1. 0. 0. 1. 1. 1. 1. 1. 0.
 0. 0. 0. 1. 0. 0. 0. 1. 0. 1. 1. 1. 0. 0. 0. 0. 0. 0. 0. 1. 1. 0. 1.]</t>
  </si>
  <si>
    <t>[1. 1. 0. 1. 1. 0. 0. 0. 1. 0. 0. 1. 0. 1. 0. 1. 0. 0. 0. 1. 1. 0. 0. 1.
 0. 1. 1. 1. 0. 1. 1. 0. 0. 0. 1. 1. 0. 1. 1. 1. 0. 1. 1. 0. 0. 0. 0. 0.
 1. 0. 0. 0. 0. 1. 0. 1. 1. 1. 0. 0. 1. 1. 0. 0. 0. 0. 0. 1. 1. 0. 1. 1.
 0. 1. 1. 0. 1. 1. 1. 0. 0. 1. 1. 0. 1. 0. 1. 1. 0. 0. 1. 1. 1. 1. 1. 0.
 1. 0. 0. 1. 0. 0. 0. 1. 0. 1. 1. 1. 0. 0. 1. 0. 0. 0. 0. 1. 0. 0. 1.]</t>
  </si>
  <si>
    <t>[1. 1. 1. 1. 1. 0. 0. 0. 1. 0. 0. 1. 1. 1. 0. 1. 0. 0. 0. 1. 1. 0. 0. 1.
 0. 1. 1. 1. 0. 1. 1. 0. 0. 1. 1. 1. 0. 1. 1. 1. 1. 1. 1. 0. 0. 0. 0. 0.
 1. 0. 0. 0. 0. 1. 0. 1. 1. 1. 0. 0. 1. 1. 0. 0. 0. 0. 0. 1. 1. 0. 1. 1.
 0. 1. 1. 0. 1. 1. 1. 0. 0. 1. 1. 1. 1. 0. 1. 1. 0. 0. 1. 1. 1. 1. 1. 0.
 1. 0. 0. 1. 0. 0. 0. 1. 0. 1. 1. 1. 0. 0. 1. 0. 0. 0. 0. 1. 0. 0. 1.]</t>
  </si>
  <si>
    <t>[1. 1. 1. 1. 1. 0. 0. 0. 1. 0. 0. 1. 0. 1. 0. 1. 0. 0. 0. 1. 1. 0. 0. 1.
 0. 1. 1. 1. 0. 1. 1. 0. 0. 0. 1. 1. 0. 1. 1. 1. 1. 1. 1. 0. 0. 0. 0. 0.
 1. 0. 0. 0. 0. 1. 0. 1. 1. 1. 0. 0. 1. 1. 0. 0. 0. 0. 0. 1. 1. 0. 1. 1.
 0. 1. 0. 0. 1. 1. 1. 0. 0. 1. 1. 1. 1. 0. 1. 1. 1. 0. 1. 1. 1. 1. 1. 0.
 0. 0. 0. 1. 0. 0. 0. 1. 0. 1. 1. 1. 0. 0. 1. 0. 0. 0. 0. 1. 0. 0. 1.]</t>
  </si>
  <si>
    <t>[1. 1. 1. 1. 1. 0. 0. 1. 1. 0. 0. 1. 0. 1. 0. 1. 0. 0. 0. 1. 1. 0. 0. 1.
 0. 1. 1. 1. 0. 1. 1. 0. 0. 1. 1. 1. 0. 1. 1. 1. 0. 1. 1. 0. 0. 0. 0. 0.
 1. 0. 0. 0. 0. 1. 0. 1. 1. 1. 0. 0. 1. 1. 0. 0. 0. 0. 0. 1. 1. 0. 1. 1.
 0. 1. 0. 0. 1. 1. 1. 0. 0. 1. 1. 1. 1. 0. 1. 1. 0. 0. 1. 1. 1. 1. 1. 0.
 0. 0. 0. 0. 0. 0. 0. 1. 0. 1. 1. 1. 0. 0. 1. 0. 0. 0. 0. 1. 0. 0. 1.]</t>
  </si>
  <si>
    <t>[1. 1. 1. 0. 1. 0. 0. 0. 1. 0. 0. 1. 0. 1. 0. 1. 0. 0. 0. 1. 1. 0. 0. 1.
 0. 1. 1. 1. 0. 1. 1. 0. 0. 0. 1. 1. 0. 1. 1. 1. 0. 1. 1. 0. 0. 0. 0. 0.
 1. 0. 0. 0. 0. 1. 0. 1. 1. 1. 0. 0. 1. 1. 0. 0. 0. 0. 0. 1. 1. 0. 1. 1.
 0. 1. 1. 0. 1. 1. 1. 0. 0. 1. 1. 1. 1. 0. 1. 1. 0. 0. 1. 1. 1. 1. 1. 0.
 0. 0. 0. 1. 0. 0. 0. 1. 0. 1. 1. 1. 0. 0. 1. 0. 0. 0. 0. 1. 0. 0. 1.]</t>
  </si>
  <si>
    <t>[1. 1. 1. 1. 1. 0. 0. 0. 1. 0. 0. 1. 0. 1. 0. 1. 0. 0. 0. 1. 1. 0. 0. 1.
 0. 1. 1. 0. 0. 1. 1. 0. 0. 0. 1. 1. 0. 1. 1. 1. 0. 1. 1. 0. 0. 0. 0. 0.
 1. 0. 0. 0. 0. 1. 0. 1. 1. 1. 0. 0. 1. 1. 0. 0. 0. 0. 0. 1. 1. 0. 1. 1.
 0. 1. 1. 0. 1. 1. 1. 0. 0. 1. 1. 1. 1. 0. 1. 1. 0. 0. 1. 1. 1. 1. 1. 0.
 0. 0. 0. 1. 0. 0. 0. 1. 0. 1. 1. 1. 0. 0. 1. 0. 0. 0. 0. 1. 0. 0. 1.]</t>
  </si>
  <si>
    <t>[1. 1. 1. 1. 1. 0. 0. 0. 1. 0. 0. 1. 0. 1. 0. 1. 0. 0. 0. 1. 1. 0. 0. 1.
 0. 1. 1. 1. 0. 1. 1. 0. 0. 1. 1. 1. 0. 1. 1. 1. 1. 1. 1. 0. 0. 0. 0. 0.
 1. 0. 0. 0. 0. 1. 0. 1. 1. 1. 0. 0. 1. 1. 0. 0. 0. 0. 0. 1. 1. 0. 1. 1.
 0. 1. 1. 0. 1. 1. 0. 0. 0. 1. 1. 1. 1. 0. 1. 1. 0. 0. 1. 1. 1. 1. 1. 0.
 0. 0. 0. 1. 0. 0. 0. 1. 0. 1. 1. 1. 0. 0. 1. 0. 0. 0. 0. 1. 0. 0. 1.]</t>
  </si>
  <si>
    <t>[1. 1. 1. 1. 1. 0. 0. 0. 1. 0. 0. 1. 0. 1. 0. 1. 0. 0. 0. 1. 1. 0. 0. 1.
 0. 1. 1. 1. 0. 1. 1. 0. 0. 0. 1. 1. 0. 1. 1. 1. 0. 1. 1. 0. 0. 0. 0. 0.
 1. 0. 0. 0. 0. 1. 0. 1. 1. 1. 0. 0. 1. 1. 0. 0. 0. 0. 0. 1. 1. 0. 1. 1.
 0. 1. 1. 0. 1. 1. 1. 0. 0. 1. 1. 1. 1. 0. 1. 1. 0. 0. 1. 1. 1. 1. 1. 0.
 0. 0. 0. 1. 0. 0. 0. 1. 0. 1. 1. 1. 1. 0. 1. 0. 0. 0. 0. 1. 0. 0. 1.]</t>
  </si>
  <si>
    <t>[1. 1. 1. 1. 1. 0. 0. 0. 1. 0. 0. 1. 0. 1. 0. 1. 0. 0. 0. 1. 1. 0. 0. 1.
 0. 1. 1. 1. 0. 1. 1. 0. 0. 1. 1. 1. 0. 1. 1. 1. 0. 1. 1. 0. 0. 0. 0. 0.
 1. 0. 0. 0. 0. 1. 0. 1. 1. 1. 0. 0. 1. 1. 0. 0. 0. 0. 0. 1. 1. 0. 1. 1.
 0. 1. 0. 0. 1. 1. 1. 0. 0. 1. 1. 1. 1. 0. 1. 1. 0. 0. 1. 1. 1. 1. 1. 0.
 0. 0. 0. 1. 0. 0. 0. 1. 0. 1. 1. 1. 0. 0. 1. 0. 0. 0. 0. 1. 0. 0. 1.]</t>
  </si>
  <si>
    <t>[1. 1. 1. 1. 1. 0. 0. 0. 1. 0. 0. 1. 0. 1. 0. 1. 0. 0. 0. 1. 1. 0. 0. 1.
 0. 1. 1. 1. 0. 1. 1. 0. 0. 0. 1. 1. 0. 1. 1. 1. 1. 0. 1. 0. 0. 0. 0. 0.
 1. 0. 0. 0. 0. 1. 0. 1. 1. 1. 0. 0. 1. 1. 0. 0. 0. 1. 0. 1. 1. 0. 1. 1.
 0. 1. 0. 1. 1. 1. 1. 0. 0. 1. 1. 1. 1. 0. 1. 1. 1. 0. 1. 1. 1. 1. 0. 0.
 0. 0. 0. 1. 0. 0. 0. 1. 0. 1. 1. 1. 0. 0. 1. 0. 0. 0. 0. 1. 0. 0. 1.]</t>
  </si>
  <si>
    <t>[1. 1. 1. 1. 1. 0. 0. 0. 1. 0. 0. 1. 0. 1. 0. 1. 0. 0. 0. 1. 1. 0. 0. 1.
 0. 1. 1. 1. 0. 1. 1. 0. 0. 0. 1. 1. 0. 1. 1. 1. 1. 1. 1. 1. 0. 0. 0. 0.
 1. 0. 0. 0. 0. 1. 0. 1. 1. 1. 0. 0. 1. 1. 0. 0. 0. 0. 0. 1. 1. 0. 1. 1.
 0. 1. 1. 0. 1. 1. 1. 0. 0. 1. 1. 1. 1. 0. 1. 1. 0. 0. 1. 1. 1. 1. 1. 0.
 0. 0. 0. 1. 0. 0. 0. 1. 0. 1. 1. 1. 0. 0. 1. 0. 0. 0. 0. 1. 0. 0. 1.]</t>
  </si>
  <si>
    <t>[1. 1. 1. 1. 1. 0. 0. 0. 1. 0. 0. 1. 0. 1. 0. 1. 0. 0. 0. 1. 1. 0. 0. 1.
 0. 1. 1. 1. 0. 1. 1. 0. 0. 0. 1. 1. 0. 1. 1. 1. 0. 1. 1. 0. 0. 0. 0. 0.
 0. 0. 0. 0. 0. 1. 0. 1. 1. 1. 0. 0. 1. 1. 0. 0. 0. 0. 0. 1. 1. 0. 0. 1.
 0. 1. 1. 0. 1. 1. 1. 0. 0. 1. 1. 1. 1. 0. 1. 1. 0. 0. 1. 1. 1. 1. 1. 0.
 0. 0. 0. 1. 0. 0. 0. 1. 0. 1. 1. 1. 0. 0. 1. 0. 0. 0. 0. 1. 0. 0. 1.]</t>
  </si>
  <si>
    <t>[1. 1. 1. 1. 1. 0. 0. 0. 1. 0. 0. 1. 0. 1. 0. 1. 0. 0. 0. 1. 1. 0. 0. 1.
 0. 1. 1. 1. 0. 1. 1. 0. 0. 0. 1. 1. 0. 1. 1. 1. 0. 1. 1. 0. 0. 0. 0. 0.
 1. 0. 0. 0. 0. 1. 0. 1. 1. 1. 0. 0. 1. 1. 0. 0. 0. 0. 0. 1. 1. 0. 1. 1.
 0. 1. 1. 0. 1. 1. 1. 0. 0. 1. 1. 1. 1. 0. 1. 1. 0. 0. 1. 1. 1. 1. 1. 0.
 0. 0. 0. 1. 0. 0. 0. 1. 0. 1. 1. 1. 0. 0. 1. 0. 0. 0. 0. 1. 0. 0. 1.]</t>
  </si>
  <si>
    <t>[1. 1. 1. 1. 1. 0. 0. 0. 1. 0. 1. 1. 0. 1. 0. 1. 0. 0. 0. 1. 1. 0. 0. 1.
 0. 1. 1. 1. 0. 1. 1. 0. 0. 1. 1. 1. 1. 1. 1. 1. 0. 1. 1. 0. 0. 0. 0. 0.
 1. 0. 0. 0. 0. 1. 0. 1. 1. 1. 0. 0. 1. 1. 0. 0. 0. 0. 0. 1. 1. 0. 1. 1.
 0. 1. 1. 0. 1. 1. 1. 0. 0. 1. 1. 1. 1. 0. 1. 1. 0. 0. 1. 1. 1. 1. 1. 0.
 0. 0. 0. 1. 0. 0. 0. 1. 0. 1. 1. 1. 0. 0. 1. 0. 0. 0. 0. 1. 0. 0. 1.]</t>
  </si>
  <si>
    <t>[1. 1. 1. 1. 1. 0. 0. 0. 1. 0. 0. 1. 0. 1. 0. 1. 0. 0. 0. 1. 1. 0. 0. 1.
 0. 1. 0. 1. 0. 1. 1. 0. 0. 0. 1. 1. 0. 1. 1. 1. 0. 1. 1. 0. 0. 0. 0. 0.
 1. 0. 0. 0. 0. 1. 0. 1. 1. 1. 0. 0. 1. 1. 0. 0. 0. 0. 0. 1. 1. 0. 1. 1.
 0. 1. 1. 0. 1. 1. 1. 0. 0. 1. 1. 1. 1. 0. 1. 1. 0. 0. 1. 1. 1. 1. 1. 0.
 0. 0. 0. 1. 0. 0. 0. 1. 0. 1. 1. 1. 0. 0. 1. 0. 0. 0. 0. 1. 0. 0. 1.]</t>
  </si>
  <si>
    <t>[1. 1. 1. 1. 1. 0. 0. 0. 1. 0. 0. 1. 0. 1. 0. 1. 0. 0. 0. 1. 1. 0. 0. 1.
 0. 1. 1. 1. 0. 1. 1. 0. 0. 0. 1. 1. 0. 1. 1. 1. 0. 1. 1. 0. 0. 0. 0. 0.
 1. 0. 0. 0. 0. 1. 0. 1. 1. 1. 0. 0. 1. 0. 0. 0. 0. 0. 0. 1. 1. 0. 1. 1.
 0. 1. 0. 0. 1. 1. 1. 0. 0. 1. 1. 1. 1. 0. 1. 1. 0. 0. 1. 1. 1. 1. 1. 0.
 0. 0. 0. 1. 0. 0. 0. 1. 0. 1. 1. 1. 1. 0. 1. 0. 0. 0. 0. 1. 0. 0. 1.]</t>
  </si>
  <si>
    <t>[1. 1. 1. 1. 1. 0. 0. 0. 1. 0. 0. 1. 0. 1. 0. 1. 0. 0. 0. 1. 1. 0. 0. 1.
 0. 1. 1. 1. 0. 1. 1. 1. 0. 0. 1. 1. 0. 1. 1. 1. 0. 1. 1. 0. 0. 0. 0. 0.
 1. 0. 0. 0. 0. 1. 0. 1. 1. 1. 0. 0. 1. 1. 0. 0. 0. 0. 0. 1. 1. 0. 1. 1.
 0. 1. 1. 0. 1. 1. 1. 0. 0. 1. 1. 1. 1. 0. 1. 1. 0. 0. 1. 1. 1. 1. 1. 0.
 0. 1. 0. 1. 0. 0. 0. 1. 0. 1. 1. 1. 1. 0. 1. 0. 0. 0. 1. 1. 1. 0. 1.]</t>
  </si>
  <si>
    <t>[1. 1. 1. 1. 1. 0. 0. 0. 1. 0. 0. 1. 0. 1. 0. 1. 0. 0. 0. 1. 1. 0. 0. 1.
 0. 1. 1. 1. 0. 1. 1. 0. 0. 1. 1. 1. 0. 1. 1. 1. 0. 1. 1. 0. 0. 0. 0. 0.
 1. 0. 0. 0. 0. 1. 0. 1. 1. 1. 0. 0. 1. 1. 0. 0. 0. 0. 0. 1. 1. 0. 1. 1.
 0. 1. 1. 0. 1. 1. 1. 0. 0. 1. 1. 1. 1. 0. 1. 1. 0. 0. 1. 1. 1. 1. 1. 0.
 0. 0. 0. 1. 0. 0. 0. 1. 0. 1. 1. 1. 1. 0. 1. 0. 0. 0. 0. 1. 0. 0. 1.]</t>
  </si>
  <si>
    <t>[1. 1. 1. 1. 1. 0. 0. 0. 1. 0. 0. 1. 0. 1. 0. 1. 0. 0. 0. 1. 1. 0. 0. 1.
 0. 1. 1. 1. 0. 1. 1. 0. 0. 0. 1. 1. 0. 1. 1. 1. 0. 1. 1. 0. 0. 0. 0. 0.
 1. 0. 0. 0. 0. 1. 0. 1. 1. 1. 0. 0. 1. 1. 0. 0. 0. 0. 0. 1. 1. 0. 1. 1.
 0. 1. 1. 0. 1. 1. 1. 0. 0. 1. 1. 1. 1. 0. 1. 1. 0. 0. 1. 1. 1. 1. 1. 0.
 0. 0. 0. 1. 1. 0. 0. 1. 0. 1. 1. 1. 1. 0. 1. 0. 0. 0. 0. 1. 0. 0. 1.]</t>
  </si>
  <si>
    <t>[1. 1. 1. 1. 1. 0. 0. 0. 1. 0. 0. 1. 0. 1. 0. 1. 0. 0. 0. 1. 1. 0. 0. 1.
 0. 1. 1. 1. 0. 1. 1. 0. 0. 1. 1. 1. 0. 1. 1. 1. 0. 1. 1. 0. 0. 0. 0. 0.
 1. 0. 0. 0. 0. 1. 0. 1. 1. 1. 0. 0. 1. 1. 0. 0. 0. 0. 0. 1. 1. 0. 1. 1.
 0. 1. 0. 0. 1. 1. 1. 0. 0. 1. 1. 1. 1. 0. 1. 1. 0. 0. 1. 1. 1. 1. 1. 0.
 0. 0. 0. 1. 0. 0. 0. 1. 0. 1. 1. 1. 1. 0. 1. 0. 0. 0. 0. 1. 0. 0. 1.]</t>
  </si>
  <si>
    <t>[1. 1. 1. 1. 1. 0. 0. 0. 1. 0. 0. 1. 0. 1. 0. 1. 0. 0. 0. 1. 1. 0. 0. 1.
 0. 1. 1. 1. 0. 1. 1. 0. 0. 1. 1. 1. 0. 1. 1. 1. 0. 1. 1. 0. 0. 0. 0. 0.
 1. 0. 0. 0. 0. 1. 0. 1. 1. 1. 1. 0. 1. 1. 0. 0. 0. 0. 0. 1. 1. 0. 1. 1.
 0. 1. 1. 0. 1. 1. 1. 0. 0. 1. 1. 1. 1. 0. 1. 1. 0. 0. 1. 1. 1. 1. 1. 0.
 0. 0. 0. 1. 0. 0. 0. 1. 0. 1. 1. 1. 1. 0. 1. 0. 0. 0. 0. 1. 0. 0. 1.]</t>
  </si>
  <si>
    <t>[1. 1. 1. 1. 1. 0. 0. 0. 1. 0. 0. 1. 0. 1. 0. 1. 0. 0. 0. 1. 1. 0. 0. 1.
 0. 1. 1. 1. 0. 1. 1. 0. 0. 1. 1. 1. 0. 1. 1. 1. 0. 1. 1. 0. 0. 1. 0. 0.
 1. 0. 0. 0. 0. 1. 0. 1. 1. 1. 0. 0. 1. 1. 0. 0. 0. 0. 0. 1. 1. 0. 1. 1.
 0. 1. 1. 0. 1. 1. 1. 0. 0. 1. 1. 1. 1. 0. 1. 1. 0. 0. 1. 1. 1. 1. 1. 0.
 0. 0. 0. 1. 0. 0. 0. 0. 0. 1. 0. 1. 1. 0. 1. 0. 0. 0. 0. 1. 0. 0. 1.]</t>
  </si>
  <si>
    <t>[1. 1. 1. 1. 1. 0. 1. 0. 1. 0. 0. 1. 0. 1. 0. 1. 0. 0. 0. 1. 1. 0. 0. 1.
 0. 1. 1. 1. 0. 1. 1. 0. 0. 1. 1. 1. 0. 1. 1. 1. 0. 1. 1. 0. 0. 0. 0. 0.
 1. 0. 0. 0. 0. 1. 0. 1. 1. 1. 0. 0. 1. 1. 0. 0. 0. 0. 0. 1. 1. 0. 1. 1.
 0. 1. 1. 0. 1. 1. 1. 0. 0. 1. 1. 1. 1. 0. 1. 1. 0. 0. 1. 1. 1. 1. 1. 0.
 0. 0. 0. 1. 0. 0. 0. 1. 0. 1. 1. 1. 0. 0. 1. 0. 0. 0. 0. 1. 0. 0. 1.]</t>
  </si>
  <si>
    <t>[1. 1. 1. 1. 1. 0. 0. 0. 1. 0. 0. 1. 0. 1. 0. 1. 0. 0. 0. 1. 0. 0. 0. 1.
 0. 1. 1. 1. 0. 1. 1. 0. 0. 1. 1. 1. 0. 1. 1. 1. 0. 1. 1. 0. 0. 0. 0. 0.
 1. 0. 0. 0. 0. 1. 0. 1. 1. 1. 0. 0. 1. 1. 0. 0. 0. 0. 0. 1. 1. 0. 1. 1.
 0. 1. 0. 0. 1. 1. 1. 0. 0. 1. 1. 1. 1. 0. 1. 1. 0. 0. 1. 1. 1. 1. 1. 0.
 0. 0. 0. 1. 0. 0. 0. 1. 0. 1. 1. 1. 1. 0. 1. 0. 0. 0. 0. 1. 0. 0. 1.]</t>
  </si>
  <si>
    <t>[1. 1. 1. 1. 1. 0. 0. 0. 1. 0. 0. 1. 0. 1. 0. 1. 0. 0. 0. 1. 1. 0. 0. 1.
 0. 1. 1. 1. 0. 1. 1. 0. 0. 0. 1. 1. 0. 1. 1. 1. 0. 1. 1. 0. 0. 0. 0. 0.
 0. 0. 0. 0. 0. 1. 0. 1. 1. 1. 0. 0. 0. 1. 0. 0. 0. 0. 0. 1. 1. 0. 1. 1.
 0. 1. 1. 1. 1. 1. 1. 0. 0. 1. 1. 1. 1. 0. 1. 1. 0. 0. 1. 1. 1. 1. 1. 0.
 0. 0. 0. 1. 0. 0. 0. 1. 0. 1. 1. 1. 1. 0. 1. 0. 0. 0. 0. 1. 0. 0. 1.]</t>
  </si>
  <si>
    <t>[1. 1. 1. 1. 1. 0. 0. 0. 1. 0. 0. 1. 0. 1. 0. 1. 0. 0. 0. 1. 1. 0. 0. 1.
 0. 1. 1. 1. 0. 1. 1. 0. 0. 0. 1. 1. 0. 1. 1. 1. 0. 1. 1. 0. 0. 0. 0. 0.
 1. 0. 0. 0. 0. 1. 0. 1. 1. 1. 0. 0. 1. 1. 0. 0. 0. 0. 0. 1. 1. 0. 1. 1.
 0. 1. 0. 0. 1. 1. 1. 0. 0. 1. 1. 1. 1. 0. 1. 1. 0. 0. 1. 1. 1. 1. 1. 0.
 0. 0. 0. 1. 0. 0. 0. 1. 0. 1. 1. 1. 0. 0. 1. 0. 0. 0. 0. 1. 0. 0. 1.]</t>
  </si>
  <si>
    <t>[1. 1. 1. 1. 1. 0. 0. 0. 1. 0. 1. 1. 0. 1. 0. 1. 0. 0. 1. 1. 1. 0. 0. 1.
 0. 1. 1. 1. 0. 1. 1. 0. 0. 1. 1. 1. 1. 1. 1. 1. 0. 1. 1. 0. 0. 0. 0. 0.
 1. 0. 0. 0. 0. 1. 0. 1. 1. 1. 0. 0. 1. 1. 0. 0. 0. 0. 0. 1. 1. 0. 1. 1.
 0. 1. 0. 0. 1. 1. 1. 0. 0. 1. 1. 1. 1. 0. 1. 1. 0. 0. 1. 1. 1. 1. 1. 0.
 0. 0. 0. 1. 0. 0. 0. 1. 0. 1. 1. 1. 0. 0. 1. 0. 0. 0. 0. 1. 0. 0. 1.]</t>
  </si>
  <si>
    <t>[1. 1. 1. 1. 1. 0. 0. 0. 1. 0. 1. 1. 0. 1. 0. 1. 0. 0. 0. 1. 1. 0. 0. 1.
 0. 1. 1. 1. 0. 1. 1. 0. 0. 1. 1. 1. 1. 1. 1. 1. 0. 1. 1. 0. 0. 0. 0. 0.
 1. 0. 0. 0. 0. 1. 0. 1. 1. 1. 0. 0. 1. 1. 0. 0. 0. 0. 0. 1. 1. 0. 1. 1.
 0. 1. 0. 0. 1. 1. 1. 0. 0. 1. 1. 1. 1. 0. 1. 1. 0. 0. 1. 1. 1. 1. 1. 0.
 0. 0. 0. 0. 0. 0. 0. 1. 0. 1. 1. 1. 0. 0. 1. 0. 0. 0. 0. 1. 0. 0. 1.]</t>
  </si>
  <si>
    <t>[1. 1. 1. 1. 1. 0. 0. 0. 1. 0. 0. 1. 0. 1. 0. 1. 0. 0. 0. 1. 1. 0. 0. 1.
 0. 1. 1. 1. 0. 1. 1. 0. 0. 0. 1. 1. 1. 1. 1. 1. 1. 1. 1. 0. 0. 0. 0. 0.
 1. 0. 0. 0. 0. 1. 0. 1. 1. 1. 0. 0. 1. 1. 0. 0. 0. 0. 0. 1. 1. 0. 1. 1.
 0. 1. 1. 0. 1. 1. 1. 0. 0. 1. 1. 1. 1. 0. 1. 1. 0. 0. 1. 1. 1. 1. 1. 0.
 0. 0. 0. 1. 0. 0. 0. 1. 0. 1. 1. 1. 0. 0. 1. 0. 0. 0. 0. 1. 0. 0. 0.]</t>
  </si>
  <si>
    <t>[1. 1. 1. 1. 1. 0. 0. 0. 1. 0. 0. 1. 0. 1. 0. 1. 0. 0. 0. 1. 1. 0. 0. 1.
 0. 1. 1. 1. 0. 1. 1. 0. 0. 0. 1. 1. 1. 1. 1. 1. 0. 1. 1. 0. 0. 0. 0. 0.
 1. 0. 0. 0. 0. 1. 0. 1. 1. 1. 0. 0. 0. 1. 0. 0. 0. 0. 0. 1. 1. 0. 1. 1.
 0. 1. 0. 0. 1. 1. 1. 0. 0. 1. 1. 1. 1. 0. 1. 1. 0. 0. 1. 1. 1. 1. 1. 0.
 0. 0. 0. 1. 0. 0. 0. 1. 0. 1. 1. 1. 0. 0. 1. 0. 0. 0. 0. 1. 0. 0. 1.]</t>
  </si>
  <si>
    <t>[1. 1. 1. 1. 1. 0. 0. 0. 1. 0. 0. 1. 0. 1. 0. 1. 0. 0. 0. 1. 1. 0. 0. 1.
 0. 1. 1. 1. 0. 1. 1. 0. 0. 0. 1. 1. 1. 1. 1. 1. 0. 1. 1. 0. 0. 0. 0. 0.
 1. 0. 0. 0. 0. 1. 0. 1. 1. 1. 0. 0. 1. 1. 0. 0. 0. 0. 0. 1. 1. 0. 1. 1.
 0. 1. 1. 0. 1. 1. 1. 0. 0. 1. 1. 1. 1. 0. 1. 1. 0. 0. 1. 1. 1. 1. 1. 0.
 0. 0. 0. 1. 0. 0. 0. 1. 0. 1. 1. 1. 0. 0. 1. 0. 0. 0. 0. 1. 0. 0. 1.]</t>
  </si>
  <si>
    <t>[1. 1. 1. 1. 1. 0. 0. 0. 1. 0. 1. 1. 0. 1. 0. 1. 0. 0. 0. 1. 1. 0. 0. 1.
 0. 1. 1. 1. 0. 1. 1. 0. 1. 1. 1. 1. 1. 1. 1. 1. 0. 1. 1. 0. 0. 0. 0. 0.
 1. 0. 0. 0. 0. 1. 0. 1. 1. 1. 0. 0. 1. 1. 0. 0. 0. 0. 0. 1. 1. 0. 1. 1.
 0. 1. 1. 0. 1. 1. 1. 0. 0. 1. 1. 1. 1. 0. 1. 1. 0. 0. 1. 1. 1. 1. 1. 0.
 0. 0. 0. 1. 0. 0. 0. 1. 0. 1. 1. 1. 0. 0. 1. 0. 0. 0. 0. 1. 0. 0. 1.]</t>
  </si>
  <si>
    <t>[1. 1. 1. 1. 1. 0. 0. 0. 1. 0. 1. 1. 0. 1. 0. 1. 0. 0. 0. 1. 1. 0. 0. 1.
 0. 1. 1. 1. 0. 1. 1. 0. 0. 1. 1. 1. 0. 1. 1. 1. 0. 1. 1. 0. 0. 0. 0. 0.
 1. 0. 0. 0. 0. 1. 0. 1. 1. 1. 0. 0. 1. 1. 0. 0. 0. 0. 0. 1. 1. 0. 1. 1.
 0. 1. 0. 0. 1. 1. 1. 0. 0. 1. 1. 1. 1. 0. 1. 1. 0. 0. 1. 1. 1. 1. 1. 0.
 0. 0. 0. 1. 0. 0. 0. 1. 0. 1. 1. 1. 0. 0. 1. 0. 0. 0. 0. 1. 0. 0. 1.]</t>
  </si>
  <si>
    <t>[1. 1. 1. 1. 1. 0. 0. 0. 1. 0. 1. 1. 0. 1. 0. 1. 0. 0. 0. 1. 1. 0. 0. 1.
 0. 1. 1. 1. 0. 1. 1. 0. 0. 0. 1. 1. 1. 1. 1. 1. 0. 1. 1. 0. 0. 0. 1. 0.
 1. 0. 0. 0. 0. 1. 0. 1. 1. 1. 0. 0. 1. 1. 0. 0. 0. 0. 0. 1. 1. 0. 1. 1.
 0. 1. 1. 0. 1. 1. 1. 0. 0. 1. 1. 1. 1. 0. 1. 1. 0. 0. 1. 1. 1. 1. 1. 0.
 0. 0. 0. 1. 0. 0. 0. 1. 0. 1. 1. 1. 0. 0. 1. 0. 0. 0. 0. 1. 0. 0. 1.]</t>
  </si>
  <si>
    <t>[1. 1. 1. 1. 1. 0. 0. 0. 1. 0. 1. 1. 0. 1. 0. 1. 0. 0. 0. 1. 1. 0. 0. 1.
 0. 1. 1. 1. 0. 1. 1. 0. 0. 0. 1. 1. 1. 1. 1. 1. 0. 1. 1. 0. 0. 0. 0. 0.
 1. 0. 0. 0. 0. 1. 0. 1. 1. 1. 0. 0. 1. 1. 0. 0. 0. 0. 0. 1. 1. 0. 1. 1.
 0. 1. 0. 0. 1. 0. 1. 0. 0. 1. 1. 1. 1. 0. 1. 1. 0. 0. 1. 1. 1. 1. 1. 0.
 1. 0. 0. 1. 0. 0. 0. 1. 0. 1. 1. 1. 0. 0. 1. 0. 0. 0. 0. 1. 0. 0. 1.]</t>
  </si>
  <si>
    <t>[1. 1. 1. 1. 1. 0. 0. 0. 1. 0. 0. 1. 0. 1. 0. 1. 0. 0. 0. 1. 1. 0. 0. 1.
 0. 1. 1. 1. 0. 1. 1. 0. 0. 0. 1. 1. 1. 1. 1. 1. 0. 1. 1. 0. 0. 0. 0. 0.
 1. 0. 0. 0. 0. 1. 0. 1. 1. 1. 0. 0. 1. 1. 0. 0. 0. 0. 0. 1. 1. 0. 1. 1.
 0. 1. 0. 0. 1. 1. 1. 0. 0. 1. 1. 1. 1. 0. 1. 1. 0. 0. 1. 1. 1. 1. 1. 0.
 0. 0. 0. 1. 0. 0. 0. 1. 0. 1. 1. 1. 0. 0. 1. 0. 0. 0. 0. 1. 0. 0. 1.]</t>
  </si>
  <si>
    <t>[1. 1. 1. 1. 1. 0. 0. 0. 1. 0. 1. 1. 0. 1. 0. 1. 0. 0. 0. 1. 1. 0. 0. 1.
 0. 1. 1. 1. 0. 1. 1. 0. 0. 0. 1. 1. 0. 1. 1. 1. 0. 1. 1. 0. 0. 0. 0. 0.
 1. 0. 0. 0. 0. 1. 0. 1. 1. 1. 0. 0. 1. 1. 0. 0. 0. 0. 0. 1. 1. 0. 1. 1.
 0. 1. 1. 0. 1. 1. 1. 0. 0. 1. 1. 1. 1. 0. 1. 1. 0. 0. 1. 1. 1. 1. 1. 0.
 0. 0. 0. 1. 0. 0. 0. 1. 0. 1. 1. 1. 0. 0. 1. 0. 0. 0. 0. 1. 0. 0. 1.]</t>
  </si>
  <si>
    <t>[1. 1. 1. 1. 1. 0. 0. 0. 1. 0. 1. 1. 0. 1. 0. 1. 0. 0. 0. 1. 1. 0. 0. 1.
 0. 1. 1. 1. 0. 1. 0. 0. 0. 1. 1. 1. 1. 1. 1. 1. 0. 1. 1. 0. 0. 0. 0. 0.
 1. 0. 0. 0. 0. 1. 0. 1. 1. 1. 0. 0. 1. 1. 0. 0. 0. 0. 0. 1. 1. 0. 1. 1.
 0. 1. 1. 0. 1. 1. 1. 0. 0. 1. 1. 1. 1. 0. 1. 1. 0. 0. 1. 1. 1. 1. 1. 0.
 0. 0. 0. 1. 0. 0. 0. 1. 0. 1. 1. 1. 0. 0. 1. 0. 0. 0. 0. 1. 0. 0. 1.]</t>
  </si>
  <si>
    <t>[1. 1. 1. 1. 1. 0. 0. 0. 1. 0. 1. 1. 0. 1. 0. 1. 0. 0. 0. 1. 1. 0. 0. 1.
 0. 1. 1. 1. 0. 1. 1. 0. 0. 1. 1. 1. 0. 1. 1. 1. 0. 1. 1. 0. 0. 0. 0. 0.
 1. 0. 0. 0. 0. 1. 0. 1. 1. 1. 0. 0. 1. 1. 0. 0. 0. 0. 0. 1. 1. 0. 1. 1.
 0. 1. 1. 0. 1. 1. 1. 0. 0. 1. 1. 1. 1. 0. 1. 1. 0. 0. 1. 1. 1. 1. 1. 0.
 0. 0. 0. 1. 0. 0. 0. 1. 0. 1. 1. 1. 0. 0. 1. 0. 0. 0. 0. 1. 0. 0. 1.]</t>
  </si>
  <si>
    <t>[1. 1. 1. 1. 1. 0. 0. 0. 1. 0. 1. 1. 0. 1. 0. 1. 0. 0. 0. 1. 1. 0. 0. 1.
 0. 1. 1. 1. 0. 1. 1. 0. 0. 0. 1. 1. 0. 1. 1. 1. 0. 1. 1. 0. 0. 0. 0. 0.
 1. 0. 0. 0. 0. 1. 0. 1. 1. 1. 0. 0. 1. 1. 0. 0. 0. 0. 0. 1. 1. 0. 1. 1.
 0. 1. 0. 0. 1. 1. 1. 0. 0. 1. 1. 1. 1. 0. 1. 1. 0. 0. 1. 1. 1. 1. 1. 0.
 0. 0. 0. 1. 0. 0. 0. 1. 0. 1. 1. 1. 0. 0. 1. 0. 0. 0. 0. 1. 0. 0. 1.]</t>
  </si>
  <si>
    <t>[1. 1. 1. 1. 1. 0. 0. 0. 1. 0. 1. 1. 0. 1. 0. 1. 0. 0. 0. 1. 1. 0. 0. 1.
 0. 1. 1. 1. 0. 1. 1. 0. 1. 0. 1. 1. 1. 1. 1. 1. 0. 1. 1. 0. 0. 0. 0. 0.
 1. 0. 0. 0. 0. 1. 0. 1. 1. 1. 0. 0. 1. 1. 0. 0. 0. 0. 0. 1. 1. 0. 1. 1.
 0. 1. 0. 0. 1. 1. 1. 0. 0. 1. 1. 1. 1. 0. 1. 1. 0. 0. 1. 1. 1. 1. 1. 1.
 0. 0. 0. 1. 0. 0. 0. 1. 0. 1. 1. 1. 0. 0. 1. 0. 0. 0. 0. 1. 0. 0. 1.]</t>
  </si>
  <si>
    <t>[1. 1. 1. 1. 1. 0. 0. 0. 1. 0. 0. 1. 0. 1. 0. 1. 0. 0. 0. 1. 1. 0. 0. 1.
 0. 1. 1. 1. 0. 1. 1. 0. 0. 0. 1. 1. 1. 1. 1. 1. 0. 1. 1. 0. 0. 0. 0. 0.
 1. 0. 0. 0. 0. 1. 0. 1. 1. 1. 0. 0. 1. 1. 0. 0. 0. 0. 0. 1. 1. 0. 1. 1.
 0. 1. 1. 0. 1. 1. 1. 0. 0. 1. 1. 1. 1. 0. 1. 1. 0. 0. 1. 1. 1. 1. 1. 0.
 0. 0. 0. 0. 0. 0. 0. 1. 0. 1. 1. 1. 0. 0. 1. 0. 0. 0. 0. 1. 0. 0. 1.]</t>
  </si>
  <si>
    <t>[1. 1. 1. 1. 1. 0. 0. 0. 1. 0. 1. 1. 0. 1. 0. 1. 0. 0. 0. 1. 1. 0. 0. 1.
 0. 1. 1. 1. 0. 1. 1. 0. 0. 1. 1. 1. 0. 1. 1. 1. 0. 1. 1. 0. 0. 0. 0. 0.
 1. 0. 0. 0. 0. 1. 0. 1. 1. 1. 0. 0. 0. 1. 0. 0. 0. 0. 0. 1. 1. 0. 0. 1.
 0. 1. 1. 0. 1. 1. 1. 0. 0. 1. 1. 1. 1. 0. 1. 1. 0. 0. 1. 1. 1. 1. 0. 0.
 0. 0. 0. 1. 0. 0. 0. 1. 0. 1. 1. 1. 0. 0. 1. 0. 0. 0. 0. 1. 0. 0. 1.]</t>
  </si>
  <si>
    <t>[1. 1. 1. 1. 1. 0. 0. 0. 1. 0. 0. 1. 0. 1. 0. 1. 0. 0. 0. 1. 1. 0. 0. 1.
 0. 1. 1. 1. 0. 1. 1. 0. 0. 1. 1. 1. 0. 1. 1. 1. 0. 1. 1. 0. 0. 0. 0. 0.
 1. 0. 0. 0. 0. 1. 0. 1. 1. 1. 0. 0. 0. 1. 0. 0. 0. 0. 0. 1. 1. 0. 1. 1.
 0. 1. 0. 0. 1. 1. 1. 0. 0. 1. 1. 1. 1. 0. 1. 1. 0. 0. 1. 1. 1. 1. 1. 0.
 0. 0. 0. 1. 0. 0. 0. 1. 0. 1. 1. 1. 0. 0. 1. 0. 0. 0. 0. 1. 0. 0. 1.]</t>
  </si>
  <si>
    <t>[1. 1. 1. 1. 1. 0. 0. 0. 1. 0. 0. 1. 0. 1. 0. 1. 0. 0. 0. 1. 1. 0. 0. 1.
 0. 1. 1. 1. 0. 1. 1. 0. 0. 1. 1. 1. 1. 1. 1. 1. 0. 1. 1. 0. 0. 0. 0. 0.
 1. 0. 0. 0. 0. 1. 0. 1. 1. 1. 0. 0. 1. 1. 0. 0. 0. 0. 0. 1. 1. 0. 0. 1.
 0. 1. 1. 0. 1. 1. 1. 0. 0. 1. 1. 1. 1. 0. 1. 1. 0. 0. 1. 1. 1. 1. 1. 0.
 0. 0. 0. 1. 0. 0. 0. 1. 0. 1. 1. 1. 0. 0. 1. 0. 0. 0. 0. 1. 0. 0. 1.]</t>
  </si>
  <si>
    <t>[1. 1. 1. 1. 1. 0. 0. 0. 1. 0. 1. 1. 0. 1. 0. 1. 0. 0. 0. 1. 1. 0. 0. 1.
 0. 1. 1. 1. 0. 1. 1. 0. 0. 1. 1. 1. 1. 1. 1. 1. 0. 1. 1. 0. 0. 0. 0. 0.
 1. 0. 0. 0. 0. 1. 0. 1. 1. 1. 0. 0. 1. 1. 0. 0. 0. 0. 0. 1. 1. 0. 1. 1.
 0. 1. 1. 0. 1. 1. 1. 0. 0. 1. 1. 1. 1. 0. 1. 1. 1. 0. 1. 1. 1. 1. 1. 0.
 0. 0. 0. 1. 0. 0. 0. 1. 0. 1. 1. 1. 0. 0. 1. 0. 0. 0. 0. 1. 0. 0. 1.]</t>
  </si>
  <si>
    <t>[1. 1. 1. 1. 1. 0. 0. 0. 1. 0. 0. 1. 0. 1. 0. 1. 0. 0. 0. 1. 1. 0. 0. 1.
 0. 1. 1. 1. 0. 1. 1. 0. 0. 0. 1. 1. 0. 1. 1. 1. 0. 1. 1. 0. 0. 0. 0. 0.
 1. 0. 0. 0. 0. 1. 0. 1. 1. 1. 0. 0. 1. 1. 0. 1. 0. 0. 0. 1. 1. 0. 1. 1.
 0. 1. 1. 0. 1. 1. 1. 0. 0. 1. 1. 1. 1. 0. 1. 1. 0. 0. 1. 1. 0. 1. 1. 0.
 0. 0. 0. 1. 0. 0. 0. 1. 0. 1. 1. 1. 1. 0. 1. 0. 0. 0. 0. 1. 0. 0. 1.]</t>
  </si>
  <si>
    <t>[1. 1. 1. 1. 1. 0. 0. 0. 1. 0. 0. 1. 0. 1. 0. 1. 0. 0. 0. 1. 1. 0. 0. 1.
 0. 1. 1. 1. 0. 1. 1. 0. 0. 0. 1. 1. 1. 1. 1. 1. 0. 1. 1. 0. 1. 0. 0. 0.
 1. 0. 0. 0. 0. 1. 0. 0. 1. 1. 0. 0. 1. 1. 0. 0. 0. 0. 0. 1. 1. 0. 1. 1.
 0. 1. 0. 0. 1. 1. 1. 0. 0. 1. 1. 1. 1. 0. 1. 1. 0. 0. 1. 1. 1. 1. 1. 0.
 0. 0. 0. 1. 0. 0. 0. 1. 0. 1. 1. 1. 0. 0. 1. 0. 0. 0. 0. 1. 0. 0. 1.]</t>
  </si>
  <si>
    <t>[1. 1. 1. 1. 1. 0. 0. 0. 1. 0. 1. 1. 0. 1. 0. 1. 0. 0. 0. 1. 1. 0. 0. 1.
 0. 1. 1. 1. 0. 1. 1. 0. 0. 1. 1. 1. 0. 1. 1. 1. 0. 1. 1. 0. 0. 0. 0. 0.
 1. 0. 0. 0. 0. 1. 0. 1. 1. 1. 0. 0. 0. 1. 0. 0. 0. 0. 0. 1. 1. 0. 1. 1.
 0. 1. 0. 0. 1. 1. 1. 0. 0. 1. 1. 1. 1. 0. 1. 1. 0. 0. 1. 1. 1. 1. 1. 0.
 0. 0. 0. 1. 0. 0. 0. 1. 0. 1. 1. 1. 0. 0. 1. 0. 0. 0. 0. 1. 0. 0. 1.]</t>
  </si>
  <si>
    <t>[1. 1. 1. 1. 1. 0. 0. 0. 1. 0. 0. 1. 0. 1. 0. 1. 0. 0. 0. 1. 1. 0. 0. 1.
 0. 1. 1. 1. 0. 1. 1. 0. 0. 1. 1. 1. 0. 1. 1. 1. 0. 0. 1. 0. 0. 0. 0. 0.
 1. 0. 0. 0. 0. 1. 0. 1. 1. 1. 0. 0. 0. 1. 0. 0. 0. 0. 0. 1. 1. 0. 1. 1.
 0. 1. 0. 0. 1. 1. 1. 0. 0. 1. 1. 1. 1. 0. 1. 1. 1. 0. 1. 1. 1. 1. 1. 0.
 0. 0. 0. 1. 0. 0. 0. 1. 0. 1. 1. 1. 0. 0. 1. 0. 0. 0. 0. 1. 0. 0. 1.]</t>
  </si>
  <si>
    <t>[1. 1. 1. 1. 1. 0. 0. 0. 1. 0. 1. 1. 0. 1. 0. 1. 0. 0. 0. 1. 1. 0. 0. 1.
 0. 1. 1. 1. 0. 1. 1. 0. 0. 0. 1. 1. 0. 1. 1. 1. 0. 1. 1. 0. 0. 0. 0. 0.
 1. 0. 0. 0. 0. 1. 0. 1. 1. 1. 0. 0. 0. 1. 0. 0. 0. 0. 0. 1. 1. 0. 1. 1.
 0. 1. 0. 0. 1. 1. 1. 0. 0. 1. 1. 1. 1. 0. 1. 1. 0. 0. 1. 1. 1. 1. 1. 0.
 0. 0. 0. 1. 0. 0. 0. 1. 0. 1. 1. 1. 0. 0. 1. 0. 0. 0. 0. 1. 0. 0. 1.]</t>
  </si>
  <si>
    <t>[1. 1. 1. 1. 1. 0. 0. 0. 1. 0. 0. 1. 0. 1. 0. 1. 0. 0. 0. 1. 1. 0. 0. 1.
 0. 1. 1. 1. 0. 1. 1. 0. 0. 0. 1. 1. 0. 1. 1. 1. 0. 1. 1. 0. 0. 0. 0. 0.
 1. 0. 0. 0. 0. 1. 0. 1. 1. 1. 0. 0. 0. 1. 0. 0. 0. 0. 0. 1. 1. 0. 1. 1.
 0. 1. 0. 0. 1. 1. 1. 0. 0. 1. 1. 1. 1. 0. 1. 1. 0. 0. 1. 1. 1. 1. 1. 0.
 0. 0. 0. 1. 0. 0. 0. 1. 0. 1. 1. 1. 0. 0. 1. 0. 0. 0. 0. 1. 0. 0. 1.]</t>
  </si>
  <si>
    <t>[1. 1. 1. 1. 1. 0. 0. 0. 1. 0. 0. 1. 0. 1. 0. 1. 0. 0. 0. 1. 1. 0. 0. 1.
 0. 1. 1. 1. 0. 1. 1. 0. 0. 1. 1. 1. 0. 1. 1. 1. 0. 1. 1. 0. 0. 0. 0. 0.
 1. 0. 0. 0. 0. 1. 0. 1. 1. 1. 0. 0. 0. 1. 0. 0. 0. 0. 0. 1. 1. 0. 1. 1.
 0. 1. 1. 0. 1. 1. 1. 0. 0. 1. 1. 1. 1. 0. 1. 1. 0. 0. 1. 1. 1. 1. 1. 0.
 0. 1. 0. 1. 0. 0. 0. 1. 0. 1. 1. 1. 0. 0. 1. 0. 0. 0. 0. 1. 0. 0. 1.]</t>
  </si>
  <si>
    <t>[1. 1. 1. 1. 1. 0. 0. 0. 1. 0. 1. 1. 0. 1. 0. 1. 0. 0. 0. 1. 1. 0. 0. 1.
 0. 1. 1. 1. 0. 1. 1. 0. 0. 0. 1. 1. 0. 1. 1. 1. 0. 1. 1. 0. 0. 0. 0. 0.
 1. 0. 0. 0. 0. 1. 0. 1. 1. 1. 0. 0. 0. 1. 0. 0. 0. 0. 0. 1. 1. 0. 1. 1.
 0. 1. 1. 0. 1. 1. 1. 0. 0. 1. 1. 1. 1. 0. 1. 1. 0. 0. 1. 1. 1. 1. 1. 0.
 0. 0. 0. 1. 0. 0. 0. 1. 0. 1. 1. 1. 0. 0. 1. 0. 0. 0. 0. 0. 0. 0. 1.]</t>
  </si>
  <si>
    <t>[1. 1. 1. 1. 1. 0. 0. 1. 1. 0. 0. 1. 0. 1. 0. 1. 0. 0. 0. 1. 1. 0. 0. 1.
 0. 1. 1. 1. 0. 1. 1. 0. 0. 0. 1. 1. 0. 1. 1. 1. 0. 1. 1. 0. 0. 0. 0. 0.
 1. 0. 0. 0. 0. 1. 0. 1. 1. 1. 0. 0. 0. 1. 0. 0. 0. 0. 0. 1. 1. 0. 1. 1.
 0. 1. 1. 0. 1. 1. 1. 0. 0. 1. 1. 1. 1. 0. 1. 1. 0. 0. 1. 1. 1. 1. 1. 0.
 0. 0. 0. 1. 0. 0. 0. 1. 0. 1. 1. 1. 0. 0. 1. 0. 0. 0. 0. 1. 0. 0. 1.]</t>
  </si>
  <si>
    <t>[1. 1. 1. 1. 1. 0. 0. 0. 1. 0. 1. 1. 0. 1. 0. 1. 0. 0. 0. 1. 1. 0. 0. 1.
 0. 1. 1. 1. 0. 1. 1. 0. 0. 0. 1. 1. 0. 1. 1. 1. 0. 1. 1. 0. 0. 0. 0. 0.
 1. 0. 0. 0. 0. 1. 0. 1. 1. 1. 0. 0. 0. 1. 0. 0. 0. 0. 0. 1. 1. 0. 1. 1.
 0. 1. 1. 0. 1. 1. 1. 0. 0. 1. 1. 1. 1. 0. 1. 1. 0. 0. 1. 1. 1. 1. 1. 0.
 0. 0. 0. 1. 0. 0. 0. 1. 0. 1. 1. 1. 0. 0. 1. 0. 0. 0. 0. 1. 0. 0. 1.]</t>
  </si>
  <si>
    <t>[1 1 1 1 1 0 1 1 0 0 0 0 0 0 1 0 1 1 1 0 1 0 1 0 1 0 1 0 0 1 0 0 1 0 1 0 1
 1 0 0 1 0 1 0 0 1 0 0 1 0 0 1 1 1 0 1 0 1 1 0 0 1 1 0 1 1 0 1 1 0 1 1 0 0
 1 0 0 1 1 0 1 1 1 0 0 1 1 1 0 0 0 0 1 0 1 1 1 1 0 1 1 0 1 0 1 0 1 1 0 1 0
 0 1 1 0 1 1 1 0]</t>
  </si>
  <si>
    <t>[1. 1. 1. 1. 1. 1. 1. 1. 0. 0. 1. 0. 0. 1. 1. 1. 1. 1. 1. 0. 0. 1. 1. 0.
 0. 0. 1. 0. 0. 1. 0. 0. 0. 0. 0. 0. 1. 1. 0. 0. 1. 0. 1. 0. 1. 0. 0. 0.
 1. 0. 1. 1. 1. 1. 1. 0. 1. 1. 1. 0. 0. 1. 1. 0. 1. 0. 0. 0. 1. 0. 1. 1.
 1. 0. 1. 1. 1. 1. 0. 0. 1. 1. 1. 0. 0. 1. 1. 0. 1. 1. 0. 0. 0. 0. 1. 0.
 1. 0. 0. 1. 1. 0. 0. 0. 1. 0. 1. 1. 0. 1. 0. 0. 1. 0. 1. 1. 1. 1. 0.]</t>
  </si>
  <si>
    <t>[1. 1. 1. 1. 1. 1. 1. 0. 0. 0. 1. 0. 0. 1. 0. 1. 1. 1. 1. 1. 0. 1. 1. 0.
 0. 0. 1. 0. 0. 1. 1. 0. 1. 0. 0. 0. 1. 1. 0. 0. 1. 0. 1. 0. 0. 1. 0. 0.
 1. 0. 1. 1. 1. 0. 1. 1. 1. 1. 0. 0. 0. 1. 1. 0. 0. 0. 0. 0. 1. 0. 1. 0.
 1. 0. 0. 1. 1. 1. 1. 0. 1. 1. 1. 0. 0. 0. 1. 0. 1. 1. 0. 0. 0. 0. 1. 1.
 0. 0. 0. 1. 1. 0. 0. 0. 1. 1. 1. 1. 0. 1. 0. 0. 0. 0. 1. 1. 1. 1. 0.]</t>
  </si>
  <si>
    <t>[1. 1. 1. 1. 1. 1. 1. 1. 0. 0. 1. 0. 0. 1. 0. 1. 1. 1. 1. 1. 0. 1. 1. 0.
 0. 0. 1. 0. 0. 1. 1. 0. 1. 0. 0. 0. 1. 1. 0. 0. 1. 0. 1. 0. 0. 1. 0. 0.
 1. 0. 1. 1. 1. 0. 1. 1. 1. 1. 0. 0. 0. 1. 1. 0. 0. 0. 0. 0. 1. 0. 1. 1.
 1. 0. 0. 1. 1. 1. 1. 0. 1. 1. 1. 0. 0. 0. 1. 0. 1. 1. 0. 0. 0. 1. 1. 1.
 0. 0. 0. 1. 1. 0. 0. 0. 1. 1. 1. 1. 0. 1. 0. 0. 1. 0. 0. 1. 1. 1. 0.]</t>
  </si>
  <si>
    <t>[1. 0. 1. 1. 1. 1. 1. 1. 0. 0. 1. 0. 0. 1. 0. 1. 1. 1. 1. 1. 0. 1. 1. 0.
 0. 0. 1. 0. 0. 1. 0. 0. 1. 0. 0. 0. 1. 1. 0. 0. 1. 0. 1. 0. 0. 1. 0. 0.
 1. 0. 1. 1. 1. 0. 1. 0. 1. 1. 0. 0. 0. 1. 1. 0. 0. 0. 0. 1. 1. 0. 1. 1.
 1. 0. 0. 1. 1. 1. 1. 0. 1. 1. 1. 0. 0. 0. 1. 0. 1. 1. 0. 0. 0. 1. 1. 1.
 0. 0. 0. 1. 1. 0. 0. 0. 1. 1. 1. 1. 1. 1. 0. 0. 1. 0. 1. 1. 1. 1. 0.]</t>
  </si>
  <si>
    <t>[1. 1. 1. 1. 1. 1. 1. 0. 0. 0. 1. 0. 0. 1. 0. 1. 1. 1. 1. 1. 0. 1. 1. 0.
 0. 0. 1. 0. 0. 1. 1. 0. 1. 0. 0. 0. 1. 1. 0. 0. 1. 0. 1. 0. 0. 1. 0. 0.
 1. 0. 1. 1. 1. 0. 1. 1. 1. 1. 0. 0. 0. 1. 1. 0. 0. 0. 0. 1. 1. 0. 1. 1.
 1. 0. 0. 1. 1. 1. 1. 0. 1. 1. 1. 0. 0. 0. 1. 0. 1. 1. 0. 0. 0. 1. 1. 1.
 0. 0. 0. 1. 1. 0. 0. 0. 1. 1. 1. 1. 0. 1. 0. 0. 1. 0. 1. 1. 1. 1. 0.]</t>
  </si>
  <si>
    <t>[1. 1. 1. 1. 1. 1. 1. 0. 0. 0. 1. 0. 0. 1. 0. 1. 1. 1. 1. 1. 0. 1. 1. 0.
 0. 0. 1. 0. 0. 1. 0. 0. 1. 0. 0. 0. 1. 1. 0. 0. 1. 0. 1. 0. 0. 1. 0. 0.
 1. 0. 1. 1. 1. 0. 1. 1. 1. 1. 0. 0. 0. 1. 1. 0. 0. 0. 0. 0. 1. 0. 1. 1.
 1. 0. 0. 0. 1. 1. 1. 0. 1. 1. 1. 0. 0. 0. 1. 1. 1. 1. 0. 0. 0. 1. 1. 1.
 0. 0. 0. 1. 1. 0. 0. 0. 1. 1. 1. 1. 0. 1. 0. 0. 1. 0. 1. 1. 1. 1. 0.]</t>
  </si>
  <si>
    <t>[1. 1. 1. 0. 1. 1. 1. 0. 0. 0. 0. 0. 0. 1. 0. 1. 1. 1. 1. 1. 0. 1. 1. 0.
 0. 0. 1. 0. 0. 1. 0. 0. 1. 0. 0. 0. 1. 1. 0. 0. 1. 0. 1. 0. 0. 1. 0. 0.
 1. 0. 1. 1. 1. 0. 1. 1. 1. 1. 0. 0. 0. 1. 1. 0. 0. 0. 0. 0. 1. 0. 1. 1.
 1. 0. 0. 0. 1. 1. 1. 0. 1. 1. 1. 0. 0. 0. 1. 1. 1. 1. 0. 0. 0. 1. 1. 1.
 0. 0. 0. 1. 1. 0. 0. 0. 1. 1. 1. 1. 0. 1. 0. 0. 1. 0. 1. 1. 1. 1. 0.]</t>
  </si>
  <si>
    <t>[1. 1. 1. 0. 1. 1. 1. 0. 0. 0. 1. 0. 0. 1. 0. 1. 1. 1. 1. 1. 0. 1. 1. 0.
 0. 0. 1. 0. 0. 1. 0. 0. 1. 0. 0. 0. 1. 1. 0. 0. 1. 0. 1. 0. 0. 1. 0. 0.
 1. 0. 1. 1. 1. 0. 1. 1. 1. 1. 0. 0. 0. 1. 0. 0. 0. 0. 0. 0. 1. 0. 1. 1.
 1. 0. 0. 0. 1. 1. 1. 0. 1. 1. 1. 0. 0. 0. 1. 1. 1. 1. 0. 0. 0. 1. 1. 1.
 0. 0. 0. 1. 1. 0. 0. 0. 1. 1. 1. 1. 0. 1. 0. 0. 1. 0. 1. 1. 1. 1. 0.]</t>
  </si>
  <si>
    <t>[1. 1. 1. 1. 1. 1. 1. 0. 0. 0. 1. 0. 0. 1. 0. 1. 1. 1. 1. 1. 0. 1. 1. 0.
 0. 0. 1. 1. 0. 1. 0. 0. 1. 0. 0. 0. 1. 1. 0. 0. 1. 0. 1. 0. 0. 1. 0. 0.
 1. 0. 1. 1. 1. 0. 1. 1. 1. 1. 0. 0. 0. 1. 1. 0. 0. 0. 0. 0. 1. 0. 1. 1.
 1. 0. 0. 0. 1. 1. 1. 1. 1. 1. 1. 0. 0. 0. 1. 1. 1. 1. 0. 0. 0. 1. 1. 0.
 0. 0. 0. 1. 1. 0. 0. 0. 1. 1. 1. 1. 0. 1. 0. 0. 1. 0. 1. 1. 1. 1. 0.]</t>
  </si>
  <si>
    <t>[1. 1. 1. 1. 1. 1. 1. 0. 0. 0. 1. 0. 0. 1. 0. 1. 1. 1. 1. 1. 0. 1. 1. 0.
 0. 0. 1. 0. 0. 1. 0. 0. 1. 0. 0. 0. 1. 1. 0. 0. 1. 0. 1. 0. 0. 1. 0. 0.
 1. 0. 1. 1. 1. 0. 1. 1. 1. 1. 0. 0. 0. 1. 1. 0. 0. 0. 0. 0. 1. 0. 1. 1.
 1. 0. 0. 0. 1. 1. 1. 0. 1. 1. 1. 0. 0. 0. 1. 1. 1. 1. 0. 0. 0. 1. 1. 0.
 0. 0. 0. 1. 1. 0. 0. 0. 1. 1. 1. 1. 0. 1. 0. 0. 1. 0. 1. 1. 1. 1. 0.]</t>
  </si>
  <si>
    <t>[1. 1. 1. 1. 1. 1. 1. 0. 0. 0. 0. 0. 0. 1. 0. 1. 1. 1. 1. 1. 0. 1. 1. 0.
 0. 0. 1. 0. 0. 1. 0. 0. 1. 0. 0. 0. 1. 1. 0. 0. 1. 0. 1. 0. 0. 1. 0. 0.
 1. 0. 1. 1. 1. 0. 1. 1. 1. 1. 0. 0. 0. 1. 1. 0. 0. 0. 0. 0. 1. 0. 1. 1.
 1. 0. 0. 0. 1. 1. 1. 0. 1. 1. 1. 0. 0. 0. 1. 1. 1. 1. 0. 0. 0. 1. 1. 0.
 0. 0. 0. 1. 1. 0. 0. 0. 1. 1. 1. 1. 0. 1. 0. 0. 1. 0. 1. 1. 1. 1. 0.]</t>
  </si>
  <si>
    <t>[1. 1. 1. 0. 1. 1. 1. 0. 0. 0. 1. 0. 0. 1. 0. 1. 1. 1. 1. 1. 0. 1. 1. 0.
 0. 0. 1. 0. 0. 1. 0. 0. 1. 0. 0. 0. 1. 1. 0. 0. 1. 0. 1. 0. 0. 1. 0. 0.
 1. 0. 1. 1. 1. 0. 1. 1. 1. 1. 0. 0. 0. 1. 0. 0. 0. 0. 0. 0. 1. 0. 1. 1.
 1. 0. 0. 0. 1. 1. 1. 0. 1. 1. 1. 0. 0. 0. 1. 1. 1. 1. 0. 0. 0. 1. 1. 0.
 0. 0. 0. 1. 1. 0. 0. 0. 1. 1. 1. 1. 0. 1. 0. 0. 1. 0. 1. 1. 1. 1. 0.]</t>
  </si>
  <si>
    <t>[1. 1. 1. 1. 1. 1. 1. 0. 0. 0. 1. 0. 0. 1. 0. 1. 1. 1. 1. 1. 0. 1. 1. 0.
 0. 0. 1. 0. 0. 1. 0. 0. 1. 0. 0. 0. 1. 1. 0. 0. 1. 0. 1. 0. 0. 1. 0. 0.
 1. 0. 1. 1. 1. 0. 1. 1. 1. 1. 0. 0. 0. 1. 1. 0. 0. 0. 0. 0. 1. 0. 1. 1.
 1. 0. 0. 0. 1. 1. 1. 0. 1. 1. 1. 0. 0. 0. 1. 1. 1. 1. 0. 0. 0. 1. 1. 1.
 1. 0. 0. 1. 1. 0. 0. 0. 1. 1. 1. 1. 0. 1. 0. 0. 1. 0. 1. 1. 1. 1. 0.]</t>
  </si>
  <si>
    <t>[1. 1. 1. 1. 1. 1. 1. 0. 0. 0. 1. 0. 0. 1. 0. 1. 1. 1. 1. 1. 0. 1. 1. 0.
 0. 0. 1. 0. 0. 1. 0. 0. 1. 0. 0. 0. 1. 1. 0. 0. 1. 0. 1. 0. 1. 1. 0. 0.
 1. 0. 1. 1. 1. 0. 1. 1. 1. 1. 0. 0. 0. 1. 1. 0. 0. 0. 0. 0. 1. 0. 1. 1.
 1. 0. 0. 0. 1. 1. 1. 0. 1. 1. 1. 0. 0. 0. 1. 1. 1. 1. 0. 0. 0. 1. 1. 0.
 0. 0. 0. 1. 1. 0. 0. 0. 1. 1. 1. 1. 0. 1. 0. 0. 1. 0. 1. 1. 1. 1. 0.]</t>
  </si>
  <si>
    <t>[1. 1. 1. 1. 1. 1. 1. 0. 0. 0. 1. 0. 0. 1. 0. 1. 1. 1. 1. 1. 0. 1. 1. 0.
 0. 0. 1. 0. 0. 1. 0. 0. 1. 0. 0. 0. 1. 1. 0. 0. 1. 0. 1. 0. 0. 1. 0. 0.
 1. 0. 1. 1. 1. 0. 1. 1. 1. 1. 0. 0. 0. 1. 1. 1. 0. 0. 0. 0. 1. 0. 1. 1.
 1. 0. 0. 0. 1. 1. 1. 0. 1. 1. 1. 0. 0. 0. 1. 1. 1. 1. 0. 0. 0. 1. 1. 0.
 0. 0. 0. 1. 1. 0. 0. 0. 1. 1. 1. 1. 0. 1. 0. 0. 1. 0. 1. 1. 1. 1. 0.]</t>
  </si>
  <si>
    <t>[1. 1. 1. 1. 1. 1. 1. 0. 0. 1. 1. 0. 0. 1. 0. 1. 1. 1. 1. 1. 0. 1. 1. 0.
 0. 0. 1. 0. 0. 1. 0. 0. 1. 0. 0. 0. 1. 1. 0. 0. 1. 1. 1. 0. 0. 1. 0. 0.
 1. 0. 1. 1. 1. 0. 1. 1. 1. 1. 0. 0. 0. 1. 1. 0. 0. 0. 0. 0. 1. 0. 1. 1.
 1. 0. 0. 0. 1. 1. 1. 0. 1. 1. 1. 0. 0. 0. 1. 1. 1. 1. 0. 0. 1. 1. 1. 1.
 0. 0. 0. 1. 1. 0. 0. 0. 1. 1. 1. 1. 0. 1. 0. 0. 1. 0. 1. 1. 1. 1. 0.]</t>
  </si>
  <si>
    <t>[1. 1. 1. 1. 1. 1. 1. 0. 0. 0. 1. 0. 0. 1. 0. 1. 1. 1. 1. 1. 0. 1. 1. 0.
 0. 0. 1. 0. 0. 1. 0. 0. 1. 0. 0. 0. 1. 1. 0. 0. 1. 0. 1. 0. 0. 1. 0. 0.
 1. 0. 1. 1. 1. 0. 1. 1. 1. 1. 0. 0. 0. 1. 1. 0. 0. 0. 0. 0. 1. 0. 1. 1.
 1. 0. 0. 0. 1. 1. 1. 0. 1. 1. 1. 0. 0. 0. 1. 1. 1. 1. 0. 0. 0. 1. 1. 1.
 0. 1. 0. 1. 1. 0. 0. 0. 1. 1. 1. 1. 0. 1. 0. 0. 1. 0. 1. 1. 1. 1. 0.]</t>
  </si>
  <si>
    <t>[1. 1. 1. 1. 1. 1. 1. 0. 0. 0. 1. 0. 0. 1. 0. 1. 1. 1. 1. 1. 0. 1. 1. 0.
 0. 0. 1. 0. 0. 1. 0. 0. 1. 0. 0. 0. 1. 1. 0. 0. 1. 0. 1. 0. 0. 1. 0. 0.
 1. 0. 1. 1. 1. 0. 1. 1. 1. 1. 0. 0. 0. 1. 1. 0. 0. 0. 0. 0. 1. 0. 1. 1.
 1. 0. 0. 0. 1. 1. 1. 0. 1. 1. 1. 0. 0. 0. 1. 1. 1. 1. 0. 0. 0. 1. 1. 1.
 0. 0. 0. 1. 1. 0. 0. 0. 1. 1. 1. 1. 0. 1. 0. 0. 1. 0. 1. 0. 1. 1. 0.]</t>
  </si>
  <si>
    <t>[1. 1. 1. 1. 1. 1. 1. 0. 0. 0. 1. 0. 0. 1. 0. 1. 1. 1. 1. 1. 0. 1. 1. 0.
 0. 0. 1. 0. 0. 1. 1. 0. 1. 0. 0. 0. 1. 1. 0. 0. 1. 0. 0. 0. 0. 1. 0. 0.
 1. 0. 1. 1. 1. 0. 1. 1. 1. 1. 0. 0. 0. 1. 1. 0. 0. 0. 0. 0. 1. 0. 1. 1.
 1. 0. 0. 0. 1. 1. 1. 0. 1. 1. 1. 0. 0. 0. 1. 1. 1. 1. 0. 0. 0. 1. 1. 1.
 0. 0. 0. 1. 1. 0. 0. 0. 1. 1. 1. 1. 0. 1. 0. 0. 1. 0. 1. 1. 1. 1. 0.]</t>
  </si>
  <si>
    <t>[1. 1. 0. 1. 1. 1. 1. 0. 0. 0. 1. 0. 0. 1. 0. 1. 1. 1. 1. 1. 0. 1. 1. 0.
 0. 0. 1. 0. 0. 1. 0. 0. 1. 0. 0. 0. 1. 1. 0. 0. 1. 0. 1. 0. 0. 1. 0. 0.
 1. 0. 1. 1. 1. 0. 0. 1. 1. 1. 0. 0. 0. 1. 1. 0. 0. 0. 0. 0. 1. 0. 1. 1.
 1. 0. 0. 0. 1. 1. 1. 0. 1. 1. 1. 0. 0. 0. 1. 1. 1. 1. 0. 0. 0. 1. 1. 0.
 0. 0. 0. 1. 1. 0. 0. 0. 1. 1. 1. 1. 0. 1. 0. 0. 1. 0. 1. 1. 1. 1. 0.]</t>
  </si>
  <si>
    <t>[1. 1. 1. 1. 1. 1. 1. 0. 0. 0. 1. 0. 0. 1. 0. 1. 1. 1. 1. 1. 0. 1. 1. 0.
 0. 0. 1. 0. 0. 1. 0. 0. 1. 0. 0. 0. 1. 1. 0. 0. 1. 0. 1. 0. 0. 1. 0. 0.
 1. 0. 1. 1. 1. 0. 1. 1. 1. 1. 0. 0. 0. 1. 1. 0. 0. 0. 0. 0. 1. 0. 1. 1.
 1. 0. 0. 0. 1. 1. 1. 0. 1. 1. 1. 0. 0. 0. 1. 1. 0. 1. 0. 0. 0. 1. 1. 1.
 0. 0. 0. 1. 1. 0. 0. 0. 1. 1. 1. 1. 0. 1. 0. 0. 1. 0. 1. 0. 1. 1. 0.]</t>
  </si>
  <si>
    <t>[1. 1. 1. 1. 1. 1. 1. 0. 0. 0. 1. 0. 0. 1. 0. 1. 1. 1. 1. 1. 0. 1. 1. 0.
 0. 0. 1. 0. 0. 1. 0. 0. 1. 0. 0. 0. 1. 1. 0. 0. 1. 0. 1. 0. 0. 1. 0. 0.
 1. 0. 1. 1. 1. 0. 1. 1. 1. 1. 0. 0. 0. 1. 1. 0. 0. 0. 0. 0. 1. 0. 1. 1.
 1. 0. 0. 0. 1. 1. 1. 0. 1. 1. 1. 0. 0. 0. 1. 1. 1. 1. 0. 0. 1. 1. 1. 1.
 0. 0. 0. 1. 1. 0. 0. 0. 1. 1. 1. 1. 0. 1. 0. 0. 1. 0. 1. 0. 1. 1. 0.]</t>
  </si>
  <si>
    <t>[1. 1. 1. 1. 1. 1. 1. 0. 0. 0. 1. 0. 0. 1. 0. 1. 1. 0. 0. 1. 1. 1. 1. 0.
 0. 0. 1. 0. 0. 1. 0. 0. 1. 0. 0. 0. 1. 1. 0. 0. 1. 0. 1. 0. 0. 1. 0. 0.
 0. 0. 1. 1. 1. 0. 1. 1. 1. 0. 0. 0. 0. 1. 1. 0. 0. 0. 0. 0. 1. 0. 1. 1.
 1. 0. 0. 0. 1. 1. 1. 0. 1. 1. 1. 0. 0. 0. 1. 1. 1. 1. 0. 0. 0. 1. 1. 1.
 0. 0. 0. 1. 1. 0. 0. 0. 1. 1. 1. 1. 1. 1. 0. 0. 1. 0. 1. 1. 1. 1. 0.]</t>
  </si>
  <si>
    <t>[1. 1. 1. 1. 1. 1. 1. 0. 0. 0. 1. 0. 0. 1. 0. 1. 1. 1. 1. 1. 0. 1. 1. 0.
 0. 0. 1. 0. 0. 1. 0. 0. 1. 0. 0. 0. 1. 1. 0. 0. 1. 0. 1. 0. 0. 1. 1. 0.
 1. 0. 1. 1. 1. 0. 1. 1. 1. 1. 0. 0. 0. 1. 1. 0. 0. 0. 0. 0. 1. 0. 1. 1.
 1. 0. 0. 0. 1. 1. 1. 0. 1. 1. 1. 0. 0. 0. 1. 1. 1. 1. 0. 0. 0. 1. 1. 1.
 0. 0. 0. 1. 1. 0. 0. 0. 1. 1. 1. 1. 0. 1. 0. 0. 1. 0. 1. 1. 1. 1. 0.]</t>
  </si>
  <si>
    <t>[1. 1. 1. 1. 1. 1. 1. 0. 0. 0. 1. 0. 0. 1. 0. 1. 1. 1. 1. 1. 0. 1. 1. 0.
 0. 0. 1. 0. 0. 1. 0. 0. 1. 0. 0. 0. 1. 1. 0. 0. 1. 0. 1. 0. 0. 1. 0. 0.
 1. 0. 1. 1. 1. 0. 1. 1. 1. 1. 0. 0. 0. 1. 1. 0. 0. 0. 0. 0. 1. 0. 1. 1.
 1. 0. 0. 0. 1. 1. 1. 0. 1. 1. 1. 0. 0. 0. 1. 1. 1. 1. 0. 0. 0. 1. 1. 1.
 0. 0. 1. 1. 1. 0. 0. 0. 1. 1. 1. 1. 0. 1. 1. 0. 1. 0. 1. 1. 1. 1. 0.]</t>
  </si>
  <si>
    <t>[1. 1. 1. 1. 1. 1. 1. 0. 0. 0. 1. 0. 0. 1. 0. 1. 1. 1. 1. 1. 0. 1. 1. 0.
 0. 0. 1. 0. 0. 1. 0. 0. 1. 0. 0. 0. 1. 1. 0. 0. 1. 0. 1. 0. 0. 1. 0. 0.
 1. 0. 1. 1. 1. 0. 1. 1. 1. 1. 0. 0. 0. 1. 1. 0. 0. 0. 0. 0. 1. 0. 1. 1.
 1. 0. 0. 0. 1. 1. 1. 0. 1. 1. 1. 0. 0. 1. 1. 1. 1. 1. 0. 0. 0. 1. 1. 1.
 0. 0. 0. 1. 1. 0. 0. 0. 1. 1. 1. 1. 0. 1. 0. 0. 1. 0. 1. 1. 1. 1. 1.]</t>
  </si>
  <si>
    <t>[1. 1. 1. 1. 1. 1. 1. 0. 0. 0. 1. 0. 0. 1. 0. 1. 1. 1. 1. 1. 0. 1. 1. 0.
 0. 0. 1. 0. 0. 1. 0. 0. 1. 0. 0. 0. 1. 1. 0. 0. 1. 0. 1. 0. 0. 1. 0. 0.
 1. 0. 1. 1. 1. 0. 1. 1. 1. 1. 0. 0. 0. 1. 1. 0. 0. 0. 0. 0. 1. 0. 1. 1.
 0. 0. 0. 0. 1. 1. 1. 0. 1. 1. 1. 0. 0. 0. 1. 1. 1. 1. 0. 0. 0. 1. 1. 1.
 0. 0. 0. 1. 1. 0. 0. 0. 1. 1. 1. 1. 0. 1. 0. 0. 1. 0. 1. 0. 1. 1. 0.]</t>
  </si>
  <si>
    <t>[1. 1. 1. 1. 1. 1. 1. 0. 0. 0. 1. 0. 0. 1. 0. 1. 1. 1. 1. 1. 0. 1. 1. 0.
 0. 0. 1. 0. 0. 1. 0. 0. 1. 0. 0. 0. 1. 1. 0. 0. 1. 1. 1. 0. 0. 1. 0. 0.
 1. 0. 1. 1. 1. 0. 1. 1. 1. 1. 0. 0. 0. 1. 1. 0. 0. 0. 0. 0. 1. 0. 1. 1.
 1. 0. 0. 0. 1. 1. 1. 0. 1. 1. 1. 0. 0. 0. 1. 1. 1. 1. 0. 0. 0. 1. 1. 1.
 0. 0. 0. 1. 1. 0. 0. 0. 1. 1. 1. 1. 0. 1. 0. 0. 1. 0. 1. 1. 1. 1. 0.]</t>
  </si>
  <si>
    <t>[1. 1. 1. 1. 1. 1. 1. 0. 0. 0. 1. 0. 0. 1. 0. 1. 1. 1. 1. 1. 0. 1. 1. 0.
 0. 0. 1. 0. 0. 1. 0. 0. 1. 0. 0. 0. 1. 1. 0. 0. 1. 0. 1. 0. 0. 1. 0. 0.
 1. 0. 1. 1. 1. 0. 1. 1. 1. 1. 0. 0. 0. 1. 1. 0. 0. 0. 0. 0. 1. 0. 1. 1.
 1. 0. 0. 0. 1. 1. 1. 0. 1. 1. 1. 0. 0. 0. 1. 1. 1. 1. 0. 0. 0. 1. 1. 1.
 0. 0. 0. 1. 1. 0. 0. 0. 1. 1. 1. 0. 0. 1. 0. 0. 1. 0. 1. 1. 1. 1. 0.]</t>
  </si>
  <si>
    <t>[1. 1. 1. 1. 1. 1. 1. 0. 0. 0. 1. 0. 0. 1. 0. 1. 1. 1. 1. 1. 0. 1. 1. 0.
 0. 0. 1. 0. 0. 1. 0. 0. 1. 0. 0. 0. 1. 1. 0. 0. 1. 0. 1. 0. 0. 0. 0. 0.
 1. 0. 1. 1. 1. 0. 1. 1. 1. 1. 0. 0. 0. 1. 1. 0. 0. 0. 0. 0. 1. 0. 1. 1.
 1. 0. 0. 0. 1. 1. 1. 0. 1. 1. 1. 0. 0. 0. 1. 1. 1. 1. 0. 0. 0. 1. 1. 1.
 0. 0. 0. 1. 1. 0. 0. 0. 1. 1. 1. 1. 0. 1. 0. 0. 1. 0. 1. 1. 1. 1. 0.]</t>
  </si>
  <si>
    <t>[1. 1. 1. 1. 1. 1. 1. 0. 0. 0. 1. 0. 0. 1. 0. 1. 1. 1. 1. 1. 0. 1. 1. 0.
 0. 0. 0. 0. 0. 1. 0. 0. 1. 0. 0. 0. 1. 1. 0. 0. 1. 0. 1. 0. 0. 1. 0. 0.
 1. 0. 1. 1. 1. 0. 1. 1. 1. 1. 0. 0. 0. 1. 1. 0. 0. 0. 0. 0. 1. 0. 1. 1.
 1. 0. 0. 0. 1. 1. 1. 0. 1. 1. 1. 0. 0. 0. 1. 1. 1. 1. 0. 0. 0. 1. 1. 1.
 1. 0. 0. 1. 1. 0. 0. 0. 1. 1. 1. 1. 0. 1. 0. 0. 1. 0. 1. 1. 1. 1. 0.]</t>
  </si>
  <si>
    <t>[1. 1. 1. 1. 1. 1. 0. 0. 0. 0. 1. 0. 0. 1. 0. 1. 1. 1. 1. 1. 0. 1. 1. 0.
 0. 0. 1. 0. 0. 1. 0. 0. 1. 0. 0. 0. 1. 1. 0. 0. 1. 0. 1. 0. 0. 1. 0. 0.
 1. 0. 1. 1. 1. 0. 1. 1. 1. 1. 0. 0. 0. 1. 1. 0. 0. 0. 0. 0. 1. 0. 1. 1.
 1. 0. 0. 0. 1. 1. 1. 0. 1. 1. 1. 0. 0. 0. 1. 1. 1. 1. 0. 0. 0. 1. 1. 1.
 0. 0. 0. 1. 1. 0. 0. 0. 1. 0. 1. 1. 0. 1. 0. 0. 1. 0. 1. 1. 1. 1. 0.]</t>
  </si>
  <si>
    <t>[1. 1. 1. 1. 1. 1. 1. 0. 0. 0. 1. 0. 0. 1. 0. 1. 1. 1. 1. 1. 0. 1. 1. 0.
 0. 0. 1. 0. 0. 1. 0. 0. 1. 0. 0. 0. 1. 1. 0. 0. 1. 0. 1. 0. 0. 1. 0. 0.
 1. 0. 1. 1. 1. 0. 0. 1. 1. 1. 0. 0. 0. 1. 1. 0. 0. 0. 0. 0. 1. 0. 1. 1.
 1. 0. 0. 0. 1. 1. 1. 0. 1. 0. 1. 0. 0. 0. 1. 1. 1. 1. 0. 0. 0. 1. 1. 1.
 1. 0. 0. 1. 1. 0. 0. 0. 1. 1. 1. 1. 0. 1. 0. 0. 1. 0. 1. 1. 1. 1. 0.]</t>
  </si>
  <si>
    <t>[1. 1. 1. 1. 1. 1. 1. 0. 0. 0. 1. 0. 0. 1. 0. 1. 1. 1. 1. 1. 0. 1. 1. 0.
 1. 0. 1. 0. 0. 1. 0. 0. 1. 0. 0. 0. 1. 1. 0. 0. 1. 0. 1. 0. 0. 1. 0. 0.
 1. 0. 1. 1. 1. 0. 1. 1. 1. 1. 0. 0. 0. 1. 1. 0. 0. 0. 0. 0. 1. 0. 1. 1.
 1. 0. 0. 0. 1. 1. 1. 0. 1. 1. 1. 0. 0. 0. 1. 1. 1. 1. 0. 0. 0. 1. 1. 1.
 1. 0. 0. 1. 1. 0. 0. 0. 1. 1. 1. 1. 0. 1. 0. 0. 1. 0. 1. 1. 1. 1. 0.]</t>
  </si>
  <si>
    <t>[1. 1. 1. 1. 1. 1. 1. 0. 0. 0. 1. 0. 0. 1. 0. 1. 1. 1. 1. 1. 0. 1. 1. 0.
 0. 0. 1. 0. 0. 1. 0. 0. 1. 0. 0. 0. 1. 1. 0. 0. 1. 0. 1. 0. 0. 1. 0. 0.
 1. 0. 1. 1. 1. 0. 1. 1. 1. 1. 0. 0. 0. 1. 1. 0. 0. 0. 0. 1. 1. 0. 1. 1.
 1. 0. 0. 0. 1. 1. 1. 0. 1. 1. 1. 0. 0. 0. 1. 1. 1. 1. 0. 0. 0. 1. 1. 1.
 0. 0. 0. 1. 1. 0. 0. 0. 1. 1. 1. 1. 0. 1. 0. 0. 1. 0. 1. 1. 1. 1. 0.]</t>
  </si>
  <si>
    <t>[1. 1. 1. 1. 1. 1. 1. 0. 0. 0. 1. 0. 0. 1. 0. 1. 1. 1. 1. 1. 0. 1. 1. 0.
 0. 0. 1. 0. 0. 1. 0. 0. 1. 0. 0. 0. 1. 1. 0. 0. 1. 0. 1. 0. 0. 1. 0. 0.
 1. 0. 1. 1. 1. 0. 1. 1. 1. 1. 0. 0. 0. 1. 1. 0. 0. 0. 0. 0. 1. 0. 1. 1.
 1. 0. 0. 0. 1. 1. 1. 0. 1. 1. 1. 0. 0. 0. 1. 1. 1. 1. 0. 0. 0. 1. 1. 1.
 0. 0. 0. 1. 1. 0. 0. 0. 1. 1. 1. 1. 0. 1. 0. 0. 1. 0. 1. 1. 1. 1. 1.]</t>
  </si>
  <si>
    <t>[1. 1. 1. 1. 1. 1. 1. 0. 0. 0. 1. 0. 0. 1. 0. 1. 1. 1. 1. 1. 0. 1. 1. 0.
 0. 0. 1. 0. 0. 1. 0. 0. 1. 0. 0. 0. 1. 1. 0. 0. 1. 0. 1. 0. 0. 1. 0. 0.
 1. 0. 1. 1. 1. 0. 1. 1. 1. 1. 0. 0. 0. 1. 1. 0. 0. 0. 0. 0. 1. 0. 1. 1.
 1. 0. 0. 0. 1. 1. 1. 0. 1. 1. 1. 0. 0. 0. 0. 1. 1. 1. 0. 0. 0. 1. 1. 1.
 0. 0. 0. 1. 1. 0. 0. 0. 1. 1. 1. 1. 0. 1. 0. 0. 1. 0. 1. 1. 1. 1. 0.]</t>
  </si>
  <si>
    <t>[1. 1. 1. 1. 1. 1. 1. 0. 0. 0. 1. 0. 0. 1. 0. 1. 1. 1. 1. 1. 0. 1. 1. 0.
 0. 0. 1. 0. 0. 1. 0. 0. 1. 0. 0. 0. 0. 1. 0. 0. 1. 0. 1. 0. 0. 1. 0. 0.
 1. 0. 1. 1. 1. 0. 1. 1. 1. 1. 0. 0. 0. 1. 1. 0. 0. 0. 0. 0. 1. 0. 1. 1.
 1. 0. 0. 0. 1. 1. 1. 0. 1. 1. 1. 0. 0. 0. 1. 1. 1. 1. 0. 0. 0. 1. 1. 1.
 0. 0. 0. 1. 1. 0. 0. 0. 1. 1. 1. 1. 0. 1. 0. 0. 1. 0. 1. 1. 1. 1. 0.]</t>
  </si>
  <si>
    <t>[1. 1. 1. 1. 1. 1. 1. 0. 0. 0. 1. 0. 0. 1. 0. 1. 1. 1. 1. 1. 0. 1. 1. 0.
 0. 0. 1. 0. 0. 1. 0. 0. 1. 0. 0. 0. 1. 1. 0. 0. 1. 0. 1. 0. 0. 1. 0. 0.
 1. 0. 1. 1. 1. 0. 1. 1. 1. 1. 0. 0. 0. 1. 1. 0. 0. 0. 0. 0. 1. 0. 1. 1.
 1. 0. 0. 0. 1. 1. 1. 0. 1. 1. 1. 0. 0. 0. 1. 1. 1. 1. 0. 0. 0. 1. 1. 1.
 1. 0. 0. 1. 1. 0. 0. 0. 1. 1. 1. 1. 0. 0. 0. 0. 1. 0. 1. 1. 1. 1. 0.]</t>
  </si>
  <si>
    <t>[1. 1. 1. 1. 1. 1. 1. 0. 0. 0. 1. 0. 0. 1. 0. 1. 1. 1. 1. 1. 0. 1. 1. 0.
 0. 0. 1. 0. 0. 1. 0. 0. 1. 0. 0. 0. 1. 1. 0. 0. 1. 0. 1. 1. 0. 1. 0. 0.
 1. 0. 1. 1. 1. 0. 1. 1. 1. 1. 0. 0. 0. 1. 1. 0. 0. 0. 0. 0. 1. 0. 1. 1.
 1. 0. 0. 0. 1. 1. 1. 0. 1. 1. 1. 0. 0. 0. 1. 1. 1. 1. 0. 0. 0. 1. 1. 1.
 0. 0. 0. 1. 1. 0. 0. 0. 1. 1. 1. 1. 0. 1. 0. 0. 1. 0. 1. 1. 1. 1. 0.]</t>
  </si>
  <si>
    <t>[1. 1. 1. 1. 1. 1. 1. 0. 0. 0. 1. 0. 0. 1. 0. 1. 1. 1. 1. 1. 0. 1. 1. 0.
 0. 0. 1. 0. 0. 1. 0. 0. 1. 0. 0. 0. 1. 1. 0. 0. 1. 0. 1. 0. 0. 1. 0. 0.
 1. 0. 1. 1. 1. 0. 1. 1. 1. 1. 0. 0. 0. 0. 1. 0. 0. 0. 0. 0. 1. 0. 1. 1.
 1. 0. 0. 0. 1. 1. 1. 0. 1. 1. 1. 0. 0. 0. 1. 1. 1. 1. 0. 0. 0. 1. 1. 1.
 1. 0. 0. 1. 1. 0. 0. 0. 1. 1. 1. 1. 0. 1. 0. 0. 1. 0. 1. 1. 1. 1. 0.]</t>
  </si>
  <si>
    <t>[1. 1. 1. 1. 1. 1. 1. 1. 0. 0. 1. 0. 0. 1. 0. 1. 1. 1. 1. 1. 0. 1. 1. 0.
 0. 0. 1. 0. 1. 1. 0. 0. 1. 0. 0. 0. 1. 1. 0. 0. 1. 0. 1. 0. 0. 1. 0. 0.
 1. 0. 1. 1. 1. 0. 1. 1. 1. 1. 0. 0. 0. 1. 1. 0. 0. 0. 0. 0. 1. 0. 1. 1.
 1. 0. 0. 0. 1. 1. 1. 0. 1. 1. 1. 0. 0. 0. 1. 1. 1. 1. 0. 0. 0. 1. 1. 1.
 0. 0. 0. 1. 1. 0. 0. 0. 1. 1. 1. 1. 0. 1. 0. 0. 1. 0. 1. 1. 1. 1. 0.]</t>
  </si>
  <si>
    <t>[1. 1. 1. 1. 1. 1. 1. 0. 0. 0. 1. 0. 0. 1. 1. 1. 1. 1. 1. 1. 0. 1. 1. 0.
 0. 0. 1. 0. 0. 1. 0. 0. 1. 0. 0. 0. 1. 1. 0. 0. 1. 0. 1. 0. 0. 1. 0. 0.
 1. 0. 1. 1. 1. 0. 1. 1. 1. 1. 0. 0. 0. 1. 1. 0. 0. 0. 0. 0. 1. 0. 1. 1.
 1. 0. 0. 0. 1. 1. 1. 0. 1. 1. 1. 0. 0. 0. 1. 1. 1. 1. 0. 0. 0. 1. 1. 1.
 1. 0. 0. 1. 1. 0. 0. 0. 1. 1. 1. 1. 0. 1. 0. 0. 1. 0. 1. 1. 1. 1. 0.]</t>
  </si>
  <si>
    <t>[1. 1. 1. 1. 1. 1. 1. 0. 0. 0. 1. 1. 0. 1. 0. 1. 1. 1. 1. 1. 0. 1. 1. 0.
 0. 0. 1. 0. 0. 1. 0. 0. 1. 0. 0. 0. 1. 1. 0. 0. 1. 0. 1. 0. 0. 1. 0. 0.
 1. 0. 1. 1. 1. 0. 1. 1. 1. 1. 0. 0. 0. 1. 1. 0. 0. 0. 0. 0. 1. 0. 1. 1.
 1. 0. 0. 0. 1. 1. 1. 0. 1. 1. 1. 0. 0. 0. 1. 1. 1. 1. 0. 0. 0. 1. 1. 1.
 1. 0. 0. 1. 1. 0. 0. 0. 1. 1. 1. 1. 0. 1. 0. 0. 1. 0. 1. 1. 1. 1. 0.]</t>
  </si>
  <si>
    <t>[1. 1. 1. 1. 1. 1. 1. 0. 0. 0. 1. 0. 0. 1. 0. 1. 1. 1. 1. 1. 0. 1. 1. 0.
 0. 0. 1. 0. 0. 1. 0. 0. 1. 0. 0. 0. 1. 1. 0. 0. 1. 0. 1. 0. 0. 1. 0. 0.
 1. 0. 1. 1. 1. 0. 1. 0. 1. 1. 0. 0. 0. 1. 1. 0. 0. 0. 0. 0. 1. 0. 1. 1.
 1. 0. 0. 0. 1. 1. 1. 0. 1. 1. 1. 0. 0. 0. 1. 1. 1. 1. 0. 0. 0. 1. 1. 1.
 0. 0. 0. 1. 1. 0. 0. 0. 1. 1. 1. 1. 0. 1. 0. 0. 1. 0. 1. 1. 1. 1. 0.]</t>
  </si>
  <si>
    <t>[1. 1. 1. 1. 1. 1. 1. 0. 0. 0. 1. 0. 0. 1. 0. 1. 1. 1. 1. 1. 0. 1. 1. 0.
 0. 0. 1. 0. 0. 1. 0. 0. 1. 0. 0. 0. 1. 1. 0. 0. 1. 1. 1. 0. 0. 1. 0. 0.
 1. 0. 1. 1. 1. 0. 1. 1. 1. 1. 0. 0. 0. 1. 1. 0. 0. 0. 0. 0. 1. 0. 1. 1.
 1. 0. 0. 0. 1. 1. 1. 0. 1. 1. 1. 0. 0. 0. 1. 1. 1. 1. 0. 0. 0. 1. 1. 1.
 1. 0. 0. 1. 1. 0. 0. 0. 1. 1. 1. 1. 0. 1. 0. 0. 1. 0. 1. 1. 1. 1. 0.]</t>
  </si>
  <si>
    <t>[1. 1. 1. 1. 1. 1. 1. 0. 0. 0. 1. 0. 0. 1. 0. 1. 1. 0. 1. 1. 0. 1. 1. 0.
 0. 0. 1. 0. 0. 1. 0. 0. 1. 0. 0. 0. 1. 1. 0. 0. 1. 0. 1. 0. 0. 1. 0. 0.
 1. 0. 1. 1. 1. 0. 1. 1. 1. 1. 0. 0. 0. 1. 1. 0. 0. 0. 0. 0. 1. 0. 1. 1.
 1. 0. 0. 0. 1. 1. 1. 0. 1. 1. 1. 0. 0. 0. 1. 1. 1. 1. 0. 0. 0. 1. 1. 1.
 0. 0. 0. 1. 1. 0. 0. 0. 1. 1. 1. 1. 0. 1. 0. 0. 1. 0. 1. 1. 1. 1. 0.]</t>
  </si>
  <si>
    <t>[1. 1. 1. 1. 1. 1. 1. 1. 0. 0. 1. 0. 0. 1. 0. 1. 1. 1. 1. 1. 0. 1. 1. 0.
 0. 0. 1. 0. 0. 1. 0. 0. 1. 0. 0. 0. 1. 1. 0. 0. 1. 0. 1. 0. 0. 1. 0. 0.
 1. 0. 1. 1. 1. 0. 1. 1. 1. 1. 0. 0. 0. 1. 1. 0. 0. 0. 0. 0. 1. 0. 1. 0.
 1. 0. 0. 0. 1. 1. 1. 0. 1. 1. 1. 0. 0. 0. 1. 1. 1. 1. 0. 0. 0. 1. 1. 1.
 0. 0. 0. 1. 1. 0. 0. 0. 1. 1. 1. 1. 0. 1. 0. 0. 1. 0. 1. 1. 1. 1. 0.]</t>
  </si>
  <si>
    <t>[1. 1. 1. 1. 1. 1. 1. 0. 0. 0. 1. 0. 0. 1. 0. 1. 1. 1. 1. 1. 0. 1. 1. 0.
 0. 0. 1. 0. 0. 1. 0. 0. 1. 0. 0. 0. 1. 1. 0. 0. 1. 1. 1. 0. 0. 1. 0. 0.
 1. 0. 1. 1. 1. 1. 1. 1. 1. 1. 0. 0. 0. 1. 1. 0. 0. 0. 0. 0. 1. 0. 1. 1.
 1. 0. 0. 0. 1. 1. 1. 0. 1. 1. 1. 0. 0. 0. 1. 1. 1. 1. 0. 0. 0. 1. 1. 1.
 1. 0. 0. 1. 1. 0. 0. 0. 1. 1. 1. 1. 0. 1. 0. 0. 1. 0. 1. 1. 1. 1. 0.]</t>
  </si>
  <si>
    <t>[1. 1. 1. 1. 1. 1. 1. 0. 0. 0. 1. 0. 0. 1. 0. 1. 1. 1. 1. 1. 0. 1. 1. 0.
 0. 0. 0. 0. 0. 1. 0. 0. 1. 0. 0. 0. 1. 1. 0. 0. 1. 1. 1. 0. 0. 1. 0. 0.
 1. 0. 1. 1. 1. 0. 1. 1. 1. 1. 0. 0. 0. 1. 1. 0. 0. 0. 0. 0. 1. 0. 1. 1.
 1. 0. 0. 0. 1. 1. 1. 0. 1. 1. 1. 0. 0. 0. 1. 1. 1. 1. 0. 0. 0. 1. 1. 1.
 1. 0. 0. 1. 1. 0. 0. 0. 1. 1. 1. 1. 0. 1. 0. 0. 1. 0. 1. 1. 1. 1. 0.]</t>
  </si>
  <si>
    <t>[1. 1. 1. 1. 1. 1. 1. 0. 0. 0. 1. 0. 0. 1. 0. 1. 1. 1. 1. 1. 0. 1. 1. 0.
 0. 0. 1. 0. 0. 1. 0. 0. 1. 0. 0. 0. 1. 0. 0. 0. 1. 0. 1. 0. 0. 1. 0. 0.
 1. 0. 1. 1. 1. 0. 1. 1. 1. 1. 0. 0. 0. 1. 1. 0. 0. 0. 0. 0. 1. 0. 1. 1.
 1. 0. 0. 0. 1. 1. 1. 0. 1. 1. 1. 0. 0. 0. 1. 1. 1. 1. 0. 0. 0. 1. 1. 1.
 1. 0. 0. 1. 1. 0. 0. 0. 1. 1. 1. 1. 0. 1. 0. 0. 1. 0. 1. 1. 1. 1. 0.]</t>
  </si>
  <si>
    <t>[1. 1. 1. 1. 1. 1. 1. 0. 0. 0. 1. 0. 0. 1. 0. 1. 1. 1. 1. 1. 0. 1. 1. 0.
 0. 1. 1. 0. 0. 1. 0. 0. 1. 0. 0. 0. 1. 1. 0. 0. 1. 0. 1. 0. 0. 1. 0. 0.
 1. 0. 1. 1. 1. 0. 1. 1. 1. 1. 0. 0. 0. 1. 0. 0. 0. 0. 0. 0. 1. 0. 1. 1.
 1. 0. 0. 0. 1. 1. 1. 0. 1. 1. 1. 0. 0. 0. 1. 1. 1. 1. 0. 0. 0. 1. 1. 1.
 1. 0. 0. 1. 1. 0. 0. 0. 1. 1. 1. 1. 0. 1. 0. 0. 1. 0. 1. 1. 1. 1. 0.]</t>
  </si>
  <si>
    <t>[1. 1. 1. 1. 1. 1. 1. 0. 0. 0. 1. 0. 0. 1. 0. 1. 1. 1. 1. 1. 0. 1. 1. 0.
 0. 0. 1. 0. 0. 1. 0. 0. 1. 0. 0. 0. 1. 1. 0. 0. 1. 1. 1. 0. 0. 1. 0. 0.
 1. 0. 1. 1. 1. 0. 1. 1. 1. 1. 0. 0. 0. 1. 1. 0. 0. 0. 0. 0. 1. 0. 1. 1.
 1. 0. 0. 0. 1. 1. 1. 0. 1. 1. 1. 0. 0. 0. 1. 1. 0. 1. 0. 0. 0. 1. 1. 1.
 1. 0. 0. 1. 1. 0. 0. 0. 1. 1. 1. 1. 0. 1. 0. 0. 1. 0. 1. 1. 1. 1. 0.]</t>
  </si>
  <si>
    <t>[1. 1. 1. 1. 1. 1. 1. 0. 0. 0. 1. 0. 0. 1. 0. 1. 1. 1. 1. 1. 0. 1. 1. 0.
 0. 0. 1. 0. 0. 1. 0. 0. 1. 0. 0. 0. 1. 1. 0. 0. 1. 0. 1. 0. 0. 0. 0. 0.
 1. 0. 1. 1. 1. 0. 1. 1. 1. 1. 0. 0. 0. 1. 1. 0. 0. 0. 0. 0. 1. 0. 1. 1.
 1. 0. 0. 0. 1. 1. 1. 0. 1. 1. 1. 0. 1. 0. 1. 1. 1. 1. 0. 0. 0. 1. 1. 1.
 1. 0. 0. 1. 1. 0. 0. 0. 1. 1. 1. 1. 0. 1. 0. 0. 1. 0. 1. 1. 1. 1. 0.]</t>
  </si>
  <si>
    <t>[1. 1. 1. 1. 1. 1. 1. 0. 0. 0. 1. 0. 0. 1. 0. 1. 1. 1. 1. 1. 0. 1. 1. 0.
 0. 0. 1. 0. 0. 1. 0. 0. 0. 0. 0. 0. 1. 1. 0. 0. 1. 1. 1. 0. 0. 1. 0. 0.
 1. 0. 1. 1. 1. 0. 1. 1. 1. 1. 0. 0. 0. 1. 1. 0. 0. 0. 0. 1. 1. 0. 1. 1.
 1. 0. 0. 0. 1. 1. 1. 0. 1. 1. 1. 0. 0. 0. 1. 1. 1. 1. 0. 0. 0. 1. 1. 1.
 1. 0. 0. 1. 1. 0. 0. 0. 1. 1. 1. 1. 0. 1. 0. 0. 1. 0. 1. 1. 1. 1. 0.]</t>
  </si>
  <si>
    <t>[1. 1. 1. 1. 1. 1. 1. 0. 0. 0. 1. 0. 0. 1. 0. 1. 0. 1. 1. 1. 0. 1. 1. 0.
 0. 0. 1. 0. 0. 1. 0. 0. 1. 0. 0. 0. 1. 1. 0. 0. 1. 0. 1. 0. 0. 1. 0. 0.
 1. 0. 1. 1. 1. 0. 1. 1. 1. 1. 0. 0. 0. 1. 1. 0. 0. 0. 0. 0. 1. 0. 1. 1.
 1. 0. 0. 0. 1. 1. 1. 0. 1. 1. 1. 0. 0. 0. 1. 1. 1. 1. 0. 0. 0. 1. 1. 1.
 1. 0. 0. 1. 1. 0. 0. 0. 1. 1. 1. 1. 0. 1. 0. 0. 1. 0. 1. 1. 1. 1. 1.]</t>
  </si>
  <si>
    <t>[1. 1. 1. 0. 1. 1. 1. 0. 0. 0. 1. 0. 0. 1. 0. 1. 1. 1. 1. 1. 0. 1. 1. 0.
 0. 0. 1. 0. 0. 1. 0. 0. 1. 0. 0. 0. 1. 1. 0. 0. 1. 1. 1. 0. 0. 1. 0. 0.
 1. 0. 1. 1. 1. 1. 1. 1. 1. 1. 0. 1. 0. 1. 1. 0. 0. 0. 0. 0. 1. 0. 1. 1.
 1. 0. 0. 0. 1. 1. 1. 0. 1. 0. 1. 0. 0. 0. 1. 1. 1. 1. 0. 0. 0. 1. 1. 1.
 1. 0. 0. 1. 1. 0. 0. 0. 1. 1. 1. 1. 0. 1. 0. 0. 1. 0. 1. 1. 1. 1. 0.]</t>
  </si>
  <si>
    <t>[1. 1. 1. 1. 1. 1. 1. 0. 0. 0. 1. 0. 0. 1. 0. 1. 1. 1. 1. 1. 0. 1. 1. 0.
 0. 0. 1. 0. 0. 1. 0. 0. 1. 0. 0. 0. 1. 1. 0. 0. 1. 0. 1. 0. 0. 1. 0. 0.
 1. 0. 1. 1. 1. 0. 1. 1. 1. 1. 0. 0. 0. 1. 1. 0. 0. 0. 0. 0. 1. 0. 1. 1.
 1. 0. 0. 0. 1. 1. 1. 0. 1. 1. 1. 0. 0. 1. 1. 1. 1. 1. 0. 0. 0. 1. 1. 1.
 1. 0. 0. 1. 1. 0. 0. 0. 1. 1. 1. 1. 0. 1. 0. 0. 1. 0. 1. 1. 1. 1. 0.]</t>
  </si>
  <si>
    <t>[1. 1. 1. 1. 1. 1. 1. 0. 0. 0. 0. 0. 0. 1. 0. 1. 1. 1. 1. 1. 0. 1. 1. 0.
 0. 0. 1. 0. 0. 1. 0. 0. 1. 0. 0. 0. 1. 1. 0. 0. 1. 0. 1. 0. 0. 1. 0. 0.
 1. 0. 1. 1. 1. 0. 1. 1. 1. 1. 0. 0. 0. 1. 1. 0. 0. 0. 0. 0. 1. 0. 1. 1.
 1. 0. 0. 0. 1. 1. 1. 0. 1. 1. 1. 0. 0. 0. 1. 1. 0. 1. 0. 0. 0. 1. 1. 1.
 1. 0. 0. 1. 1. 0. 0. 0. 1. 1. 1. 1. 0. 1. 0. 0. 1. 0. 1. 1. 1. 1. 0.]</t>
  </si>
  <si>
    <t>[1. 1. 1. 1. 1. 1. 1. 0. 0. 0. 1. 0. 0. 1. 0. 1. 1. 1. 1. 1. 0. 1. 1. 0.
 0. 0. 1. 0. 0. 1. 0. 0. 1. 0. 0. 0. 1. 1. 0. 0. 1. 1. 1. 0. 0. 1. 1. 0.
 1. 0. 1. 1. 1. 0. 1. 1. 1. 1. 0. 0. 0. 1. 1. 0. 0. 0. 0. 0. 1. 0. 1. 1.
 1. 0. 0. 0. 1. 1. 1. 0. 1. 1. 1. 0. 0. 0. 1. 1. 1. 1. 0. 0. 0. 1. 1. 1.
 1. 0. 0. 1. 1. 0. 0. 0. 1. 1. 1. 1. 0. 1. 0. 0. 1. 0. 1. 1. 1. 1. 0.]</t>
  </si>
  <si>
    <t>[1. 1. 1. 1. 1. 1. 1. 0. 1. 0. 1. 0. 0. 1. 0. 1. 1. 1. 1. 1. 0. 1. 1. 0.
 0. 0. 1. 0. 0. 1. 0. 0. 1. 0. 0. 0. 1. 1. 0. 0. 1. 0. 1. 0. 0. 1. 0. 0.
 1. 0. 1. 1. 1. 0. 1. 1. 1. 1. 0. 0. 0. 1. 1. 0. 0. 0. 0. 0. 1. 0. 1. 1.
 1. 0. 0. 0. 1. 1. 0. 0. 1. 1. 1. 0. 0. 0. 1. 1. 1. 1. 0. 0. 0. 1. 1. 1.
 1. 0. 0. 0. 1. 0. 0. 0. 1. 1. 1. 1. 0. 1. 0. 0. 1. 0. 1. 1. 1. 1. 0.]</t>
  </si>
  <si>
    <t>[1. 1. 1. 1. 1. 1. 1. 0. 0. 0. 1. 0. 0. 1. 0. 1. 1. 1. 1. 1. 0. 1. 1. 0.
 0. 0. 1. 0. 0. 1. 0. 0. 1. 0. 0. 0. 1. 1. 0. 0. 1. 0. 1. 0. 0. 1. 0. 0.
 1. 0. 1. 1. 1. 0. 1. 1. 1. 1. 0. 0. 0. 1. 1. 0. 0. 0. 0. 0. 1. 0. 1. 1.
 1. 0. 0. 0. 1. 1. 1. 0. 1. 1. 1. 0. 0. 0. 1. 1. 1. 1. 0. 0. 0. 1. 1. 1.
 1. 0. 0. 1. 1. 0. 0. 0. 1. 1. 0. 1. 0. 1. 0. 0. 1. 0. 1. 1. 1. 1. 0.]</t>
  </si>
  <si>
    <t>[1. 1. 1. 1. 1. 1. 1. 0. 0. 0. 1. 0. 0. 1. 0. 1. 1. 1. 1. 1. 0. 1. 1. 0.
 0. 0. 1. 0. 0. 1. 0. 0. 1. 0. 0. 0. 1. 1. 0. 0. 1. 0. 1. 0. 0. 1. 0. 0.
 1. 0. 1. 1. 1. 0. 1. 1. 1. 1. 0. 0. 0. 1. 1. 0. 0. 0. 0. 0. 1. 0. 1. 1.
 1. 0. 0. 0. 1. 1. 1. 0. 1. 1. 1. 0. 0. 1. 1. 1. 0. 1. 0. 0. 0. 1. 1. 1.
 1. 0. 0. 1. 1. 0. 0. 0. 1. 1. 1. 1. 0. 1. 0. 0. 1. 0. 1. 1. 1. 1. 0.]</t>
  </si>
  <si>
    <t>[1. 1. 1. 1. 1. 1. 1. 0. 0. 0. 0. 0. 0. 1. 0. 1. 1. 1. 1. 1. 0. 1. 1. 0.
 0. 0. 1. 0. 0. 1. 0. 0. 1. 0. 0. 0. 1. 1. 0. 0. 1. 1. 1. 0. 0. 1. 0. 0.
 1. 0. 1. 1. 1. 0. 1. 1. 1. 1. 0. 0. 0. 1. 1. 0. 1. 0. 0. 0. 1. 1. 1. 1.
 1. 0. 0. 0. 1. 1. 1. 0. 1. 1. 1. 0. 0. 1. 1. 1. 1. 1. 0. 0. 0. 1. 1. 1.
 1. 0. 0. 1. 1. 0. 0. 0. 1. 1. 1. 1. 0. 1. 0. 0. 1. 0. 1. 1. 1. 1. 0.]</t>
  </si>
  <si>
    <t>[1. 1. 1. 1. 1. 1. 1. 0. 0. 0. 1. 0. 0. 1. 0. 1. 1. 1. 1. 1. 0. 1. 1. 0.
 0. 0. 1. 0. 0. 1. 0. 0. 1. 0. 0. 0. 1. 1. 0. 0. 1. 1. 1. 0. 0. 1. 0. 0.
 1. 0. 1. 1. 1. 0. 1. 1. 1. 1. 0. 0. 0. 1. 1. 0. 0. 0. 0. 0. 1. 0. 1. 1.
 1. 0. 0. 0. 1. 1. 1. 0. 1. 1. 1. 0. 0. 1. 1. 1. 1. 1. 0. 0. 0. 1. 1. 1.
 1. 0. 0. 1. 1. 0. 0. 0. 1. 1. 1. 1. 0. 1. 0. 0. 1. 0. 1. 1. 1. 1. 0.]</t>
  </si>
  <si>
    <t>[1. 1. 1. 1. 1. 1. 1. 0. 0. 0. 1. 0. 0. 1. 0. 1. 1. 1. 1. 1. 0. 1. 1. 0.
 0. 0. 1. 0. 0. 1. 0. 0. 1. 0. 0. 0. 1. 1. 0. 0. 1. 0. 1. 0. 0. 1. 0. 0.
 1. 0. 1. 1. 1. 0. 1. 1. 1. 1. 1. 0. 0. 1. 1. 0. 0. 0. 0. 0. 1. 0. 1. 1.
 1. 0. 0. 0. 1. 1. 1. 0. 1. 1. 1. 0. 0. 0. 1. 1. 1. 1. 0. 0. 0. 1. 1. 1.
 1. 0. 0. 1. 1. 0. 0. 0. 1. 1. 1. 1. 0. 1. 0. 0. 1. 0. 1. 1. 1. 1. 0.]</t>
  </si>
  <si>
    <t>[1. 1. 1. 1. 1. 1. 1. 0. 0. 0. 1. 0. 0. 1. 0. 1. 1. 1. 1. 1. 0. 1. 1. 0.
 0. 0. 1. 0. 0. 1. 0. 0. 1. 0. 0. 0. 1. 1. 0. 0. 1. 0. 1. 0. 0. 1. 0. 0.
 1. 0. 1. 1. 1. 0. 1. 1. 1. 1. 1. 0. 0. 1. 1. 0. 0. 0. 0. 0. 1. 0. 1. 1.
 1. 0. 0. 0. 1. 1. 1. 0. 1. 1. 1. 0. 0. 1. 1. 1. 1. 1. 0. 0. 0. 1. 1. 1.
 1. 0. 0. 1. 1. 0. 0. 0. 1. 1. 1. 1. 0. 1. 0. 0. 1. 0. 1. 1. 1. 1. 0.]</t>
  </si>
  <si>
    <t>[1. 1. 1. 1. 1. 0. 1. 0. 0. 0. 1. 0. 0. 1. 0. 1. 1. 1. 1. 1. 0. 1. 1. 0.
 0. 0. 1. 0. 0. 1. 0. 0. 1. 0. 0. 0. 1. 1. 0. 0. 1. 1. 1. 0. 0. 1. 0. 0.
 1. 0. 1. 1. 1. 0. 1. 1. 1. 1. 0. 0. 0. 1. 1. 0. 0. 0. 0. 0. 1. 0. 1. 1.
 1. 0. 0. 0. 1. 1. 1. 0. 1. 1. 1. 0. 0. 1. 1. 1. 1. 1. 0. 0. 0. 1. 1. 1.
 1. 0. 0. 1. 1. 0. 0. 0. 1. 1. 1. 1. 0. 1. 0. 0. 1. 0. 1. 1. 1. 1. 0.]</t>
  </si>
  <si>
    <t>[1. 1. 1. 1. 1. 1. 1. 0. 0. 0. 1. 0. 0. 1. 0. 1. 1. 1. 1. 1. 0. 1. 1. 0.
 0. 0. 1. 0. 0. 1. 0. 0. 1. 0. 0. 0. 1. 1. 0. 0. 1. 1. 0. 0. 0. 1. 0. 0.
 1. 0. 1. 1. 1. 0. 1. 1. 1. 1. 0. 0. 0. 1. 1. 0. 0. 0. 0. 0. 1. 0. 1. 1.
 1. 0. 0. 0. 1. 1. 1. 0. 1. 1. 1. 0. 0. 0. 1. 1. 1. 1. 0. 0. 0. 1. 1. 1.
 1. 0. 0. 1. 1. 0. 0. 0. 1. 1. 1. 1. 0. 1. 0. 0. 1. 0. 1. 1. 1. 1. 0.]</t>
  </si>
  <si>
    <t>[1. 1. 1. 1. 1. 1. 1. 0. 0. 0. 1. 0. 0. 1. 0. 1. 1. 1. 1. 1. 0. 1. 1. 0.
 0. 0. 1. 0. 0. 1. 0. 0. 1. 0. 0. 0. 1. 1. 0. 0. 1. 0. 1. 0. 0. 1. 0. 0.
 1. 0. 1. 1. 1. 0. 1. 1. 1. 1. 0. 0. 0. 1. 1. 0. 1. 0. 0. 0. 1. 0. 1. 1.
 1. 0. 0. 0. 1. 1. 1. 0. 1. 1. 1. 0. 0. 0. 1. 1. 1. 1. 0. 0. 0. 1. 1. 1.
 1. 0. 0. 1. 1. 0. 0. 0. 1. 1. 1. 1. 0. 1. 0. 0. 1. 0. 1. 1. 1. 1. 0.]</t>
  </si>
  <si>
    <t>[1. 1. 1. 1. 1. 1. 1. 0. 0. 0. 1. 0. 0. 1. 0. 1. 1. 1. 1. 1. 0. 1. 1. 0.
 0. 0. 1. 0. 0. 1. 0. 0. 1. 0. 0. 1. 1. 1. 0. 0. 1. 1. 1. 0. 0. 1. 0. 0.
 1. 0. 1. 1. 1. 0. 1. 1. 1. 1. 0. 0. 0. 1. 1. 0. 0. 0. 0. 0. 1. 0. 1. 1.
 1. 0. 0. 0. 1. 1. 1. 0. 1. 0. 1. 1. 0. 0. 1. 1. 1. 1. 0. 0. 0. 1. 1. 1.
 1. 0. 0. 1. 1. 0. 0. 0. 1. 1. 1. 1. 0. 1. 0. 0. 1. 0. 1. 1. 1. 1. 0.]</t>
  </si>
  <si>
    <t>[1. 1. 1. 1. 1. 1. 1. 0. 0. 0. 1. 0. 0. 1. 0. 1. 1. 1. 1. 1. 0. 1. 1. 0.
 0. 0. 1. 0. 0. 1. 0. 0. 1. 0. 0. 1. 1. 1. 0. 0. 1. 0. 1. 0. 0. 1. 0. 0.
 1. 0. 1. 1. 1. 0. 1. 1. 1. 1. 0. 0. 0. 1. 1. 0. 0. 0. 0. 0. 1. 0. 1. 1.
 1. 0. 0. 0. 1. 1. 1. 0. 1. 0. 1. 0. 0. 1. 1. 1. 1. 1. 0. 0. 0. 1. 1. 1.
 1. 0. 0. 1. 1. 0. 0. 0. 1. 1. 1. 1. 0. 1. 0. 0. 1. 0. 1. 1. 1. 1. 0.]</t>
  </si>
  <si>
    <t>[1. 1. 1. 1. 1. 1. 1. 0. 0. 0. 1. 0. 0. 1. 0. 1. 0. 1. 1. 1. 0. 1. 1. 0.
 0. 0. 1. 0. 0. 1. 0. 0. 1. 0. 0. 0. 1. 1. 0. 0. 1. 0. 1. 0. 0. 1. 0. 0.
 1. 0. 1. 1. 1. 0. 1. 1. 1. 1. 0. 0. 0. 1. 1. 0. 0. 0. 0. 0. 1. 0. 1. 1.
 1. 0. 0. 0. 1. 1. 1. 0. 1. 0. 1. 0. 0. 0. 1. 1. 1. 1. 0. 0. 0. 1. 1. 1.
 1. 0. 0. 1. 1. 0. 0. 0. 1. 1. 0. 1. 0. 1. 0. 0. 1. 0. 1. 1. 1. 1. 0.]</t>
  </si>
  <si>
    <t>[1. 1. 1. 1. 1. 1. 1. 0. 0. 0. 1. 0. 0. 1. 0. 1. 1. 1. 1. 1. 0. 1. 1. 0.
 0. 0. 1. 0. 0. 1. 0. 0. 1. 0. 0. 1. 1. 1. 0. 0. 1. 1. 1. 0. 0. 1. 0. 0.
 1. 0. 1. 1. 1. 0. 1. 0. 1. 1. 0. 0. 0. 1. 1. 0. 0. 0. 0. 0. 1. 0. 1. 1.
 1. 0. 0. 0. 1. 1. 1. 0. 1. 1. 1. 0. 0. 1. 1. 1. 1. 1. 0. 0. 0. 1. 1. 1.
 1. 0. 0. 1. 1. 0. 0. 0. 1. 1. 1. 1. 0. 1. 0. 0. 1. 0. 1. 1. 1. 1. 0.]</t>
  </si>
  <si>
    <t>[1. 1. 1. 1. 1. 1. 1. 0. 0. 0. 1. 0. 0. 1. 0. 1. 1. 1. 1. 1. 1. 1. 1. 0.
 0. 0. 1. 0. 0. 0. 0. 0. 1. 0. 0. 1. 1. 1. 0. 0. 1. 1. 1. 0. 0. 1. 0. 0.
 1. 0. 1. 1. 1. 0. 1. 1. 1. 1. 0. 0. 0. 1. 1. 0. 0. 0. 0. 0. 1. 1. 1. 1.
 1. 0. 0. 0. 1. 1. 1. 0. 1. 0. 1. 0. 0. 0. 1. 1. 0. 1. 0. 0. 0. 1. 1. 1.
 1. 0. 0. 1. 1. 0. 0. 0. 0. 1. 1. 1. 0. 1. 0. 0. 1. 0. 1. 1. 1. 1. 0.]</t>
  </si>
  <si>
    <t>[1. 1. 1. 1. 1. 1. 1. 0. 0. 0. 1. 0. 0. 1. 0. 1. 1. 1. 1. 1. 0. 1. 1. 0.
 0. 0. 1. 0. 0. 1. 0. 0. 1. 0. 0. 1. 1. 1. 0. 0. 1. 1. 1. 0. 0. 1. 0. 0.
 1. 0. 1. 1. 1. 0. 1. 1. 1. 1. 0. 0. 0. 0. 1. 0. 0. 0. 0. 0. 1. 0. 1. 1.
 1. 0. 0. 0. 1. 1. 1. 0. 1. 0. 1. 0. 0. 1. 1. 1. 1. 1. 0. 0. 0. 1. 1. 1.
 1. 0. 0. 1. 1. 0. 0. 0. 1. 1. 1. 1. 0. 1. 0. 0. 1. 0. 1. 1. 1. 1. 0.]</t>
  </si>
  <si>
    <t>[1. 1. 0. 1. 1. 1. 1. 0. 0. 0. 1. 0. 0. 1. 0. 1. 1. 1. 1. 1. 1. 1. 1. 0.
 0. 0. 1. 0. 0. 0. 0. 0. 1. 0. 0. 1. 1. 1. 0. 0. 1. 1. 0. 0. 0. 1. 0. 0.
 1. 0. 1. 1. 1. 0. 1. 1. 1. 1. 0. 0. 0. 1. 1. 0. 0. 0. 0. 0. 1. 0. 1. 1.
 1. 0. 0. 0. 1. 1. 1. 0. 1. 1. 1. 0. 0. 1. 1. 1. 0. 1. 0. 0. 0. 1. 1. 1.
 1. 0. 0. 1. 1. 0. 0. 0. 1. 1. 1. 1. 0. 1. 0. 0. 1. 0. 1. 1. 1. 1. 0.]</t>
  </si>
  <si>
    <t>[1. 1. 1. 1. 1. 1. 1. 0. 0. 0. 1. 0. 0. 1. 0. 1. 1. 1. 1. 1. 1. 1. 1. 0.
 0. 0. 1. 0. 0. 0. 0. 0. 1. 0. 0. 1. 1. 1. 0. 0. 1. 1. 1. 0. 0. 1. 0. 0.
 1. 0. 1. 1. 1. 1. 1. 0. 1. 1. 0. 0. 0. 1. 1. 0. 0. 0. 0. 0. 1. 0. 1. 1.
 1. 0. 0. 0. 1. 1. 1. 0. 1. 0. 1. 0. 0. 1. 1. 1. 0. 1. 0. 0. 0. 1. 1. 1.
 1. 0. 0. 1. 1. 0. 0. 0. 0. 1. 1. 1. 0. 1. 0. 0. 1. 0. 1. 1. 1. 1. 0.]</t>
  </si>
  <si>
    <t>[1. 1. 1. 1. 1. 1. 1. 0. 0. 0. 1. 0. 0. 1. 0. 1. 1. 1. 1. 1. 1. 1. 1. 0.
 0. 0. 1. 0. 0. 0. 0. 0. 1. 0. 0. 1. 1. 1. 0. 0. 1. 1. 1. 0. 0. 1. 0. 0.
 1. 0. 1. 1. 1. 0. 1. 0. 1. 1. 0. 0. 0. 1. 1. 0. 0. 0. 0. 0. 1. 1. 1. 1.
 1. 0. 0. 0. 1. 1. 1. 0. 1. 0. 1. 0. 0. 1. 1. 1. 0. 1. 0. 0. 0. 1. 1. 1.
 1. 0. 0. 1. 1. 0. 0. 0. 1. 1. 1. 1. 0. 1. 0. 0. 1. 0. 1. 1. 1. 1. 0.]</t>
  </si>
  <si>
    <t>[1. 1. 1. 1. 1. 1. 1. 0. 0. 0. 1. 0. 0. 1. 0. 1. 1. 1. 1. 1. 0. 1. 1. 0.
 0. 0. 1. 0. 0. 0. 0. 0. 1. 0. 0. 1. 1. 1. 0. 0. 1. 0. 1. 0. 0. 1. 0. 0.
 1. 0. 1. 1. 1. 0. 1. 0. 1. 1. 0. 0. 0. 1. 1. 0. 0. 0. 0. 0. 1. 0. 1. 1.
 1. 0. 0. 0. 1. 1. 1. 0. 1. 0. 1. 0. 0. 0. 1. 1. 1. 1. 0. 0. 0. 1. 1. 1.
 1. 0. 0. 1. 1. 0. 0. 0. 0. 1. 1. 1. 0. 1. 0. 0. 1. 0. 1. 1. 1. 1. 0.]</t>
  </si>
  <si>
    <t>[1. 1. 1. 1. 1. 1. 1. 0. 0. 0. 1. 0. 0. 1. 0. 1. 1. 1. 1. 1. 1. 1. 1. 0.
 0. 0. 1. 0. 0. 0. 0. 0. 1. 0. 0. 1. 1. 1. 0. 0. 1. 1. 1. 0. 0. 1. 0. 0.
 1. 0. 1. 1. 1. 0. 1. 0. 1. 1. 0. 0. 0. 1. 1. 0. 0. 0. 0. 0. 1. 0. 1. 1.
 1. 0. 0. 0. 1. 1. 1. 0. 1. 0. 1. 0. 0. 1. 1. 1. 0. 1. 0. 0. 0. 1. 1. 1.
 1. 0. 0. 1. 1. 0. 0. 0. 0. 1. 1. 1. 0. 1. 0. 0. 1. 0. 1. 1. 1. 1. 0.]</t>
  </si>
  <si>
    <t>[1. 1. 1. 1. 1. 1. 1. 0. 0. 0. 1. 0. 0. 1. 0. 1. 1. 1. 1. 1. 0. 1. 1. 0.
 0. 0. 1. 0. 0. 0. 0. 0. 1. 0. 0. 1. 1. 1. 0. 0. 1. 1. 1. 0. 0. 1. 0. 0.
 1. 0. 1. 1. 1. 0. 1. 1. 1. 1. 0. 0. 0. 1. 1. 0. 0. 0. 0. 0. 1. 0. 1. 1.
 1. 0. 0. 0. 1. 1. 1. 0. 1. 0. 1. 0. 0. 0. 1. 1. 1. 1. 0. 0. 0. 1. 1. 1.
 1. 0. 0. 1. 1. 0. 0. 0. 1. 1. 1. 1. 0. 1. 0. 0. 1. 0. 1. 1. 1. 1. 0.]</t>
  </si>
  <si>
    <t>[1. 1. 1. 1. 1. 1. 1. 0. 0. 0. 1. 0. 0. 1. 0. 1. 1. 1. 1. 1. 0. 1. 1. 0.
 0. 0. 1. 0. 0. 0. 0. 0. 1. 0. 0. 1. 1. 1. 0. 0. 1. 1. 1. 0. 0. 1. 0. 0.
 1. 0. 1. 1. 1. 0. 1. 0. 1. 1. 0. 0. 0. 1. 1. 0. 0. 0. 0. 0. 1. 1. 1. 1.
 1. 0. 0. 0. 1. 1. 1. 0. 1. 0. 1. 0. 0. 0. 1. 1. 0. 1. 0. 0. 0. 1. 1. 1.
 1. 0. 0. 1. 1. 0. 0. 0. 0. 1. 1. 1. 0. 1. 0. 0. 1. 0. 1. 1. 1. 1. 0.]</t>
  </si>
  <si>
    <t>[1. 1. 1. 1. 1. 1. 1. 0. 0. 0. 1. 0. 0. 1. 0. 1. 1. 0. 1. 1. 0. 1. 1. 0.
 0. 0. 1. 0. 0. 0. 0. 0. 1. 0. 0. 1. 1. 1. 0. 0. 1. 1. 1. 0. 0. 1. 0. 0.
 1. 0. 1. 1. 1. 0. 1. 1. 1. 1. 0. 0. 0. 1. 1. 0. 0. 0. 0. 0. 1. 0. 1. 1.
 1. 0. 0. 0. 1. 1. 1. 0. 1. 0. 1. 0. 0. 1. 1. 1. 1. 1. 0. 1. 0. 1. 1. 1.
 1. 0. 0. 1. 1. 0. 0. 0. 1. 1. 1. 1. 0. 1. 0. 1. 1. 0. 1. 1. 1. 1. 0.]</t>
  </si>
  <si>
    <t>[1. 1. 1. 1. 1. 1. 1. 0. 0. 0. 1. 0. 0. 1. 0. 1. 1. 1. 1. 1. 0. 1. 1. 0.
 0. 0. 1. 0. 0. 1. 0. 0. 1. 0. 0. 1. 1. 1. 0. 0. 1. 1. 1. 0. 0. 1. 0. 0.
 1. 0. 1. 1. 1. 0. 0. 0. 1. 1. 0. 0. 0. 1. 1. 0. 0. 0. 0. 0. 1. 1. 1. 1.
 1. 0. 0. 0. 1. 1. 1. 0. 1. 1. 1. 0. 0. 0. 1. 1. 1. 1. 0. 0. 0. 1. 1. 1.
 1. 0. 0. 1. 1. 0. 0. 0. 1. 1. 1. 1. 0. 1. 0. 0. 1. 0. 1. 1. 1. 1. 0.]</t>
  </si>
  <si>
    <t>[1. 0. 1. 1. 1. 1. 1. 0. 0. 0. 1. 0. 0. 1. 0. 1. 1. 1. 1. 1. 1. 1. 1. 0.
 0. 0. 1. 0. 0. 1. 0. 0. 1. 0. 0. 1. 1. 1. 0. 0. 1. 1. 1. 0. 0. 1. 0. 0.
 1. 0. 1. 1. 1. 0. 1. 0. 1. 1. 0. 0. 0. 1. 1. 0. 0. 0. 0. 0. 1. 0. 1. 1.
 1. 0. 0. 0. 1. 1. 1. 0. 1. 0. 1. 0. 0. 1. 1. 1. 0. 1. 0. 0. 0. 1. 1. 1.
 1. 0. 0. 1. 1. 0. 0. 0. 0. 1. 1. 1. 0. 1. 0. 0. 1. 0. 1. 1. 1. 1. 0.]</t>
  </si>
  <si>
    <t>[1. 1. 1. 1. 1. 1. 1. 0. 0. 0. 1. 0. 0. 1. 0. 1. 1. 1. 1. 1. 1. 1. 1. 0.
 0. 0. 1. 0. 0. 0. 0. 0. 1. 0. 0. 1. 1. 1. 0. 0. 1. 1. 1. 0. 0. 1. 0. 0.
 1. 0. 1. 1. 1. 0. 1. 1. 1. 1. 0. 0. 0. 1. 1. 0. 0. 0. 0. 0. 1. 0. 1. 1.
 1. 0. 0. 0. 1. 1. 1. 0. 1. 0. 1. 0. 0. 0. 1. 1. 0. 1. 0. 0. 0. 1. 1. 1.
 1. 0. 0. 1. 1. 0. 0. 0. 0. 1. 1. 1. 0. 1. 0. 0. 1. 0. 1. 1. 1. 1. 0.]</t>
  </si>
  <si>
    <t>[1. 1. 1. 1. 1. 1. 1. 0. 0. 0. 1. 0. 0. 1. 0. 1. 1. 1. 1. 1. 0. 1. 1. 0.
 0. 0. 1. 0. 0. 0. 0. 0. 1. 0. 0. 1. 1. 1. 0. 0. 1. 1. 1. 0. 0. 1. 0. 0.
 1. 0. 1. 1. 1. 0. 1. 1. 1. 1. 0. 0. 0. 1. 1. 0. 0. 0. 0. 0. 1. 0. 1. 1.
 1. 0. 0. 0. 1. 1. 1. 0. 1. 0. 1. 0. 0. 1. 0. 1. 0. 1. 0. 0. 0. 1. 1. 1.
 1. 0. 0. 1. 1. 0. 0. 0. 1. 1. 1. 1. 0. 1. 0. 0. 1. 0. 1. 1. 1. 1. 0.]</t>
  </si>
  <si>
    <t>[1. 1. 1. 1. 1. 1. 1. 0. 0. 0. 1. 0. 0. 1. 0. 1. 1. 1. 1. 1. 0. 1. 1. 0.
 0. 0. 1. 0. 0. 0. 0. 0. 1. 0. 0. 1. 1. 1. 0. 0. 1. 1. 1. 0. 0. 1. 0. 0.
 1. 0. 1. 1. 1. 0. 1. 1. 1. 1. 0. 0. 0. 1. 1. 0. 0. 0. 0. 0. 1. 0. 1. 1.
 1. 0. 0. 0. 1. 1. 1. 0. 1. 0. 1. 0. 0. 1. 1. 1. 1. 1. 0. 0. 0. 1. 1. 1.
 1. 0. 0. 1. 1. 0. 0. 0. 1. 1. 1. 1. 0. 1. 0. 0. 1. 0. 1. 1. 1. 1. 0.]</t>
  </si>
  <si>
    <t>[1. 1. 1. 1. 1. 1. 1. 0. 0. 0. 1. 0. 0. 1. 0. 1. 1. 1. 1. 1. 0. 1. 1. 0.
 0. 0. 1. 0. 0. 0. 0. 0. 1. 0. 0. 1. 1. 1. 0. 0. 1. 0. 1. 0. 0. 1. 0. 0.
 1. 0. 1. 1. 1. 0. 1. 1. 1. 1. 0. 0. 0. 1. 1. 0. 0. 0. 0. 0. 1. 0. 1. 1.
 1. 0. 0. 0. 1. 1. 1. 0. 1. 0. 1. 0. 0. 0. 1. 1. 1. 1. 0. 0. 0. 1. 1. 1.
 1. 0. 0. 1. 1. 0. 0. 0. 1. 1. 1. 1. 0. 1. 0. 0. 1. 0. 1. 1. 1. 1. 0.]</t>
  </si>
  <si>
    <t>[0. 1. 1. 1. 1. 1. 1. 0. 0. 0. 1. 0. 0. 1. 0. 1. 1. 1. 1. 1. 0. 0. 1. 0.
 0. 0. 1. 0. 0. 0. 0. 0. 1. 0. 0. 1. 1. 1. 0. 0. 1. 1. 1. 0. 0. 1. 0. 0.
 1. 0. 1. 1. 1. 0. 1. 0. 1. 1. 0. 0. 0. 1. 1. 0. 0. 0. 0. 0. 1. 0. 1. 1.
 1. 0. 0. 0. 1. 1. 1. 0. 1. 0. 1. 0. 0. 0. 1. 1. 0. 1. 0. 0. 0. 1. 1. 1.
 1. 0. 0. 1. 1. 0. 0. 0. 0. 1. 1. 1. 0. 1. 0. 0. 1. 0. 1. 1. 1. 1. 0.]</t>
  </si>
  <si>
    <t>[1. 1. 1. 1. 1. 1. 1. 0. 0. 0. 1. 0. 0. 1. 0. 1. 1. 1. 1. 1. 1. 1. 1. 0.
 0. 0. 1. 0. 0. 0. 0. 0. 1. 0. 0. 1. 1. 1. 0. 0. 1. 1. 1. 0. 0. 1. 0. 0.
 1. 0. 1. 1. 1. 0. 1. 0. 1. 1. 0. 0. 0. 1. 1. 0. 0. 0. 0. 0. 1. 0. 1. 1.
 1. 0. 0. 0. 1. 1. 1. 0. 1. 0. 1. 0. 0. 0. 1. 1. 1. 1. 0. 0. 0. 1. 1. 1.
 1. 0. 0. 1. 1. 0. 0. 0. 0. 1. 1. 1. 0. 1. 0. 0. 1. 0. 1. 1. 1. 1. 0.]</t>
  </si>
  <si>
    <t>[1. 1. 1. 1. 1. 1. 1. 0. 0. 0. 1. 0. 0. 1. 0. 1. 1. 1. 1. 1. 0. 1. 1. 0.
 0. 0. 1. 0. 0. 0. 0. 0. 1. 0. 0. 1. 1. 1. 0. 0. 1. 1. 1. 1. 0. 1. 0. 0.
 1. 0. 1. 1. 1. 0. 1. 0. 1. 1. 0. 0. 0. 1. 1. 0. 0. 0. 0. 0. 1. 0. 1. 1.
 1. 0. 0. 0. 1. 1. 1. 0. 1. 0. 1. 0. 0. 1. 1. 1. 0. 1. 0. 0. 0. 1. 1. 1.
 1. 0. 0. 1. 1. 0. 0. 0. 0. 1. 1. 1. 0. 1. 0. 0. 1. 0. 1. 1. 1. 1. 0.]</t>
  </si>
  <si>
    <t>[1. 1. 1. 1. 1. 1. 1. 0. 0. 0. 1. 0. 0. 1. 0. 1. 1. 1. 1. 1. 1. 1. 1. 0.
 0. 0. 1. 0. 0. 0. 0. 0. 1. 0. 0. 1. 1. 1. 0. 0. 1. 1. 1. 0. 0. 1. 0. 0.
 1. 0. 1. 1. 1. 0. 1. 1. 1. 1. 0. 0. 0. 1. 1. 0. 0. 0. 0. 0. 1. 0. 1. 1.
 1. 0. 0. 0. 1. 1. 1. 0. 1. 0. 1. 0. 0. 0. 1. 1. 1. 1. 0. 0. 0. 1. 1. 1.
 1. 0. 0. 1. 1. 0. 0. 0. 0. 1. 1. 1. 0. 1. 0. 0. 1. 1. 1. 1. 1. 1. 0.]</t>
  </si>
  <si>
    <t>[1. 1. 1. 1. 1. 1. 1. 0. 0. 0. 1. 0. 0. 1. 0. 1. 1. 1. 1. 1. 1. 1. 1. 0.
 0. 0. 1. 0. 0. 0. 0. 0. 1. 0. 0. 1. 1. 1. 0. 0. 1. 1. 1. 0. 0. 1. 0. 0.
 1. 0. 1. 1. 1. 0. 1. 1. 1. 1. 0. 0. 0. 1. 1. 0. 0. 0. 1. 0. 1. 0. 1. 1.
 1. 0. 0. 0. 1. 1. 1. 0. 1. 0. 1. 0. 0. 0. 1. 1. 1. 1. 0. 0. 0. 1. 1. 1.
 1. 0. 0. 1. 1. 0. 0. 0. 0. 1. 1. 1. 0. 1. 0. 0. 1. 0. 1. 1. 1. 1. 0.]</t>
  </si>
  <si>
    <t>[1. 1. 1. 1. 1. 1. 1. 0. 0. 0. 1. 0. 0. 1. 0. 1. 1. 1. 1. 1. 1. 1. 1. 0.
 0. 0. 1. 0. 0. 0. 0. 0. 1. 0. 0. 1. 1. 1. 0. 0. 1. 1. 1. 0. 0. 1. 0. 0.
 1. 0. 1. 1. 1. 0. 1. 1. 1. 1. 0. 0. 0. 1. 1. 0. 0. 0. 0. 0. 1. 0. 1. 1.
 1. 0. 0. 0. 1. 1. 1. 0. 1. 0. 1. 0. 0. 0. 1. 1. 1. 1. 0. 0. 0. 1. 1. 1.
 1. 0. 0. 1. 1. 0. 0. 0. 0. 1. 1. 1. 0. 1. 0. 0. 1. 0. 1. 1. 1. 1. 0.]</t>
  </si>
  <si>
    <t>[1. 1. 1. 1. 1. 1. 1. 0. 0. 0. 1. 0. 0. 1. 0. 1. 1. 1. 1. 1. 0. 1. 1. 0.
 0. 0. 1. 0. 0. 0. 0. 0. 1. 0. 0. 1. 1. 1. 0. 0. 1. 1. 1. 0. 0. 1. 0. 0.
 1. 0. 1. 1. 1. 0. 1. 0. 1. 1. 0. 0. 0. 1. 1. 0. 0. 0. 0. 0. 1. 0. 1. 1.
 1. 0. 0. 0. 1. 1. 1. 0. 1. 0. 1. 0. 0. 0. 1. 1. 0. 1. 0. 0. 0. 1. 1. 1.
 1. 0. 0. 1. 1. 0. 0. 0. 0. 1. 1. 1. 0. 1. 0. 0. 1. 0. 1. 1. 1. 1. 0.]</t>
  </si>
  <si>
    <t>[1. 1. 1. 1. 1. 1. 1. 0. 0. 0. 1. 0. 0. 1. 0. 1. 1. 1. 1. 1. 1. 1. 1. 0.
 0. 0. 1. 0. 0. 0. 0. 0. 1. 0. 0. 1. 1. 1. 0. 0. 1. 1. 1. 0. 0. 1. 0. 0.
 1. 0. 1. 1. 1. 0. 1. 0. 1. 1. 0. 0. 0. 1. 1. 0. 0. 0. 0. 0. 1. 0. 1. 1.
 1. 0. 0. 0. 1. 1. 1. 0. 1. 0. 1. 0. 0. 0. 1. 1. 0. 1. 0. 0. 0. 1. 1. 1.
 1. 0. 0. 1. 1. 0. 0. 0. 1. 1. 1. 1. 0. 1. 0. 0. 1. 0. 1. 1. 1. 1. 0.]</t>
  </si>
  <si>
    <t>[1. 0. 1. 1. 1. 1. 1. 0. 0. 0. 1. 0. 0. 1. 0. 1. 1. 1. 1. 1. 1. 1. 1. 0.
 0. 0. 1. 0. 0. 0. 0. 0. 1. 0. 0. 1. 1. 1. 0. 0. 1. 1. 1. 0. 0. 1. 0. 0.
 1. 0. 1. 1. 1. 0. 1. 1. 1. 1. 0. 0. 0. 1. 1. 0. 0. 0. 0. 0. 1. 0. 1. 1.
 1. 0. 0. 0. 1. 1. 1. 0. 1. 0. 1. 0. 0. 1. 1. 1. 1. 1. 0. 0. 0. 1. 1. 1.
 1. 0. 0. 1. 1. 0. 0. 0. 1. 1. 1. 1. 0. 1. 0. 0. 1. 0. 1. 1. 1. 1. 0.]</t>
  </si>
  <si>
    <t>[1. 1. 1. 1. 1. 1. 1. 0. 0. 0. 1. 0. 0. 1. 0. 1. 1. 1. 1. 1. 0. 1. 1. 0.
 0. 0. 1. 0. 0. 0. 0. 0. 1. 0. 0. 1. 1. 1. 1. 0. 1. 1. 1. 0. 0. 1. 0. 0.
 1. 0. 1. 1. 1. 0. 1. 0. 1. 0. 0. 0. 0. 1. 1. 0. 0. 0. 0. 0. 1. 0. 1. 1.
 1. 0. 0. 0. 1. 1. 1. 0. 1. 0. 1. 0. 0. 0. 1. 1. 1. 1. 0. 0. 0. 1. 1. 1.
 1. 0. 0. 1. 1. 0. 0. 0. 1. 1. 1. 1. 0. 1. 0. 0. 1. 0. 1. 1. 1. 1. 0.]</t>
  </si>
  <si>
    <t>[1. 1. 1. 1. 1. 0. 1. 0. 0. 0. 1. 0. 0. 1. 0. 1. 1. 1. 1. 1. 1. 1. 1. 0.
 0. 0. 1. 1. 0. 0. 0. 0. 1. 0. 0. 1. 1. 1. 0. 0. 1. 1. 1. 0. 0. 1. 0. 0.
 1. 0. 1. 1. 1. 0. 1. 0. 1. 1. 0. 0. 0. 1. 1. 0. 0. 0. 0. 0. 1. 0. 1. 1.
 1. 0. 0. 0. 1. 1. 1. 0. 1. 0. 1. 0. 0. 0. 1. 1. 1. 1. 0. 0. 0. 1. 1. 1.
 1. 0. 0. 1. 1. 0. 0. 0. 0. 1. 1. 1. 0. 1. 0. 0. 1. 0. 1. 1. 1. 1. 0.]</t>
  </si>
  <si>
    <t>[1. 1. 1. 1. 1. 1. 1. 0. 0. 0. 1. 0. 0. 1. 0. 1. 1. 1. 1. 1. 1. 1. 1. 0.
 0. 0. 1. 0. 0. 0. 0. 0. 1. 0. 0. 1. 1. 1. 0. 0. 1. 1. 1. 0. 0. 1. 0. 0.
 1. 0. 1. 1. 1. 0. 1. 0. 1. 1. 0. 0. 0. 1. 1. 0. 0. 0. 0. 0. 1. 0. 1. 1.
 1. 0. 0. 0. 1. 1. 1. 0. 1. 0. 1. 0. 0. 1. 1. 1. 0. 1. 0. 0. 0. 1. 1. 1.
 1. 0. 0. 1. 1. 0. 0. 0. 0. 1. 1. 1. 0. 1. 0. 1. 1. 0. 1. 1. 1. 1. 0.]</t>
  </si>
  <si>
    <t>[1. 1. 1. 1. 1. 1. 1. 0. 0. 0. 1. 0. 0. 1. 0. 1. 1. 1. 1. 1. 0. 1. 1. 0.
 0. 0. 1. 0. 0. 0. 0. 0. 1. 0. 0. 1. 1. 1. 0. 0. 1. 1. 1. 0. 0. 1. 0. 0.
 1. 0. 1. 1. 1. 0. 1. 1. 1. 1. 0. 0. 0. 1. 1. 0. 0. 0. 0. 0. 1. 0. 1. 1.
 1. 0. 0. 0. 1. 1. 1. 0. 1. 0. 1. 0. 0. 0. 1. 1. 1. 1. 0. 0. 0. 1. 1. 1.
 1. 0. 0. 1. 1. 0. 0. 0. 0. 1. 1. 1. 0. 1. 0. 0. 1. 0. 1. 1. 1. 1. 0.]</t>
  </si>
  <si>
    <t>[1. 1. 1. 1. 1. 1. 1. 0. 0. 0. 1. 0. 0. 1. 0. 1. 1. 1. 1. 1. 0. 1. 1. 0.
 0. 0. 1. 0. 0. 0. 0. 0. 1. 0. 0. 1. 1. 1. 1. 0. 1. 1. 1. 0. 0. 1. 0. 0.
 1. 0. 1. 1. 1. 0. 1. 0. 1. 1. 0. 0. 0. 1. 1. 0. 0. 0. 0. 0. 1. 0. 1. 1.
 1. 0. 0. 0. 1. 0. 1. 0. 1. 0. 1. 0. 0. 0. 1. 1. 1. 1. 0. 0. 0. 1. 1. 1.
 1. 0. 0. 1. 1. 0. 0. 0. 1. 1. 1. 1. 0. 1. 0. 0. 1. 0. 1. 1. 1. 1. 0.]</t>
  </si>
  <si>
    <t>[1. 0. 1. 1. 1. 1. 1. 0. 0. 0. 1. 0. 0. 1. 0. 1. 1. 1. 1. 1. 1. 1. 1. 0.
 0. 0. 1. 0. 0. 0. 0. 0. 1. 0. 0. 1. 1. 1. 1. 0. 1. 1. 1. 0. 0. 1. 0. 0.
 1. 0. 1. 1. 1. 0. 1. 0. 1. 1. 0. 0. 0. 1. 1. 0. 0. 0. 1. 0. 1. 0. 1. 1.
 1. 0. 0. 0. 1. 1. 1. 0. 1. 0. 1. 0. 0. 1. 1. 1. 1. 1. 0. 0. 0. 1. 1. 1.
 1. 0. 0. 1. 1. 0. 0. 0. 1. 1. 1. 1. 0. 1. 0. 0. 1. 0. 1. 1. 1. 1. 0.]</t>
  </si>
  <si>
    <t>[1. 1. 1. 1. 1. 1. 1. 0. 0. 0. 1. 0. 0. 1. 0. 1. 1. 1. 1. 1. 1. 1. 1. 0.
 0. 0. 1. 0. 0. 0. 0. 0. 1. 0. 0. 1. 1. 1. 1. 0. 1. 1. 1. 0. 0. 1. 0. 0.
 1. 0. 1. 1. 1. 0. 1. 0. 1. 0. 0. 0. 0. 1. 1. 0. 0. 0. 0. 0. 1. 0. 1. 1.
 1. 0. 0. 0. 1. 1. 1. 0. 1. 0. 1. 0. 0. 0. 1. 1. 1. 1. 0. 0. 0. 1. 1. 1.
 1. 0. 0. 1. 1. 0. 0. 0. 1. 1. 1. 1. 0. 1. 0. 0. 1. 0. 1. 1. 1. 1. 1.]</t>
  </si>
  <si>
    <t>[1. 0. 1. 1. 1. 1. 1. 0. 0. 0. 1. 0. 0. 1. 0. 1. 1. 1. 1. 1. 1. 1. 1. 0.
 0. 0. 1. 0. 0. 0. 0. 0. 1. 0. 0. 1. 1. 1. 0. 0. 1. 1. 1. 0. 0. 1. 0. 0.
 1. 0. 1. 1. 1. 0. 1. 1. 1. 1. 0. 0. 0. 1. 1. 0. 0. 0. 0. 0. 1. 0. 1. 1.
 1. 0. 0. 0. 1. 1. 1. 0. 1. 0. 1. 0. 0. 0. 1. 1. 1. 1. 0. 0. 0. 1. 1. 1.
 1. 0. 0. 1. 1. 0. 0. 0. 1. 1. 1. 1. 0. 1. 0. 0. 1. 0. 1. 1. 1. 1. 0.]</t>
  </si>
  <si>
    <t>[1. 0. 1. 1. 1. 1. 1. 0. 0. 0. 1. 0. 0. 1. 0. 1. 1. 1. 1. 1. 0. 0. 1. 0.
 0. 0. 1. 0. 0. 0. 0. 0. 1. 0. 0. 1. 1. 1. 0. 0. 1. 1. 1. 0. 0. 1. 0. 0.
 1. 0. 1. 1. 1. 0. 1. 0. 1. 1. 0. 0. 0. 1. 1. 0. 0. 0. 0. 0. 1. 0. 1. 1.
 1. 0. 0. 0. 1. 1. 1. 0. 1. 0. 1. 0. 0. 1. 1. 1. 1. 0. 0. 0. 0. 1. 1. 1.
 1. 0. 0. 1. 1. 0. 0. 0. 1. 1. 1. 1. 0. 1. 0. 0. 1. 0. 1. 1. 1. 1. 0.]</t>
  </si>
  <si>
    <t>[1. 1. 1. 1. 1. 1. 1. 0. 0. 0. 1. 0. 0. 1. 0. 1. 1. 1. 1. 1. 0. 1. 1. 0.
 0. 0. 1. 0. 0. 0. 0. 0. 1. 0. 0. 1. 1. 1. 0. 0. 1. 1. 1. 0. 0. 1. 0. 0.
 1. 0. 1. 1. 1. 0. 1. 1. 1. 1. 0. 0. 1. 1. 1. 0. 0. 0. 0. 0. 1. 0. 1. 1.
 1. 0. 0. 0. 1. 1. 1. 0. 1. 0. 1. 0. 0. 1. 1. 1. 1. 1. 0. 0. 0. 1. 1. 1.
 1. 0. 0. 1. 1. 0. 0. 0. 1. 1. 1. 1. 0. 1. 0. 0. 1. 1. 1. 1. 1. 1. 0.]</t>
  </si>
  <si>
    <t>[0. 0. 1. 1. 1. 1. 1. 0. 0. 0. 1. 0. 0. 1. 0. 1. 1. 1. 1. 1. 0. 1. 1. 0.
 0. 0. 1. 0. 0. 0. 0. 0. 1. 0. 0. 1. 1. 1. 1. 0. 1. 1. 1. 0. 0. 1. 0. 0.
 1. 0. 1. 1. 1. 1. 1. 0. 1. 1. 0. 0. 0. 1. 1. 0. 0. 0. 0. 0. 1. 0. 1. 1.
 1. 0. 0. 0. 1. 1. 1. 0. 1. 0. 1. 0. 0. 0. 1. 1. 0. 1. 0. 0. 0. 1. 1. 1.
 1. 0. 0. 1. 1. 0. 0. 0. 1. 1. 1. 1. 0. 1. 0. 0. 1. 0. 1. 1. 1. 1. 0.]</t>
  </si>
  <si>
    <t>[1. 0. 1. 1. 1. 1. 1. 0. 0. 0. 1. 0. 0. 1. 0. 1. 1. 1. 1. 1. 1. 1. 1. 0.
 0. 0. 1. 0. 0. 0. 0. 0. 1. 0. 0. 1. 1. 1. 1. 0. 1. 1. 1. 0. 0. 1. 0. 0.
 1. 0. 1. 1. 1. 0. 1. 1. 1. 0. 0. 0. 0. 1. 1. 0. 0. 0. 0. 0. 1. 0. 1. 1.
 1. 0. 0. 0. 1. 1. 1. 0. 1. 0. 1. 0. 0. 1. 1. 1. 1. 1. 0. 0. 0. 1. 1. 1.
 1. 0. 0. 1. 1. 0. 0. 0. 1. 1. 1. 1. 0. 1. 0. 0. 1. 0. 1. 1. 1. 1. 0.]</t>
  </si>
  <si>
    <t>[1. 0. 1. 1. 1. 1. 1. 0. 0. 0. 1. 0. 0. 1. 0. 1. 1. 1. 1. 1. 1. 1. 1. 0.
 0. 0. 1. 0. 0. 0. 0. 0. 1. 0. 0. 1. 1. 1. 0. 0. 1. 1. 1. 0. 0. 1. 0. 0.
 1. 0. 1. 1. 1. 0. 1. 0. 1. 0. 0. 0. 0. 1. 1. 0. 0. 0. 0. 0. 1. 0. 1. 1.
 1. 0. 0. 0. 1. 1. 1. 0. 1. 0. 1. 0. 0. 1. 1. 1. 1. 1. 0. 0. 0. 1. 1. 1.
 1. 0. 0. 1. 1. 0. 0. 0. 1. 1. 1. 1. 0. 1. 0. 0. 1. 0. 1. 1. 1. 1. 1.]</t>
  </si>
  <si>
    <t>[1. 0. 1. 1. 1. 1. 1. 0. 0. 0. 1. 0. 0. 1. 0. 1. 1. 1. 1. 1. 0. 1. 1. 0.
 0. 0. 1. 0. 0. 0. 0. 0. 1. 0. 0. 1. 1. 1. 0. 0. 1. 1. 1. 0. 0. 1. 0. 0.
 1. 0. 1. 1. 1. 0. 1. 0. 1. 1. 0. 0. 0. 1. 1. 0. 0. 0. 0. 0. 1. 0. 1. 1.
 1. 0. 0. 0. 1. 1. 1. 0. 1. 0. 1. 0. 0. 1. 1. 1. 1. 1. 0. 0. 0. 1. 1. 1.
 1. 0. 0. 1. 1. 0. 1. 0. 1. 1. 1. 1. 0. 1. 0. 0. 1. 0. 1. 1. 1. 1. 0.]</t>
  </si>
  <si>
    <t>[1. 0. 1. 1. 1. 1. 1. 0. 0. 0. 1. 0. 0. 1. 0. 1. 1. 1. 1. 1. 0. 1. 1. 0.
 0. 0. 1. 0. 0. 0. 0. 0. 1. 0. 0. 1. 1. 1. 1. 0. 1. 1. 1. 0. 0. 1. 0. 0.
 1. 0. 1. 1. 1. 0. 1. 0. 1. 0. 0. 0. 0. 1. 1. 0. 0. 0. 0. 0. 1. 0. 1. 1.
 1. 0. 0. 0. 1. 1. 1. 0. 1. 0. 1. 0. 0. 0. 1. 1. 1. 1. 0. 0. 0. 1. 1. 1.
 1. 0. 0. 1. 1. 0. 0. 0. 1. 1. 1. 1. 0. 1. 0. 0. 1. 0. 1. 1. 1. 1. 0.]</t>
  </si>
  <si>
    <t>[1. 0. 1. 1. 1. 1. 1. 0. 0. 0. 1. 0. 0. 1. 0. 1. 1. 1. 1. 1. 1. 1. 1. 0.
 0. 0. 1. 0. 0. 0. 0. 0. 1. 0. 0. 1. 1. 1. 0. 0. 1. 1. 1. 0. 0. 1. 0. 0.
 1. 0. 1. 1. 1. 0. 1. 0. 1. 0. 0. 0. 0. 1. 1. 0. 0. 0. 0. 0. 1. 0. 1. 1.
 1. 0. 0. 0. 1. 1. 1. 0. 1. 0. 1. 0. 0. 1. 1. 1. 1. 1. 0. 0. 0. 1. 1. 1.
 1. 0. 0. 1. 1. 0. 0. 0. 1. 1. 1. 1. 0. 1. 0. 0. 1. 0. 1. 1. 1. 1. 0.]</t>
  </si>
  <si>
    <t>[1. 1. 1. 1. 1. 1. 1. 0. 0. 0. 1. 0. 0. 1. 0. 1. 1. 1. 1. 1. 1. 1. 1. 0.
 0. 0. 1. 0. 0. 1. 0. 0. 1. 0. 0. 1. 1. 1. 1. 0. 1. 1. 1. 0. 0. 1. 0. 0.
 1. 0. 1. 1. 1. 0. 1. 0. 1. 0. 0. 0. 0. 1. 1. 0. 0. 0. 0. 0. 1. 0. 1. 0.
 1. 0. 0. 0. 1. 1. 1. 0. 1. 0. 1. 0. 0. 1. 1. 1. 1. 1. 0. 0. 0. 1. 1. 1.
 1. 0. 0. 1. 1. 0. 0. 0. 1. 1. 1. 1. 0. 1. 0. 0. 1. 0. 1. 1. 1. 1. 0.]</t>
  </si>
  <si>
    <t>[1. 0. 1. 1. 1. 1. 1. 0. 0. 0. 1. 0. 0. 1. 0. 1. 1. 0. 1. 1. 0. 1. 1. 0.
 0. 0. 1. 0. 0. 0. 0. 0. 1. 0. 0. 1. 1. 1. 1. 0. 1. 1. 1. 0. 0. 1. 0. 0.
 1. 0. 1. 1. 1. 0. 1. 0. 1. 0. 0. 0. 0. 1. 1. 0. 0. 0. 0. 0. 1. 0. 1. 1.
 1. 0. 0. 0. 1. 1. 1. 0. 1. 0. 1. 0. 0. 0. 1. 1. 1. 1. 0. 0. 0. 1. 1. 1.
 1. 0. 0. 1. 1. 0. 0. 0. 1. 1. 1. 1. 0. 1. 0. 0. 1. 0. 1. 1. 1. 1. 0.]</t>
  </si>
  <si>
    <t>[1. 0. 1. 0. 1. 1. 1. 0. 0. 0. 1. 0. 0. 1. 0. 1. 1. 1. 1. 1. 0. 1. 1. 0.
 0. 0. 1. 0. 0. 0. 0. 0. 1. 0. 0. 1. 1. 1. 1. 0. 1. 0. 1. 0. 0. 1. 0. 0.
 1. 0. 1. 1. 1. 0. 1. 0. 1. 1. 0. 0. 0. 1. 1. 0. 0. 0. 0. 0. 1. 0. 1. 1.
 1. 0. 0. 0. 1. 1. 1. 0. 1. 0. 1. 0. 0. 0. 1. 1. 1. 1. 0. 0. 0. 1. 0. 1.
 1. 0. 0. 1. 1. 0. 0. 0. 1. 1. 1. 1. 0. 1. 0. 0. 1. 0. 1. 1. 1. 1. 0.]</t>
  </si>
  <si>
    <t>[1. 1. 1. 1. 1. 1. 1. 0. 0. 0. 1. 0. 0. 1. 0. 1. 1. 1. 1. 1. 1. 1. 1. 0.
 0. 0. 1. 0. 0. 0. 0. 0. 1. 0. 0. 1. 1. 1. 0. 0. 1. 1. 1. 0. 0. 1. 0. 0.
 1. 0. 1. 1. 1. 0. 1. 1. 1. 1. 0. 0. 0. 1. 1. 0. 0. 0. 0. 0. 1. 0. 1. 1.
 1. 0. 0. 0. 1. 1. 1. 0. 1. 0. 1. 0. 0. 0. 1. 1. 1. 1. 0. 0. 0. 1. 1. 1.
 1. 0. 0. 1. 1. 0. 0. 0. 1. 1. 1. 1. 0. 1. 0. 0. 1. 0. 1. 1. 1. 1. 0.]</t>
  </si>
  <si>
    <t>[1. 1. 1. 1. 1. 1. 1. 0. 0. 0. 1. 0. 0. 1. 0. 1. 1. 1. 1. 1. 0. 1. 1. 0.
 0. 0. 1. 0. 0. 0. 0. 0. 1. 0. 0. 1. 1. 1. 1. 0. 1. 1. 1. 0. 0. 1. 0. 0.
 1. 0. 1. 1. 1. 0. 1. 0. 1. 1. 0. 0. 0. 1. 1. 0. 0. 0. 0. 0. 1. 0. 1. 1.
 1. 0. 0. 0. 1. 1. 1. 0. 1. 0. 1. 0. 0. 0. 1. 1. 1. 1. 0. 0. 0. 1. 1. 1.
 1. 0. 0. 1. 1. 0. 0. 0. 1. 1. 1. 1. 0. 1. 0. 0. 1. 0. 1. 1. 1. 1. 0.]</t>
  </si>
  <si>
    <t>[1. 1. 1. 1. 1. 1. 1. 0. 0. 0. 1. 0. 0. 1. 0. 1. 1. 1. 1. 1. 1. 1. 1. 0.
 1. 0. 1. 0. 0. 0. 0. 0. 1. 0. 0. 1. 1. 1. 1. 0. 1. 1. 1. 0. 0. 1. 0. 0.
 1. 0. 1. 1. 1. 1. 1. 0. 1. 1. 0. 0. 0. 1. 0. 0. 0. 0. 0. 0. 1. 0. 1. 1.
 1. 0. 0. 0. 1. 0. 1. 0. 1. 0. 1. 0. 0. 0. 1. 1. 0. 1. 0. 0. 0. 1. 1. 1.
 1. 0. 0. 1. 1. 0. 0. 0. 1. 1. 1. 1. 0. 1. 0. 0. 1. 0. 1. 1. 1. 1. 0.]</t>
  </si>
  <si>
    <t>[0. 1. 1. 1. 1. 1. 1. 0. 0. 0. 1. 0. 0. 1. 0. 1. 1. 1. 1. 1. 0. 1. 1. 0.
 0. 0. 1. 0. 0. 0. 0. 0. 1. 0. 0. 1. 1. 1. 1. 0. 1. 1. 1. 0. 0. 1. 0. 0.
 1. 0. 1. 1. 1. 0. 1. 0. 1. 1. 0. 1. 0. 1. 1. 0. 0. 0. 0. 0. 1. 0. 1. 1.
 1. 0. 0. 0. 1. 1. 1. 0. 1. 0. 1. 1. 0. 0. 1. 1. 0. 1. 0. 0. 0. 1. 1. 1.
 1. 0. 0. 1. 1. 0. 0. 0. 1. 1. 1. 1. 0. 1. 0. 0. 1. 0. 1. 1. 1. 1. 0.]</t>
  </si>
  <si>
    <t>[1. 0. 1. 1. 1. 1. 1. 0. 0. 0. 1. 0. 0. 1. 0. 1. 1. 1. 1. 1. 0. 1. 1. 1.
 0. 0. 1. 0. 0. 0. 0. 0. 1. 0. 0. 1. 1. 1. 1. 0. 1. 1. 1. 0. 0. 1. 0. 0.
 1. 0. 1. 1. 1. 0. 1. 0. 1. 1. 0. 0. 0. 1. 1. 0. 0. 0. 0. 0. 1. 0. 1. 1.
 1. 0. 0. 0. 1. 0. 1. 0. 1. 0. 1. 0. 0. 0. 1. 1. 1. 1. 0. 0. 0. 1. 1. 1.
 1. 0. 0. 1. 1. 0. 0. 0. 1. 1. 1. 1. 0. 1. 0. 0. 1. 0. 1. 1. 1. 1. 0.]</t>
  </si>
  <si>
    <t>[1. 1. 1. 1. 1. 1. 1. 0. 0. 0. 1. 0. 0. 1. 0. 1. 1. 1. 1. 1. 0. 1. 1. 0.
 0. 0. 1. 0. 0. 0. 0. 0. 1. 0. 0. 1. 1. 1. 1. 0. 1. 1. 1. 0. 0. 1. 0. 0.
 1. 0. 1. 1. 1. 1. 1. 0. 1. 1. 0. 0. 0. 1. 1. 0. 0. 0. 0. 0. 1. 0. 1. 1.
 1. 0. 0. 0. 1. 0. 1. 0. 1. 0. 1. 0. 0. 0. 1. 1. 1. 1. 0. 0. 0. 1. 1. 1.
 1. 0. 0. 1. 1. 0. 0. 0. 1. 1. 1. 1. 0. 1. 0. 0. 1. 0. 1. 1. 1. 1. 0.]</t>
  </si>
  <si>
    <t>[0. 1. 1. 1. 1. 1. 1. 0. 0. 0. 1. 0. 0. 1. 0. 1. 1. 1. 1. 1. 0. 1. 1. 0.
 0. 0. 1. 0. 0. 0. 0. 0. 1. 0. 0. 1. 1. 1. 1. 0. 1. 1. 1. 0. 0. 1. 0. 0.
 1. 0. 1. 1. 1. 1. 1. 0. 1. 1. 0. 0. 0. 1. 1. 0. 0. 0. 0. 0. 1. 0. 1. 1.
 1. 0. 0. 0. 1. 1. 1. 0. 1. 0. 1. 0. 0. 0. 1. 1. 0. 1. 0. 0. 0. 1. 1. 1.
 1. 0. 0. 1. 1. 0. 0. 0. 1. 1. 1. 1. 0. 1. 0. 0. 1. 0. 1. 1. 1. 1. 0.]</t>
  </si>
  <si>
    <t>[0. 1. 0. 1. 1. 1. 1. 0. 0. 0. 1. 0. 0. 1. 0. 1. 1. 1. 1. 1. 0. 1. 1. 0.
 0. 0. 1. 0. 0. 0. 0. 0. 1. 0. 0. 1. 1. 1. 1. 0. 1. 1. 1. 0. 0. 1. 0. 0.
 1. 0. 1. 1. 1. 0. 1. 0. 1. 1. 0. 0. 0. 1. 1. 0. 0. 0. 0. 0. 1. 0. 1. 1.
 1. 0. 0. 0. 1. 1. 1. 0. 1. 0. 1. 0. 0. 0. 1. 1. 1. 1. 0. 0. 0. 1. 1. 1.
 1. 0. 0. 1. 1. 0. 0. 0. 1. 1. 1. 1. 0. 1. 0. 0. 1. 0. 1. 1. 1. 1. 0.]</t>
  </si>
  <si>
    <t>[1. 0. 1. 1. 1. 1. 1. 0. 0. 0. 1. 0. 0. 1. 0. 1. 1. 1. 1. 1. 0. 1. 1. 0.
 0. 0. 1. 0. 0. 0. 0. 0. 1. 0. 0. 1. 1. 1. 1. 0. 1. 1. 1. 0. 0. 1. 0. 0.
 1. 0. 1. 1. 1. 0. 1. 0. 1. 1. 0. 0. 0. 1. 1. 0. 0. 0. 0. 0. 1. 0. 1. 1.
 1. 0. 0. 1. 1. 0. 1. 0. 1. 0. 1. 0. 0. 0. 1. 1. 0. 1. 0. 0. 0. 1. 1. 1.
 1. 0. 0. 1. 1. 0. 0. 0. 1. 1. 1. 1. 0. 1. 0. 0. 1. 0. 1. 1. 1. 1. 0.]</t>
  </si>
  <si>
    <t>[1. 0. 1. 1. 1. 1. 1. 0. 0. 0. 1. 0. 0. 1. 0. 1. 1. 1. 1. 1. 0. 1. 1. 0.
 0. 0. 1. 0. 0. 0. 0. 0. 1. 0. 0. 1. 1. 1. 1. 0. 1. 1. 1. 0. 0. 1. 0. 0.
 1. 0. 1. 1. 1. 1. 1. 0. 1. 1. 0. 0. 0. 1. 1. 0. 0. 0. 0. 0. 1. 0. 1. 1.
 1. 0. 0. 0. 1. 1. 1. 0. 1. 0. 1. 0. 0. 0. 1. 1. 1. 1. 0. 0. 0. 1. 1. 1.
 1. 0. 0. 1. 1. 0. 0. 0. 1. 1. 1. 1. 0. 1. 0. 0. 1. 0. 1. 0. 1. 1. 0.]</t>
  </si>
  <si>
    <t>[1. 0. 1. 1. 1. 1. 1. 0. 0. 0. 1. 0. 0. 1. 0. 1. 1. 1. 1. 1. 0. 1. 1. 0.
 0. 0. 1. 0. 0. 0. 0. 0. 1. 0. 1. 1. 1. 1. 1. 0. 1. 1. 1. 0. 0. 1. 0. 0.
 1. 0. 1. 1. 1. 1. 1. 0. 1. 1. 0. 0. 0. 1. 1. 0. 0. 0. 0. 0. 1. 0. 1. 1.
 1. 0. 0. 0. 1. 0. 1. 0. 1. 0. 1. 0. 0. 0. 1. 1. 0. 1. 1. 0. 0. 1. 1. 1.
 1. 0. 0. 1. 1. 0. 0. 0. 1. 1. 1. 1. 0. 1. 0. 0. 1. 0. 1. 1. 1. 1. 0.]</t>
  </si>
  <si>
    <t>[1. 0. 1. 1. 1. 1. 1. 0. 0. 0. 1. 0. 0. 1. 0. 1. 1. 1. 1. 1. 0. 1. 1. 0.
 0. 0. 1. 0. 0. 0. 0. 0. 1. 0. 0. 1. 1. 1. 1. 0. 1. 1. 1. 0. 0. 1. 0. 0.
 1. 0. 1. 1. 1. 1. 1. 0. 1. 1. 0. 0. 0. 1. 1. 0. 0. 0. 0. 0. 1. 0. 1. 1.
 1. 0. 0. 0. 1. 1. 1. 0. 1. 0. 1. 0. 0. 0. 1. 1. 1. 1. 0. 0. 0. 1. 1. 1.
 1. 0. 0. 1. 1. 0. 0. 0. 1. 1. 1. 1. 0. 1. 0. 0. 1. 0. 1. 1. 1. 1. 0.]</t>
  </si>
  <si>
    <t>[1. 0. 1. 1. 1. 1. 1. 0. 0. 0. 1. 0. 0. 1. 0. 1. 1. 1. 1. 1. 0. 1. 1. 0.
 0. 0. 1. 0. 0. 0. 0. 0. 1. 0. 0. 1. 1. 1. 1. 0. 1. 1. 1. 0. 0. 1. 0. 0.
 1. 0. 1. 1. 1. 0. 1. 0. 1. 1. 0. 0. 0. 1. 1. 0. 0. 0. 0. 0. 1. 0. 1. 1.
 1. 0. 0. 0. 1. 0. 1. 0. 1. 0. 1. 0. 0. 0. 1. 1. 1. 1. 0. 0. 0. 1. 1. 1.
 1. 0. 0. 1. 1. 0. 0. 0. 1. 1. 1. 1. 0. 1. 0. 0. 1. 0. 1. 1. 1. 1. 0.]</t>
  </si>
  <si>
    <t>[0. 0. 1. 1. 1. 1. 1. 0. 0. 0. 1. 0. 0. 1. 0. 1. 1. 1. 1. 1. 0. 1. 1. 0.
 0. 0. 1. 0. 0. 0. 0. 0. 1. 0. 1. 1. 1. 1. 1. 0. 1. 1. 1. 0. 0. 1. 0. 1.
 1. 0. 1. 1. 1. 0. 1. 0. 1. 1. 0. 0. 0. 1. 1. 0. 0. 0. 0. 0. 1. 0. 1. 1.
 1. 0. 0. 0. 1. 1. 1. 0. 1. 0. 1. 0. 0. 0. 1. 1. 1. 1. 0. 0. 0. 1. 1. 1.
 1. 0. 0. 1. 1. 0. 0. 0. 1. 1. 1. 1. 0. 1. 0. 0. 1. 0. 1. 1. 1. 1. 0.]</t>
  </si>
  <si>
    <t>[1. 0. 1. 1. 1. 1. 1. 0. 0. 0. 1. 0. 0. 1. 0. 1. 1. 1. 1. 1. 0. 1. 1. 0.
 0. 0. 1. 0. 0. 0. 0. 0. 1. 0. 0. 1. 1. 1. 1. 0. 1. 1. 1. 0. 0. 1. 0. 0.
 1. 0. 1. 1. 1. 1. 1. 0. 1. 1. 0. 0. 0. 1. 1. 0. 0. 0. 0. 0. 1. 0. 1. 1.
 1. 0. 0. 0. 1. 1. 1. 0. 1. 0. 1. 0. 0. 0. 1. 1. 0. 0. 0. 0. 0. 1. 1. 1.
 1. 0. 0. 1. 1. 0. 0. 0. 1. 1. 1. 1. 0. 1. 0. 0. 1. 0. 1. 1. 1. 1. 0.]</t>
  </si>
  <si>
    <t>[0. 0. 1. 1. 0. 1. 1. 0. 0. 0. 1. 0. 0. 1. 0. 1. 1. 1. 1. 1. 0. 1. 1. 0.
 0. 0. 1. 0. 0. 0. 0. 0. 1. 0. 0. 1. 1. 1. 1. 0. 1. 1. 1. 0. 0. 1. 0. 0.
 1. 0. 1. 1. 1. 1. 1. 0. 1. 1. 0. 0. 0. 1. 1. 0. 0. 0. 0. 0. 1. 0. 1. 1.
 1. 0. 0. 0. 1. 0. 1. 0. 1. 0. 1. 0. 0. 0. 1. 1. 0. 1. 0. 0. 0. 1. 1. 1.
 1. 0. 0. 1. 1. 0. 0. 0. 0. 1. 1. 1. 0. 1. 0. 0. 1. 0. 1. 1. 1. 1. 0.]</t>
  </si>
  <si>
    <t>[1. 0. 1. 1. 1. 1. 1. 0. 0. 0. 1. 0. 0. 1. 0. 1. 1. 1. 1. 1. 0. 1. 1. 0.
 0. 0. 1. 0. 0. 0. 0. 0. 1. 0. 1. 1. 1. 1. 1. 0. 1. 1. 1. 0. 0. 1. 0. 0.
 1. 1. 1. 1. 1. 1. 1. 0. 1. 1. 0. 0. 0. 1. 1. 0. 0. 0. 0. 0. 1. 0. 1. 1.
 1. 0. 0. 0. 1. 0. 1. 0. 1. 0. 1. 0. 0. 0. 1. 1. 1. 1. 0. 0. 0. 1. 1. 1.
 1. 0. 0. 1. 1. 0. 0. 0. 1. 1. 1. 1. 0. 1. 0. 0. 1. 0. 1. 1. 1. 1. 0.]</t>
  </si>
  <si>
    <t>[1. 0. 1. 1. 1. 1. 1. 0. 0. 0. 1. 0. 0. 1. 0. 1. 1. 1. 1. 1. 0. 1. 1. 1.
 0. 0. 1. 0. 0. 0. 0. 0. 1. 0. 1. 1. 1. 1. 1. 0. 1. 1. 1. 0. 0. 1. 0. 0.
 1. 0. 1. 1. 1. 0. 1. 0. 1. 1. 0. 0. 0. 1. 1. 0. 0. 0. 0. 0. 1. 0. 1. 1.
 1. 0. 0. 0. 1. 0. 1. 0. 1. 0. 1. 0. 0. 0. 1. 1. 0. 1. 0. 0. 0. 1. 1. 1.
 1. 0. 0. 1. 1. 0. 0. 0. 1. 1. 1. 1. 0. 1. 0. 0. 1. 0. 1. 1. 1. 1. 0.]</t>
  </si>
  <si>
    <t>[1. 0. 1. 1. 1. 1. 1. 0. 0. 0. 1. 0. 0. 1. 0. 1. 1. 1. 1. 1. 0. 1. 1. 1.
 0. 0. 1. 0. 0. 0. 0. 0. 1. 0. 0. 1. 1. 1. 1. 0. 1. 1. 1. 0. 0. 1. 0. 0.
 1. 0. 1. 1. 1. 0. 1. 0. 1. 1. 0. 0. 0. 1. 1. 0. 0. 0. 0. 0. 1. 0. 1. 1.
 1. 0. 0. 0. 1. 0. 1. 0. 1. 0. 1. 0. 0. 0. 1. 1. 0. 1. 0. 0. 0. 1. 1. 1.
 1. 0. 0. 1. 1. 0. 0. 0. 1. 1. 1. 1. 0. 1. 0. 0. 1. 0. 1. 1. 1. 1. 0.]</t>
  </si>
  <si>
    <t>[1. 0. 1. 1. 1. 1. 1. 0. 0. 0. 1. 0. 0. 1. 0. 1. 1. 1. 1. 1. 0. 1. 1. 1.
 0. 0. 1. 0. 0. 0. 0. 0. 1. 0. 0. 1. 1. 1. 1. 0. 1. 1. 1. 0. 0. 1. 0. 0.
 1. 0. 1. 1. 1. 0. 1. 0. 1. 1. 0. 0. 0. 1. 1. 0. 0. 0. 0. 0. 1. 0. 1. 1.
 1. 0. 0. 0. 1. 0. 1. 0. 1. 0. 1. 0. 0. 0. 1. 1. 0. 1. 1. 0. 0. 1. 1. 1.
 1. 0. 0. 1. 1. 0. 0. 0. 1. 1. 1. 1. 0. 1. 0. 0. 1. 0. 1. 1. 1. 1. 0.]</t>
  </si>
  <si>
    <t>[1. 0. 1. 1. 1. 1. 1. 0. 0. 0. 1. 0. 0. 1. 0. 1. 1. 1. 1. 1. 0. 1. 1. 1.
 0. 0. 1. 0. 0. 0. 0. 1. 1. 0. 0. 1. 1. 1. 1. 0. 1. 1. 1. 0. 0. 1. 0. 0.
 1. 0. 1. 1. 1. 1. 1. 0. 1. 1. 0. 0. 0. 1. 1. 0. 0. 0. 0. 0. 1. 0. 1. 1.
 1. 0. 0. 0. 1. 0. 1. 0. 1. 0. 1. 0. 0. 0. 1. 1. 1. 1. 0. 0. 0. 1. 0. 1.
 1. 0. 0. 1. 1. 0. 0. 0. 1. 1. 1. 1. 0. 1. 0. 0. 1. 0. 1. 1. 1. 1. 0.]</t>
  </si>
  <si>
    <t>[1. 0. 1. 1. 1. 1. 1. 0. 0. 0. 1. 0. 0. 1. 0. 1. 1. 1. 1. 1. 0. 1. 1. 0.
 0. 0. 1. 0. 0. 0. 0. 0. 1. 0. 1. 1. 1. 1. 1. 0. 1. 1. 1. 0. 0. 1. 0. 0.
 1. 0. 1. 1. 1. 0. 1. 0. 1. 1. 0. 0. 0. 1. 1. 0. 0. 0. 0. 0. 1. 0. 1. 1.
 1. 0. 0. 0. 1. 0. 1. 0. 1. 0. 1. 0. 0. 0. 1. 1. 0. 1. 0. 0. 0. 1. 1. 1.
 1. 0. 0. 1. 1. 0. 0. 0. 1. 1. 1. 1. 0. 1. 0. 0. 1. 0. 1. 1. 1. 1. 0.]</t>
  </si>
  <si>
    <t>[1. 0. 1. 1. 1. 1. 1. 0. 0. 0. 1. 0. 0. 1. 0. 1. 1. 1. 1. 1. 0. 1. 1. 1.
 0. 0. 1. 0. 0. 0. 0. 0. 1. 0. 1. 1. 1. 1. 1. 0. 1. 1. 1. 0. 0. 1. 0. 0.
 1. 0. 1. 1. 1. 0. 1. 0. 1. 1. 0. 0. 0. 1. 1. 0. 0. 0. 0. 0. 1. 0. 1. 1.
 1. 0. 0. 0. 1. 0. 1. 0. 1. 0. 1. 0. 0. 0. 1. 1. 0. 1. 1. 0. 0. 1. 1. 1.
 1. 0. 0. 1. 1. 0. 0. 0. 1. 1. 1. 1. 0. 1. 0. 0. 1. 0. 1. 1. 1. 1. 0.]</t>
  </si>
  <si>
    <t>[1. 0. 1. 1. 1. 1. 1. 0. 0. 0. 1. 0. 0. 1. 0. 1. 1. 1. 1. 0. 0. 1. 1. 0.
 0. 0. 1. 0. 0. 0. 0. 0. 1. 0. 0. 1. 1. 1. 1. 0. 1. 1. 1. 0. 0. 1. 0. 0.
 1. 0. 1. 1. 1. 0. 1. 0. 1. 1. 0. 0. 0. 1. 1. 0. 0. 0. 0. 0. 1. 0. 1. 1.
 1. 0. 0. 0. 1. 0. 1. 0. 1. 0. 1. 0. 0. 0. 1. 1. 1. 1. 0. 0. 0. 1. 1. 1.
 1. 0. 0. 1. 1. 0. 0. 0. 1. 1. 1. 1. 0. 1. 0. 0. 1. 0. 1. 1. 1. 1. 0.]</t>
  </si>
  <si>
    <t>[1. 0. 1. 1. 1. 1. 1. 0. 0. 0. 1. 0. 0. 1. 0. 1. 1. 1. 1. 1. 0. 1. 1. 0.
 0. 0. 1. 0. 0. 0. 0. 0. 1. 0. 1. 1. 1. 1. 1. 0. 1. 1. 1. 0. 0. 1. 0. 0.
 1. 0. 1. 1. 1. 0. 1. 0. 1. 1. 0. 0. 0. 1. 1. 0. 0. 0. 0. 0. 1. 0. 1. 1.
 1. 0. 0. 0. 1. 0. 1. 0. 1. 0. 1. 0. 0. 0. 1. 1. 1. 1. 0. 0. 0. 1. 1. 1.
 1. 0. 0. 0. 1. 0. 0. 0. 1. 1. 1. 1. 0. 1. 0. 0. 1. 0. 1. 1. 1. 1. 0.]</t>
  </si>
  <si>
    <t>[1. 0. 1. 1. 1. 1. 1. 0. 0. 0. 1. 0. 0. 1. 0. 1. 1. 1. 1. 1. 0. 0. 1. 0.
 0. 0. 1. 0. 0. 0. 0. 0. 1. 0. 0. 1. 1. 1. 1. 0. 1. 1. 1. 0. 0. 1. 0. 0.
 1. 0. 1. 1. 1. 0. 1. 0. 1. 1. 0. 0. 0. 1. 1. 0. 0. 0. 0. 0. 1. 0. 1. 1.
 1. 0. 0. 0. 1. 0. 1. 0. 1. 0. 1. 0. 0. 0. 1. 1. 1. 1. 0. 0. 0. 1. 1. 1.
 1. 0. 0. 1. 1. 0. 0. 0. 1. 1. 1. 1. 0. 1. 0. 0. 1. 0. 1. 1. 1. 1. 0.]</t>
  </si>
  <si>
    <t>[1. 0. 1. 1. 1. 1. 1. 0. 0. 0. 1. 0. 0. 1. 0. 1. 1. 1. 1. 1. 0. 1. 1. 1.
 0. 0. 1. 0. 0. 0. 0. 0. 1. 0. 1. 1. 1. 1. 1. 0. 1. 1. 1. 0. 0. 1. 0. 0.
 1. 0. 1. 1. 1. 1. 1. 0. 1. 1. 0. 0. 0. 1. 1. 0. 0. 0. 0. 0. 1. 0. 1. 1.
 1. 0. 0. 0. 1. 0. 1. 0. 1. 0. 1. 0. 0. 0. 1. 1. 1. 1. 1. 0. 0. 1. 1. 1.
 1. 0. 0. 1. 1. 0. 0. 0. 1. 1. 1. 1. 0. 1. 0. 0. 1. 0. 1. 1. 1. 1. 0.]</t>
  </si>
  <si>
    <t>[1. 0. 1. 1. 1. 0. 1. 0. 0. 0. 1. 0. 0. 1. 0. 1. 1. 1. 1. 1. 0. 1. 1. 1.
 0. 0. 1. 0. 0. 0. 0. 0. 1. 0. 0. 1. 1. 1. 1. 0. 1. 1. 1. 0. 0. 1. 0. 0.
 1. 0. 1. 1. 1. 1. 1. 0. 1. 1. 0. 0. 0. 1. 1. 0. 0. 0. 1. 0. 1. 0. 1. 1.
 1. 0. 0. 0. 1. 0. 1. 0. 1. 0. 1. 0. 0. 0. 1. 1. 0. 1. 0. 0. 0. 1. 1. 1.
 1. 0. 0. 1. 1. 0. 0. 0. 1. 1. 1. 1. 0. 1. 1. 0. 1. 0. 1. 1. 1. 1. 0.]</t>
  </si>
  <si>
    <t>[1. 0. 1. 1. 1. 1. 1. 0. 0. 0. 1. 0. 0. 1. 0. 1. 1. 1. 1. 1. 0. 1. 1. 1.
 0. 0. 1. 0. 0. 0. 0. 0. 1. 0. 0. 1. 1. 1. 1. 0. 1. 1. 1. 0. 0. 0. 0. 0.
 1. 0. 1. 1. 1. 1. 1. 0. 1. 1. 0. 0. 0. 1. 1. 0. 0. 0. 0. 0. 1. 0. 1. 1.
 1. 0. 0. 0. 1. 0. 1. 0. 1. 0. 1. 0. 0. 0. 1. 1. 0. 1. 1. 0. 0. 1. 1. 1.
 1. 0. 0. 1. 1. 0. 0. 0. 1. 1. 1. 1. 0. 1. 0. 0. 1. 0. 1. 1. 1. 1. 0.]</t>
  </si>
  <si>
    <t>[0. 0. 1. 1. 1. 1. 1. 0. 0. 0. 1. 0. 0. 1. 0. 1. 1. 1. 1. 1. 0. 1. 1. 1.
 0. 0. 1. 0. 0. 0. 0. 0. 1. 0. 0. 1. 1. 1. 1. 0. 1. 1. 1. 0. 0. 1. 0. 0.
 1. 0. 1. 1. 1. 0. 1. 0. 1. 1. 0. 0. 0. 1. 1. 0. 0. 0. 0. 0. 1. 0. 1. 1.
 1. 0. 0. 0. 1. 0. 1. 0. 1. 0. 1. 0. 0. 0. 1. 1. 0. 1. 0. 0. 0. 1. 1. 1.
 1. 0. 0. 1. 1. 0. 0. 0. 1. 1. 0. 1. 0. 1. 0. 0. 1. 0. 1. 1. 1. 1. 0.]</t>
  </si>
  <si>
    <t>[1. 0. 1. 1. 1. 1. 1. 0. 0. 0. 1. 0. 0. 1. 0. 1. 1. 1. 1. 1. 0. 1. 1. 1.
 0. 0. 1. 0. 0. 0. 0. 0. 1. 0. 1. 1. 1. 1. 1. 0. 1. 1. 1. 0. 0. 1. 0. 0.
 1. 0. 1. 1. 1. 1. 1. 0. 1. 1. 0. 0. 0. 1. 1. 0. 0. 0. 0. 0. 1. 0. 1. 1.
 1. 0. 0. 0. 1. 0. 1. 0. 1. 0. 1. 0. 0. 0. 1. 1. 0. 1. 1. 0. 0. 1. 1. 1.
 1. 0. 0. 1. 1. 0. 0. 0. 1. 1. 1. 1. 0. 1. 0. 0. 1. 0. 1. 1. 1. 1. 0.]</t>
  </si>
  <si>
    <t>[1. 0. 1. 1. 1. 1. 1. 0. 0. 0. 1. 0. 0. 1. 0. 1. 1. 1. 1. 1. 0. 1. 1. 1.
 0. 0. 1. 0. 0. 0. 0. 0. 1. 0. 0. 1. 1. 1. 1. 0. 1. 0. 1. 0. 0. 0. 0. 0.
 1. 0. 1. 1. 1. 1. 1. 0. 1. 1. 0. 0. 0. 1. 1. 0. 0. 0. 0. 0. 1. 0. 1. 1.
 1. 0. 0. 0. 1. 0. 1. 0. 1. 0. 1. 0. 0. 0. 1. 1. 0. 1. 0. 0. 0. 1. 1. 1.
 1. 0. 0. 1. 1. 0. 0. 0. 1. 1. 1. 1. 0. 1. 0. 0. 1. 0. 1. 1. 1. 1. 0.]</t>
  </si>
  <si>
    <t>[1. 0. 1. 1. 1. 1. 1. 0. 0. 0. 1. 0. 0. 1. 0. 1. 1. 1. 1. 1. 0. 1. 1. 1.
 0. 0. 1. 0. 0. 0. 0. 0. 1. 0. 0. 1. 1. 1. 1. 0. 1. 1. 1. 0. 0. 1. 0. 0.
 1. 0. 1. 1. 1. 1. 1. 0. 1. 1. 0. 0. 0. 1. 1. 0. 0. 0. 0. 0. 1. 0. 1. 1.
 1. 0. 0. 0. 1. 0. 1. 0. 1. 0. 1. 0. 0. 0. 1. 1. 0. 1. 0. 0. 0. 1. 1. 1.
 1. 0. 0. 1. 1. 0. 0. 0. 1. 1. 1. 1. 0. 1. 0. 0. 1. 0. 1. 1. 1. 1. 0.]</t>
  </si>
  <si>
    <t>[1. 0. 1. 1. 1. 1. 1. 0. 0. 0. 1. 0. 0. 1. 0. 1. 1. 1. 1. 1. 0. 1. 1. 1.
 0. 0. 1. 0. 0. 0. 0. 0. 1. 0. 0. 1. 1. 1. 1. 0. 1. 1. 1. 0. 0. 0. 0. 0.
 1. 0. 1. 1. 1. 0. 1. 0. 1. 1. 0. 0. 0. 1. 1. 0. 0. 0. 0. 0. 1. 0. 1. 1.
 1. 0. 0. 0. 1. 0. 1. 0. 1. 0. 1. 0. 0. 0. 1. 1. 0. 1. 1. 0. 1. 1. 1. 1.
 1. 0. 0. 1. 1. 0. 0. 0. 1. 1. 1. 1. 0. 1. 0. 0. 1. 0. 1. 1. 1. 1. 0.]</t>
  </si>
  <si>
    <t>[0. 0. 1. 1. 1. 1. 1. 0. 0. 0. 1. 0. 0. 1. 0. 1. 0. 1. 1. 1. 0. 1. 1. 1.
 0. 0. 1. 0. 0. 0. 0. 0. 1. 0. 1. 1. 1. 1. 1. 0. 1. 1. 1. 0. 0. 1. 0. 0.
 1. 0. 1. 1. 1. 1. 1. 0. 1. 1. 0. 0. 0. 1. 1. 0. 0. 0. 0. 0. 1. 0. 1. 1.
 1. 0. 0. 0. 1. 0. 1. 0. 1. 0. 1. 0. 0. 0. 1. 1. 0. 1. 0. 0. 0. 1. 1. 1.
 1. 0. 0. 1. 1. 0. 0. 0. 1. 1. 1. 0. 0. 1. 0. 0. 1. 0. 1. 1. 1. 1. 0.]</t>
  </si>
  <si>
    <t>[1. 0. 1. 1. 1. 1. 1. 0. 0. 0. 1. 0. 0. 1. 0. 1. 1. 1. 1. 1. 0. 1. 1. 1.
 0. 0. 1. 0. 0. 0. 0. 0. 1. 0. 1. 1. 1. 1. 1. 0. 1. 1. 1. 0. 0. 0. 0. 0.
 1. 0. 1. 1. 1. 0. 1. 0. 1. 1. 0. 0. 0. 1. 1. 0. 0. 0. 0. 0. 1. 0. 1. 1.
 1. 0. 0. 0. 1. 0. 1. 0. 1. 0. 1. 0. 0. 0. 1. 1. 0. 1. 0. 0. 0. 1. 1. 1.
 1. 0. 0. 1. 1. 0. 0. 0. 1. 1. 1. 1. 0. 1. 0. 0. 1. 0. 1. 1. 1. 1. 0.]</t>
  </si>
  <si>
    <t>[1. 0. 0. 1. 1. 1. 1. 0. 0. 0. 1. 0. 0. 1. 0. 1. 1. 1. 1. 1. 0. 1. 1. 1.
 0. 0. 1. 0. 0. 0. 0. 0. 1. 0. 0. 1. 1. 1. 1. 0. 1. 1. 1. 0. 0. 0. 0. 0.
 1. 0. 1. 1. 1. 1. 1. 0. 1. 1. 0. 0. 0. 1. 1. 0. 0. 0. 0. 0. 1. 0. 1. 1.
 1. 0. 0. 0. 1. 0. 1. 0. 1. 0. 1. 0. 0. 0. 1. 1. 0. 1. 1. 0. 0. 1. 1. 1.
 1. 0. 0. 1. 1. 0. 0. 0. 1. 1. 1. 1. 0. 1. 0. 0. 1. 0. 1. 1. 1. 1. 0.]</t>
  </si>
  <si>
    <t>[1. 0. 1. 1. 1. 1. 1. 0. 0. 0. 1. 0. 1. 1. 0. 1. 1. 1. 1. 1. 0. 1. 1. 1.
 0. 0. 1. 0. 1. 0. 0. 0. 1. 0. 0. 1. 1. 1. 1. 0. 1. 0. 1. 0. 0. 1. 0. 0.
 1. 0. 1. 1. 1. 0. 1. 0. 1. 1. 0. 0. 0. 1. 1. 0. 0. 0. 0. 0. 1. 0. 1. 1.
 1. 0. 0. 0. 1. 0. 1. 0. 1. 0. 1. 0. 0. 0. 1. 1. 0. 1. 0. 0. 0. 1. 1. 1.
 1. 0. 0. 1. 1. 0. 0. 0. 1. 1. 1. 1. 0. 1. 0. 0. 1. 0. 1. 1. 1. 1. 0.]</t>
  </si>
  <si>
    <t>[1. 0. 1. 1. 1. 1. 1. 0. 0. 0. 1. 0. 0. 1. 0. 1. 1. 1. 1. 1. 0. 1. 1. 1.
 0. 0. 1. 0. 0. 0. 0. 0. 1. 0. 0. 1. 1. 1. 1. 0. 1. 1. 1. 0. 0. 1. 0. 0.
 1. 0. 1. 1. 1. 1. 1. 0. 1. 1. 0. 0. 0. 1. 1. 0. 0. 0. 0. 0. 1. 0. 1. 1.
 1. 0. 0. 0. 1. 0. 1. 0. 1. 0. 1. 0. 0. 0. 1. 1. 0. 1. 1. 0. 0. 1. 1. 1.
 1. 0. 0. 1. 1. 0. 0. 0. 1. 1. 1. 1. 0. 1. 0. 0. 1. 0. 1. 1. 1. 1. 0.]</t>
  </si>
  <si>
    <t>[1. 0. 1. 1. 1. 1. 1. 0. 0. 0. 1. 0. 0. 1. 0. 1. 1. 1. 1. 1. 0. 1. 1. 1.
 0. 0. 1. 0. 0. 0. 0. 1. 1. 0. 0. 1. 1. 1. 1. 0. 1. 1. 1. 0. 0. 0. 0. 0.
 1. 0. 1. 1. 1. 1. 1. 0. 1. 1. 0. 0. 0. 1. 1. 0. 0. 0. 0. 0. 1. 0. 1. 1.
 1. 0. 0. 0. 1. 0. 1. 0. 1. 0. 1. 0. 0. 0. 1. 1. 0. 1. 1. 0. 0. 1. 1. 1.
 1. 0. 0. 1. 1. 0. 0. 0. 1. 1. 1. 1. 0. 1. 0. 0. 1. 0. 1. 1. 1. 1. 0.]</t>
  </si>
  <si>
    <t>[1. 0. 1. 1. 1. 1. 1. 0. 0. 0. 1. 0. 0. 1. 0. 1. 1. 1. 1. 1. 0. 1. 1. 1.
 0. 0. 1. 0. 0. 0. 0. 0. 1. 0. 0. 1. 1. 1. 1. 0. 1. 1. 1. 0. 0. 0. 0. 0.
 1. 0. 1. 1. 1. 1. 1. 0. 1. 1. 1. 0. 0. 1. 1. 0. 0. 0. 0. 0. 1. 0. 1. 1.
 1. 0. 0. 0. 1. 0. 1. 0. 1. 0. 1. 0. 0. 0. 1. 1. 0. 1. 0. 0. 0. 1. 1. 1.
 0. 0. 0. 1. 1. 0. 0. 0. 1. 1. 1. 0. 0. 1. 0. 0. 1. 0. 1. 1. 1. 1. 0.]</t>
  </si>
  <si>
    <t>[1. 0. 1. 1. 1. 1. 1. 0. 0. 0. 1. 0. 0. 1. 0. 1. 1. 1. 1. 1. 0. 1. 1. 1.
 0. 0. 1. 0. 0. 0. 0. 0. 1. 0. 0. 1. 1. 1. 1. 0. 1. 1. 1. 0. 0. 0. 0. 0.
 1. 0. 1. 1. 1. 0. 1. 0. 1. 1. 0. 0. 0. 1. 1. 0. 0. 0. 0. 0. 1. 0. 1. 1.
 1. 0. 0. 0. 1. 0. 1. 0. 1. 0. 1. 0. 0. 0. 1. 1. 0. 1. 1. 0. 0. 1. 1. 1.
 1. 0. 0. 1. 1. 0. 0. 0. 1. 1. 1. 1. 0. 1. 0. 0. 1. 0. 1. 1. 1. 1. 0.]</t>
  </si>
  <si>
    <t>[0. 0. 1. 1. 1. 1. 1. 0. 0. 0. 1. 0. 0. 1. 0. 1. 1. 1. 1. 1. 0. 1. 1. 1.
 0. 1. 1. 0. 0. 0. 0. 0. 1. 0. 0. 1. 1. 1. 1. 0. 1. 1. 1. 0. 0. 1. 0. 0.
 1. 0. 1. 1. 1. 0. 1. 0. 1. 1. 0. 0. 0. 1. 1. 0. 0. 0. 0. 0. 1. 0. 1. 1.
 1. 0. 0. 0. 1. 0. 1. 0. 1. 0. 1. 0. 0. 0. 1. 1. 0. 1. 1. 1. 0. 1. 1. 1.
 1. 0. 0. 1. 1. 0. 0. 0. 1. 1. 1. 1. 0. 1. 0. 0. 1. 0. 1. 1. 1. 1. 0.]</t>
  </si>
  <si>
    <t>[1. 0. 1. 1. 1. 1. 0. 0. 0. 0. 1. 0. 0. 1. 0. 1. 1. 1. 1. 1. 0. 1. 1. 1.
 0. 0. 1. 0. 0. 0. 0. 0. 1. 0. 0. 1. 1. 1. 1. 0. 1. 1. 1. 0. 0. 1. 0. 0.
 1. 0. 1. 1. 1. 0. 1. 0. 1. 1. 0. 0. 0. 1. 1. 0. 0. 0. 0. 0. 1. 0. 1. 1.
 1. 0. 0. 0. 1. 0. 1. 0. 1. 0. 1. 0. 0. 0. 1. 1. 0. 1. 0. 0. 0. 1. 1. 1.
 1. 0. 0. 1. 1. 0. 0. 0. 1. 1. 1. 1. 0. 1. 0. 0. 1. 0. 1. 1. 1. 1. 0.]</t>
  </si>
  <si>
    <t>[1. 0. 1. 1. 1. 1. 1. 0. 0. 0. 1. 0. 0. 1. 0. 1. 1. 1. 1. 1. 0. 1. 1. 1.
 0. 0. 1. 0. 0. 0. 0. 0. 1. 1. 0. 1. 1. 1. 1. 0. 1. 1. 1. 0. 0. 1. 0. 0.
 1. 0. 1. 1. 1. 0. 1. 0. 1. 1. 0. 0. 0. 1. 1. 0. 0. 0. 0. 0. 1. 1. 1. 1.
 1. 0. 0. 0. 1. 0. 1. 0. 1. 1. 1. 0. 0. 0. 1. 1. 0. 1. 1. 0. 0. 1. 1. 1.
 1. 0. 0. 1. 1. 0. 0. 0. 1. 1. 1. 1. 0. 1. 0. 0. 1. 0. 1. 1. 1. 1. 0.]</t>
  </si>
  <si>
    <t>[1. 0. 0. 1. 1. 1. 1. 0. 0. 0. 1. 0. 0. 1. 0. 1. 1. 1. 1. 1. 0. 1. 1. 1.
 0. 0. 1. 0. 0. 0. 0. 0. 1. 0. 0. 1. 1. 1. 1. 0. 1. 1. 1. 0. 0. 1. 0. 0.
 1. 0. 1. 1. 1. 1. 1. 0. 1. 1. 0. 0. 0. 1. 1. 0. 0. 0. 0. 0. 1. 0. 1. 1.
 1. 0. 0. 0. 1. 0. 1. 0. 1. 0. 1. 0. 0. 0. 1. 1. 0. 1. 1. 0. 0. 1. 1. 1.
 1. 0. 0. 1. 1. 0. 0. 0. 1. 1. 1. 1. 0. 1. 0. 0. 1. 0. 1. 1. 1. 1. 0.]</t>
  </si>
  <si>
    <t>[1. 0. 0. 1. 1. 1. 0. 0. 0. 0. 1. 0. 0. 1. 0. 1. 1. 1. 1. 1. 0. 1. 1. 1.
 0. 0. 1. 0. 0. 0. 0. 0. 1. 0. 0. 1. 1. 1. 1. 0. 1. 1. 1. 0. 0. 0. 0. 0.
 1. 0. 1. 1. 1. 0. 1. 0. 1. 1. 0. 0. 0. 1. 1. 0. 0. 0. 0. 0. 1. 0. 1. 1.
 1. 0. 0. 0. 1. 0. 1. 0. 1. 0. 0. 0. 0. 0. 1. 1. 0. 1. 0. 0. 0. 1. 1. 1.
 1. 0. 0. 1. 1. 0. 0. 0. 1. 1. 1. 1. 0. 1. 0. 0. 1. 0. 1. 1. 1. 1. 0.]</t>
  </si>
  <si>
    <t>[1. 0. 1. 1. 1. 1. 1. 0. 0. 0. 1. 0. 0. 1. 0. 1. 1. 1. 1. 1. 0. 1. 1. 1.
 0. 0. 1. 0. 0. 0. 0. 0. 1. 0. 0. 1. 1. 1. 1. 0. 1. 1. 1. 0. 0. 1. 0. 0.
 1. 0. 1. 1. 1. 1. 1. 0. 1. 1. 0. 0. 0. 1. 1. 0. 0. 0. 0. 0. 1. 0. 1. 0.
 1. 0. 0. 0. 1. 0. 1. 0. 1. 0. 1. 0. 0. 0. 1. 1. 0. 1. 1. 0. 0. 1. 1. 1.
 1. 0. 0. 1. 1. 0. 0. 0. 1. 1. 1. 1. 0. 1. 0. 0. 1. 0. 1. 1. 1. 1. 0.]</t>
  </si>
  <si>
    <t>[1. 0. 1. 1. 1. 1. 0. 0. 0. 0. 1. 0. 0. 1. 0. 1. 1. 1. 1. 1. 0. 1. 1. 1.
 0. 0. 1. 0. 0. 0. 0. 0. 1. 0. 0. 1. 1. 1. 1. 0. 1. 1. 1. 0. 0. 0. 0. 0.
 1. 0. 1. 1. 1. 0. 1. 0. 1. 1. 0. 0. 0. 1. 1. 0. 0. 0. 0. 0. 1. 0. 1. 1.
 1. 0. 0. 0. 1. 0. 1. 0. 1. 0. 1. 0. 0. 0. 1. 1. 0. 1. 0. 0. 0. 1. 1. 1.
 1. 0. 0. 1. 1. 0. 0. 0. 1. 1. 1. 1. 0. 1. 0. 0. 1. 0. 1. 1. 1. 1. 0.]</t>
  </si>
  <si>
    <t>[1. 0. 1. 1. 1. 1. 0. 0. 0. 0. 1. 0. 0. 1. 0. 1. 1. 1. 1. 1. 0. 1. 1. 1.
 0. 0. 1. 0. 0. 0. 0. 0. 1. 0. 0. 1. 1. 1. 1. 0. 1. 1. 1. 1. 0. 1. 0. 0.
 1. 0. 1. 1. 1. 1. 1. 0. 1. 1. 0. 0. 0. 1. 1. 0. 0. 0. 0. 0. 1. 0. 1. 1.
 1. 0. 0. 0. 1. 0. 1. 0. 1. 0. 1. 0. 0. 0. 1. 1. 0. 1. 1. 0. 0. 1. 1. 1.
 1. 0. 0. 1. 1. 0. 0. 0. 1. 1. 1. 1. 0. 1. 0. 0. 1. 0. 1. 1. 1. 1. 0.]</t>
  </si>
  <si>
    <t>[1. 0. 1. 1. 1. 1. 0. 0. 0. 0. 1. 0. 0. 1. 0. 1. 1. 1. 1. 1. 0. 1. 1. 1.
 0. 0. 1. 0. 0. 0. 0. 0. 1. 0. 0. 1. 1. 1. 0. 0. 1. 1. 1. 0. 0. 1. 0. 0.
 1. 0. 1. 1. 1. 1. 1. 0. 1. 1. 0. 0. 0. 1. 1. 0. 0. 0. 0. 0. 1. 0. 1. 1.
 1. 0. 0. 0. 1. 0. 1. 0. 1. 0. 1. 0. 0. 1. 1. 1. 0. 1. 0. 0. 0. 1. 1. 1.
 1. 0. 0. 1. 1. 0. 0. 0. 1. 1. 1. 1. 0. 1. 0. 0. 1. 0. 1. 1. 1. 1. 0.]</t>
  </si>
  <si>
    <t>[1. 0. 1. 1. 1. 1. 1. 0. 0. 0. 1. 0. 0. 1. 0. 1. 1. 1. 1. 1. 0. 0. 1. 1.
 0. 0. 1. 0. 0. 0. 0. 0. 1. 0. 0. 1. 1. 1. 1. 0. 1. 1. 1. 0. 0. 1. 0. 0.
 1. 0. 1. 1. 1. 0. 1. 0. 1. 1. 0. 0. 0. 1. 1. 0. 0. 0. 0. 0. 1. 0. 1. 1.
 1. 0. 0. 0. 1. 0. 1. 0. 1. 0. 1. 0. 0. 0. 1. 1. 0. 1. 0. 0. 0. 1. 1. 1.
 1. 0. 0. 1. 1. 0. 0. 0. 1. 1. 1. 1. 0. 1. 0. 0. 1. 0. 1. 1. 1. 1. 0.]</t>
  </si>
  <si>
    <t>[1. 0. 0. 1. 1. 1. 0. 0. 0. 0. 1. 0. 0. 1. 0. 1. 1. 1. 1. 1. 0. 1. 1. 1.
 0. 0. 1. 0. 0. 0. 0. 0. 1. 0. 0. 1. 1. 1. 1. 0. 1. 1. 1. 0. 0. 0. 0. 0.
 1. 0. 1. 1. 1. 1. 1. 0. 1. 1. 0. 0. 0. 1. 1. 0. 0. 0. 0. 0. 1. 0. 1. 1.
 1. 0. 0. 0. 1. 0. 1. 0. 1. 0. 1. 0. 0. 0. 1. 1. 0. 1. 0. 0. 0. 1. 1. 1.
 1. 0. 0. 1. 1. 0. 0. 0. 1. 1. 1. 1. 0. 1. 0. 0. 1. 0. 1. 1. 1. 1. 0.]</t>
  </si>
  <si>
    <t>[1. 0. 1. 1. 1. 1. 0. 0. 0. 0. 1. 0. 0. 1. 0. 1. 1. 1. 1. 1. 0. 1. 1. 1.
 0. 0. 1. 0. 0. 0. 0. 0. 1. 0. 0. 1. 1. 1. 0. 0. 1. 1. 1. 0. 0. 1. 0. 0.
 1. 0. 1. 1. 1. 0. 1. 0. 1. 1. 0. 0. 0. 1. 1. 0. 0. 0. 0. 0. 1. 0. 1. 1.
 1. 0. 0. 0. 1. 0. 1. 0. 1. 0. 1. 0. 0. 0. 1. 1. 0. 1. 0. 0. 0. 1. 1. 1.
 1. 0. 0. 1. 1. 0. 0. 0. 1. 1. 1. 1. 0. 1. 1. 0. 1. 0. 1. 1. 1. 1. 0.]</t>
  </si>
  <si>
    <t>[1. 0. 1. 1. 1. 1. 1. 0. 0. 0. 1. 0. 0. 1. 0. 1. 1. 1. 1. 1. 0. 1. 1. 1.
 0. 0. 1. 0. 0. 0. 0. 0. 1. 0. 0. 1. 1. 1. 1. 0. 1. 1. 1. 0. 0. 0. 0. 0.
 1. 0. 1. 1. 1. 1. 1. 0. 1. 1. 0. 0. 0. 1. 1. 0. 0. 0. 0. 0. 1. 0. 1. 1.
 1. 0. 0. 0. 1. 0. 1. 0. 1. 0. 1. 0. 0. 0. 1. 1. 0. 1. 0. 0. 0. 1. 1. 1.
 1. 0. 0. 1. 1. 0. 0. 0. 1. 1. 1. 1. 0. 1. 0. 0. 1. 0. 1. 1. 1. 1. 0.]</t>
  </si>
  <si>
    <t>[1. 0. 1. 1. 1. 1. 1. 0. 0. 0. 1. 0. 0. 1. 0. 1. 1. 1. 1. 1. 0. 1. 1. 1.
 0. 0. 1. 0. 0. 0. 0. 0. 1. 0. 0. 1. 1. 1. 1. 0. 1. 1. 1. 0. 0. 1. 0. 0.
 1. 0. 1. 1. 1. 1. 1. 0. 1. 1. 0. 0. 0. 1. 1. 0. 1. 0. 0. 0. 1. 0. 1. 1.
 1. 0. 0. 0. 1. 0. 1. 0. 1. 0. 1. 0. 0. 0. 1. 1. 0. 1. 0. 0. 0. 1. 1. 1.
 1. 0. 0. 1. 1. 0. 0. 0. 1. 1. 1. 1. 0. 1. 0. 0. 1. 0. 1. 1. 1. 1. 0.]</t>
  </si>
  <si>
    <t>[1. 0. 1. 1. 1. 1. 1. 0. 0. 0. 1. 0. 0. 1. 0. 1. 1. 1. 1. 1. 0. 1. 1. 1.
 0. 0. 1. 0. 0. 0. 0. 0. 1. 0. 0. 1. 1. 1. 1. 0. 1. 1. 1. 0. 0. 0. 0. 0.
 1. 0. 1. 1. 1. 1. 1. 0. 1. 1. 0. 0. 0. 1. 1. 0. 0. 0. 0. 0. 1. 0. 1. 1.
 1. 0. 0. 0. 1. 0. 1. 0. 1. 0. 1. 0. 0. 0. 1. 1. 0. 1. 0. 0. 0. 1. 1. 1.
 1. 0. 0. 1. 1. 0. 0. 0. 1. 1. 1. 0. 0. 1. 0. 0. 1. 0. 1. 1. 1. 1. 0.]</t>
  </si>
  <si>
    <t>[1. 0. 0. 1. 1. 1. 0. 0. 0. 0. 1. 0. 0. 1. 0. 1. 1. 1. 1. 1. 0. 1. 1. 1.
 0. 0. 1. 0. 0. 0. 0. 0. 1. 0. 0. 1. 1. 1. 1. 0. 1. 1. 1. 0. 0. 0. 0. 0.
 1. 0. 1. 1. 1. 1. 1. 0. 1. 1. 0. 0. 0. 1. 1. 0. 0. 0. 0. 0. 1. 0. 1. 1.
 1. 0. 0. 0. 1. 0. 1. 0. 1. 0. 1. 0. 0. 0. 1. 1. 0. 1. 1. 0. 0. 1. 1. 1.
 1. 0. 0. 1. 1. 0. 0. 0. 1. 1. 1. 1. 0. 1. 1. 0. 1. 0. 1. 1. 1. 1. 0.]</t>
  </si>
  <si>
    <t>[1. 0. 0. 1. 1. 1. 0. 0. 0. 0. 1. 0. 0. 1. 0. 1. 1. 1. 1. 1. 0. 1. 1. 1.
 0. 0. 1. 0. 0. 0. 0. 0. 1. 1. 0. 1. 1. 1. 1. 0. 1. 1. 1. 1. 0. 1. 0. 0.
 1. 0. 1. 1. 1. 1. 1. 0. 1. 1. 0. 0. 0. 1. 1. 0. 0. 0. 0. 0. 1. 0. 1. 1.
 1. 0. 0. 0. 1. 0. 1. 0. 1. 0. 1. 0. 0. 0. 1. 1. 0. 1. 0. 0. 0. 1. 1. 1.
 1. 0. 0. 1. 1. 0. 0. 0. 0. 1. 1. 1. 0. 1. 0. 0. 1. 0. 1. 1. 1. 1. 0.]</t>
  </si>
  <si>
    <t>[1. 0. 1. 1. 1. 1. 0. 0. 0. 0. 1. 0. 0. 1. 0. 1. 1. 1. 1. 1. 0. 1. 1. 1.
 0. 0. 1. 0. 0. 0. 0. 0. 1. 0. 0. 1. 1. 1. 1. 0. 1. 1. 1. 0. 0. 1. 0. 0.
 1. 0. 1. 1. 1. 0. 1. 0. 1. 1. 0. 0. 0. 1. 1. 0. 0. 0. 0. 0. 1. 0. 1. 1.
 1. 0. 0. 0. 1. 0. 1. 0. 1. 0. 1. 0. 0. 0. 1. 1. 0. 1. 1. 0. 0. 1. 1. 1.
 1. 0. 0. 1. 1. 0. 0. 0. 1. 1. 1. 1. 0. 1. 0. 0. 1. 0. 1. 1. 1. 1. 0.]</t>
  </si>
  <si>
    <t>[1. 0. 0. 1. 1. 1. 1. 0. 0. 0. 1. 0. 0. 1. 0. 1. 1. 1. 1. 1. 0. 1. 1. 1.
 0. 0. 1. 0. 0. 0. 0. 0. 1. 0. 0. 1. 1. 1. 1. 0. 1. 1. 1. 0. 0. 1. 0. 0.
 1. 0. 1. 1. 1. 0. 1. 0. 1. 1. 0. 0. 0. 1. 1. 0. 0. 0. 0. 0. 1. 0. 1. 1.
 1. 0. 0. 1. 1. 0. 1. 0. 1. 0. 1. 0. 0. 0. 1. 1. 0. 1. 0. 0. 0. 1. 1. 1.
 1. 0. 0. 1. 1. 0. 0. 0. 1. 1. 1. 1. 0. 1. 0. 0. 1. 0. 1. 1. 1. 1. 1.]</t>
  </si>
  <si>
    <t>[1. 0. 0. 1. 1. 1. 1. 0. 0. 0. 1. 0. 0. 1. 0. 1. 1. 1. 1. 1. 0. 1. 1. 1.
 0. 0. 1. 0. 0. 0. 0. 0. 1. 0. 0. 1. 1. 1. 1. 0. 1. 1. 1. 0. 0. 0. 0. 0.
 1. 0. 1. 1. 1. 1. 1. 0. 1. 1. 0. 0. 0. 1. 1. 0. 0. 0. 0. 0. 1. 0. 1. 1.
 1. 0. 0. 0. 1. 0. 1. 0. 1. 0. 1. 0. 0. 0. 1. 1. 0. 1. 0. 0. 0. 1. 1. 1.
 1. 0. 0. 1. 1. 0. 0. 0. 1. 1. 1. 1. 0. 1. 0. 0. 1. 0. 1. 1. 1. 1. 0.]</t>
  </si>
  <si>
    <t>[1. 0. 1. 1. 1. 1. 1. 0. 0. 0. 1. 1. 0. 1. 0. 1. 1. 1. 1. 1. 0. 1. 0. 1.
 0. 0. 1. 0. 0. 0. 0. 0. 1. 0. 0. 1. 1. 1. 1. 0. 1. 1. 1. 0. 0. 1. 0. 0.
 1. 0. 1. 1. 1. 0. 1. 0. 1. 1. 0. 0. 0. 1. 1. 0. 0. 0. 0. 0. 1. 0. 1. 1.
 1. 0. 0. 0. 1. 0. 1. 0. 1. 0. 1. 0. 0. 0. 1. 1. 0. 1. 1. 0. 0. 1. 1. 1.
 1. 0. 0. 1. 1. 0. 0. 0. 1. 1. 1. 1. 0. 1. 0. 0. 1. 0. 1. 1. 1. 1. 0.]</t>
  </si>
  <si>
    <t>[1. 0. 0. 0. 1. 1. 1. 0. 0. 0. 1. 0. 0. 1. 0. 1. 1. 1. 1. 1. 0. 1. 1. 1.
 0. 0. 1. 0. 0. 0. 0. 0. 1. 0. 0. 1. 1. 1. 1. 0. 1. 1. 1. 0. 0. 1. 0. 0.
 1. 0. 1. 1. 1. 1. 1. 0. 1. 1. 0. 0. 0. 1. 1. 0. 0. 0. 0. 0. 1. 0. 1. 1.
 1. 0. 0. 0. 1. 0. 1. 0. 1. 0. 1. 0. 0. 0. 1. 1. 0. 1. 1. 0. 0. 1. 1. 1.
 1. 0. 0. 1. 1. 0. 0. 0. 1. 1. 1. 1. 0. 1. 0. 0. 1. 0. 1. 1. 1. 1. 0.]</t>
  </si>
  <si>
    <t>[0. 0. 0. 1. 1. 1. 1. 0. 0. 0. 1. 0. 0. 1. 0. 1. 1. 1. 1. 1. 0. 1. 1. 1.
 0. 0. 1. 0. 0. 0. 0. 0. 1. 0. 0. 1. 1. 1. 1. 0. 1. 1. 1. 0. 0. 1. 0. 0.
 1. 0. 1. 1. 1. 1. 1. 0. 1. 1. 0. 0. 0. 1. 1. 0. 0. 0. 0. 0. 1. 0. 1. 1.
 1. 0. 0. 0. 1. 0. 1. 0. 1. 0. 1. 0. 0. 0. 1. 1. 0. 1. 1. 0. 0. 1. 1. 1.
 1. 0. 0. 1. 1. 0. 0. 0. 1. 1. 1. 1. 0. 1. 0. 0. 1. 0. 1. 1. 1. 1. 0.]</t>
  </si>
  <si>
    <t>[1. 0. 0. 1. 0. 1. 1. 0. 0. 0. 1. 0. 0. 1. 0. 1. 1. 1. 1. 1. 0. 1. 1. 1.
 0. 0. 1. 0. 0. 0. 0. 0. 1. 0. 0. 1. 1. 1. 1. 0. 1. 1. 1. 0. 0. 0. 0. 0.
 1. 0. 1. 1. 1. 1. 1. 0. 1. 1. 0. 0. 0. 1. 1. 0. 0. 0. 0. 0. 1. 0. 1. 1.
 1. 0. 0. 0. 1. 0. 1. 0. 1. 0. 1. 0. 0. 0. 1. 1. 0. 1. 1. 0. 0. 1. 1. 1.
 1. 0. 0. 1. 1. 0. 0. 0. 1. 1. 1. 1. 0. 1. 0. 0. 1. 0. 1. 1. 1. 1. 0.]</t>
  </si>
  <si>
    <t>[1. 0. 0. 1. 1. 1. 1. 0. 0. 0. 1. 0. 0. 1. 0. 1. 1. 1. 1. 1. 0. 1. 1. 1.
 0. 0. 1. 0. 0. 0. 0. 0. 1. 0. 0. 1. 1. 1. 1. 0. 1. 1. 1. 0. 0. 0. 0. 0.
 1. 0. 1. 1. 1. 1. 1. 1. 1. 1. 0. 0. 0. 1. 1. 0. 0. 0. 0. 0. 1. 0. 1. 1.
 1. 0. 0. 0. 1. 0. 1. 0. 1. 0. 1. 0. 0. 0. 1. 1. 0. 1. 1. 0. 0. 1. 1. 1.
 1. 0. 0. 1. 1. 0. 0. 0. 1. 1. 1. 1. 0. 1. 0. 0. 1. 0. 1. 1. 1. 1. 0.]</t>
  </si>
  <si>
    <t>[1. 0. 0. 1. 1. 1. 1. 0. 0. 0. 1. 0. 0. 1. 0. 1. 1. 1. 1. 1. 0. 1. 1. 1.
 0. 0. 1. 0. 0. 0. 0. 0. 1. 0. 0. 1. 1. 1. 1. 0. 1. 1. 1. 0. 0. 1. 0. 0.
 1. 0. 1. 1. 1. 1. 1. 0. 1. 1. 0. 0. 0. 1. 1. 0. 0. 0. 0. 0. 1. 0. 1. 1.
 1. 0. 0. 0. 1. 0. 1. 0. 1. 0. 1. 0. 0. 0. 1. 1. 0. 1. 1. 0. 0. 1. 1. 1.
 1. 0. 1. 1. 1. 0. 0. 0. 1. 1. 1. 1. 0. 1. 0. 0. 1. 0. 1. 1. 1. 1. 0.]</t>
  </si>
  <si>
    <t>[1. 0. 0. 1. 1. 1. 1. 0. 0. 0. 1. 1. 0. 1. 0. 1. 1. 1. 1. 1. 0. 1. 0. 1.
 0. 0. 1. 0. 0. 0. 0. 0. 1. 0. 0. 1. 1. 1. 1. 0. 1. 1. 1. 0. 0. 0. 0. 0.
 1. 0. 1. 1. 1. 1. 1. 0. 1. 1. 0. 0. 0. 1. 1. 0. 0. 0. 0. 0. 1. 0. 1. 1.
 1. 0. 0. 0. 1. 0. 1. 0. 1. 0. 1. 0. 0. 0. 1. 1. 0. 1. 1. 0. 0. 1. 1. 1.
 1. 0. 0. 1. 1. 0. 0. 0. 1. 1. 1. 1. 0. 1. 0. 0. 1. 0. 1. 1. 1. 1. 0.]</t>
  </si>
  <si>
    <t>[1. 0. 0. 1. 1. 1. 1. 0. 0. 0. 1. 0. 0. 1. 1. 1. 1. 1. 1. 1. 0. 1. 1. 1.
 0. 0. 1. 0. 0. 0. 0. 0. 1. 0. 0. 1. 1. 1. 1. 0. 1. 1. 1. 0. 0. 0. 0. 0.
 1. 0. 1. 1. 1. 1. 1. 0. 1. 1. 0. 0. 0. 1. 1. 0. 0. 0. 1. 0. 1. 0. 1. 1.
 1. 0. 0. 0. 1. 0. 1. 0. 1. 0. 1. 0. 0. 0. 1. 1. 0. 1. 1. 0. 0. 1. 1. 1.
 1. 0. 0. 1. 0. 0. 0. 0. 1. 1. 1. 1. 0. 1. 0. 0. 1. 0. 1. 1. 1. 1. 0.]</t>
  </si>
  <si>
    <t>[1. 0. 0. 1. 1. 1. 1. 0. 0. 0. 1. 0. 0. 1. 0. 1. 1. 1. 1. 1. 1. 1. 1. 1.
 0. 0. 1. 0. 0. 0. 0. 0. 1. 0. 0. 1. 1. 1. 1. 0. 1. 1. 1. 0. 0. 1. 0. 0.
 1. 0. 1. 1. 1. 1. 1. 0. 1. 1. 0. 0. 0. 1. 1. 0. 0. 0. 0. 0. 1. 0. 1. 1.
 1. 0. 0. 0. 1. 0. 1. 0. 1. 0. 1. 0. 0. 0. 1. 1. 0. 1. 1. 0. 0. 1. 1. 1.
 1. 0. 0. 1. 1. 0. 0. 0. 1. 1. 1. 1. 0. 1. 0. 0. 1. 0. 1. 1. 1. 1. 0.]</t>
  </si>
  <si>
    <t>[1. 0. 0. 1. 1. 1. 1. 0. 0. 0. 1. 0. 0. 1. 0. 1. 1. 1. 1. 1. 0. 1. 1. 1.
 0. 1. 1. 0. 0. 0. 0. 0. 1. 0. 0. 1. 1. 1. 1. 0. 1. 1. 1. 0. 0. 0. 0. 0.
 1. 0. 1. 1. 1. 1. 1. 0. 1. 1. 0. 1. 0. 1. 1. 0. 0. 0. 0. 0. 1. 0. 1. 1.
 1. 0. 0. 0. 1. 0. 1. 0. 1. 0. 1. 0. 0. 0. 1. 1. 0. 1. 1. 0. 0. 1. 1. 1.
 1. 0. 0. 1. 1. 0. 0. 0. 1. 1. 1. 1. 0. 1. 0. 0. 1. 0. 1. 1. 1. 1. 0.]</t>
  </si>
  <si>
    <t>[1. 0. 0. 1. 1. 1. 0. 0. 0. 0. 1. 0. 0. 1. 0. 1. 1. 1. 1. 1. 0. 1. 1. 1.
 0. 0. 1. 0. 0. 0. 0. 0. 1. 0. 0. 1. 1. 1. 1. 0. 1. 1. 1. 0. 0. 0. 0. 0.
 1. 0. 1. 1. 1. 1. 1. 0. 1. 1. 0. 0. 0. 1. 1. 0. 0. 0. 0. 0. 1. 0. 1. 1.
 1. 0. 0. 0. 1. 0. 1. 0. 1. 0. 1. 0. 0. 0. 1. 1. 0. 1. 1. 0. 0. 1. 1. 1.
 1. 0. 1. 1. 0. 0. 0. 0. 1. 1. 1. 1. 0. 1. 0. 0. 1. 0. 1. 1. 1. 1. 0.]</t>
  </si>
  <si>
    <t>[1. 0. 0. 1. 1. 1. 1. 0. 0. 0. 1. 0. 0. 1. 0. 1. 1. 1. 1. 1. 0. 1. 1. 1.
 0. 0. 1. 0. 0. 0. 0. 0. 1. 0. 0. 1. 1. 1. 1. 0. 1. 1. 1. 0. 0. 1. 0. 0.
 1. 0. 1. 1. 1. 1. 1. 0. 1. 1. 0. 0. 0. 1. 1. 0. 0. 0. 0. 0. 1. 0. 1. 1.
 1. 0. 0. 0. 1. 0. 1. 0. 1. 0. 1. 0. 0. 0. 1. 1. 0. 1. 1. 0. 0. 1. 1. 1.
 1. 0. 1. 1. 0. 0. 0. 0. 1. 1. 1. 1. 0. 1. 0. 0. 1. 0. 1. 1. 1. 1. 0.]</t>
  </si>
  <si>
    <t>[1. 0. 0. 0. 1. 1. 1. 0. 0. 0. 1. 0. 0. 1. 0. 1. 1. 1. 1. 1. 0. 1. 1. 1.
 0. 0. 1. 0. 0. 0. 0. 0. 1. 0. 0. 1. 1. 1. 1. 0. 1. 1. 1. 0. 0. 1. 0. 0.
 1. 0. 1. 1. 1. 1. 1. 0. 1. 1. 0. 0. 0. 1. 1. 0. 0. 0. 1. 0. 1. 0. 1. 1.
 1. 0. 0. 0. 1. 0. 1. 0. 1. 0. 1. 0. 0. 0. 1. 1. 0. 1. 1. 0. 0. 1. 1. 1.
 1. 0. 0. 1. 1. 0. 0. 0. 1. 1. 1. 1. 0. 1. 0. 0. 1. 0. 1. 1. 1. 1. 0.]</t>
  </si>
  <si>
    <t>[1. 0. 0. 1. 1. 1. 1. 0. 0. 0. 1. 0. 0. 1. 0. 1. 1. 1. 1. 1. 0. 1. 1. 1.
 0. 0. 1. 0. 0. 0. 0. 0. 1. 1. 0. 1. 1. 1. 1. 0. 1. 1. 1. 0. 0. 0. 0. 0.
 1. 0. 0. 1. 1. 1. 1. 0. 1. 1. 0. 0. 0. 1. 1. 0. 0. 0. 1. 0. 1. 0. 1. 1.
 1. 0. 0. 0. 1. 0. 1. 0. 1. 0. 1. 0. 0. 0. 1. 1. 0. 1. 1. 0. 0. 1. 1. 1.
 1. 0. 0. 1. 1. 0. 0. 0. 1. 1. 1. 1. 0. 1. 0. 0. 1. 0. 1. 1. 1. 1. 0.]</t>
  </si>
  <si>
    <t>[1. 0. 0. 1. 1. 1. 1. 0. 0. 0. 1. 0. 0. 1. 0. 1. 1. 1. 1. 1. 0. 1. 1. 1.
 0. 0. 1. 0. 0. 0. 0. 0. 1. 0. 0. 1. 1. 1. 1. 0. 1. 1. 1. 0. 0. 0. 0. 0.
 1. 0. 1. 1. 1. 1. 1. 0. 1. 1. 0. 0. 0. 1. 1. 0. 0. 0. 0. 0. 1. 0. 1. 1.
 1. 0. 0. 0. 1. 0. 1. 0. 1. 0. 1. 0. 0. 0. 1. 1. 0. 1. 1. 0. 0. 1. 1. 1.
 1. 0. 1. 1. 1. 0. 0. 0. 1. 1. 1. 1. 0. 1. 0. 0. 1. 0. 1. 1. 1. 1. 0.]</t>
  </si>
  <si>
    <t>[1. 0. 0. 1. 1. 0. 1. 0. 0. 0. 1. 0. 0. 1. 0. 1. 1. 1. 1. 1. 0. 1. 1. 1.
 0. 0. 1. 0. 0. 0. 0. 0. 1. 0. 0. 1. 1. 1. 1. 0. 1. 1. 1. 0. 0. 0. 0. 0.
 1. 0. 1. 1. 1. 1. 1. 0. 1. 1. 0. 0. 0. 1. 1. 0. 0. 0. 0. 0. 1. 0. 1. 1.
 1. 0. 0. 0. 1. 0. 1. 0. 1. 0. 1. 0. 0. 0. 1. 1. 0. 1. 1. 0. 0. 1. 1. 1.
 1. 0. 1. 1. 1. 0. 0. 0. 1. 1. 1. 1. 0. 1. 0. 0. 1. 0. 1. 1. 1. 1. 0.]</t>
  </si>
  <si>
    <t>[1. 0. 0. 1. 1. 1. 1. 0. 0. 0. 1. 0. 0. 1. 1. 1. 1. 1. 1. 1. 0. 1. 1. 1.
 0. 0. 1. 0. 0. 0. 0. 0. 1. 0. 0. 1. 1. 1. 1. 0. 1. 1. 1. 0. 0. 0. 0. 0.
 1. 0. 1. 1. 1. 1. 1. 0. 1. 1. 0. 0. 0. 1. 0. 0. 0. 0. 0. 0. 1. 0. 1. 1.
 1. 0. 0. 0. 1. 0. 1. 0. 1. 0. 1. 0. 0. 0. 1. 1. 0. 1. 1. 0. 0. 1. 1. 1.
 1. 0. 1. 1. 1. 0. 0. 0. 1. 1. 1. 1. 0. 1. 0. 0. 1. 0. 1. 1. 1. 1. 0.]</t>
  </si>
  <si>
    <t>[1. 0. 0. 1. 1. 1. 1. 0. 0. 0. 1. 0. 0. 1. 1. 1. 1. 1. 1. 1. 0. 1. 1. 1.
 0. 0. 1. 0. 0. 0. 0. 0. 1. 0. 0. 1. 1. 1. 1. 0. 1. 1. 1. 0. 0. 1. 0. 0.
 1. 0. 1. 1. 1. 1. 1. 0. 1. 1. 0. 0. 0. 1. 1. 0. 0. 0. 0. 0. 1. 0. 1. 1.
 1. 0. 0. 0. 1. 0. 1. 0. 1. 0. 1. 0. 0. 0. 1. 1. 0. 1. 1. 0. 0. 1. 1. 1.
 1. 0. 1. 1. 0. 0. 0. 0. 1. 1. 1. 1. 0. 1. 0. 0. 1. 0. 1. 1. 1. 1. 0.]</t>
  </si>
  <si>
    <t>[1. 0. 0. 1. 1. 1. 1. 0. 0. 0. 1. 0. 0. 1. 1. 1. 1. 1. 1. 1. 0. 1. 1. 1.
 0. 0. 1. 0. 0. 0. 0. 0. 1. 0. 0. 1. 1. 1. 1. 0. 1. 1. 1. 0. 0. 1. 0. 0.
 1. 0. 1. 1. 1. 1. 1. 0. 1. 1. 0. 0. 0. 1. 1. 0. 0. 0. 0. 0. 1. 0. 1. 1.
 1. 0. 0. 0. 1. 0. 1. 0. 1. 0. 1. 0. 0. 0. 1. 1. 0. 1. 1. 0. 0. 1. 1. 1.
 1. 0. 0. 1. 1. 0. 0. 0. 1. 1. 1. 1. 0. 1. 0. 0. 1. 0. 1. 1. 1. 1. 0.]</t>
  </si>
  <si>
    <t>[1. 0. 0. 1. 1. 1. 1. 0. 0. 0. 1. 0. 0. 1. 0. 1. 1. 1. 1. 1. 0. 1. 1. 1.
 0. 0. 1. 0. 0. 0. 0. 0. 1. 0. 0. 1. 1. 1. 1. 0. 1. 1. 1. 0. 0. 0. 0. 0.
 1. 0. 1. 1. 1. 1. 1. 0. 1. 1. 0. 0. 0. 1. 1. 0. 0. 0. 0. 0. 1. 0. 1. 1.
 1. 0. 0. 0. 1. 0. 1. 0. 1. 0. 1. 0. 0. 0. 1. 1. 0. 1. 1. 0. 0. 1. 1. 1.
 1. 0. 1. 1. 0. 0. 0. 0. 1. 1. 1. 1. 0. 1. 0. 0. 1. 0. 1. 1. 1. 1. 0.]</t>
  </si>
  <si>
    <t>[1. 0. 0. 1. 1. 1. 1. 0. 0. 0. 1. 0. 0. 1. 0. 1. 1. 1. 1. 1. 0. 1. 1. 1.
 0. 0. 1. 0. 0. 0. 0. 0. 1. 0. 0. 1. 1. 1. 1. 0. 1. 1. 1. 0. 0. 0. 0. 0.
 1. 0. 1. 1. 1. 1. 1. 0. 1. 1. 0. 0. 0. 1. 1. 0. 0. 1. 0. 0. 1. 0. 1. 1.
 1. 0. 0. 0. 0. 0. 1. 0. 1. 0. 1. 0. 0. 0. 1. 1. 0. 1. 1. 0. 0. 1. 1. 1.
 1. 0. 1. 1. 0. 0. 0. 0. 1. 1. 1. 1. 0. 1. 0. 0. 1. 0. 1. 1. 1. 1. 0.]</t>
  </si>
  <si>
    <t>[1. 0. 0. 1. 1. 1. 1. 0. 0. 0. 1. 0. 0. 1. 0. 1. 1. 1. 1. 1. 0. 1. 1. 1.
 0. 0. 1. 0. 0. 0. 0. 0. 1. 0. 0. 1. 1. 1. 1. 0. 1. 1. 1. 0. 0. 0. 0. 0.
 1. 0. 1. 1. 1. 1. 1. 0. 1. 1. 0. 0. 0. 1. 1. 0. 0. 0. 1. 0. 1. 0. 1. 1.
 1. 0. 0. 0. 1. 0. 1. 0. 1. 0. 1. 0. 0. 0. 1. 1. 0. 1. 1. 0. 0. 1. 1. 1.
 1. 0. 1. 1. 1. 0. 0. 0. 1. 1. 1. 1. 0. 1. 0. 0. 1. 0. 1. 1. 1. 1. 0.]</t>
  </si>
  <si>
    <t>[1. 0. 0. 1. 1. 1. 1. 0. 0. 0. 1. 0. 0. 1. 1. 1. 1. 1. 1. 1. 0. 1. 1. 1.
 0. 0. 1. 0. 0. 0. 0. 0. 1. 0. 0. 1. 1. 1. 1. 0. 1. 1. 1. 0. 0. 0. 0. 0.
 1. 0. 1. 1. 1. 1. 1. 0. 1. 1. 0. 0. 0. 1. 1. 0. 0. 0. 1. 0. 1. 0. 1. 1.
 1. 0. 0. 0. 1. 0. 1. 0. 1. 0. 1. 0. 0. 0. 1. 1. 0. 1. 1. 0. 0. 1. 1. 1.
 1. 0. 1. 1. 0. 0. 0. 0. 1. 1. 1. 1. 0. 1. 0. 0. 1. 0. 1. 1. 1. 1. 0.]</t>
  </si>
  <si>
    <t>[1. 0. 0. 1. 1. 1. 1. 0. 0. 0. 1. 0. 0. 1. 1. 1. 1. 1. 1. 1. 0. 1. 1. 1.
 0. 0. 1. 0. 0. 0. 0. 0. 1. 0. 0. 1. 1. 1. 1. 0. 1. 1. 1. 0. 0. 0. 0. 0.
 1. 0. 1. 1. 1. 1. 1. 0. 1. 1. 0. 0. 0. 1. 1. 0. 0. 0. 0. 0. 1. 0. 1. 1.
 1. 0. 0. 0. 1. 0. 1. 0. 1. 0. 1. 0. 0. 0. 1. 1. 0. 1. 1. 0. 0. 1. 1. 1.
 1. 0. 1. 1. 1. 0. 0. 0. 1. 1. 1. 1. 0. 1. 0. 0. 1. 0. 1. 1. 1. 1. 0.]</t>
  </si>
  <si>
    <t>[1. 0. 0. 1. 1. 1. 1. 0. 0. 0. 1. 0. 0. 1. 1. 1. 1. 1. 1. 1. 0. 1. 1. 1.
 0. 0. 1. 0. 0. 0. 0. 0. 1. 0. 0. 1. 1. 1. 1. 0. 1. 1. 1. 0. 0. 1. 0. 0.
 1. 0. 1. 1. 1. 1. 1. 0. 1. 1. 0. 0. 0. 1. 1. 0. 0. 0. 1. 0. 1. 0. 1. 1.
 1. 0. 0. 0. 1. 0. 1. 0. 1. 0. 1. 0. 0. 0. 1. 1. 0. 1. 1. 0. 0. 1. 1. 1.
 1. 0. 1. 1. 1. 0. 0. 0. 1. 1. 1. 1. 0. 1. 0. 0. 1. 0. 1. 1. 1. 1. 0.]</t>
  </si>
  <si>
    <t>[1. 0. 0. 1. 1. 1. 0. 0. 0. 0. 1. 0. 0. 1. 1. 1. 1. 1. 1. 1. 0. 1. 1. 1.
 0. 0. 1. 0. 0. 0. 0. 0. 1. 0. 0. 1. 1. 1. 1. 0. 1. 1. 1. 0. 0. 0. 0. 0.
 1. 0. 1. 1. 1. 1. 1. 0. 1. 1. 0. 0. 0. 1. 1. 0. 0. 0. 0. 0. 1. 0. 1. 1.
 1. 0. 0. 0. 1. 0. 1. 0. 1. 0. 1. 0. 0. 0. 1. 1. 0. 1. 1. 0. 0. 1. 1. 1.
 1. 0. 1. 1. 0. 0. 0. 0. 1. 1. 1. 1. 0. 1. 0. 0. 1. 0. 1. 1. 1. 1. 0.]</t>
  </si>
  <si>
    <t>[1. 0. 0. 1. 1. 1. 1. 0. 0. 0. 1. 0. 0. 1. 1. 1. 1. 1. 1. 1. 0. 1. 1. 1.
 0. 0. 1. 0. 1. 0. 0. 0. 1. 0. 0. 1. 1. 1. 1. 0. 1. 1. 1. 0. 0. 1. 0. 0.
 1. 0. 0. 1. 1. 1. 1. 0. 1. 1. 0. 0. 0. 1. 1. 0. 0. 0. 0. 0. 1. 0. 1. 1.
 1. 1. 0. 0. 1. 0. 1. 0. 1. 0. 1. 0. 0. 0. 1. 1. 0. 1. 1. 0. 0. 1. 1. 1.
 1. 0. 0. 1. 0. 0. 0. 0. 1. 1. 1. 1. 0. 1. 0. 0. 1. 0. 1. 1. 1. 1. 0.]</t>
  </si>
  <si>
    <t>[1. 0. 0. 1. 1. 1. 1. 0. 0. 0. 1. 0. 0. 1. 1. 1. 1. 1. 1. 1. 0. 1. 1. 1.
 0. 0. 1. 0. 0. 0. 0. 0. 1. 0. 0. 1. 1. 1. 1. 0. 1. 1. 1. 0. 0. 1. 0. 0.
 1. 0. 1. 1. 1. 1. 1. 0. 1. 1. 0. 0. 0. 1. 1. 0. 0. 0. 1. 0. 1. 0. 1. 1.
 1. 0. 0. 0. 1. 0. 1. 0. 1. 0. 1. 0. 0. 0. 1. 1. 0. 0. 1. 0. 0. 1. 1. 1.
 1. 0. 1. 1. 0. 0. 0. 0. 1. 1. 1. 1. 0. 1. 0. 0. 1. 0. 1. 1. 1. 1. 0.]</t>
  </si>
  <si>
    <t>[1. 0. 0. 1. 1. 1. 1. 0. 0. 0. 1. 0. 0. 1. 0. 1. 1. 1. 1. 1. 0. 1. 1. 1.
 0. 0. 1. 0. 0. 0. 0. 0. 1. 0. 0. 1. 1. 1. 1. 0. 1. 1. 1. 0. 0. 0. 0. 0.
 1. 0. 1. 1. 1. 1. 1. 0. 1. 1. 0. 0. 0. 1. 1. 0. 0. 0. 1. 0. 1. 0. 1. 1.
 1. 0. 0. 0. 1. 0. 1. 0. 1. 0. 1. 0. 0. 0. 1. 1. 0. 1. 1. 0. 0. 1. 1. 1.
 1. 0. 0. 1. 0. 0. 0. 0. 1. 1. 1. 1. 0. 1. 0. 0. 1. 0. 1. 1. 1. 1. 0.]</t>
  </si>
  <si>
    <t>[1. 0. 0. 1. 1. 1. 1. 0. 0. 0. 1. 0. 0. 1. 0. 1. 1. 1. 1. 1. 0. 1. 1. 1.
 0. 0. 1. 0. 0. 0. 0. 0. 1. 1. 0. 1. 1. 1. 1. 0. 1. 1. 1. 0. 0. 0. 0. 0.
 1. 0. 1. 1. 1. 1. 1. 0. 1. 1. 0. 0. 0. 1. 1. 0. 0. 0. 1. 0. 1. 0. 1. 1.
 1. 0. 0. 0. 1. 0. 1. 0. 1. 0. 1. 0. 0. 0. 1. 1. 0. 1. 1. 0. 0. 1. 1. 1.
 1. 0. 0. 1. 1. 0. 0. 0. 1. 1. 1. 1. 0. 1. 0. 0. 1. 0. 1. 1. 1. 1. 0.]</t>
  </si>
  <si>
    <t>[1. 0. 0. 1. 1. 1. 1. 0. 0. 0. 1. 0. 0. 1. 0. 1. 1. 1. 1. 1. 0. 1. 1. 1.
 0. 0. 1. 0. 0. 0. 0. 0. 1. 1. 0. 1. 1. 1. 1. 0. 1. 1. 1. 0. 0. 0. 0. 0.
 1. 0. 0. 1. 1. 1. 1. 0. 1. 1. 0. 0. 0. 1. 1. 0. 0. 0. 1. 0. 1. 0. 1. 1.
 1. 0. 0. 0. 1. 0. 1. 0. 1. 0. 1. 0. 0. 0. 1. 1. 0. 1. 1. 0. 0. 1. 1. 1.
 1. 0. 0. 1. 1. 0. 0. 0. 1. 1. 1. 1. 1. 1. 0. 0. 1. 0. 1. 1. 1. 1. 0.]</t>
  </si>
  <si>
    <t>[1. 0. 0. 1. 1. 1. 1. 0. 0. 0. 1. 0. 0. 1. 0. 1. 1. 1. 1. 1. 0. 1. 1. 1.
 0. 0. 1. 0. 0. 0. 0. 0. 1. 1. 1. 1. 1. 1. 1. 0. 1. 1. 1. 0. 0. 0. 0. 0.
 1. 0. 0. 1. 1. 1. 1. 0. 1. 1. 0. 0. 0. 1. 1. 0. 0. 0. 1. 0. 1. 0. 1. 1.
 1. 0. 0. 0. 1. 0. 1. 0. 1. 0. 1. 0. 0. 0. 1. 1. 0. 1. 1. 0. 0. 1. 1. 1.
 1. 0. 0. 1. 1. 0. 0. 0. 1. 1. 1. 1. 0. 1. 0. 0. 1. 0. 1. 1. 1. 1. 0.]</t>
  </si>
  <si>
    <t>[1. 0. 0. 1. 1. 1. 1. 0. 0. 0. 1. 0. 0. 1. 0. 1. 1. 1. 1. 1. 0. 1. 1. 1.
 0. 0. 1. 0. 0. 1. 0. 0. 1. 1. 0. 1. 1. 1. 1. 0. 1. 1. 1. 0. 0. 0. 0. 0.
 1. 0. 0. 1. 1. 1. 1. 0. 1. 1. 0. 0. 0. 1. 1. 0. 0. 0. 1. 0. 1. 0. 1. 1.
 1. 0. 0. 0. 1. 0. 1. 0. 1. 0. 1. 0. 0. 0. 1. 1. 0. 1. 1. 0. 0. 1. 0. 1.
 1. 0. 0. 1. 1. 0. 0. 0. 1. 1. 1. 1. 0. 1. 0. 0. 1. 0. 1. 1. 1. 1. 0.]</t>
  </si>
  <si>
    <t>[1. 0. 0. 1. 0. 1. 1. 0. 0. 0. 1. 0. 0. 1. 0. 1. 1. 1. 1. 1. 0. 1. 1. 1.
 0. 0. 1. 0. 0. 0. 0. 0. 1. 1. 0. 1. 1. 1. 1. 0. 1. 1. 1. 0. 0. 0. 0. 0.
 1. 0. 0. 1. 1. 1. 1. 0. 1. 1. 0. 0. 0. 1. 1. 0. 0. 0. 1. 0. 1. 0. 1. 1.
 1. 0. 0. 0. 1. 0. 1. 0. 1. 0. 1. 0. 0. 0. 1. 1. 0. 1. 1. 0. 0. 1. 1. 1.
 1. 0. 0. 1. 1. 0. 0. 0. 1. 1. 1. 1. 0. 1. 0. 0. 1. 0. 1. 1. 1. 1. 0.]</t>
  </si>
  <si>
    <t>[1. 0. 0. 1. 1. 1. 1. 0. 0. 0. 1. 0. 0. 1. 0. 1. 1. 0. 1. 1. 0. 1. 1. 1.
 0. 0. 1. 0. 0. 0. 0. 0. 1. 1. 0. 1. 1. 1. 1. 0. 1. 1. 1. 0. 0. 0. 0. 0.
 1. 0. 0. 1. 1. 1. 1. 0. 1. 1. 0. 0. 0. 1. 1. 0. 0. 0. 1. 0. 1. 0. 1. 1.
 1. 0. 0. 0. 1. 0. 1. 0. 1. 0. 1. 0. 0. 0. 1. 1. 0. 1. 1. 0. 0. 1. 1. 1.
 1. 0. 0. 1. 1. 0. 1. 0. 1. 1. 1. 1. 0. 1. 0. 0. 1. 0. 1. 1. 1. 1. 0.]</t>
  </si>
  <si>
    <t>[1. 0. 0. 1. 1. 1. 1. 0. 0. 0. 1. 0. 0. 1. 0. 1. 1. 1. 1. 1. 0. 1. 1. 1.
 1. 0. 1. 0. 0. 0. 0. 0. 1. 1. 0. 1. 1. 1. 1. 0. 1. 1. 1. 0. 0. 0. 0. 0.
 1. 0. 0. 1. 1. 1. 1. 0. 1. 1. 0. 0. 0. 1. 1. 0. 0. 0. 1. 0. 1. 0. 1. 1.
 1. 0. 0. 0. 1. 0. 1. 0. 1. 0. 1. 0. 0. 0. 1. 1. 0. 1. 1. 0. 0. 1. 0. 1.
 1. 0. 0. 1. 1. 0. 0. 0. 1. 1. 1. 1. 0. 1. 0. 0. 1. 0. 1. 1. 1. 1. 0.]</t>
  </si>
  <si>
    <t>[1. 0. 0. 1. 1. 1. 1. 0. 0. 0. 1. 0. 0. 1. 0. 1. 1. 1. 1. 1. 0. 1. 1. 1.
 0. 0. 1. 0. 0. 0. 0. 0. 1. 1. 0. 1. 1. 1. 1. 0. 1. 1. 1. 0. 0. 0. 0. 0.
 1. 0. 0. 1. 1. 1. 1. 0. 1. 1. 0. 0. 0. 1. 1. 0. 0. 0. 1. 0. 1. 0. 1. 1.
 1. 0. 0. 0. 1. 0. 1. 0. 1. 0. 1. 0. 0. 0. 1. 1. 0. 1. 1. 0. 0. 1. 1. 1.
 1. 0. 0. 1. 1. 0. 0. 0. 1. 1. 1. 1. 0. 1. 1. 0. 1. 0. 1. 1. 1. 1. 0.]</t>
  </si>
  <si>
    <t>[1. 0. 0. 1. 1. 1. 0. 0. 0. 0. 1. 0. 0. 1. 0. 1. 1. 1. 1. 1. 0. 1. 1. 1.
 0. 0. 1. 0. 0. 0. 0. 0. 1. 1. 0. 1. 1. 1. 1. 0. 0. 1. 1. 0. 0. 0. 0. 0.
 1. 0. 0. 1. 1. 1. 1. 0. 1. 1. 0. 0. 0. 1. 1. 0. 0. 0. 1. 0. 1. 0. 1. 1.
 1. 0. 0. 0. 1. 0. 1. 0. 1. 0. 1. 0. 0. 0. 1. 1. 0. 1. 1. 0. 0. 1. 1. 1.
 1. 0. 0. 1. 1. 0. 0. 0. 1. 1. 1. 1. 0. 1. 0. 0. 1. 0. 1. 1. 1. 1. 0.]</t>
  </si>
  <si>
    <t>[0. 0. 0. 1. 1. 1. 1. 0. 0. 0. 1. 0. 0. 1. 0. 1. 1. 1. 1. 1. 0. 1. 1. 1.
 0. 0. 1. 0. 0. 0. 0. 0. 1. 1. 1. 1. 1. 1. 1. 0. 1. 1. 1. 0. 0. 0. 0. 0.
 1. 0. 0. 1. 1. 1. 1. 0. 1. 1. 0. 0. 0. 1. 1. 0. 0. 0. 1. 0. 1. 0. 1. 1.
 1. 0. 0. 0. 1. 0. 1. 0. 1. 0. 1. 0. 0. 0. 1. 1. 0. 1. 1. 0. 0. 1. 1. 1.
 1. 0. 0. 1. 1. 0. 0. 0. 1. 1. 1. 1. 0. 1. 0. 0. 1. 0. 1. 1. 1. 1. 0.]</t>
  </si>
  <si>
    <t>[1. 0. 0. 1. 1. 1. 1. 0. 0. 0. 1. 0. 0. 1. 0. 1. 1. 1. 1. 1. 0. 1. 1. 1.
 0. 0. 1. 0. 0. 0. 0. 0. 1. 1. 0. 1. 1. 1. 1. 0. 1. 1. 1. 0. 0. 0. 0. 0.
 1. 0. 0. 1. 1. 1. 1. 0. 0. 1. 0. 0. 0. 1. 1. 0. 0. 0. 1. 0. 1. 0. 1. 1.
 1. 0. 0. 0. 1. 0. 1. 0. 1. 0. 1. 0. 0. 0. 1. 1. 0. 1. 1. 0. 0. 1. 1. 1.
 1. 0. 0. 1. 1. 0. 0. 0. 1. 1. 1. 1. 0. 1. 0. 0. 1. 0. 1. 1. 1. 1. 0.]</t>
  </si>
  <si>
    <t>[1. 0. 0. 1. 1. 1. 1. 1. 0. 0. 1. 0. 0. 1. 0. 1. 1. 1. 1. 1. 0. 1. 1. 0.
 0. 0. 1. 0. 0. 0. 0. 0. 1. 1. 0. 0. 1. 1. 1. 0. 1. 1. 1. 0. 0. 0. 0. 0.
 1. 0. 0. 1. 1. 1. 1. 0. 1. 1. 0. 0. 0. 1. 1. 0. 0. 0. 1. 0. 1. 0. 1. 1.
 1. 0. 0. 0. 1. 0. 1. 0. 1. 0. 1. 0. 0. 0. 1. 1. 0. 1. 1. 0. 1. 1. 1. 1.
 1. 0. 0. 1. 1. 0. 0. 0. 1. 1. 1. 1. 0. 1. 0. 0. 1. 0. 1. 1. 1. 1. 0.]</t>
  </si>
  <si>
    <t>[0. 0. 0. 1. 1. 1. 1. 0. 0. 0. 1. 0. 0. 1. 0. 1. 1. 1. 1. 1. 0. 1. 1. 1.
 0. 0. 1. 0. 0. 0. 0. 0. 1. 1. 0. 1. 1. 1. 1. 0. 1. 1. 1. 0. 0. 0. 0. 0.
 1. 0. 1. 1. 1. 1. 1. 0. 0. 1. 0. 0. 0. 1. 1. 0. 0. 0. 1. 0. 1. 0. 1. 1.
 1. 0. 0. 0. 1. 0. 1. 0. 1. 0. 1. 0. 0. 0. 1. 1. 0. 1. 1. 0. 0. 1. 1. 1.
 1. 0. 0. 1. 1. 0. 0. 0. 1. 1. 1. 1. 0. 1. 0. 0. 1. 0. 1. 1. 1. 1. 0.]</t>
  </si>
  <si>
    <t>[1. 0. 0. 1. 1. 1. 1. 0. 0. 0. 1. 0. 0. 1. 0. 1. 1. 1. 1. 1. 0. 1. 1. 1.
 0. 0. 1. 0. 0. 1. 0. 0. 1. 1. 0. 1. 1. 1. 1. 0. 1. 1. 1. 0. 0. 0. 0. 0.
 1. 0. 1. 1. 1. 1. 1. 0. 1. 0. 1. 0. 0. 1. 1. 0. 0. 0. 1. 0. 1. 0. 1. 1.
 1. 0. 0. 0. 1. 0. 1. 0. 1. 0. 1. 0. 0. 0. 1. 1. 0. 1. 1. 0. 0. 1. 1. 1.
 1. 0. 0. 1. 1. 0. 0. 0. 1. 1. 1. 1. 0. 1. 0. 0. 1. 0. 1. 1. 1. 1. 0.]</t>
  </si>
  <si>
    <t>[1. 0. 0. 1. 1. 1. 1. 0. 0. 0. 1. 0. 0. 1. 0. 1. 1. 1. 1. 1. 0. 1. 1. 1.
 0. 0. 1. 0. 0. 1. 0. 0. 1. 1. 0. 1. 1. 1. 1. 0. 1. 1. 1. 0. 0. 0. 0. 0.
 1. 0. 1. 1. 1. 1. 1. 0. 0. 1. 0. 0. 0. 1. 1. 0. 0. 0. 1. 0. 1. 0. 1. 1.
 1. 0. 0. 0. 1. 0. 1. 0. 1. 0. 1. 0. 0. 0. 1. 1. 0. 0. 1. 0. 0. 1. 1. 1.
 1. 0. 0. 1. 1. 0. 0. 0. 1. 1. 1. 1. 0. 1. 0. 0. 1. 0. 1. 1. 1. 1. 0.]</t>
  </si>
  <si>
    <t>[1. 0. 0. 1. 1. 1. 1. 0. 0. 0. 1. 0. 0. 1. 0. 1. 1. 1. 1. 1. 0. 1. 1. 1.
 0. 0. 1. 0. 0. 0. 0. 0. 1. 1. 0. 1. 1. 1. 1. 0. 1. 1. 1. 0. 0. 0. 0. 0.
 1. 0. 1. 1. 1. 1. 1. 0. 0. 1. 0. 0. 0. 1. 1. 0. 0. 0. 1. 0. 1. 0. 1. 0.
 1. 0. 0. 0. 1. 0. 1. 0. 1. 0. 1. 0. 0. 0. 1. 1. 0. 1. 1. 0. 0. 1. 1. 1.
 1. 0. 1. 1. 1. 0. 0. 0. 1. 1. 1. 1. 0. 1. 0. 0. 1. 0. 1. 1. 1. 1. 0.]</t>
  </si>
  <si>
    <t>[1. 0. 0. 1. 1. 1. 1. 0. 0. 0. 1. 0. 0. 1. 0. 1. 1. 1. 1. 1. 0. 1. 1. 1.
 0. 0. 1. 0. 0. 0. 0. 1. 1. 1. 0. 0. 1. 1. 1. 0. 1. 1. 1. 0. 0. 0. 0. 0.
 1. 0. 1. 1. 1. 1. 1. 0. 1. 1. 0. 0. 0. 1. 1. 0. 0. 0. 1. 0. 1. 0. 1. 1.
 1. 0. 0. 0. 1. 0. 1. 0. 1. 0. 1. 0. 0. 0. 1. 1. 0. 1. 1. 0. 0. 1. 1. 1.
 1. 0. 0. 1. 1. 0. 0. 0. 1. 1. 1. 1. 0. 1. 0. 0. 1. 0. 1. 1. 1. 1. 0.]</t>
  </si>
  <si>
    <t>[1. 0. 0. 1. 1. 1. 1. 0. 0. 0. 1. 0. 0. 1. 0. 1. 1. 1. 1. 1. 0. 1. 1. 1.
 0. 0. 1. 0. 0. 0. 0. 0. 1. 1. 0. 1. 1. 1. 1. 0. 1. 1. 1. 0. 0. 0. 0. 0.
 1. 0. 1. 1. 1. 1. 1. 0. 0. 1. 0. 0. 0. 1. 1. 0. 0. 0. 1. 0. 1. 0. 1. 1.
 1. 0. 0. 0. 1. 0. 1. 0. 1. 0. 1. 0. 0. 0. 1. 1. 0. 1. 1. 0. 0. 1. 1. 1.
 1. 0. 0. 1. 1. 0. 0. 0. 1. 1. 1. 1. 0. 1. 0. 0. 1. 0. 1. 1. 1. 1. 0.]</t>
  </si>
  <si>
    <t>[1. 0. 0. 1. 1. 1. 0. 0. 0. 0. 1. 0. 0. 1. 0. 1. 1. 1. 1. 1. 0. 1. 1. 1.
 0. 0. 1. 0. 0. 0. 0. 0. 1. 1. 0. 1. 1. 1. 1. 0. 1. 1. 1. 0. 0. 0. 0. 0.
 1. 0. 0. 1. 1. 1. 1. 0. 0. 1. 0. 0. 0. 1. 1. 0. 0. 0. 1. 0. 1. 0. 1. 1.
 1. 0. 0. 0. 1. 0. 1. 0. 1. 0. 1. 0. 0. 0. 1. 1. 0. 1. 1. 0. 0. 1. 1. 1.
 1. 0. 0. 1. 1. 0. 0. 0. 1. 1. 1. 1. 0. 1. 0. 0. 1. 0. 0. 1. 1. 1. 0.]</t>
  </si>
  <si>
    <t>[1. 0. 0. 1. 1. 1. 1. 0. 0. 1. 1. 0. 0. 1. 0. 1. 1. 1. 1. 1. 0. 1. 1. 1.
 0. 0. 1. 0. 0. 0. 0. 0. 1. 1. 0. 1. 1. 1. 1. 0. 1. 1. 1. 0. 0. 0. 0. 0.
 1. 0. 0. 1. 1. 1. 1. 0. 0. 1. 0. 0. 0. 1. 1. 0. 0. 0. 1. 0. 1. 0. 1. 1.
 1. 0. 0. 0. 1. 0. 1. 0. 1. 0. 1. 0. 0. 0. 1. 1. 0. 1. 1. 0. 0. 1. 1. 1.
 1. 0. 0. 1. 1. 0. 0. 0. 1. 1. 1. 1. 0. 1. 0. 0. 1. 0. 1. 1. 1. 1. 0.]</t>
  </si>
  <si>
    <t>[1. 0. 0. 1. 1. 1. 1. 0. 0. 0. 1. 0. 0. 1. 0. 1. 1. 1. 1. 1. 0. 1. 1. 1.
 0. 0. 1. 0. 0. 0. 0. 0. 1. 1. 0. 1. 1. 1. 1. 0. 1. 1. 1. 0. 0. 0. 0. 0.
 1. 0. 0. 1. 1. 1. 1. 0. 0. 1. 0. 0. 0. 1. 1. 0. 0. 0. 1. 0. 1. 0. 1. 1.
 1. 0. 0. 0. 1. 0. 1. 0. 1. 0. 1. 0. 0. 0. 1. 1. 0. 1. 1. 0. 0. 1. 1. 1.
 1. 0. 0. 1. 1. 0. 0. 1. 1. 1. 1. 1. 0. 1. 0. 0. 1. 0. 1. 1. 1. 1. 0.]</t>
  </si>
  <si>
    <t>[1. 0. 0. 1. 1. 1. 1. 0. 0. 0. 1. 0. 0. 1. 0. 1. 1. 1. 1. 1. 0. 1. 1. 1.
 0. 0. 1. 0. 0. 0. 0. 0. 1. 1. 0. 1. 1. 1. 1. 0. 1. 1. 1. 0. 0. 0. 0. 0.
 1. 0. 1. 1. 1. 1. 1. 0. 1. 1. 0. 0. 0. 1. 1. 0. 0. 0. 1. 0. 1. 0. 1. 1.
 1. 0. 0. 0. 1. 0. 1. 0. 1. 0. 1. 0. 0. 0. 1. 1. 0. 1. 1. 0. 0. 1. 1. 1.
 1. 0. 0. 1. 1. 0. 0. 0. 1. 1. 1. 1. 0. 1. 0. 0. 1. 0. 1. 1. 1. 0. 0.]</t>
  </si>
  <si>
    <t>[1. 0. 0. 1. 1. 1. 1. 0. 0. 0. 1. 0. 0. 1. 0. 1. 1. 1. 1. 1. 0. 1. 1. 1.
 0. 0. 1. 0. 0. 0. 0. 0. 1. 1. 0. 1. 1. 1. 1. 0. 1. 1. 1. 0. 0. 0. 0. 0.
 1. 0. 0. 1. 1. 1. 1. 0. 1. 1. 0. 0. 0. 1. 1. 0. 0. 0. 1. 0. 1. 0. 1. 1.
 1. 1. 0. 0. 1. 0. 1. 0. 1. 0. 1. 0. 0. 0. 1. 1. 0. 1. 1. 0. 0. 1. 1. 1.
 1. 0. 0. 1. 1. 0. 0. 0. 1. 1. 1. 1. 0. 1. 0. 0. 1. 0. 1. 1. 1. 1. 0.]</t>
  </si>
  <si>
    <t>[1. 0. 0. 1. 1. 1. 1. 0. 0. 0. 1. 0. 0. 1. 0. 1. 1. 1. 1. 1. 0. 1. 1. 1.
 0. 0. 1. 0. 0. 0. 0. 0. 1. 1. 0. 1. 1. 1. 1. 0. 1. 1. 1. 0. 0. 0. 0. 0.
 1. 0. 0. 1. 1. 1. 1. 0. 1. 1. 0. 0. 0. 1. 1. 0. 0. 0. 1. 0. 1. 0. 1. 1.
 1. 0. 0. 0. 0. 0. 1. 0. 1. 0. 1. 0. 0. 0. 1. 1. 0. 1. 1. 0. 0. 1. 1. 1.
 1. 0. 0. 1. 1. 0. 0. 0. 1. 1. 1. 1. 0. 1. 0. 0. 1. 0. 1. 1. 1. 1. 0.]</t>
  </si>
  <si>
    <t>[1. 0. 0. 1. 1. 1. 1. 0. 0. 0. 1. 0. 0. 1. 0. 1. 1. 1. 1. 1. 0. 1. 1. 1.
 0. 0. 1. 0. 0. 0. 0. 0. 1. 1. 0. 1. 1. 1. 1. 0. 1. 1. 1. 0. 0. 0. 0. 0.
 1. 0. 0. 1. 1. 1. 1. 0. 0. 1. 0. 0. 0. 1. 1. 0. 0. 0. 1. 0. 1. 0. 1. 1.
 1. 0. 0. 0. 1. 0. 1. 0. 1. 0. 1. 0. 0. 0. 1. 1. 0. 1. 1. 0. 0. 0. 1. 1.
 1. 0. 0. 1. 1. 0. 0. 0. 1. 1. 1. 1. 0. 1. 0. 0. 1. 0. 1. 1. 1. 1. 0.]</t>
  </si>
  <si>
    <t>[1. 0. 0. 1. 1. 1. 1. 0. 0. 0. 1. 0. 0. 1. 0. 1. 1. 1. 1. 1. 0. 1. 1. 1.
 0. 0. 1. 0. 0. 0. 0. 0. 1. 1. 0. 1. 1. 1. 1. 0. 1. 1. 1. 0. 0. 0. 0. 0.
 1. 0. 0. 1. 1. 1. 1. 0. 0. 1. 0. 0. 0. 1. 1. 0. 0. 0. 1. 0. 1. 0. 1. 1.
 1. 0. 0. 0. 1. 0. 1. 0. 1. 0. 1. 0. 0. 0. 0. 1. 0. 1. 1. 0. 0. 1. 1. 1.
 1. 0. 0. 1. 1. 0. 0. 0. 1. 1. 1. 1. 0. 1. 0. 0. 1. 0. 1. 1. 1. 1. 0.]</t>
  </si>
  <si>
    <t>[1. 0. 0. 1. 1. 1. 1. 0. 0. 0. 1. 0. 0. 0. 0. 1. 1. 1. 1. 1. 0. 1. 1. 1.
 0. 0. 1. 0. 0. 0. 0. 0. 1. 1. 0. 1. 1. 1. 1. 0. 1. 1. 1. 0. 0. 0. 0. 0.
 1. 0. 0. 1. 1. 1. 1. 0. 0. 1. 0. 0. 0. 1. 1. 0. 0. 0. 1. 0. 1. 0. 1. 1.
 1. 0. 0. 0. 1. 0. 1. 0. 1. 0. 1. 0. 0. 0. 1. 1. 0. 1. 1. 0. 0. 1. 1. 1.
 1. 0. 0. 1. 1. 0. 0. 0. 1. 1. 1. 1. 0. 1. 0. 0. 1. 0. 1. 1. 1. 1. 0.]</t>
  </si>
  <si>
    <t>[1. 0. 0. 1. 1. 1. 1. 0. 0. 0. 1. 0. 0. 1. 0. 1. 1. 1. 1. 1. 0. 1. 1. 1.
 0. 0. 1. 0. 0. 0. 0. 0. 1. 1. 0. 1. 1. 1. 1. 0. 1. 1. 1. 0. 0. 0. 0. 0.
 1. 0. 0. 1. 1. 1. 1. 0. 1. 1. 0. 0. 0. 1. 1. 0. 0. 0. 1. 0. 1. 0. 1. 1.
 1. 0. 0. 0. 1. 0. 1. 0. 1. 0. 1. 0. 0. 0. 1. 1. 0. 1. 1. 0. 1. 1. 1. 1.
 1. 0. 0. 1. 1. 0. 0. 0. 1. 1. 1. 1. 0. 1. 0. 0. 1. 0. 1. 1. 1. 1. 0.]</t>
  </si>
  <si>
    <t>[1. 0. 0. 1. 1. 1. 1. 0. 0. 0. 1. 0. 0. 1. 0. 1. 1. 1. 1. 1. 0. 1. 1. 1.
 0. 0. 1. 0. 0. 0. 1. 0. 1. 1. 0. 1. 1. 1. 1. 0. 1. 1. 1. 0. 0. 0. 0. 0.
 1. 0. 0. 1. 1. 1. 1. 0. 1. 1. 0. 0. 0. 1. 1. 0. 0. 0. 1. 0. 1. 0. 1. 1.
 1. 0. 0. 0. 1. 0. 1. 0. 1. 0. 1. 0. 0. 0. 1. 1. 0. 1. 1. 0. 0. 1. 1. 1.
 1. 0. 0. 1. 1. 0. 0. 0. 1. 1. 1. 1. 0. 1. 0. 0. 1. 0. 1. 1. 1. 1. 0.]</t>
  </si>
  <si>
    <t>[1. 0. 0. 1. 1. 1. 1. 0. 0. 0. 1. 0. 0. 1. 1. 1. 1. 1. 1. 1. 0. 1. 1. 1.
 0. 0. 1. 0. 0. 0. 0. 0. 1. 1. 0. 1. 1. 1. 1. 0. 1. 1. 1. 0. 0. 0. 0. 0.
 1. 0. 0. 1. 1. 1. 1. 0. 0. 1. 0. 0. 0. 1. 1. 0. 0. 0. 1. 0. 1. 0. 1. 1.
 1. 0. 0. 0. 1. 0. 1. 0. 1. 0. 1. 0. 0. 0. 1. 1. 0. 1. 1. 0. 0. 1. 1. 1.
 1. 0. 0. 1. 1. 0. 0. 0. 1. 1. 1. 1. 0. 1. 0. 0. 1. 0. 1. 1. 1. 1. 0.]</t>
  </si>
  <si>
    <t>[1. 0. 0. 1. 1. 1. 1. 0. 0. 0. 1. 0. 0. 1. 0. 1. 1. 1. 1. 1. 0. 1. 1. 1.
 0. 0. 1. 0. 0. 0. 0. 0. 1. 1. 0. 1. 1. 1. 1. 0. 1. 1. 1. 0. 0. 0. 0. 0.
 1. 0. 0. 1. 1. 1. 1. 0. 0. 1. 0. 0. 0. 1. 1. 0. 0. 0. 1. 0. 1. 0. 1. 1.
 1. 0. 0. 0. 1. 0. 1. 0. 1. 0. 1. 0. 0. 0. 1. 1. 0. 1. 1. 0. 0. 1. 0. 1.
 1. 0. 0. 1. 1. 0. 0. 0. 1. 1. 1. 1. 0. 1. 0. 0. 1. 0. 1. 1. 1. 1. 0.]</t>
  </si>
  <si>
    <t>[1. 0. 0. 1. 1. 1. 1. 0. 0. 0. 1. 0. 0. 1. 0. 1. 1. 1. 1. 1. 0. 1. 1. 1.
 0. 0. 1. 0. 0. 0. 0. 0. 1. 1. 0. 1. 1. 1. 1. 0. 1. 1. 1. 0. 0. 0. 0. 0.
 1. 0. 0. 1. 1. 1. 1. 0. 1. 1. 0. 0. 0. 1. 1. 0. 0. 0. 1. 0. 1. 0. 1. 1.
 1. 0. 0. 0. 1. 0. 1. 0. 1. 0. 1. 0. 0. 0. 1. 1. 0. 1. 1. 0. 0. 1. 1. 1.
 1. 0. 0. 1. 1. 0. 0. 0. 0. 1. 1. 1. 0. 1. 0. 0. 1. 0. 1. 1. 1. 1. 0.]</t>
  </si>
  <si>
    <t>[1. 0. 0. 1. 1. 1. 1. 0. 0. 0. 1. 0. 0. 1. 0. 1. 1. 1. 1. 1. 0. 1. 1. 1.
 0. 0. 1. 0. 0. 0. 0. 0. 1. 1. 0. 1. 1. 1. 1. 0. 1. 1. 1. 0. 0. 0. 0. 0.
 1. 0. 0. 1. 1. 1. 1. 0. 0. 1. 0. 0. 0. 1. 1. 0. 0. 0. 1. 0. 1. 0. 1. 1.
 1. 1. 0. 0. 1. 0. 1. 0. 1. 0. 1. 0. 0. 0. 1. 1. 0. 1. 1. 0. 0. 1. 1. 1.
 1. 0. 0. 1. 1. 0. 0. 0. 1. 1. 1. 1. 0. 1. 0. 0. 1. 0. 1. 1. 1. 1. 0.]</t>
  </si>
  <si>
    <t>[1. 0. 0. 1. 1. 1. 1. 0. 0. 0. 1. 0. 0. 1. 0. 1. 1. 1. 1. 1. 0. 1. 1. 1.
 0. 0. 1. 0. 0. 0. 0. 0. 1. 1. 0. 1. 1. 1. 1. 0. 1. 1. 1. 0. 0. 0. 0. 0.
 1. 0. 0. 1. 1. 1. 1. 0. 1. 1. 0. 0. 0. 1. 1. 0. 0. 0. 1. 0. 1. 0. 1. 1.
 1. 0. 0. 0. 1. 0. 1. 0. 1. 0. 1. 0. 0. 0. 1. 1. 0. 0. 1. 0. 0. 1. 1. 1.
 1. 0. 0. 1. 1. 0. 0. 0. 0. 1. 1. 1. 0. 1. 0. 0. 1. 0. 1. 1. 1. 1. 0.]</t>
  </si>
  <si>
    <t>[1. 0. 0. 1. 1. 1. 1. 0. 0. 0. 1. 0. 0. 1. 0. 1. 1. 1. 1. 1. 0. 1. 1. 1.
 0. 0. 1. 0. 0. 0. 0. 0. 1. 1. 0. 1. 1. 1. 1. 0. 1. 1. 1. 0. 0. 0. 0. 0.
 1. 0. 0. 1. 1. 1. 1. 0. 0. 1. 0. 0. 0. 1. 1. 0. 0. 0. 1. 0. 1. 0. 1. 1.
 1. 0. 0. 0. 1. 0. 1. 0. 1. 0. 1. 0. 0. 0. 1. 1. 0. 1. 1. 0. 0. 1. 1. 1.
 1. 0. 0. 1. 1. 0. 0. 0. 1. 1. 1. 1. 0. 0. 0. 0. 1. 0. 1. 1. 1. 1. 0.]</t>
  </si>
  <si>
    <t>[1. 0. 0. 1. 1. 1. 1. 0. 0. 0. 1. 0. 0. 1. 0. 0. 1. 1. 1. 1. 0. 0. 1. 1.
 0. 0. 1. 0. 0. 0. 0. 0. 1. 1. 0. 1. 1. 1. 1. 0. 1. 0. 1. 0. 0. 0. 0. 0.
 1. 0. 0. 1. 1. 1. 1. 0. 1. 1. 0. 0. 0. 1. 1. 0. 0. 0. 1. 0. 1. 0. 1. 1.
 1. 1. 0. 0. 1. 0. 1. 0. 1. 0. 1. 0. 0. 0. 0. 1. 0. 1. 1. 0. 0. 1. 1. 1.
 1. 0. 0. 1. 1. 0. 0. 0. 1. 1. 1. 1. 0. 1. 0. 0. 1. 0. 1. 1. 1. 1. 0.]</t>
  </si>
  <si>
    <t>[1. 0. 0. 1. 1. 1. 1. 0. 0. 0. 1. 0. 0. 1. 1. 1. 1. 1. 1. 1. 0. 1. 1. 1.
 0. 0. 1. 0. 0. 0. 0. 0. 1. 1. 0. 1. 1. 1. 1. 0. 1. 1. 1. 0. 0. 0. 0. 0.
 1. 0. 0. 1. 1. 1. 1. 0. 1. 1. 0. 0. 0. 1. 1. 0. 0. 0. 1. 0. 1. 0. 1. 1.
 1. 0. 0. 0. 1. 0. 1. 0. 1. 0. 1. 0. 0. 0. 0. 1. 0. 1. 1. 0. 0. 1. 1. 1.
 1. 0. 0. 1. 1. 0. 0. 0. 1. 1. 1. 1. 0. 1. 0. 0. 1. 0. 1. 1. 1. 1. 0.]</t>
  </si>
  <si>
    <t>[1. 0. 0. 1. 1. 1. 1. 0. 0. 0. 1. 0. 0. 1. 0. 1. 1. 1. 1. 1. 0. 1. 1. 1.
 0. 0. 1. 0. 0. 0. 0. 0. 1. 1. 0. 1. 1. 1. 1. 0. 1. 1. 1. 0. 0. 0. 0. 0.
 1. 0. 0. 1. 1. 1. 1. 0. 1. 1. 0. 0. 0. 1. 1. 0. 0. 0. 1. 0. 1. 0. 1. 1.
 1. 0. 0. 0. 1. 0. 1. 0. 1. 0. 1. 0. 0. 0. 0. 1. 0. 1. 1. 0. 0. 1. 1. 1.
 1. 0. 0. 1. 1. 0. 0. 0. 1. 1. 1. 1. 0. 1. 0. 0. 1. 0. 1. 1. 1. 1. 0.]</t>
  </si>
  <si>
    <t>[1. 0. 0. 1. 1. 1. 1. 0. 0. 0. 1. 0. 0. 1. 0. 0. 1. 1. 1. 1. 0. 1. 1. 1.
 0. 0. 1. 0. 0. 0. 0. 0. 1. 1. 0. 1. 1. 1. 1. 0. 1. 1. 1. 0. 0. 0. 0. 0.
 1. 0. 0. 1. 1. 1. 1. 0. 1. 1. 0. 0. 0. 1. 1. 0. 0. 0. 1. 0. 1. 0. 1. 1.
 1. 0. 0. 0. 1. 0. 1. 0. 1. 0. 1. 0. 0. 0. 1. 1. 0. 1. 1. 0. 0. 1. 1. 1.
 1. 0. 0. 1. 1. 0. 0. 0. 1. 1. 1. 1. 0. 1. 0. 0. 1. 0. 1. 1. 1. 1. 0.]</t>
  </si>
  <si>
    <t>[1. 0. 0. 1. 1. 1. 1. 0. 0. 0. 1. 0. 0. 1. 0. 1. 1. 1. 1. 1. 0. 1. 1. 1.
 0. 0. 1. 0. 0. 0. 0. 0. 1. 1. 0. 1. 1. 1. 1. 0. 1. 1. 1. 0. 0. 0. 0. 0.
 1. 0. 0. 1. 1. 1. 1. 0. 1. 1. 0. 0. 0. 1. 1. 0. 1. 0. 1. 0. 1. 0. 1. 1.
 1. 0. 0. 0. 1. 0. 1. 0. 1. 0. 1. 0. 0. 0. 0. 1. 0. 1. 1. 0. 0. 1. 1. 1.
 1. 0. 0. 1. 1. 0. 0. 0. 1. 1. 1. 1. 0. 1. 0. 0. 1. 0. 1. 1. 1. 1. 0.]</t>
  </si>
  <si>
    <t>[1. 0. 0. 0. 1. 1. 1. 0. 0. 0. 1. 0. 0. 1. 0. 1. 1. 1. 1. 1. 0. 1. 1. 1.
 0. 0. 1. 0. 0. 0. 0. 0. 1. 1. 0. 1. 1. 1. 1. 0. 1. 1. 1. 0. 0. 0. 0. 0.
 1. 0. 0. 1. 1. 1. 1. 0. 1. 1. 0. 0. 0. 1. 1. 0. 0. 0. 1. 0. 1. 0. 1. 1.
 1. 1. 0. 0. 1. 0. 1. 0. 1. 0. 1. 0. 0. 0. 1. 1. 0. 0. 1. 0. 0. 1. 1. 1.
 0. 0. 0. 1. 1. 0. 0. 0. 0. 1. 1. 1. 0. 1. 0. 0. 1. 0. 1. 1. 1. 1. 0.]</t>
  </si>
  <si>
    <t>[1. 0. 0. 1. 1. 1. 1. 0. 0. 0. 1. 0. 0. 1. 0. 1. 1. 1. 1. 1. 0. 1. 1. 1.
 0. 0. 1. 0. 0. 0. 0. 0. 1. 1. 0. 1. 1. 1. 1. 0. 1. 1. 1. 0. 0. 0. 0. 0.
 1. 0. 0. 1. 1. 1. 1. 0. 1. 1. 0. 0. 0. 1. 1. 0. 0. 0. 1. 0. 1. 0. 1. 1.
 1. 1. 0. 0. 1. 0. 1. 0. 1. 0. 1. 0. 0. 0. 1. 1. 0. 0. 1. 0. 0. 1. 1. 1.
 1. 0. 0. 1. 1. 0. 0. 0. 0. 1. 1. 1. 0. 1. 0. 0. 1. 0. 1. 1. 1. 1. 0.]</t>
  </si>
  <si>
    <t>[1. 0. 0. 1. 1. 1. 1. 0. 0. 0. 1. 0. 0. 1. 0. 1. 1. 1. 1. 1. 0. 0. 1. 1.
 0. 0. 1. 0. 0. 0. 0. 0. 1. 1. 0. 1. 1. 1. 1. 0. 1. 1. 1. 0. 0. 0. 0. 0.
 1. 0. 0. 1. 1. 1. 1. 0. 1. 1. 0. 0. 0. 1. 1. 0. 0. 0. 1. 1. 1. 0. 1. 1.
 1. 0. 0. 0. 1. 0. 1. 0. 1. 0. 1. 0. 0. 0. 1. 1. 0. 1. 1. 0. 0. 1. 1. 1.
 1. 0. 0. 1. 1. 0. 0. 0. 1. 1. 1. 1. 0. 1. 0. 0. 1. 0. 1. 1. 1. 1. 0.]</t>
  </si>
  <si>
    <t>[1. 0. 0. 1. 1. 1. 1. 0. 0. 0. 1. 0. 0. 1. 0. 1. 1. 1. 1. 1. 0. 1. 0. 1.
 0. 0. 1. 0. 0. 0. 0. 0. 1. 1. 0. 1. 1. 1. 1. 0. 1. 1. 1. 0. 0. 0. 0. 0.
 1. 0. 0. 1. 1. 1. 1. 0. 1. 1. 0. 0. 0. 1. 1. 0. 0. 0. 1. 0. 1. 0. 1. 1.
 1. 0. 0. 0. 1. 0. 1. 0. 1. 0. 1. 0. 0. 0. 1. 1. 0. 1. 1. 0. 0. 1. 1. 1.
 1. 0. 0. 1. 1. 0. 0. 0. 1. 1. 1. 1. 0. 1. 0. 0. 1. 0. 1. 1. 1. 1. 0.]</t>
  </si>
  <si>
    <t>[1. 0. 0. 1. 1. 1. 1. 0. 0. 0. 1. 0. 0. 1. 0. 1. 1. 1. 1. 1. 0. 1. 1. 1.
 0. 0. 1. 1. 0. 0. 0. 0. 1. 1. 0. 1. 1. 1. 1. 0. 1. 1. 1. 0. 0. 0. 0. 0.
 1. 0. 0. 1. 1. 1. 1. 0. 1. 1. 0. 0. 0. 1. 1. 0. 0. 0. 1. 0. 1. 0. 1. 1.
 1. 1. 0. 0. 1. 0. 1. 0. 1. 0. 1. 0. 0. 0. 1. 1. 0. 1. 1. 0. 0. 1. 1. 1.
 1. 0. 0. 1. 1. 0. 0. 0. 0. 1. 1. 1. 0. 1. 0. 0. 1. 0. 1. 1. 1. 1. 0.]</t>
  </si>
  <si>
    <t>[1. 0. 0. 1. 1. 1. 1. 0. 0. 1. 1. 0. 0. 1. 0. 1. 1. 1. 1. 1. 0. 1. 1. 1.
 0. 0. 1. 0. 0. 0. 0. 0. 1. 1. 0. 1. 1. 1. 1. 0. 1. 1. 1. 0. 0. 0. 0. 0.
 1. 0. 0. 1. 1. 1. 1. 0. 1. 1. 0. 0. 0. 1. 1. 0. 0. 0. 1. 0. 1. 0. 1. 1.
 1. 0. 0. 0. 1. 0. 1. 0. 1. 0. 1. 0. 0. 0. 1. 1. 1. 0. 1. 0. 0. 1. 1. 1.
 1. 0. 0. 1. 1. 0. 0. 0. 0. 1. 1. 1. 0. 1. 0. 0. 1. 0. 1. 1. 1. 1. 0.]</t>
  </si>
  <si>
    <t>[1. 0. 0. 1. 1. 1. 1. 0. 0. 0. 1. 0. 0. 1. 0. 1. 1. 1. 1. 1. 0. 1. 1. 1.
 0. 0. 1. 0. 0. 0. 0. 0. 1. 1. 0. 1. 1. 1. 1. 0. 1. 1. 1. 0. 0. 0. 0. 0.
 1. 0. 0. 1. 1. 1. 1. 0. 1. 1. 0. 0. 0. 1. 1. 0. 0. 0. 1. 0. 1. 0. 1. 1.
 1. 1. 0. 0. 1. 0. 1. 0. 1. 0. 1. 0. 0. 0. 1. 1. 0. 1. 1. 0. 0. 1. 1. 1.
 1. 0. 0. 1. 1. 0. 0. 0. 0. 1. 1. 1. 0. 1. 0. 0. 1. 0. 1. 1. 1. 1. 0.]</t>
  </si>
  <si>
    <t>[1. 0. 0. 1. 0. 1. 1. 0. 0. 0. 1. 0. 0. 1. 0. 1. 1. 1. 1. 1. 0. 1. 1. 1.
 0. 0. 1. 0. 0. 0. 0. 0. 1. 1. 0. 1. 1. 1. 1. 0. 1. 1. 1. 0. 0. 0. 0. 0.
 1. 0. 0. 1. 1. 1. 1. 0. 1. 1. 0. 0. 0. 1. 1. 0. 0. 0. 1. 0. 1. 0. 1. 1.
 1. 1. 0. 0. 1. 0. 1. 0. 1. 0. 1. 0. 0. 0. 1. 1. 0. 1. 1. 0. 0. 1. 1. 1.
 1. 0. 0. 1. 1. 0. 0. 0. 0. 1. 1. 1. 0. 1. 0. 0. 1. 0. 1. 1. 1. 1. 0.]</t>
  </si>
  <si>
    <t>[1. 0. 0. 1. 1. 1. 1. 0. 0. 0. 1. 0. 0. 1. 0. 1. 1. 1. 1. 1. 0. 1. 1. 1.
 0. 0. 0. 0. 0. 0. 0. 0. 1. 1. 0. 1. 1. 1. 1. 0. 1. 1. 1. 0. 0. 0. 0. 0.
 1. 0. 0. 1. 1. 1. 1. 0. 1. 1. 0. 0. 0. 1. 1. 0. 0. 0. 1. 0. 1. 0. 1. 1.
 1. 0. 0. 0. 1. 0. 1. 0. 1. 0. 1. 0. 0. 0. 1. 1. 0. 0. 1. 0. 0. 1. 1. 1.
 1. 0. 0. 1. 1. 0. 0. 0. 1. 1. 1. 1. 0. 1. 0. 0. 1. 0. 1. 1. 1. 1. 0.]</t>
  </si>
  <si>
    <t>[1. 0. 0. 1. 1. 1. 1. 1. 0. 0. 1. 0. 0. 1. 0. 1. 1. 1. 1. 1. 0. 1. 1. 1.
 0. 0. 1. 0. 0. 0. 0. 0. 1. 1. 0. 1. 1. 1. 1. 0. 1. 1. 1. 0. 0. 0. 0. 0.
 1. 0. 0. 1. 1. 1. 1. 0. 1. 1. 0. 0. 0. 1. 1. 0. 0. 0. 0. 0. 1. 0. 1. 1.
 1. 0. 0. 0. 1. 0. 1. 0. 1. 0. 1. 0. 0. 0. 1. 1. 0. 1. 1. 0. 0. 1. 1. 1.
 1. 0. 0. 1. 1. 0. 0. 0. 1. 1. 1. 1. 0. 1. 0. 0. 1. 0. 1. 1. 1. 1. 0.]</t>
  </si>
  <si>
    <t>[1. 0. 0. 1. 1. 1. 1. 1. 0. 0. 1. 0. 0. 1. 0. 1. 1. 1. 1. 1. 0. 1. 1. 1.
 0. 0. 1. 0. 0. 0. 0. 0. 1. 1. 0. 1. 1. 1. 1. 0. 1. 1. 1. 0. 0. 0. 0. 0.
 1. 0. 0. 1. 1. 1. 1. 0. 1. 1. 0. 0. 0. 1. 1. 0. 0. 0. 1. 0. 1. 0. 1. 1.
 1. 1. 0. 0. 1. 0. 1. 0. 1. 0. 1. 0. 0. 0. 1. 1. 0. 0. 1. 0. 0. 1. 1. 1.
 1. 0. 0. 1. 1. 0. 0. 0. 0. 1. 1. 1. 0. 1. 0. 0. 1. 0. 1. 1. 1. 1. 0.]</t>
  </si>
  <si>
    <t>[1. 0. 0. 1. 1. 1. 1. 0. 0. 0. 1. 0. 0. 1. 0. 1. 1. 1. 1. 1. 0. 1. 0. 1.
 0. 0. 1. 1. 0. 0. 0. 0. 1. 1. 0. 1. 1. 1. 1. 0. 1. 1. 1. 0. 0. 0. 0. 0.
 1. 0. 0. 1. 1. 1. 1. 0. 1. 1. 0. 0. 0. 1. 1. 0. 0. 0. 1. 0. 1. 0. 1. 1.
 1. 1. 0. 0. 1. 0. 1. 0. 1. 0. 1. 0. 0. 0. 1. 1. 0. 1. 1. 0. 0. 1. 1. 1.
 1. 0. 0. 1. 1. 0. 0. 0. 0. 1. 1. 1. 0. 1. 0. 0. 1. 0. 1. 1. 1. 1. 0.]</t>
  </si>
  <si>
    <t>[1. 0. 0. 1. 1. 1. 1. 0. 0. 0. 1. 0. 0. 1. 0. 1. 1. 1. 1. 1. 0. 1. 1. 1.
 0. 0. 1. 1. 0. 0. 0. 0. 1. 1. 0. 1. 1. 1. 1. 0. 1. 1. 1. 0. 0. 0. 0. 0.
 1. 0. 0. 1. 1. 1. 1. 0. 1. 1. 0. 0. 0. 1. 1. 0. 0. 0. 1. 0. 1. 0. 1. 1.
 1. 1. 0. 0. 1. 0. 1. 0. 1. 0. 1. 0. 0. 0. 1. 1. 0. 0. 1. 0. 0. 1. 1. 1.
 1. 0. 0. 1. 1. 0. 0. 0. 0. 1. 1. 1. 0. 1. 0. 0. 1. 0. 1. 1. 1. 1. 0.]</t>
  </si>
  <si>
    <t>[1. 0. 0. 1. 1. 1. 1. 0. 0. 0. 1. 0. 0. 1. 0. 1. 1. 1. 1. 1. 0. 1. 1. 1.
 0. 0. 1. 0. 0. 0. 1. 0. 1. 1. 0. 1. 1. 1. 1. 0. 1. 1. 1. 0. 0. 0. 0. 0.
 1. 0. 0. 1. 1. 1. 1. 0. 1. 1. 0. 0. 0. 1. 1. 0. 0. 0. 1. 0. 1. 0. 1. 1.
 1. 1. 0. 0. 1. 0. 1. 0. 1. 0. 1. 0. 0. 0. 1. 1. 0. 0. 1. 0. 0. 1. 1. 1.
 1. 0. 0. 1. 1. 0. 0. 0. 0. 1. 1. 1. 0. 1. 0. 0. 1. 0. 1. 0. 1. 1. 0.]</t>
  </si>
  <si>
    <t>[1. 0. 0. 1. 1. 1. 1. 0. 0. 0. 1. 0. 0. 1. 0. 1. 1. 1. 1. 1. 0. 1. 1. 1.
 0. 0. 1. 0. 0. 0. 0. 0. 1. 1. 0. 1. 1. 1. 1. 0. 1. 1. 1. 0. 0. 0. 0. 0.
 1. 0. 0. 1. 1. 1. 1. 0. 1. 1. 0. 0. 0. 1. 1. 0. 0. 0. 1. 0. 1. 0. 1. 1.
 1. 1. 0. 0. 1. 0. 1. 0. 1. 0. 1. 0. 0. 0. 1. 1. 0. 0. 1. 0. 0. 1. 1. 1.
 1. 0. 0. 1. 1. 0. 0. 0. 0. 1. 1. 1. 1. 1. 0. 0. 1. 0. 1. 1. 1. 1. 0.]</t>
  </si>
  <si>
    <t>[1. 0. 0. 1. 1. 1. 1. 0. 0. 0. 1. 0. 0. 1. 1. 1. 1. 1. 1. 1. 1. 1. 1. 1.
 0. 0. 1. 1. 0. 0. 0. 0. 1. 1. 0. 1. 1. 1. 1. 0. 1. 1. 1. 0. 1. 0. 0. 0.
 1. 0. 0. 1. 1. 1. 1. 0. 1. 1. 0. 0. 0. 1. 1. 0. 0. 0. 1. 0. 1. 0. 1. 1.
 1. 1. 0. 0. 1. 0. 1. 0. 1. 0. 1. 0. 0. 0. 1. 1. 0. 0. 1. 0. 0. 1. 1. 1.
 1. 0. 0. 1. 1. 0. 0. 0. 0. 1. 1. 1. 0. 1. 0. 0. 1. 0. 1. 1. 1. 1. 0.]</t>
  </si>
  <si>
    <t>[1. 0. 0. 1. 1. 1. 1. 0. 0. 0. 1. 0. 0. 1. 0. 1. 1. 1. 1. 1. 0. 1. 1. 1.
 0. 0. 1. 0. 0. 0. 0. 0. 1. 1. 0. 0. 1. 1. 1. 0. 1. 1. 1. 0. 0. 0. 0. 0.
 1. 0. 0. 1. 1. 1. 1. 0. 1. 1. 0. 0. 0. 1. 1. 0. 0. 0. 1. 0. 1. 0. 1. 1.
 1. 1. 0. 0. 1. 0. 1. 0. 1. 0. 1. 0. 0. 0. 1. 1. 0. 0. 1. 0. 0. 1. 1. 1.
 1. 0. 0. 1. 1. 0. 0. 0. 0. 1. 1. 1. 0. 1. 0. 0. 1. 0. 1. 1. 1. 1. 0.]</t>
  </si>
  <si>
    <t>[1. 0. 0. 1. 1. 1. 1. 0. 0. 0. 1. 0. 0. 1. 0. 1. 1. 1. 1. 1. 0. 0. 1. 1.
 0. 0. 1. 0. 0. 0. 0. 0. 1. 1. 0. 1. 1. 1. 1. 0. 1. 1. 1. 0. 0. 0. 0. 0.
 1. 0. 0. 1. 1. 1. 1. 0. 1. 1. 0. 0. 0. 1. 1. 0. 0. 0. 0. 0. 1. 0. 1. 1.
 1. 1. 0. 0. 1. 0. 1. 0. 1. 0. 1. 0. 0. 0. 1. 1. 0. 1. 1. 0. 0. 1. 1. 1.
 1. 0. 0. 1. 1. 0. 0. 0. 0. 1. 1. 1. 0. 1. 0. 0. 1. 0. 1. 1. 1. 1. 0.]</t>
  </si>
  <si>
    <t>[1. 0. 0. 1. 1. 0. 0. 0. 0. 0. 1. 0. 0. 1. 0. 1. 1. 1. 1. 1. 0. 1. 1. 1.
 0. 0. 1. 1. 0. 0. 0. 0. 1. 1. 0. 1. 1. 1. 1. 0. 1. 1. 1. 0. 0. 0. 0. 0.
 1. 0. 0. 1. 1. 0. 1. 0. 1. 1. 0. 0. 0. 1. 1. 0. 0. 0. 1. 0. 1. 0. 1. 1.
 1. 1. 0. 0. 1. 0. 1. 0. 1. 0. 1. 0. 0. 0. 1. 1. 0. 1. 1. 0. 0. 1. 1. 1.
 1. 0. 0. 1. 1. 0. 0. 0. 0. 1. 1. 1. 0. 1. 0. 0. 1. 0. 1. 1. 1. 1. 0.]</t>
  </si>
  <si>
    <t>[1. 0. 0. 1. 1. 1. 1. 0. 0. 0. 1. 0. 0. 1. 0. 1. 1. 1. 1. 1. 0. 1. 1. 1.
 0. 0. 1. 0. 0. 0. 0. 0. 1. 1. 0. 1. 1. 1. 1. 0. 1. 1. 1. 0. 0. 0. 0. 0.
 1. 0. 0. 1. 1. 1. 1. 0. 1. 1. 0. 0. 0. 1. 1. 0. 0. 0. 1. 0. 1. 0. 1. 1.
 1. 1. 0. 0. 1. 0. 1. 0. 1. 0. 1. 0. 0. 0. 1. 1. 1. 1. 1. 0. 0. 1. 1. 1.
 1. 0. 0. 0. 1. 0. 0. 0. 0. 1. 1. 0. 0. 1. 0. 0. 1. 0. 1. 1. 1. 1. 0.]</t>
  </si>
  <si>
    <t>[1. 0. 0. 1. 1. 1. 1. 0. 0. 0. 1. 0. 0. 1. 0. 1. 1. 1. 1. 1. 0. 1. 1. 1.
 0. 0. 1. 1. 0. 0. 0. 0. 1. 1. 0. 1. 1. 1. 1. 0. 1. 1. 1. 0. 0. 0. 0. 0.
 1. 1. 0. 1. 1. 1. 1. 0. 1. 1. 0. 0. 0. 1. 1. 0. 0. 0. 1. 0. 1. 0. 1. 1.
 1. 1. 0. 0. 1. 0. 1. 0. 1. 0. 1. 0. 0. 0. 1. 1. 0. 1. 1. 0. 0. 1. 1. 1.
 1. 0. 0. 1. 1. 0. 0. 0. 0. 1. 1. 1. 0. 1. 0. 0. 1. 0. 1. 1. 0. 1. 0.]</t>
  </si>
  <si>
    <t>[1. 0. 0. 1. 1. 1. 1. 0. 0. 0. 1. 0. 0. 1. 0. 1. 1. 1. 1. 1. 0. 1. 1. 1.
 0. 0. 1. 0. 0. 0. 1. 0. 1. 1. 0. 1. 1. 0. 1. 0. 1. 1. 1. 0. 0. 0. 0. 0.
 1. 0. 0. 1. 1. 1. 1. 0. 1. 1. 0. 0. 0. 1. 1. 0. 0. 0. 1. 0. 1. 0. 1. 1.
 1. 1. 0. 0. 1. 0. 1. 0. 1. 0. 1. 0. 0. 0. 1. 1. 0. 0. 1. 0. 0. 1. 1. 1.
 1. 0. 0. 1. 1. 0. 0. 0. 0. 1. 1. 1. 0. 1. 0. 0. 1. 0. 1. 0. 1. 1. 0.]</t>
  </si>
  <si>
    <t>[1. 0. 0. 1. 1. 1. 1. 0. 0. 0. 1. 0. 0. 1. 0. 1. 1. 1. 0. 1. 0. 1. 1. 1.
 0. 0. 1. 1. 0. 0. 0. 0. 1. 1. 0. 1. 1. 0. 1. 0. 1. 1. 1. 0. 0. 0. 0. 0.
 1. 0. 0. 1. 1. 1. 1. 0. 1. 1. 0. 0. 0. 1. 1. 0. 0. 0. 1. 0. 1. 0. 1. 1.
 1. 1. 0. 0. 1. 0. 0. 0. 1. 0. 1. 0. 0. 0. 1. 1. 0. 0. 1. 0. 0. 1. 1. 1.
 1. 0. 0. 1. 1. 0. 0. 0. 0. 1. 1. 1. 0. 1. 0. 0. 1. 0. 1. 0. 1. 1. 0.]</t>
  </si>
  <si>
    <t>[1. 0. 0. 1. 1. 1. 1. 0. 0. 0. 1. 0. 0. 1. 0. 1. 1. 1. 1. 1. 0. 1. 1. 1.
 0. 0. 1. 1. 0. 0. 1. 0. 1. 1. 0. 1. 1. 1. 1. 0. 1. 1. 1. 0. 0. 0. 0. 0.
 1. 0. 0. 1. 1. 1. 1. 0. 1. 1. 0. 0. 0. 1. 1. 0. 0. 1. 1. 0. 1. 0. 1. 1.
 1. 1. 0. 0. 1. 0. 1. 0. 1. 0. 1. 0. 0. 0. 1. 1. 0. 0. 1. 0. 0. 1. 1. 1.
 1. 0. 0. 1. 1. 0. 0. 0. 0. 1. 1. 1. 0. 1. 0. 0. 1. 0. 1. 0. 1. 1. 0.]</t>
  </si>
  <si>
    <t>[1. 0. 0. 1. 1. 1. 1. 0. 0. 0. 1. 0. 0. 1. 0. 1. 1. 1. 1. 1. 0. 1. 1. 1.
 0. 0. 1. 1. 0. 0. 0. 0. 1. 1. 0. 1. 1. 1. 1. 0. 1. 1. 1. 0. 0. 0. 0. 0.
 1. 0. 0. 1. 1. 1. 1. 0. 1. 1. 0. 0. 0. 1. 1. 0. 0. 0. 1. 0. 1. 0. 1. 1.
 1. 1. 0. 0. 1. 0. 1. 0. 1. 0. 1. 0. 0. 0. 1. 1. 0. 0. 1. 0. 0. 1. 1. 1.
 1. 0. 0. 1. 1. 0. 0. 0. 0. 1. 1. 1. 0. 1. 0. 0. 1. 0. 1. 0. 1. 1. 0.]</t>
  </si>
  <si>
    <t>[1. 0. 0. 1. 1. 1. 1. 0. 0. 0. 1. 0. 0. 1. 0. 1. 1. 0. 1. 1. 0. 1. 1. 1.
 0. 0. 1. 1. 0. 0. 1. 0. 1. 1. 0. 1. 1. 1. 1. 0. 1. 1. 1. 0. 0. 0. 0. 0.
 1. 0. 0. 1. 1. 1. 1. 0. 1. 1. 0. 0. 0. 1. 1. 0. 0. 0. 1. 0. 1. 0. 1. 1.
 1. 1. 0. 0. 1. 0. 1. 0. 1. 0. 1. 0. 0. 0. 1. 1. 0. 0. 1. 0. 0. 1. 1. 1.
 1. 0. 0. 1. 1. 0. 0. 0. 0. 1. 1. 1. 0. 1. 0. 0. 1. 0. 1. 1. 1. 1. 0.]</t>
  </si>
  <si>
    <t>[1. 0. 0. 1. 1. 1. 1. 0. 0. 0. 1. 0. 0. 1. 0. 1. 1. 1. 1. 1. 0. 1. 1. 1.
 0. 0. 1. 0. 0. 0. 1. 0. 1. 1. 0. 1. 1. 1. 1. 0. 1. 1. 1. 0. 0. 0. 0. 0.
 1. 0. 0. 1. 1. 1. 1. 0. 1. 1. 0. 0. 0. 1. 1. 0. 0. 0. 1. 0. 1. 0. 1. 1.
 1. 1. 0. 0. 1. 0. 1. 0. 1. 0. 1. 0. 0. 0. 1. 1. 0. 0. 1. 0. 0. 1. 1. 1.
 1. 0. 0. 1. 1. 0. 0. 0. 0. 1. 1. 1. 0. 1. 0. 0. 1. 0. 1. 1. 1. 1. 0.]</t>
  </si>
  <si>
    <t>[1. 0. 0. 1. 1. 1. 1. 0. 0. 0. 1. 1. 0. 1. 0. 1. 1. 1. 1. 1. 0. 1. 1. 1.
 0. 0. 1. 1. 0. 0. 1. 0. 1. 1. 0. 1. 1. 1. 1. 0. 1. 1. 1. 0. 0. 0. 0. 0.
 1. 0. 0. 1. 1. 1. 1. 1. 1. 1. 0. 0. 0. 1. 1. 0. 0. 0. 1. 0. 1. 0. 1. 1.
 1. 1. 0. 0. 1. 0. 1. 0. 1. 0. 1. 0. 0. 0. 1. 1. 0. 0. 1. 0. 0. 1. 1. 1.
 1. 0. 0. 1. 1. 0. 0. 0. 0. 1. 1. 1. 0. 1. 0. 0. 1. 0. 1. 1. 1. 1. 0.]</t>
  </si>
  <si>
    <t>[1. 0. 0. 1. 1. 1. 1. 0. 0. 0. 1. 0. 0. 1. 0. 1. 1. 1. 1. 1. 0. 1. 1. 1.
 0. 0. 1. 0. 0. 0. 1. 0. 1. 0. 0. 1. 1. 1. 1. 0. 1. 1. 1. 0. 0. 0. 0. 0.
 1. 0. 0. 1. 1. 1. 1. 0. 1. 1. 0. 0. 0. 1. 1. 0. 0. 0. 1. 0. 1. 0. 1. 1.
 1. 1. 0. 0. 1. 0. 1. 0. 1. 0. 1. 0. 0. 0. 1. 1. 0. 0. 1. 0. 0. 1. 1. 1.
 1. 0. 0. 1. 1. 0. 0. 0. 0. 1. 1. 1. 0. 1. 0. 0. 1. 0. 1. 1. 1. 1. 0.]</t>
  </si>
  <si>
    <t>[1. 0. 0. 1. 1. 1. 1. 0. 0. 0. 1. 0. 0. 1. 0. 1. 1. 1. 1. 1. 0. 1. 1. 1.
 0. 0. 1. 0. 0. 0. 0. 0. 1. 1. 0. 1. 1. 1. 1. 0. 1. 1. 1. 0. 0. 0. 0. 0.
 1. 0. 0. 1. 1. 1. 1. 0. 1. 1. 0. 0. 0. 1. 1. 0. 0. 0. 0. 0. 1. 0. 1. 1.
 1. 1. 0. 0. 1. 0. 1. 0. 1. 0. 1. 0. 0. 0. 1. 1. 0. 0. 1. 0. 0. 1. 1. 1.
 1. 0. 0. 1. 1. 0. 0. 0. 0. 1. 1. 1. 0. 1. 0. 0. 1. 0. 1. 0. 1. 1. 0.]</t>
  </si>
  <si>
    <t>[1. 0. 0. 1. 1. 1. 1. 0. 1. 0. 1. 0. 0. 1. 0. 1. 1. 1. 1. 1. 0. 1. 1. 1.
 0. 0. 1. 1. 0. 0. 0. 0. 1. 1. 0. 1. 1. 1. 1. 0. 1. 1. 1. 0. 0. 0. 0. 0.
 1. 0. 0. 1. 1. 1. 1. 0. 1. 1. 0. 0. 0. 1. 1. 0. 0. 0. 1. 0. 1. 0. 1. 1.
 1. 1. 0. 0. 1. 0. 1. 0. 1. 0. 1. 0. 0. 0. 1. 1. 0. 0. 1. 0. 0. 1. 1. 1.
 1. 0. 0. 1. 1. 0. 0. 0. 0. 1. 1. 1. 0. 1. 0. 0. 1. 0. 1. 1. 1. 1. 0.]</t>
  </si>
  <si>
    <t>[1. 0. 0. 1. 1. 1. 1. 0. 0. 0. 1. 0. 0. 1. 0. 1. 1. 1. 1. 1. 0. 1. 1. 1.
 0. 0. 1. 0. 0. 0. 1. 0. 1. 1. 0. 1. 1. 1. 1. 0. 1. 1. 1. 0. 0. 0. 0. 0.
 1. 0. 0. 1. 1. 1. 1. 0. 1. 1. 0. 0. 0. 1. 1. 0. 0. 0. 1. 0. 1. 0. 1. 1.
 1. 1. 0. 0. 1. 0. 1. 0. 1. 0. 1. 0. 0. 0. 1. 1. 0. 0. 1. 0. 0. 1. 1. 1.
 1. 0. 0. 0. 1. 0. 0. 0. 0. 1. 1. 1. 0. 1. 0. 0. 1. 0. 1. 1. 1. 1. 0.]</t>
  </si>
  <si>
    <t>[1. 0. 0. 1. 1. 1. 1. 0. 0. 0. 1. 0. 0. 1. 0. 1. 1. 1. 1. 1. 0. 1. 1. 1.
 0. 0. 1. 1. 0. 0. 1. 0. 1. 1. 0. 1. 1. 1. 1. 0. 1. 1. 1. 0. 0. 0. 0. 0.
 1. 0. 0. 1. 1. 1. 1. 0. 1. 1. 0. 0. 0. 1. 1. 0. 0. 0. 1. 0. 1. 0. 1. 1.
 1. 1. 0. 0. 1. 0. 1. 0. 1. 0. 1. 0. 0. 0. 1. 1. 0. 0. 1. 0. 0. 1. 1. 1.
 1. 0. 0. 1. 1. 0. 0. 0. 0. 1. 1. 1. 0. 1. 0. 0. 1. 0. 0. 0. 1. 1. 0.]</t>
  </si>
  <si>
    <t>[1. 0. 0. 1. 1. 1. 1. 0. 0. 0. 1. 0. 0. 1. 0. 1. 1. 1. 1. 1. 0. 1. 1. 1.
 0. 0. 1. 0. 0. 0. 0. 0. 1. 1. 0. 1. 1. 1. 1. 0. 1. 1. 1. 0. 0. 0. 0. 0.
 1. 0. 0. 1. 1. 1. 1. 0. 1. 1. 0. 0. 0. 1. 1. 0. 0. 0. 1. 0. 1. 0. 1. 1.
 1. 1. 0. 0. 1. 0. 1. 0. 1. 0. 1. 0. 0. 0. 1. 1. 0. 0. 1. 0. 0. 1. 1. 1.
 1. 0. 0. 1. 1. 0. 0. 0. 0. 1. 1. 1. 0. 1. 0. 0. 1. 0. 1. 0. 1. 1. 0.]</t>
  </si>
  <si>
    <t>[1. 0. 0. 1. 1. 1. 1. 0. 0. 0. 1. 0. 0. 1. 0. 1. 1. 1. 1. 1. 0. 1. 1. 1.
 0. 0. 1. 0. 0. 0. 0. 0. 1. 1. 0. 1. 1. 1. 1. 0. 1. 1. 1. 0. 0. 0. 0. 0.
 1. 0. 0. 1. 1. 1. 1. 0. 1. 1. 0. 0. 0. 1. 1. 0. 0. 0. 1. 0. 1. 0. 1. 1.
 1. 1. 0. 0. 1. 0. 1. 0. 1. 0. 1. 0. 0. 0. 1. 0. 0. 0. 1. 0. 0. 1. 1. 1.
 1. 0. 0. 1. 1. 0. 0. 0. 0. 1. 1. 1. 0. 1. 0. 0. 1. 0. 1. 1. 1. 1. 0.]</t>
  </si>
  <si>
    <t>[1. 0. 0. 1. 1. 1. 1. 0. 0. 0. 1. 0. 0. 1. 0. 1. 1. 1. 1. 1. 0. 1. 1. 1.
 0. 0. 1. 0. 0. 0. 1. 0. 1. 1. 0. 1. 1. 1. 0. 0. 1. 1. 1. 0. 0. 0. 0. 0.
 1. 0. 0. 1. 1. 1. 1. 0. 1. 1. 0. 0. 0. 0. 1. 0. 0. 0. 1. 0. 1. 0. 1. 1.
 1. 1. 0. 0. 1. 0. 1. 0. 1. 0. 1. 0. 0. 0. 1. 1. 0. 0. 1. 0. 0. 1. 1. 1.
 1. 0. 0. 1. 1. 0. 0. 0. 0. 1. 1. 1. 0. 1. 0. 0. 1. 0. 1. 1. 1. 1. 0.]</t>
  </si>
  <si>
    <t>[1. 0. 0. 1. 1. 1. 1. 0. 0. 0. 1. 0. 0. 1. 0. 1. 1. 1. 1. 1. 0. 1. 1. 1.
 0. 0. 1. 0. 0. 0. 1. 0. 1. 1. 0. 1. 1. 1. 1. 0. 1. 1. 1. 0. 0. 0. 0. 0.
 1. 0. 0. 1. 1. 1. 1. 0. 1. 1. 0. 0. 0. 1. 1. 0. 0. 0. 1. 0. 1. 0. 1. 1.
 1. 1. 0. 0. 1. 0. 1. 0. 1. 0. 1. 0. 0. 0. 1. 1. 0. 0. 1. 0. 0. 1. 1. 1.
 1. 0. 0. 1. 1. 0. 0. 0. 0. 1. 1. 1. 0. 1. 0. 0. 0. 0. 1. 1. 1. 1. 0.]</t>
  </si>
  <si>
    <t>[1. 0. 0. 1. 1. 1. 1. 0. 0. 0. 1. 0. 0. 1. 0. 1. 1. 1. 1. 1. 0. 1. 0. 1.
 0. 0. 1. 0. 0. 0. 1. 0. 1. 1. 0. 1. 1. 1. 1. 0. 1. 1. 1. 0. 0. 0. 0. 0.
 1. 0. 0. 1. 1. 1. 1. 0. 1. 1. 0. 0. 0. 1. 1. 0. 0. 0. 1. 0. 1. 0. 1. 1.
 1. 1. 0. 0. 1. 0. 1. 0. 1. 0. 1. 0. 0. 0. 1. 1. 0. 0. 1. 0. 0. 1. 1. 1.
 1. 0. 0. 1. 1. 0. 0. 0. 0. 1. 1. 1. 0. 1. 0. 0. 1. 0. 1. 1. 1. 1. 0.]</t>
  </si>
  <si>
    <t>[1. 0. 0. 1. 1. 1. 1. 0. 0. 0. 1. 0. 0. 1. 0. 1. 1. 1. 1. 1. 0. 1. 1. 1.
 0. 0. 1. 0. 0. 0. 0. 0. 1. 1. 0. 1. 1. 1. 1. 0. 1. 1. 1. 0. 0. 0. 0. 0.
 1. 0. 0. 1. 1. 1. 1. 0. 1. 1. 0. 0. 1. 1. 1. 0. 0. 0. 1. 0. 1. 0. 1. 1.
 1. 1. 0. 0. 1. 0. 1. 0. 1. 0. 1. 0. 0. 0. 1. 1. 0. 0. 1. 0. 0. 1. 1. 1.
 1. 0. 0. 1. 1. 0. 0. 0. 0. 1. 1. 1. 0. 1. 0. 0. 1. 1. 1. 1. 1. 1. 0.]</t>
  </si>
  <si>
    <t>[1. 0. 0. 1. 1. 1. 1. 0. 0. 0. 1. 0. 0. 1. 0. 1. 1. 1. 1. 1. 0. 1. 1. 1.
 0. 0. 1. 1. 0. 0. 0. 0. 1. 1. 0. 1. 1. 1. 1. 0. 1. 1. 1. 0. 0. 0. 0. 0.
 1. 0. 0. 1. 1. 1. 1. 0. 1. 1. 0. 0. 0. 1. 1. 0. 0. 0. 1. 0. 1. 0. 1. 1.
 1. 1. 0. 0. 1. 0. 1. 0. 1. 0. 1. 0. 0. 0. 1. 1. 0. 0. 1. 0. 0. 1. 1. 0.
 1. 0. 0. 1. 1. 0. 0. 0. 0. 1. 1. 1. 0. 1. 0. 0. 1. 0. 1. 1. 1. 1. 0.]</t>
  </si>
  <si>
    <t>[1. 0. 0. 1. 1. 1. 1. 0. 0. 0. 1. 0. 0. 1. 0. 1. 1. 1. 1. 1. 0. 1. 1. 1.
 0. 0. 1. 0. 0. 0. 0. 0. 1. 1. 0. 1. 0. 1. 1. 0. 1. 1. 1. 0. 0. 0. 0. 0.
 1. 0. 0. 1. 1. 1. 1. 0. 1. 1. 0. 0. 0. 1. 1. 0. 0. 0. 1. 0. 1. 0. 1. 1.
 1. 1. 0. 0. 1. 0. 1. 0. 1. 0. 1. 0. 0. 0. 1. 1. 0. 0. 1. 0. 0. 1. 1. 1.
 1. 0. 0. 1. 1. 0. 0. 0. 0. 1. 1. 1. 0. 1. 0. 0. 1. 0. 1. 1. 1. 1. 0.]</t>
  </si>
  <si>
    <t>[1. 0. 0. 1. 1. 1. 1. 0. 0. 0. 1. 0. 0. 1. 0. 1. 1. 1. 1. 1. 0. 1. 1. 1.
 0. 0. 1. 1. 0. 0. 1. 0. 1. 1. 0. 1. 1. 1. 1. 0. 1. 1. 1. 0. 0. 0. 0. 0.
 1. 0. 1. 1. 1. 1. 1. 0. 1. 1. 0. 0. 0. 1. 1. 0. 0. 0. 1. 0. 1. 0. 1. 1.
 1. 1. 0. 0. 1. 0. 1. 0. 1. 0. 1. 0. 0. 0. 1. 1. 0. 0. 1. 0. 0. 1. 1. 1.
 1. 0. 0. 1. 1. 0. 0. 0. 0. 1. 1. 1. 0. 1. 0. 0. 1. 0. 1. 1. 1. 1. 0.]</t>
  </si>
  <si>
    <t>[1. 0. 0. 1. 1. 1. 1. 0. 0. 1. 1. 0. 0. 1. 0. 1. 1. 0. 1. 1. 0. 1. 1. 1.
 0. 0. 1. 0. 0. 0. 0. 0. 1. 1. 0. 1. 1. 1. 1. 0. 1. 1. 1. 0. 0. 0. 0. 0.
 1. 0. 0. 1. 1. 1. 1. 0. 1. 1. 0. 0. 0. 1. 1. 0. 0. 0. 1. 0. 1. 0. 1. 1.
 1. 1. 0. 0. 1. 0. 1. 0. 1. 0. 1. 0. 0. 0. 1. 1. 0. 0. 1. 0. 0. 1. 1. 1.
 1. 0. 0. 1. 1. 0. 0. 0. 0. 1. 1. 1. 0. 1. 0. 0. 1. 0. 1. 1. 1. 1. 0.]</t>
  </si>
  <si>
    <t>[1. 0. 0. 1. 1. 1. 1. 0. 0. 0. 1. 0. 0. 1. 0. 1. 1. 1. 1. 1. 0. 1. 1. 1.
 0. 0. 1. 1. 0. 0. 1. 0. 1. 1. 0. 1. 1. 1. 1. 0. 1. 1. 1. 0. 0. 0. 0. 0.
 1. 0. 0. 1. 1. 1. 1. 0. 1. 1. 0. 0. 0. 1. 1. 0. 0. 0. 1. 0. 1. 0. 1. 1.
 1. 1. 0. 0. 1. 0. 1. 0. 1. 0. 1. 0. 0. 0. 1. 1. 0. 0. 1. 0. 0. 1. 1. 1.
 1. 0. 0. 1. 1. 0. 0. 0. 0. 1. 1. 1. 0. 1. 0. 0. 1. 0. 1. 1. 1. 1. 0.]</t>
  </si>
  <si>
    <t>[1. 0. 0. 1. 1. 1. 1. 0. 0. 0. 1. 0. 0. 1. 0. 1. 1. 1. 1. 1. 0. 1. 1. 1.
 0. 0. 0. 1. 0. 0. 1. 0. 1. 1. 0. 1. 1. 1. 1. 0. 1. 1. 1. 0. 0. 0. 0. 0.
 1. 0. 0. 1. 1. 1. 1. 0. 1. 1. 0. 0. 0. 1. 1. 0. 0. 0. 1. 0. 1. 0. 1. 1.
 1. 1. 0. 0. 1. 0. 1. 0. 1. 0. 1. 0. 0. 0. 1. 1. 0. 0. 1. 0. 0. 1. 1. 1.
 1. 0. 0. 1. 1. 0. 0. 0. 0. 1. 1. 1. 0. 1. 0. 0. 1. 0. 1. 1. 1. 1. 0.]</t>
  </si>
  <si>
    <t>[1. 0. 0. 1. 1. 1. 1. 0. 0. 0. 1. 0. 0. 1. 0. 1. 1. 1. 1. 1. 0. 1. 1. 1.
 0. 0. 1. 0. 0. 0. 1. 0. 1. 1. 0. 1. 1. 1. 1. 0. 1. 1. 1. 0. 0. 0. 0. 0.
 1. 0. 0. 1. 1. 1. 1. 0. 1. 1. 0. 0. 0. 1. 1. 0. 0. 0. 1. 0. 1. 0. 1. 1.
 1. 1. 0. 0. 1. 0. 1. 0. 1. 0. 1. 0. 0. 0. 1. 1. 0. 0. 1. 0. 0. 1. 1. 1.
 1. 0. 0. 1. 1. 0. 0. 0. 0. 1. 1. 0. 0. 1. 0. 0. 1. 0. 1. 1. 1. 1. 0.]</t>
  </si>
  <si>
    <t>[1. 0. 0. 1. 1. 0. 1. 0. 0. 0. 1. 0. 0. 1. 0. 1. 1. 1. 1. 1. 0. 1. 1. 1.
 0. 0. 1. 1. 0. 0. 0. 0. 1. 1. 0. 1. 1. 1. 1. 0. 1. 1. 1. 0. 0. 0. 0. 0.
 1. 0. 0. 1. 1. 1. 1. 0. 1. 1. 0. 0. 0. 1. 1. 0. 0. 0. 1. 0. 1. 0. 1. 1.
 1. 1. 0. 0. 1. 0. 1. 0. 1. 0. 1. 0. 0. 0. 1. 1. 0. 0. 1. 0. 0. 1. 1. 1.
 1. 0. 0. 1. 1. 0. 0. 0. 0. 1. 1. 1. 0. 1. 0. 0. 1. 0. 1. 1. 0. 1. 0.]</t>
  </si>
  <si>
    <t>[1. 0. 0. 1. 1. 1. 1. 0. 0. 0. 1. 0. 0. 1. 0. 1. 1. 1. 1. 1. 0. 1. 1. 1.
 0. 0. 1. 0. 0. 0. 0. 0. 1. 1. 0. 1. 1. 1. 1. 0. 1. 1. 1. 0. 0. 0. 0. 0.
 1. 0. 0. 1. 1. 1. 1. 0. 1. 1. 0. 0. 0. 1. 1. 0. 0. 0. 1. 0. 1. 0. 1. 1.
 1. 1. 0. 0. 1. 0. 1. 0. 1. 0. 1. 0. 0. 0. 1. 1. 0. 0. 1. 0. 0. 1. 1. 1.
 1. 0. 0. 0. 1. 0. 0. 0. 0. 1. 1. 1. 0. 1. 0. 0. 1. 0. 1. 1. 1. 1. 0.]</t>
  </si>
  <si>
    <t>[1. 0. 0. 1. 1. 1. 1. 0. 0. 0. 1. 0. 0. 0. 0. 1. 1. 1. 1. 1. 0. 1. 1. 1.
 0. 0. 1. 0. 0. 0. 1. 0. 1. 1. 0. 1. 1. 1. 1. 0. 1. 1. 1. 0. 0. 0. 0. 0.
 1. 0. 0. 1. 1. 1. 1. 0. 1. 1. 0. 0. 0. 1. 1. 0. 0. 0. 1. 0. 1. 0. 1. 1.
 1. 1. 0. 0. 1. 0. 1. 0. 1. 0. 1. 0. 0. 0. 1. 1. 0. 0. 1. 0. 0. 1. 1. 1.
 1. 0. 0. 1. 1. 0. 0. 0. 0. 1. 1. 1. 0. 1. 0. 0. 1. 0. 1. 1. 1. 1. 0.]</t>
  </si>
  <si>
    <t>[1. 0. 0. 1. 1. 1. 1. 0. 0. 0. 1. 0. 0. 1. 0. 1. 1. 1. 1. 1. 0. 1. 0. 1.
 0. 0. 1. 1. 0. 0. 1. 0. 1. 1. 0. 1. 1. 1. 1. 0. 1. 1. 1. 0. 0. 0. 0. 0.
 1. 0. 0. 1. 1. 1. 1. 0. 1. 1. 0. 0. 0. 1. 1. 0. 0. 0. 1. 0. 1. 0. 1. 1.
 1. 1. 0. 0. 1. 0. 1. 0. 1. 0. 1. 0. 0. 0. 1. 1. 0. 0. 1. 0. 0. 1. 1. 1.
 1. 0. 0. 1. 1. 0. 0. 0. 0. 1. 1. 1. 0. 1. 0. 0. 1. 0. 1. 1. 1. 1. 0.]</t>
  </si>
  <si>
    <t>[1. 0. 0. 1. 1. 1. 1. 0. 0. 0. 1. 0. 0. 1. 0. 1. 1. 1. 1. 1. 0. 1. 1. 1.
 0. 0. 1. 1. 0. 0. 1. 0. 1. 1. 0. 1. 1. 1. 1. 0. 1. 1. 1. 0. 0. 0. 0. 0.
 1. 0. 0. 1. 1. 1. 1. 0. 0. 1. 0. 0. 0. 1. 1. 0. 0. 0. 1. 0. 1. 1. 1. 1.
 1. 1. 0. 0. 1. 0. 1. 0. 1. 0. 1. 0. 0. 0. 1. 1. 0. 0. 1. 0. 0. 1. 1. 1.
 1. 0. 0. 1. 1. 0. 0. 0. 0. 1. 1. 1. 0. 1. 0. 0. 1. 0. 1. 1. 1. 1. 0.]</t>
  </si>
  <si>
    <t>[1. 0. 0. 0. 1. 1. 1. 0. 0. 0. 1. 0. 0. 1. 0. 1. 1. 1. 1. 1. 0. 1. 0. 1.
 0. 0. 1. 0. 0. 0. 1. 0. 1. 1. 0. 1. 1. 1. 1. 0. 1. 1. 1. 0. 0. 0. 0. 0.
 1. 0. 0. 1. 1. 1. 1. 0. 1. 1. 0. 0. 0. 1. 1. 0. 0. 0. 1. 0. 1. 0. 1. 1.
 1. 1. 0. 0. 1. 0. 1. 0. 1. 0. 1. 0. 0. 0. 1. 1. 0. 0. 1. 0. 0. 1. 1. 1.
 1. 0. 0. 1. 1. 0. 0. 0. 0. 1. 1. 1. 0. 1. 0. 0. 1. 0. 1. 1. 1. 1. 0.]</t>
  </si>
  <si>
    <t>[1. 0. 0. 1. 1. 1. 1. 0. 0. 0. 1. 0. 0. 1. 0. 1. 1. 1. 1. 1. 0. 1. 0. 1.
 0. 0. 1. 1. 0. 0. 1. 0. 1. 1. 0. 1. 1. 1. 1. 0. 1. 1. 0. 0. 0. 0. 0. 0.
 1. 0. 0. 1. 1. 1. 1. 0. 1. 1. 0. 0. 0. 1. 1. 0. 0. 0. 1. 0. 1. 0. 1. 1.
 1. 1. 0. 0. 1. 0. 1. 0. 1. 0. 1. 0. 0. 0. 1. 1. 0. 0. 1. 0. 0. 1. 1. 1.
 1. 0. 0. 1. 1. 0. 0. 0. 0. 1. 1. 1. 0. 1. 0. 0. 1. 0. 1. 1. 1. 1. 0.]</t>
  </si>
  <si>
    <t>[1. 0. 0. 1. 1. 1. 1. 0. 0. 0. 1. 0. 0. 1. 0. 1. 1. 1. 1. 1. 0. 1. 1. 1.
 0. 0. 1. 1. 0. 0. 1. 0. 1. 1. 0. 1. 1. 1. 1. 0. 1. 1. 1. 0. 0. 0. 0. 0.
 1. 0. 0. 1. 1. 1. 1. 0. 1. 1. 0. 0. 0. 1. 1. 0. 1. 0. 1. 0. 1. 0. 1. 1.
 1. 1. 0. 0. 1. 0. 1. 0. 1. 0. 1. 0. 0. 0. 0. 1. 0. 0. 1. 0. 0. 1. 1. 1.
 1. 0. 0. 1. 1. 0. 0. 0. 0. 1. 1. 1. 0. 1. 0. 0. 1. 0. 1. 1. 1. 1. 0.]</t>
  </si>
  <si>
    <t>[1. 0. 0. 1. 1. 1. 1. 0. 0. 0. 1. 0. 0. 1. 0. 1. 1. 0. 1. 1. 0. 1. 0. 1.
 0. 0. 1. 1. 0. 0. 1. 0. 1. 1. 0. 1. 1. 1. 1. 0. 1. 1. 1. 0. 0. 0. 0. 0.
 1. 0. 0. 1. 1. 1. 1. 0. 1. 1. 0. 0. 0. 1. 1. 0. 0. 0. 1. 0. 1. 0. 1. 1.
 1. 1. 0. 0. 0. 0. 1. 0. 1. 0. 1. 0. 0. 0. 1. 1. 0. 0. 1. 0. 0. 1. 1. 1.
 1. 0. 0. 1. 1. 0. 0. 0. 0. 1. 1. 1. 0. 1. 0. 0. 1. 0. 1. 1. 1. 1. 0.]</t>
  </si>
  <si>
    <t>[1. 0. 0. 1. 1. 1. 1. 0. 0. 0. 1. 1. 0. 1. 0. 1. 1. 1. 1. 1. 0. 1. 0. 1.
 0. 0. 0. 1. 0. 0. 1. 0. 1. 1. 0. 1. 1. 1. 1. 0. 1. 1. 1. 0. 0. 0. 0. 0.
 1. 0. 0. 1. 1. 1. 1. 0. 1. 1. 0. 0. 0. 1. 1. 0. 0. 0. 1. 0. 1. 0. 1. 1.
 1. 1. 0. 0. 1. 0. 1. 0. 1. 0. 1. 0. 0. 0. 1. 1. 0. 0. 1. 0. 0. 1. 1. 1.
 1. 0. 0. 1. 1. 0. 0. 0. 0. 1. 1. 1. 0. 1. 0. 0. 1. 0. 1. 1. 1. 1. 0.]</t>
  </si>
  <si>
    <t>[1. 0. 0. 1. 1. 1. 1. 0. 0. 0. 0. 0. 0. 1. 0. 1. 1. 1. 1. 1. 0. 1. 1. 1.
 0. 0. 1. 0. 0. 0. 1. 0. 1. 1. 0. 1. 1. 1. 1. 0. 1. 1. 1. 0. 0. 0. 0. 0.
 1. 0. 0. 1. 1. 1. 1. 0. 1. 1. 0. 0. 0. 1. 1. 0. 0. 0. 1. 0. 1. 0. 1. 1.
 1. 1. 0. 0. 1. 0. 1. 0. 1. 0. 1. 0. 0. 0. 1. 1. 0. 0. 1. 0. 0. 1. 1. 1.
 1. 0. 0. 1. 1. 0. 0. 0. 0. 1. 1. 1. 0. 1. 0. 1. 1. 0. 1. 1. 1. 1. 0.]</t>
  </si>
  <si>
    <t>[1. 0. 0. 1. 1. 1. 1. 0. 0. 0. 1. 0. 0. 1. 0. 1. 1. 1. 1. 1. 0. 1. 1. 1.
 0. 0. 1. 1. 0. 0. 1. 0. 1. 1. 0. 1. 1. 1. 1. 0. 1. 1. 1. 0. 0. 0. 0. 0.
 1. 0. 0. 1. 1. 1. 1. 0. 1. 1. 0. 0. 0. 1. 1. 0. 0. 0. 1. 0. 1. 0. 1. 1.
 1. 1. 0. 0. 1. 0. 1. 0. 1. 0. 1. 0. 1. 0. 1. 1. 0. 0. 1. 0. 0. 1. 1. 1.
 1. 0. 0. 1. 1. 0. 0. 0. 0. 1. 1. 1. 0. 1. 0. 0. 1. 0. 1. 1. 1. 1. 0.]</t>
  </si>
  <si>
    <t>[1. 0. 0. 1. 1. 1. 1. 0. 0. 0. 1. 0. 0. 1. 0. 1. 1. 1. 1. 1. 0. 1. 0. 1.
 0. 0. 1. 1. 0. 0. 1. 0. 1. 1. 0. 1. 1. 1. 1. 0. 1. 1. 1. 0. 0. 0. 0. 0.
 1. 0. 0. 1. 1. 1. 1. 0. 1. 1. 0. 0. 0. 1. 1. 0. 0. 0. 1. 0. 1. 0. 1. 1.
 1. 1. 0. 0. 1. 0. 1. 0. 1. 0. 1. 0. 0. 0. 1. 1. 0. 0. 1. 0. 0. 1. 1. 1.
 1. 0. 0. 1. 1. 0. 0. 0. 0. 1. 1. 0. 0. 1. 0. 0. 1. 0. 1. 1. 1. 1. 0.]</t>
  </si>
  <si>
    <t>[1. 0. 0. 1. 1. 1. 1. 0. 0. 0. 1. 0. 0. 1. 0. 1. 1. 1. 1. 1. 0. 1. 0. 1.
 0. 0. 1. 0. 0. 0. 1. 0. 1. 1. 0. 1. 1. 1. 1. 0. 0. 1. 1. 0. 0. 0. 0. 0.
 1. 0. 0. 1. 1. 1. 1. 0. 1. 1. 0. 0. 0. 1. 1. 0. 0. 0. 1. 0. 1. 0. 1. 1.
 1. 1. 0. 0. 1. 0. 1. 0. 1. 0. 1. 0. 0. 1. 1. 1. 0. 0. 1. 0. 0. 1. 1. 1.
 1. 0. 0. 1. 1. 0. 0. 0. 0. 1. 1. 1. 0. 1. 0. 0. 1. 0. 1. 1. 1. 1. 0.]</t>
  </si>
  <si>
    <t>[1. 0. 0. 1. 1. 1. 1. 0. 0. 0. 1. 0. 0. 1. 0. 1. 1. 1. 1. 1. 0. 1. 0. 1.
 0. 0. 1. 1. 0. 0. 1. 0. 1. 1. 0. 1. 1. 1. 1. 0. 1. 1. 1. 0. 0. 0. 0. 0.
 1. 0. 0. 1. 1. 1. 1. 0. 1. 1. 0. 0. 0. 1. 0. 0. 0. 0. 1. 0. 1. 0. 1. 1.
 1. 1. 0. 0. 1. 0. 1. 0. 1. 0. 1. 0. 0. 0. 1. 1. 0. 0. 1. 0. 0. 1. 1. 0.
 1. 0. 0. 1. 1. 0. 0. 0. 0. 1. 1. 1. 0. 1. 0. 0. 1. 0. 1. 1. 1. 1. 0.]</t>
  </si>
  <si>
    <t>[1. 0. 0. 1. 1. 1. 1. 0. 0. 0. 1. 0. 0. 1. 0. 1. 1. 1. 1. 1. 0. 1. 0. 1.
 0. 0. 1. 0. 0. 0. 1. 0. 1. 1. 0. 1. 1. 1. 1. 0. 1. 1. 1. 0. 0. 0. 0. 0.
 1. 0. 0. 1. 1. 1. 1. 0. 1. 1. 0. 0. 0. 1. 1. 0. 0. 0. 1. 0. 1. 0. 1. 1.
 1. 1. 0. 0. 1. 0. 1. 0. 1. 0. 1. 0. 0. 0. 1. 1. 0. 0. 1. 0. 0. 1. 1. 1.
 1. 0. 0. 1. 1. 0. 0. 0. 0. 1. 1. 1. 0. 1. 0. 0. 1. 0. 1. 1. 1. 0. 0.]</t>
  </si>
  <si>
    <t>[0. 0. 0. 1. 1. 1. 1. 0. 0. 0. 1. 0. 0. 1. 0. 1. 1. 1. 1. 1. 0. 1. 1. 1.
 0. 0. 1. 0. 0. 0. 1. 0. 1. 1. 0. 1. 1. 1. 1. 0. 1. 1. 1. 0. 0. 0. 0. 0.
 1. 0. 0. 1. 1. 1. 1. 0. 1. 1. 0. 0. 0. 1. 1. 0. 0. 0. 1. 0. 1. 0. 1. 1.
 1. 1. 0. 0. 1. 0. 1. 0. 1. 0. 1. 0. 0. 0. 1. 1. 0. 0. 1. 0. 0. 1. 1. 1.
 1. 0. 0. 1. 1. 0. 0. 0. 0. 1. 1. 1. 0. 1. 0. 0. 1. 0. 1. 1. 1. 1. 0.]</t>
  </si>
  <si>
    <t>[1. 0. 0. 1. 1. 1. 1. 0. 0. 0. 1. 0. 0. 1. 0. 1. 1. 1. 1. 1. 0. 1. 0. 1.
 0. 0. 1. 0. 0. 0. 1. 0. 1. 1. 0. 1. 1. 1. 1. 0. 1. 1. 1. 0. 0. 0. 0. 0.
 1. 0. 0. 1. 1. 1. 1. 0. 1. 1. 0. 0. 0. 1. 1. 0. 0. 0. 1. 0. 1. 0. 1. 1.
 1. 1. 0. 0. 0. 0. 1. 0. 1. 0. 1. 0. 0. 0. 1. 1. 0. 0. 1. 0. 0. 1. 1. 1.
 1. 0. 0. 1. 1. 0. 0. 0. 0. 1. 1. 1. 0. 1. 0. 0. 1. 0. 1. 1. 1. 1. 0.]</t>
  </si>
  <si>
    <t>[0 0 1 1 1 0 0 0 0 1 1 1 1 0 0 0 1 0 1 0 0 0 1 1 1 1 0 1 0 1 1 1 0 1 0 0 0
 1 1 0 1 0 1 0 0 0 1 1 0 0 0 1 1 1 1 0 1 0 1 1 0 1 0 1 0 1 1 1 1 0 1 1 0 1
 1 1 0 1 1 0 1 0 1 0 0 1 1 1 0 0 0 0 0 1 0 1 1 0 1 1 0 0 0 1 0 0 1 0 0 1 1
 1 0 1 1 1 0 0 0]</t>
  </si>
  <si>
    <t>[0 0 1 0 0 0 1 0 0 0 1 0 1 0 1 0 0 0 0 0 0 0 0 1 0 1 0 1 1 1 1 1 1 1 0 0 0
 1 0 1 0 1 0 1 0 1 0 0 1 1 1 0 1 1 0 0 1 0 0 0 1 0 0 0 0 1 1 1 0 1 1 0 1 1
 1 0 0 0 0 1 1 1 1 0 1 0 0 0 1 1 0 0 1 1 0 1 1 0 0 1 0 1 0 1 1 0 1 1 0 1 1
 0 0 1 1 0 0 0 1]</t>
  </si>
  <si>
    <t>[0. 0. 0. 0. 1. 1. 1. 1. 1. 1. 1. 0. 0. 1. 0. 1. 0. 0. 0. 1. 0. 0. 1. 1.
 0. 1. 1. 1. 1. 1. 1. 1. 1. 0. 1. 1. 1. 0. 0. 1. 0. 1. 1. 0. 1. 1. 0. 1.
 1. 1. 1. 0. 1. 1. 1. 0. 0. 0. 1. 0. 0. 0. 1. 1. 1. 0. 1. 0. 1. 0. 0. 0.
 1. 1. 1. 0. 1. 1. 1. 0. 1. 1. 0. 0. 0. 1. 0. 0. 0. 1. 0. 1. 1. 1. 1. 1.
 0. 1. 0. 0. 0. 0. 0. 1. 0. 1. 0. 1. 0. 0. 0. 1. 1. 1. 1. 0. 0. 1. 1.]</t>
  </si>
  <si>
    <t>[0. 0. 0. 0. 1. 1. 1. 0. 1. 1. 1. 0. 1. 1. 1. 1. 1. 1. 0. 1. 0. 0. 1. 1.
 1. 0. 0. 1. 0. 0. 1. 1. 1. 0. 1. 1. 1. 1. 0. 1. 1. 1. 1. 0. 1. 1. 0. 0.
 1. 0. 0. 0. 1. 1. 0. 0. 1. 1. 0. 1. 0. 1. 1. 1. 1. 1. 1. 0. 0. 1. 0. 0.
 1. 1. 1. 1. 1. 0. 0. 0. 1. 0. 0. 1. 0. 1. 0. 0. 1. 1. 0. 1. 1. 1. 0. 1.
 0. 1. 0. 0. 0. 0. 0. 1. 0. 1. 0. 1. 0. 1. 0. 1. 1. 1. 1. 0. 0. 1. 1.]</t>
  </si>
  <si>
    <t>[0. 0. 0. 0. 1. 1. 1. 0. 1. 1. 1. 0. 0. 1. 0. 1. 0. 0. 0. 1. 0. 0. 1. 1.
 0. 1. 1. 1. 1. 1. 1. 1. 1. 0. 1. 1. 1. 0. 0. 1. 0. 1. 1. 0. 1. 1. 0. 1.
 1. 1. 1. 0. 1. 1. 1. 0. 0. 0. 1. 0. 0. 0. 1. 1. 1. 0. 1. 1. 1. 0. 0. 0.
 1. 1. 1. 0. 1. 1. 1. 0. 0. 1. 0. 0. 0. 1. 0. 0. 0. 1. 0. 1. 1. 1. 1. 1.
 0. 1. 0. 0. 0. 0. 0. 1. 0. 1. 0. 1. 0. 0. 0. 1. 1. 1. 1. 0. 0. 1. 1.]</t>
  </si>
  <si>
    <t>[0. 0. 0. 0. 1. 1. 1. 1. 1. 0. 1. 0. 0. 1. 0. 1. 0. 0. 0. 1. 0. 0. 1. 1.
 0. 1. 1. 1. 1. 1. 1. 1. 1. 0. 1. 1. 1. 0. 0. 1. 0. 1. 1. 1. 1. 1. 0. 1.
 1. 1. 1. 0. 1. 1. 1. 0. 0. 1.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</si>
  <si>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1. 1. 1. 0. 0. 1. 0. 1. 1. 0. 1. 1. 0. 1.
 1. 1. 1. 0. 1. 1. 1. 0. 0. 0. 1. 0. 0. 0. 1. 1. 1. 0. 1. 0. 1. 0. 0. 0.
 1. 0. 1. 0. 1. 1. 1. 0. 1. 1. 0. 0. 0. 1. 0. 0. 0. 1. 0. 1. 1. 1. 1. 1.
 0. 1. 0. 0. 0. 0. 0. 1. 0. 1. 0. 1. 0. 0. 0. 1. 1. 1. 1. 0. 0. 1. 1.]</t>
  </si>
  <si>
    <t>[0. 0. 0. 0. 1. 1. 1. 1. 1. 1. 1. 0. 0. 1. 0. 1. 0. 0. 0. 0. 0. 0. 1. 1.
 0. 1. 1. 1. 1. 1. 1. 1. 1. 0. 1. 1. 1. 0. 0. 1. 0. 1. 1. 0. 1. 1. 0. 1.
 1.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</si>
  <si>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1. 1. 1. 0. 0. 1. 0. 1. 1. 0. 1. 1. 0. 1.
 1. 1. 1. 0. 1. 1. 1. 0. 0. 0. 1. 0. 0. 0. 1. 1. 1. 0. 1. 0. 1. 0. 0. 0.
 1. 1. 1. 0. 1. 1. 1. 0. 1. 1. 0. 0. 0. 1. 0. 0. 0. 1. 0. 1. 1. 1. 1. 1.
 0. 0. 0. 0. 0. 0. 0. 1. 0. 1. 0. 1. 0. 0. 0. 1. 1. 1. 1. 0. 0. 1. 1.]</t>
  </si>
  <si>
    <t>[0. 0. 0. 0. 1. 1. 1. 1. 1. 1. 1. 0. 0. 1. 0. 1. 0. 0. 0. 1. 0. 0. 1. 1.
 0. 1. 1. 1. 1. 1. 1. 1. 1. 0. 1. 1. 1. 0. 0. 1. 0. 1. 1. 0. 1. 1. 0. 1.
 1. 1. 0.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</si>
  <si>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1. 1. 1. 1. 0. 1. 0. 1. 1. 0. 1. 1. 0. 1.
 1.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</si>
  <si>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0. 0. 1. 1. 1. 0. 0. 1. 0. 1. 1. 0. 1. 1. 0. 1.
 0. 1. 1. 0. 1. 1. 1. 0. 0. 0. 1. 0. 0. 0. 1. 1. 1. 0. 0. 0. 1. 0. 0. 0.
 1. 1. 1. 0. 1. 1. 1. 0. 1. 0. 0. 0. 0. 1. 0. 0. 0. 1. 0. 1. 1. 1. 1. 1.
 0. 1. 0. 0. 0. 0. 0. 1. 0. 1. 0. 1. 0. 0. 0. 1. 1. 1. 1. 0. 0. 1. 1.]</t>
  </si>
  <si>
    <t>[0. 0. 0. 0. 1. 1. 1. 1. 1. 1. 1. 0. 0. 1. 0. 1. 0. 0. 0. 1. 0. 0. 1. 1.
 0. 1. 1. 1. 1. 1. 1. 1. 1. 0. 1. 1. 1. 0. 0. 1. 0. 1. 1. 0. 1. 1. 0. 1.
 1. 1. 1. 0. 1. 1. 0.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</si>
  <si>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1. 1. 1. 0. 0. 1. 0. 1. 1. 0. 0. 1. 0. 1.
 1.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</si>
  <si>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0. 0. 1. 1. 1. 0. 0. 1. 0. 1. 1. 0. 1. 1. 0. 1.
 1.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</si>
  <si>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1. 1. 1. 0. 0. 1. 0. 1. 1. 0. 1. 1. 0. 1.
 1. 1. 1. 0. 1. 1. 1. 0. 0. 0. 1. 0. 0. 0. 1. 1. 1. 0. 1. 1.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</si>
  <si>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0. 1. 1. 0. 0. 1. 0. 1. 1. 0. 1. 1. 0. 1.
 1.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</si>
  <si>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1. 1. 1. 0. 0. 1. 0. 1. 0. 0. 0. 1. 0. 1.
 1. 1. 1. 0. 1. 1. 1. 0. 1. 0. 1. 0. 0. 0. 1. 1. 1. 0. 1. 0. 1. 0. 0. 0.
 1. 1. 1. 0. 1. 1. 1. 0. 1. 1. 0. 0. 0. 1. 1. 0. 0. 1. 0. 1. 1. 1. 1. 1.
 0. 1. 0. 0. 0. 0. 0. 1. 0. 1. 0. 1. 0. 0. 0. 1. 1. 1. 1. 0. 0. 1. 1.]</t>
  </si>
  <si>
    <t>[0. 0. 0. 0. 1. 1. 1. 1. 1. 1. 1. 0. 0. 1. 0. 1. 0. 0. 0. 1. 0. 0. 1. 1.
 0. 1. 1. 1. 1. 1. 1. 1. 1. 0. 1. 1. 1. 0. 0. 1. 0. 1. 1. 0. 0. 1. 0. 1.
 1. 1. 1. 0. 1. 1. 1. 0. 0. 0. 1. 0. 0. 0. 1. 1. 1. 0. 1. 0. 1. 0. 0. 0.
 1. 1. 1. 0. 1. 1. 1. 0. 1. 1. 0. 0. 1. 1. 0. 0. 0. 1. 0. 1. 1. 1. 1. 1.
 0. 1. 0. 0. 0. 0. 0. 1. 0. 1. 0. 1. 0. 0. 0. 1. 1. 1. 1. 0. 0. 1. 1.]</t>
  </si>
  <si>
    <t>[0. 0. 0. 0. 1. 1. 1. 1. 1. 1. 1. 1. 0. 1. 0. 1. 0. 0. 0. 1. 0. 0. 1. 1.
 0. 1. 1. 1. 1. 1. 1. 1. 1. 0. 1. 1. 1. 0. 0. 1. 0. 1. 1. 0. 0. 1. 0. 1.
 1. 1. 1. 0. 1. 1. 1. 0. 0. 0. 1. 0. 0. 0. 1. 1. 1. 0. 1. 0. 1. 0. 0. 0.
 1. 1. 1. 0. 1. 1. 1. 0. 1. 1. 0. 0. 0. 1. 0. 0. 0. 1. 0. 1. 1. 1. 1. 1.
 0. 1. 0. 0. 0. 0. 0. 1. 0. 1. 0. 1. 0. 0. 0. 1. 1. 1. 1. 0. 0. 1. 1.]</t>
  </si>
  <si>
    <t>[0. 0. 0. 1. 1. 1. 1. 1. 1. 1. 1. 0. 0. 1. 0. 1. 0. 0. 0. 1. 0. 0. 1. 1.
 0. 1. 1. 1. 1. 1. 1. 1. 1. 0. 1. 1. 1. 0. 0. 1. 0. 1. 1. 0. 0. 1. 0. 1.
 1. 1. 1. 0. 1. 1. 1. 0. 0. 0. 1. 0. 0. 0. 1. 1. 1. 0. 1. 0. 1. 0. 0. 0.
 1. 1. 1. 0. 1. 1. 1. 0. 1. 1. 0. 0. 0. 1. 0. 0. 0. 1. 0. 1. 1. 1. 1. 1.
 1. 1. 0. 0. 1. 0. 0. 1. 0. 1. 0. 1. 0. 0. 0. 1. 1. 1. 1. 0. 0. 1. 1.]</t>
  </si>
  <si>
    <t>[0. 0. 0. 0. 1. 1. 1. 1. 1. 1. 1. 0. 0. 1. 0. 1. 0. 0. 0. 1. 0. 0. 1. 1.
 0. 1. 1. 0. 1. 1. 1. 1. 1. 0. 1. 1. 1. 0. 0. 1. 0. 1. 1. 0. 1. 1. 0. 1.
 1. 1. 1. 0. 1. 1. 1. 0. 0. 0. 1. 0. 0. 0. 1. 1. 1. 0. 1. 0. 1. 0. 0. 0.
 1. 1. 1. 0. 1. 1. 1. 0. 1. 1. 0. 0. 0. 1. 0. 0. 0. 1. 0. 1. 1. 1. 1. 1.
 0. 1. 0. 0. 0. 0. 0. 1. 0. 1. 0. 1. 0. 0. 0. 1. 1. 1. 1. 0. 0. 1. 1.]</t>
  </si>
  <si>
    <t>[0. 0. 0. 0. 1. 0. 1. 1. 1. 1. 1. 0. 0. 1. 0. 1. 0. 0. 0. 1. 0. 0. 1. 1.
 0. 1. 1. 1. 1. 1. 1. 1. 1. 0. 1. 1. 1. 0. 0. 1. 0. 1. 1. 0. 1. 1. 0. 1.
 1.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</si>
  <si>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1. 1. 1. 0. 0. 1. 0. 1. 1. 0. 1. 1. 0. 1.
 1. 1. 1. 0. 1. 1. 1. 0. 0. 0. 1. 0. 0. 0. 1. 1. 1. 0. 1. 0. 1. 0. 0. 0.
 1. 1. 1. 0. 1. 1. 1. 1. 1. 1. 0. 0. 0. 1. 0. 0. 0. 1. 0. 1. 1. 1. 1. 1.
 0. 1. 0. 0. 0. 0. 0. 1. 0. 1. 0. 1. 0. 0. 0. 1. 1. 1. 1. 0. 0. 1. 1.]</t>
  </si>
  <si>
    <t>[0. 0. 0. 0. 1. 1. 1. 1. 1. 1. 1. 0. 0. 1. 0. 1. 0. 0. 0. 1. 0. 0. 1. 1.
 0. 1. 1. 1. 1. 1. 1. 1. 1. 0. 1. 1. 1. 0. 0. 1. 0. 1. 1. 0. 0. 1. 0. 1.
 1. 1. 1. 0. 1. 1. 1. 0. 0. 0. 1. 0. 0. 0. 1. 1. 1. 0. 1. 0. 1. 0. 0. 0.
 1. 1. 1. 0. 1. 1. 1. 0. 1. 1. 0. 0. 0. 1. 0. 1. 0. 1. 0. 1. 1. 1. 1. 1.
 0. 1. 0. 0. 0. 0. 0. 1. 0. 1. 0. 1. 0. 0. 0. 1. 1. 1. 1. 0. 0. 1. 1.]</t>
  </si>
  <si>
    <t>[0. 0. 0. 0. 1. 1. 1. 1. 1. 1. 1. 0. 0. 1. 0. 0. 0. 0. 0. 1. 0. 0. 1. 1.
 0. 1. 1. 1. 1. 1. 1. 1. 1. 0. 1. 1. 1. 0. 0. 1. 0. 1. 1. 0. 1. 1. 0. 1.
 1. 1. 1. 0. 1. 1. 1. 0. 0. 0. 1. 0. 0. 0. 1. 1. 1. 0. 1. 0. 1. 0. 1. 0.
 1. 1. 1. 0. 1. 1. 1. 0. 1. 1. 0. 0. 0. 1. 0. 0. 0. 1. 0. 1. 1. 1. 1. 1.
 0. 1. 0. 0. 0. 0. 0. 1. 0. 1. 0. 1. 0. 0. 0. 1. 1. 1. 1. 0. 0. 1. 1.]</t>
  </si>
  <si>
    <t>[0. 0. 0. 0. 1. 1. 1. 1. 1. 1. 1. 0. 0. 1. 0. 1. 0. 0. 0. 1. 0. 0. 1. 1.
 0. 1. 1. 1. 1. 1. 1. 1. 1. 0. 1. 1. 1. 0. 0. 1. 0. 1. 1. 0. 1. 1. 0. 1.
 1. 1. 1. 0. 0.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</si>
  <si>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0. 1. 0. 1. 1. 1. 0. 0. 1. 0. 1. 1. 0. 1. 1. 0. 1.
 1. 1. 1. 0. 1. 1. 1. 0. 0. 0. 1. 0. 0. 0. 1. 1. 1. 0. 1. 0. 1. 0. 0. 0.
 1. 1. 1. 0. 1. 1. 1. 0. 1. 1. 0. 0. 0. 1. 0. 0. 0. 1. 0. 0. 1. 1. 1. 1.
 0. 1. 0. 0. 0. 0. 0. 1. 0. 1. 0. 1. 0. 0. 0. 1. 1. 1. 1. 0. 0. 1. 1.]</t>
  </si>
  <si>
    <t>[0. 0. 0. 0. 1. 1. 1. 1. 1. 1. 1. 0. 0. 1. 0. 1. 1. 0. 0. 1. 0. 0. 1. 1.
 0. 1. 1. 1. 1. 1. 1. 1. 1. 0. 1. 1. 1. 0. 0. 1. 0. 1. 1. 1. 1. 1. 0. 1.
 1. 1. 1. 0. 1. 1. 1. 0. 0. 0. 1. 0. 0. 0. 1. 1. 1. 0. 1. 0. 1. 0. 0. 0.
 1. 1. 1. 0. 1. 1. 1. 0. 1. 1. 0. 0. 0. 1. 0. 0. 0. 1. 0. 1. 1. 1. 1. 1.
 1. 1. 0. 0. 0. 0. 0. 1. 0. 1. 0. 1. 0. 0. 0. 1. 1. 1. 1. 0. 0. 1. 1.]</t>
  </si>
  <si>
    <t>[0. 0. 0. 0. 1. 1. 1. 1. 1. 1. 1. 0. 0. 1. 0. 1. 0. 0. 0. 1. 0. 0. 1. 1.
 0. 1. 1. 1. 1. 1. 1. 1. 1. 0. 0. 1. 1. 0. 0. 1. 0. 1. 1. 0. 0. 1. 0. 1.
 1. 1. 1. 0. 1. 1. 1. 1. 0. 0. 1. 0. 0. 0. 1. 1. 1. 0. 1. 0. 1. 0. 0. 0.
 1. 1. 1. 0. 1. 1. 1. 0. 1. 1. 0. 1. 0. 1. 0. 0. 0. 1. 0. 1. 1. 1. 1. 1.
 0. 1. 0. 0. 0. 0. 0. 1. 0. 1. 0. 1. 0. 0. 0. 1. 1. 1. 1. 0. 0. 1. 1.]</t>
  </si>
  <si>
    <t>[0. 0. 0. 0. 1. 1. 1. 1. 1. 1. 1. 0. 0. 1. 0. 1. 0. 0. 0. 1. 0. 0. 1. 1.
 0. 1. 1. 1. 1. 1. 1. 1. 1. 0. 1. 1. 1. 0. 0. 1. 0. 1. 1. 0. 0. 1. 0. 1.
 1. 1. 1. 0. 1. 1. 1. 0. 0. 0. 1. 0. 0. 0. 1. 1. 1. 0. 1. 0. 1. 0. 0. 0.
 0. 1. 1. 0. 1. 1. 1. 0. 1. 1. 0. 0. 0. 1. 0. 0. 0. 1. 0. 1. 1. 1. 1. 1.
 0. 1. 0. 0. 0. 0. 0. 1. 0. 1. 0. 1. 0. 0. 0. 1. 1. 1. 1. 0. 0. 1. 1.]</t>
  </si>
  <si>
    <t>[0. 0. 0. 0. 1. 1. 1. 1. 1. 1. 1. 0. 0. 1. 0. 1. 0. 0. 0. 1. 0. 0. 1. 1.
 0. 1. 1. 1. 1. 1. 1. 1. 1. 0. 0. 1. 1. 0. 0. 1. 0. 1. 1. 0. 0. 1. 0. 1.
 1.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</si>
  <si>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0. 1. 1. 1. 1. 0. 1. 1. 1. 0. 0. 1. 1. 0. 1. 0. 0. 1. 0. 1.
 1.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</si>
  <si>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1. 1. 1. 0. 0. 1. 0. 1. 1. 0. 0. 1. 0. 1.
 1. 1. 1. 0. 1. 1. 1. 0. 0. 0. 1. 0. 0. 0. 1. 1. 1. 0. 1. 0. 1. 0. 0. 0.
 1. 1. 1. 0. 1. 1. 1. 0. 1. 1. 0. 0. 0. 1. 0. 0. 0. 1. 0. 1. 1. 1. 1. 1.
 0. 1. 0. 0. 1. 0. 0. 1. 0. 1. 0. 1. 0. 0. 0. 1. 1. 1. 1. 0. 0. 1. 1.]</t>
  </si>
  <si>
    <t>[0. 0. 0. 0. 1. 1. 1. 1. 1. 1. 1. 0. 0. 1. 0. 1. 0. 0. 0. 1. 0. 0. 1. 1.
 0. 1. 1. 1. 1. 1. 1. 1. 1. 0. 0. 1. 1. 0. 0. 1. 0. 1. 1. 1. 1. 1. 0. 1.
 1.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</si>
  <si>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1. 1. 1. 0. 0. 1. 0. 1. 1. 0. 0. 1. 1. 1.
 1.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</si>
  <si>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0. 1. 1. 1. 1. 1. 1. 1. 0. 0. 1. 1. 0. 0. 1. 0. 1. 1. 0. 0. 1. 0. 1.
 1.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</si>
  <si>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0. 1. 1. 1. 0. 1. 1. 1. 0. 0. 1. 0. 1. 1. 0. 1. 1. 0. 1.
 1. 1. 1. 0. 1. 1. 1. 0. 0. 0. 1. 0. 0. 0. 1. 1. 1. 0. 1. 0. 1. 0. 0. 0.
 1. 1. 1. 0. 1. 1. 1. 0. 1. 1. 0. 0. 0. 1. 0. 0. 0. 1. 0. 1. 1. 1. 1. 1.
 0. 1. 0. 0. 0. 0. 0. 1. 0. 0. 0. 1. 0. 0. 0. 1. 1. 1. 1. 0. 0. 1. 1.]</t>
  </si>
  <si>
    <t>[0. 0. 0. 0. 1. 1. 1. 1. 1. 1. 1. 0. 0. 1. 0. 1. 0. 0. 0. 1. 0. 0. 1. 1.
 0. 1. 1. 1. 1. 1. 1. 1. 1. 0. 0. 1. 1. 0. 0. 1. 0. 1. 1. 0. 0. 1. 0. 1.
 1. 1. 1. 0. 1. 1. 1. 0. 0. 0. 1. 0. 0. 0. 1. 1. 1. 0. 1. 0. 1. 0. 0. 0.
 1. 1. 1. 0. 1. 1. 1. 1. 0. 1. 0. 0. 0. 1. 0. 0. 0. 1. 0. 1. 1. 1. 1. 1.
 0. 1. 0. 0. 0. 0. 0. 1. 0. 1. 0. 1. 0. 0. 0. 1. 1. 1. 1. 0. 0. 1. 1.]</t>
  </si>
  <si>
    <t>[0. 0. 0. 0. 1. 0. 1. 1. 1. 1. 1. 0. 0. 1. 0. 1. 0. 0. 0. 1. 0. 0. 1. 1.
 0. 0. 1. 1. 1. 1. 1. 1. 1. 0. 1. 1. 1. 0. 0. 1. 0. 1. 1. 0. 0. 1. 0. 1.
 1. 1. 1. 0. 1. 1. 1. 0. 0. 0. 1. 0. 0. 0. 1. 1. 1. 0. 1. 0. 1. 0. 0. 0.
 1. 1. 1. 0. 1. 1. 1. 0. 1. 1. 0. 0. 0. 1. 0. 0. 0. 1. 0. 1. 1. 1. 1. 1.
 0. 1. 0. 0. 0. 0. 0. 1. 0. 1. 0. 1. 0. 0. 0. 1. 1. 0. 1. 0. 0. 1. 1.]</t>
  </si>
  <si>
    <t>[0. 0. 0. 0. 1. 1. 1. 1. 1. 1. 1. 0. 0. 1. 0. 1. 0. 0. 0. 1. 0. 0. 1. 1.
 1. 0. 1. 1. 1. 1. 1. 1. 1. 0. 1. 1. 1. 0. 0. 1. 0. 1. 1. 0. 0. 1. 0. 1.
 1. 1. 1. 0. 0. 1. 1. 0. 0. 0. 1. 0. 0. 0. 1. 1. 1. 0. 1. 0. 1. 0. 0. 1.
 1. 1. 1. 0. 1. 1. 1. 0. 1. 1. 0. 0. 0. 1. 0. 0. 0. 1. 0. 1. 1. 1. 1. 1.
 0. 1. 0. 0. 0. 0. 0. 1. 0. 1. 0. 1. 0. 0. 0. 1. 1. 1. 1. 0. 0. 1. 1.]</t>
  </si>
  <si>
    <t>[0. 0. 0. 0. 1. 1. 1. 1. 1. 1. 1. 0. 0. 1. 0. 1. 0. 0. 0. 1. 0. 0. 1. 1.
 0. 0. 1. 1. 1. 1. 1. 1. 1. 0. 0. 1. 1. 0. 0. 1. 0. 1. 1. 0. 0. 1. 1. 1.
 1.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</si>
  <si>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0. 1. 1. 1. 1. 1. 1. 1. 0. 1. 1. 1. 0. 0. 1. 0. 1. 1. 0. 0. 1. 1. 1.
 1. 1. 1. 0. 1. 1. 1. 0. 0. 0. 1. 0. 0. 0. 1. 1. 1. 0. 1. 0. 1. 0. 0. 0.
 1. 1. 1. 0. 1. 1. 1. 0. 1. 1. 0. 0. 0. 1. 0. 0. 0. 1. 0. 1. 1. 1. 1. 1.
 0. 1. 0. 0. 0. 0. 0. 1. 0. 1. 0. 1. 0. 0. 1. 1. 1. 1. 1. 0. 0. 1. 1.]</t>
  </si>
  <si>
    <t>[0. 0. 0. 0. 1. 1. 1. 1. 1. 1. 1. 0. 0. 1. 0. 0. 0. 0. 0. 1. 0. 0. 1. 1.
 0. 0. 1. 1. 1. 1. 1. 1. 1. 0. 0. 1. 1. 0. 0. 1. 0. 1. 1. 0. 0. 1. 1. 1.
 1.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</si>
  <si>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0. 1. 1. 0. 0. 1. 0. 1. 1. 0. 0. 1. 0. 1.
 1. 1. 1. 0. 1. 1. 1. 0. 0. 0. 1. 0. 0. 0. 1. 1. 1. 0. 1. 0. 1. 0. 0. 0.
 1. 1. 1. 0. 1. 1. 1. 0. 1. 1. 0. 0. 0. 1. 0. 0. 0. 1. 0. 1. 1. 1. 1. 1.
 0. 1. 0. 0. 0. 0. 0. 1. 0. 1. 0. 1. 1. 0. 0. 1. 1. 1. 1. 0. 0. 1. 1.]</t>
  </si>
  <si>
    <t>[0. 0. 0. 0. 1. 1. 1. 1. 1. 1. 1. 0. 0. 1. 0. 1. 0. 0. 1. 1. 0. 0. 1. 1.
 0. 0. 1. 1. 1. 1. 1. 1. 1. 0. 0. 1. 1. 0. 0. 1. 0. 1. 1. 0. 0. 1. 0. 1.
 0. 1. 1. 0. 1. 1. 1. 0. 0. 0. 1. 0. 0. 0. 1. 1. 1. 0. 1. 0. 1. 0. 0. 0.
 1. 1. 1. 0. 0. 1. 1. 0. 1. 1. 0. 0. 0. 1. 0. 0. 0. 1. 0. 1. 1. 1. 1. 1.
 0. 1. 0. 0. 0. 0. 0. 1. 0. 1. 0. 1. 0. 0. 0. 1. 1. 1. 1. 0. 0. 0. 1.]</t>
  </si>
  <si>
    <t>[0. 0. 0. 0. 1. 1. 1. 1. 1. 1. 1. 0. 0. 1. 0. 1. 0. 0. 0. 1. 1. 0. 1. 1.
 0. 1. 1. 1. 1. 1. 1. 1. 1. 0. 0. 1. 1. 0. 0. 1. 0. 1. 1. 0. 0. 1. 1. 1.
 1.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</si>
  <si>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0. 1. 1. 0. 0. 1. 0. 1. 1. 0. 0. 1. 1. 1.
 1.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</si>
  <si>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0. 1. 1. 1. 1. 1. 1. 1. 0. 0. 1. 1. 1. 0. 1. 0. 1. 0. 0. 0. 1. 0. 1.
 1. 1. 1. 0. 1. 1. 1. 0. 0. 0. 1. 0. 0. 0. 1. 1. 1. 0. 1. 0. 1. 0. 0. 0.
 1. 1. 1. 0. 1. 1. 1. 0. 1. 1. 0. 0. 0. 1. 0. 0. 0. 1. 0. 1. 1. 1. 1. 1.
 1. 1. 0. 0. 0. 0. 0. 1. 0. 1. 0. 1. 0. 0. 0. 1. 1. 1. 1. 0. 0. 1. 1.]</t>
  </si>
  <si>
    <t>[0. 0. 0. 0. 1. 1. 1. 1. 1. 1. 1. 0. 0. 1. 0. 1. 0. 0. 0. 1. 0. 0. 1. 1.
 0. 1. 1. 1. 1. 1. 1. 1. 1. 0. 1. 1. 1. 0. 0. 1. 0. 1. 1. 0. 0. 1. 0. 1.
 1. 1. 1. 0. 1. 1. 1. 0. 0. 0. 1. 0. 0. 0. 1. 1. 1. 0. 1. 0. 1. 0. 0. 0.
 1. 0. 1. 0. 1. 1. 1. 0. 1. 1. 0. 0. 0. 1. 0. 0. 0. 1. 0. 1. 1. 1. 1. 1.
 0. 1. 0. 0. 0. 0. 0. 1. 0. 1. 0. 1. 0. 0. 0. 1. 1. 1. 1. 0. 0. 1. 1.]</t>
  </si>
  <si>
    <t>[0. 0. 1. 1. 1. 1. 1. 1. 1. 1. 1. 0. 0. 0. 0. 1. 0. 0. 0. 1. 0. 0. 1. 1.
 0. 0. 1. 1. 1. 1. 1. 1. 1. 0. 1. 1. 1. 0. 0. 1. 0. 1. 1. 0. 0. 1. 1. 1.
 1.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</si>
  <si>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0. 0. 1. 0. 0. 0. 1. 0. 0. 1. 1.
 0. 0. 1. 1. 1. 1. 1. 1. 1. 0. 0. 1. 1. 0. 0. 1. 0. 1. 1. 0. 0. 1. 0. 1.
 1.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</si>
  <si>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0. 0. 0. 0. 1. 0. 0. 1. 1.
 0. 1. 1. 1. 1. 1. 1. 1. 1. 0. 0. 1. 1. 0. 0. 1. 0. 1. 1. 0. 0. 1. 0. 1.
 1. 1. 1. 0. 1. 1. 1. 0. 0. 0. 1. 0. 0. 1.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</si>
  <si>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1. 1. 1. 0. 0. 1. 0. 1. 1. 0. 0. 1. 1. 1.
 1. 1. 1. 0. 1. 1. 1. 0. 0. 0. 1. 0. 0. 0. 1. 1. 1. 0. 1. 0. 1. 0. 1. 0.
 1. 1. 1. 0. 1. 1. 1. 0. 1. 1. 0. 0. 0. 1. 0. 0. 0. 1. 0. 1. 1. 1. 1. 1.
 0. 1. 0. 0. 0. 0. 0. 1. 0. 1. 0. 1. 0. 0. 0. 1. 1. 1. 1. 0. 0. 1. 1.]</t>
  </si>
  <si>
    <t>[0. 0. 0. 0. 1. 1. 1. 1. 1. 1. 1. 0. 0. 1. 0. 1. 0. 0. 0. 1. 0. 0. 1. 1.
 0. 1. 1. 1. 1. 1. 1. 1. 1. 0. 0. 1. 1. 0. 0. 1. 0. 1. 1. 1. 0. 1. 1. 1.
 1. 1. 1. 0. 1. 1. 1. 0. 0. 0. 1. 0. 0. 0. 1. 1. 1. 0. 1. 0. 1. 0. 0. 0.
 1. 1. 1. 0. 1. 1. 1. 0. 1. 1. 0. 0. 0. 1. 0. 0. 0. 1. 0. 1. 1. 1. 1. 1.
 0. 1. 0. 0. 0. 0. 0. 1. 0. 1. 0. 1. 1. 0. 1. 1. 1. 1. 1. 0. 0. 1. 1.]</t>
  </si>
  <si>
    <t>[0. 0. 0. 0. 1. 1. 1. 1. 1. 1. 1. 0. 0. 1. 0. 1. 0. 0. 0. 1. 0. 0. 1. 1.
 0. 1. 1. 1. 1. 1. 1. 1. 1. 0. 1. 1. 1. 0. 0. 1. 0. 1. 1. 0. 0. 1. 0. 1.
 1. 1. 1. 0. 1. 1. 1. 0. 0. 0. 1. 0. 0. 0. 1. 1. 1. 0. 1. 0. 1. 0. 1. 0.
 1. 1. 1. 0. 1. 1. 1. 0. 1. 1. 0. 0. 0. 1. 0. 0. 0. 1. 0. 1. 1. 1. 1. 1.
 0. 1. 0. 0. 0. 1. 0. 1. 0. 1. 0. 1. 1. 1. 0. 1. 1. 1. 0. 0. 0. 1. 1.]</t>
  </si>
  <si>
    <t>[0. 0. 0. 0. 1. 1. 1. 1. 1. 1. 1. 0. 0. 1. 0. 1. 0. 0. 0. 1. 0. 0. 1. 1.
 0. 1. 1. 1. 1. 1. 1. 1. 1. 0. 1. 1. 1. 0. 0. 1. 0. 1. 1. 0. 0. 1. 0. 1.
 1. 1. 1. 0. 1. 1. 1. 0. 0. 0. 1. 0. 0. 0. 1. 1. 1. 0. 1. 0. 1. 0. 0. 0.
 1. 1. 1. 0. 1. 1. 1. 0. 1. 1. 0. 0. 0. 1. 0. 0. 0. 1. 0. 1. 1. 1. 1. 1.
 0. 1. 0. 0. 0. 0. 0. 1. 0. 1. 0. 1. 1. 0. 0. 1. 1. 1. 1. 0. 0. 1. 1.]</t>
  </si>
  <si>
    <t>[0. 0. 0. 0. 1. 1. 1. 1. 1. 1. 1. 0. 0. 1. 0. 1. 0. 0. 0. 1. 0. 0. 1. 1.
 0. 1. 1. 1. 1. 1. 1. 1. 1. 0. 1. 1. 1. 0. 0. 1. 0. 1. 1. 0. 0. 1. 1. 1.
 1. 1. 1. 0. 1. 1. 1. 0. 0. 0. 1. 0. 0. 0. 1. 1. 1. 0. 1. 0. 1. 0. 0. 0.
 1. 1. 1. 0. 1. 1. 1. 0. 1. 1. 0. 0. 0. 1. 0. 0. 0. 1. 0. 1. 1. 1. 1. 1.
 0. 1. 0. 0. 0. 0. 0. 1. 0. 1. 0. 1. 1. 0. 1. 1. 1. 1. 1. 0. 0. 1. 1.]</t>
  </si>
  <si>
    <t>[0. 0. 0. 0. 1. 1. 1. 1. 1. 1. 1. 0. 0. 1. 0. 1. 0. 0. 0. 1. 0. 0. 1. 1.
 0. 0. 1. 1. 1. 1. 1. 1. 1. 0. 1. 1. 1. 0. 0. 1. 0. 1. 1. 0. 0. 1. 0. 1.
 1. 1. 1. 0. 1. 1. 1. 0. 0. 0. 1. 0. 0. 0. 1. 1. 1. 0. 0. 0. 1. 0. 0. 0.
 1. 1. 1. 0. 1. 1. 1. 0. 1. 1. 0. 0. 0. 1. 0. 0. 0. 1. 0. 1. 1. 1. 1. 1.
 0. 1. 0. 0. 0. 0. 0. 1. 0. 1. 0. 1. 1. 0. 0. 1. 1. 1. 1. 0. 0. 1. 1.]</t>
  </si>
  <si>
    <t>[0. 0. 0. 0. 1. 1. 1. 1. 1. 1. 1. 0. 0. 1. 0. 1. 0. 0. 0. 1. 0. 0. 1. 1.
 0. 1. 1. 1. 1. 1. 1. 1. 1. 0. 1. 1. 1. 0. 0. 1. 0. 1. 1. 0. 0. 1. 0. 1.
 1. 1. 1. 0. 1. 1. 1. 0. 0. 0. 1. 0. 0. 0. 1. 1. 1. 0. 1. 0. 1. 0. 0. 0.
 1. 1. 1. 0. 1. 1. 1. 0. 1. 1. 0. 0. 0. 1. 0. 0. 0. 1. 0. 1. 1. 1. 1. 1.
 0. 1. 0. 0. 0. 0. 0. 1. 0. 1. 0. 1. 0. 0. 1. 1. 1. 1. 1. 0. 0. 1. 1.]</t>
  </si>
  <si>
    <t>[0. 0. 0. 0. 1. 1. 1. 1. 1. 1. 1. 0. 0. 1. 0. 1. 0. 0. 0. 1. 0. 0. 1. 1.
 0. 0. 1. 1. 1. 1. 1. 1. 1. 0. 0. 1. 1. 0. 0. 1. 0. 1. 1. 0. 0. 1. 1. 1.
 1. 1. 1. 0. 1. 1. 1. 0. 0. 0. 1. 0. 0. 0. 1. 1. 1. 0. 1. 0. 1. 0. 0. 0.
 1. 1. 1. 0. 1. 1. 1. 0. 1. 1. 0. 0. 0. 1. 0. 0. 0. 1. 0. 1. 1. 1. 1. 1.
 0. 1. 0. 0. 0. 0. 0. 1. 0. 1. 0. 1. 1. 0. 0. 1. 1. 1. 1. 0. 0. 1. 1.]</t>
  </si>
  <si>
    <t>[0. 0. 0. 0. 1. 1. 1. 1. 1. 1. 1. 0. 0. 1. 0. 1. 0. 0. 0. 1. 0. 0. 1. 1.
 0. 1. 1. 1. 1. 1. 1. 1. 1. 0. 1. 1. 1. 0. 0. 1. 0. 1. 1. 0. 0. 1. 0. 1.
 1. 1. 1. 0. 1. 1. 1. 0. 0. 0. 1. 1. 0. 0. 1. 1. 1. 0. 1. 0. 1. 0. 0. 0.
 1. 1. 1. 0. 1. 1. 1. 0. 1. 1. 0. 0. 0. 1. 0. 0. 0. 1. 1. 1. 1. 1. 1. 1.
 0. 1. 0. 0. 0. 0. 0. 1. 0. 1. 0. 1. 1. 0. 1. 1. 1. 1. 1. 0. 0. 1. 1.]</t>
  </si>
  <si>
    <t>[0. 0. 0. 0. 1. 1. 1. 1. 1. 1. 1. 0. 0. 1. 0. 1. 0. 0. 0. 1. 0. 0. 1. 1.
 0. 1. 1. 1. 1. 1. 1. 1. 1. 0. 1. 1. 1. 0. 0. 1. 0. 1. 1. 0. 0. 1. 0. 1.
 1. 1. 1. 0. 1. 1. 1. 0. 0. 0. 1. 0. 0. 0. 1. 1. 1. 0. 1. 0. 1. 0. 0. 0.
 1. 1. 1. 0. 1. 1. 1. 0. 1. 1. 0. 0. 0. 1. 0. 0. 0. 1. 0. 1. 1. 1. 1. 1.
 0. 1. 0. 0. 0. 0. 0. 1. 0. 1. 0. 1. 1. 0. 1. 0. 1. 1. 1. 0. 0. 1. 1.]</t>
  </si>
  <si>
    <t>[0. 0. 0. 0. 1. 1. 1. 1. 1. 1. 1. 0. 0. 1. 0. 1. 0. 0. 0. 1. 0. 0. 1. 1.
 0. 0. 1. 1. 1. 1. 1. 1. 1. 0. 1. 1. 1. 0. 0. 1. 0. 1. 1. 0. 0. 1. 0. 1.
 1.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</si>
  <si>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0. 1. 1. 0. 0. 1. 0. 1. 1. 0. 0. 1. 0. 1.
 1. 1. 1. 0. 1. 1. 1. 0. 0. 0. 1. 0. 0. 0. 1. 1. 1. 0. 1. 0. 1. 0. 0. 0.
 1. 1. 1. 0. 1. 1. 1. 0. 1. 1. 0. 0. 0. 1. 0. 0. 0. 1. 0. 1. 1. 1. 1. 1.
 0. 1. 0. 0. 0. 0. 0. 1. 0. 1. 0. 1. 1. 0. 1. 1. 1. 1. 1. 0. 0. 1. 1.]</t>
  </si>
  <si>
    <t>[0. 0. 0. 0. 1. 1. 1. 1. 1. 1. 1. 0. 0. 1. 0. 1. 0. 0. 0. 1. 0. 0. 1. 1.
 0. 0. 1. 1. 1. 1. 1. 1. 1. 0. 0. 1. 1. 0. 0. 1. 0. 1. 1. 0. 0. 1. 0. 1.
 1. 1. 1. 0. 1. 1. 1. 0. 0. 0. 1. 0. 0. 0. 1. 1. 1. 0. 1. 0. 1. 0. 0. 0.
 1. 1. 1. 0. 1. 1. 1. 0. 1. 1. 0. 0. 0. 1. 0. 0. 1. 1. 0. 1. 1. 1. 1. 1.
 0. 1. 0. 0. 0. 0. 0. 1. 0. 1. 0. 1. 1. 0. 1. 1. 1. 1. 1. 0. 0. 1. 1.]</t>
  </si>
  <si>
    <t>[0. 0. 0. 0. 1. 1. 1. 1. 1. 1. 1. 0. 0. 1. 0. 1. 0. 0. 0. 1. 0. 0. 1. 1.
 0. 1. 1. 1. 1. 1. 1. 1. 1. 0. 0. 1. 1. 0. 0. 1. 0. 1. 1. 0. 0. 1. 1. 1.
 1. 1. 1. 0. 1. 1. 1. 0. 0. 0. 1. 0. 0. 0. 1. 1. 1. 0. 1. 0. 1. 0. 0. 0.
 1. 1. 1. 0. 1. 1. 1. 0. 1. 1. 0. 0. 0. 1. 0. 0. 0. 1. 0. 1. 1. 1. 1. 1.
 0. 1. 0. 0. 0. 0. 0. 1. 0. 1. 0. 1. 1. 0. 0. 1. 1. 1. 1. 0. 0. 1. 1.]</t>
  </si>
  <si>
    <t>[0. 0. 0. 0. 1. 1. 1. 1. 1. 1. 1. 0. 0. 1. 0. 1. 0. 0. 0. 1. 0. 0. 1. 1.
 0. 0. 1. 1. 1. 1. 1. 1. 1. 0. 0. 1. 1. 0. 0. 1. 0. 1. 1. 0. 0. 1. 0. 1.
 1. 1. 1. 0. 1. 1. 1. 0. 0. 0. 1. 0. 0. 0. 1. 1. 1. 0. 1. 0. 1. 0. 0. 0.
 1. 1. 1. 0. 1. 1. 1. 0. 1. 1. 0. 0. 0. 1. 0. 0. 0. 1. 0. 1. 1. 1. 1. 1.
 0. 1. 0. 0. 0. 0. 0. 1. 0. 1. 0. 1. 1. 0. 1. 1. 1. 1. 1. 0. 0. 1. 1.]</t>
  </si>
  <si>
    <t>[0. 0. 0. 0. 1. 1. 1. 1. 1. 1. 1. 0. 1. 1. 0. 1. 0. 0. 0. 1. 0. 0. 1. 1.
 0. 1. 1. 1. 1. 1. 1. 1. 1. 0. 0. 1. 1. 0. 0. 1. 0. 1. 1. 0. 0. 1. 0. 1.
 1. 1. 1. 0. 1. 1. 1. 0. 0. 0. 1. 0. 0. 0. 1. 1. 1. 0. 1. 0. 1. 0. 0. 0.
 1. 1. 1. 0. 1. 1. 1. 0. 1. 1. 0. 0. 0. 1. 0. 0. 1. 1. 0. 1. 1. 1. 1. 1.
 0. 1. 0. 0. 0. 0. 0. 1. 0. 1. 0. 1. 0. 0. 0. 1. 1. 1. 1. 0. 0. 1. 1.]</t>
  </si>
  <si>
    <t>[0. 0. 0. 0. 1. 1. 1. 1. 1. 1. 1. 0. 0. 1. 0. 1. 0. 0. 0. 1. 0. 0. 1. 1.
 0. 1. 1. 1. 1. 1. 1. 1. 1. 0. 0. 1. 1. 0. 0. 1. 0. 1. 1. 0. 0. 1. 0. 1.
 1. 1. 1. 0. 1. 1. 1. 0. 0. 0. 1. 0. 0. 0. 1. 1. 1. 0. 1. 0. 1. 0. 0. 0.
 1. 1. 1. 0. 1. 1. 1. 0. 1. 1. 0. 0. 0. 1. 0. 0. 0. 1. 0. 1. 1. 0. 1. 1.
 0. 1. 0. 0. 0. 0. 0. 1. 0. 1. 0. 1. 0. 0. 0. 1. 1. 1. 1. 0. 0. 1. 1.]</t>
  </si>
  <si>
    <t>[0. 0. 0. 0. 1. 1. 1. 1. 1. 1. 1. 0. 0. 1. 0. 1. 0. 0. 0. 1. 0. 0. 1. 1.
 0. 1. 1. 1. 1. 1. 1. 1. 1. 0. 0. 1. 1. 0. 0. 1. 0. 1. 1. 0. 1. 1. 0. 1.
 1. 1. 1. 0. 1. 1. 1. 0. 0. 0. 1. 0. 0. 0. 1. 1. 1. 0. 1. 0. 1. 0. 0. 0.
 1. 1. 1. 0. 1. 1. 1. 0. 1. 1. 0. 0. 0. 1. 0. 0. 0. 1. 0. 1. 1. 1. 1. 1.
 0. 1. 0. 0. 0. 0. 0. 1. 0. 1. 0. 1. 0. 0. 1. 1. 1. 1. 1. 0. 0. 1. 1.]</t>
  </si>
  <si>
    <t>[0. 0. 0. 0. 1. 1. 1. 1. 1. 1. 1. 0. 0. 1. 0. 1. 0. 0. 0. 1. 0. 0. 1. 1.
 0. 1. 1. 1. 1. 1. 1. 1. 1. 0. 0. 1. 1. 0. 0. 1. 0. 1. 1. 0. 0. 1. 0. 1.
 1. 1. 1. 0. 1. 1. 1. 0. 0. 0. 1. 0. 0. 0. 1. 1. 1. 0. 1. 0. 1. 1. 0. 0.
 1. 1. 1. 0. 1. 1. 1. 0. 1. 1. 0. 0. 0. 1. 0. 0. 0. 1. 0. 1. 1. 1. 1. 1.
 0. 1. 0. 0. 0. 0. 0. 1. 0. 1. 0. 1. 0. 0. 1. 1. 1. 1. 1. 0. 0. 1. 1.]</t>
  </si>
  <si>
    <t>[0. 0. 1. 0. 1. 1. 1. 1. 1. 1. 1. 0. 0. 1. 0. 1. 0. 0. 0. 1. 0. 0. 1. 1.
 0. 1. 1. 1. 1. 1. 1. 1. 1. 0. 1. 1. 1. 0. 0. 1. 0. 1. 1. 0. 0. 1. 0. 1.
 1.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</si>
  <si>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1. 1. 1. 0. 0. 1. 0. 1. 1. 0. 0. 1. 1. 1.
 1. 1. 1. 0. 1. 1. 1. 0. 0. 0. 1. 0. 0. 0. 1. 1. 1. 0. 1. 0. 1. 0. 0. 0.
 1. 1. 1. 0. 1. 1. 1. 0. 1. 1. 0. 0. 0. 1. 0. 0. 0. 1. 0. 1. 1. 1. 1. 1.
 0. 1. 0. 0. 0. 0. 0. 1. 0. 1. 0. 1. 0. 0. 1. 1. 1. 1. 1. 0. 0. 1. 1.]</t>
  </si>
  <si>
    <t>[0. 0. 0. 0. 1. 1. 1. 1. 1. 1. 1. 0. 0. 1. 0. 1. 0. 0. 0. 1. 0. 0. 1. 1.
 0. 1. 1. 1. 1. 1. 1. 1. 1. 0. 0. 1. 1. 0. 0. 1. 0. 1. 1. 0. 0. 1. 0. 1.
 1. 1. 1. 0. 1. 1. 1. 0. 0. 0. 1. 0. 0. 0. 1. 1. 1. 0. 1. 0. 1. 0. 0. 0.
 1. 0. 1. 1. 1. 1. 1. 0. 1. 1. 0. 0. 0. 1. 0. 0. 0. 1. 0. 1. 1. 1. 1. 1.
 0. 1. 0. 0. 0. 0. 0. 1. 0. 1. 0. 1. 0. 0. 0. 1. 1. 1. 1. 0. 0. 1. 1.]</t>
  </si>
  <si>
    <t>[0. 0. 0. 0. 1. 1. 1. 1. 1. 1. 1. 0. 0. 1. 0. 1. 0. 0. 0. 1. 0. 0. 1. 1.
 0. 1. 1. 1. 1. 1. 1. 1. 1. 0. 1. 1. 1. 0. 0. 1. 0. 0. 1. 0. 0. 1. 0. 1.
 1. 1. 1. 0. 1. 1. 1. 0. 0. 0. 1. 0. 0. 0. 1. 1. 1. 0. 1. 0. 1. 0. 0. 0.
 1. 1. 1. 0. 1. 1. 1. 0. 1. 1. 0. 0. 0. 1. 0. 0. 0. 1. 0. 1. 1. 1. 1. 1.
 0. 1. 0. 0. 0. 0. 1. 1. 0. 1. 0. 1. 0. 0. 1. 1. 1. 1. 1. 0. 0. 1. 1.]</t>
  </si>
  <si>
    <t>[0. 0. 0. 0. 1. 1. 1. 1. 1. 1. 1. 0. 0. 1. 0. 1. 0. 0. 0. 1. 0. 0. 1. 1.
 0. 1. 1. 1. 1. 1. 1. 1. 1. 0. 0. 1. 1. 0. 0. 1. 0. 1. 1. 0. 0. 1. 0. 1.
 1. 1. 1. 0. 1. 1. 1. 0. 0. 0. 1. 0. 0. 0. 1. 1. 1. 0. 1. 0. 1. 0. 0. 0.
 1. 1. 1. 0. 1. 1. 1. 0. 1. 1. 0. 0. 0. 1. 0. 0. 0. 1. 0. 1. 1. 1. 1. 1.
 0. 1. 0. 0. 0. 0. 0. 1. 0. 1. 0. 1. 0. 0. 1. 1. 1. 1. 1. 0. 0. 1. 1.]</t>
  </si>
  <si>
    <t>[0. 0. 0. 0. 1. 1. 1. 1. 1. 1. 1. 0. 0. 1. 0. 1. 0. 0. 0. 1. 0. 0. 1. 1.
 0. 1. 1. 1. 1. 1. 1. 1. 1. 0. 0. 1. 1. 0. 0. 1. 0. 1. 1. 1. 0. 1. 0. 1.
 1. 1. 1. 0. 1. 1. 1. 0. 0. 0. 1. 0. 0. 0. 1. 1. 1. 0. 1. 0. 1. 0. 0. 0.
 1. 0. 1. 0. 1. 1. 1. 0. 1. 1. 0. 0. 0. 1. 0. 0. 0. 1. 0. 1. 1. 1. 1. 1.
 0. 1. 0. 0. 0. 0. 0. 1. 0. 1. 0. 1. 0. 0. 0. 1. 1. 1. 1. 0. 0. 1. 1.]</t>
  </si>
  <si>
    <t>[0. 0. 0. 0. 1. 1. 1. 1. 1. 1. 1. 0. 1. 1. 0. 1. 0. 0. 0. 1. 0. 0. 1. 1.
 0. 1. 1. 1. 1. 1. 1. 1. 1. 0. 1. 1. 1. 0. 0. 1. 0. 1. 1. 0. 0. 1. 0. 1.
 1. 1. 1. 0. 1. 1. 1. 0. 0. 0. 1. 0. 0. 0. 1. 1. 1. 0. 1. 0. 1. 0. 0. 0.
 1. 1. 1. 0. 1. 1. 1. 0. 1. 1. 0. 0. 0. 1. 0. 0. 0. 1. 0. 1. 1. 1. 1. 1.
 0. 1. 0. 0. 0. 0. 0. 1. 0. 1. 0. 1. 0. 0. 1. 1. 1. 1. 1. 0. 0. 1. 1.]</t>
  </si>
  <si>
    <t>[0. 0. 0. 0. 1. 1. 1. 1. 1. 1. 1. 0. 0. 1. 0. 1. 0. 0. 0. 1. 0. 0. 0. 1.
 0. 1. 1. 1. 1. 1. 1. 1. 1. 0. 1. 1. 1. 0. 0. 1. 0. 1. 1. 0. 0. 1. 0. 1.
 1.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</si>
  <si>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0. 1. 1. 0. 0. 1. 0. 1. 1. 1. 0. 1. 0. 1.
 1. 1. 1. 0. 1. 1. 1. 0. 0. 0. 1. 0. 0. 0. 1. 1. 1. 0. 1. 0. 1. 0. 0. 0.
 1. 1. 1. 0. 1. 1. 1. 0. 1. 1. 0. 0. 0. 1. 0. 0. 0. 1. 0. 1. 1. 1. 1. 1.
 0. 1. 0. 0. 0. 0. 0. 1. 0. 1. 0. 1. 0. 0. 1. 1. 1. 1. 1. 0. 0. 1. 1.]</t>
  </si>
  <si>
    <t>[0. 0. 0. 0. 1. 1. 1. 1. 1. 1. 1. 0. 0. 1. 0. 1. 0. 0. 0. 1. 0. 0. 1. 1.
 0. 1. 1. 1. 1. 1. 1. 1. 1. 0. 1. 1. 1. 0. 0. 1. 0. 1. 1. 0. 0. 1. 0. 1.
 1. 1. 1. 0. 1. 1. 1. 0. 0. 0. 1. 0. 0. 0. 1. 1. 1. 1. 1. 0. 1. 0. 0. 0.
 1. 1. 1. 0. 1. 1. 1. 0. 1. 1. 0. 0. 0. 1. 0. 0. 0. 1. 0. 1. 1. 1. 1. 1.
 0. 1. 0. 0. 0. 0. 0. 1. 0. 1. 0. 1. 0. 0. 0. 1. 1. 1. 1. 0. 0. 1. 1.]</t>
  </si>
  <si>
    <t>[0. 0. 0. 0. 1. 1. 1. 1. 1. 1. 1. 0. 0. 1. 1. 1. 0. 0. 0. 1. 0. 0. 1. 1.
 0. 1. 1. 1. 1. 1. 1. 1. 1. 0. 1. 1. 1. 0. 0. 1. 0. 1. 1. 0. 0. 1. 0. 1.
 1. 1. 1. 0. 1. 1. 1. 0. 0. 0. 1. 0. 0. 0. 1. 1. 1. 0. 1. 0. 1. 0. 0. 0.
 1. 1. 1. 0. 1. 1. 1. 0. 1. 1. 0. 0. 1. 1. 0. 0. 0. 1. 0. 1. 1. 1. 1. 1.
 0. 1. 0. 0. 0. 0. 1. 1. 0. 1. 0. 1. 0. 0. 1. 1. 1. 1. 1. 0. 0. 1. 1.]</t>
  </si>
  <si>
    <t>[0. 0. 0. 0. 1. 1. 1. 1. 1. 1. 1. 0. 0. 1. 0. 1. 1. 0. 0. 1. 0. 0. 1. 1.
 0. 1. 1. 1. 1. 1. 1. 1. 1. 0. 1. 1. 1. 0. 0. 1. 0. 1. 1. 0. 0. 1. 0. 1.
 1. 1. 1. 0. 1. 1. 1. 0. 0. 0. 1. 0. 0. 0. 1. 1. 1. 0. 1. 0. 1. 0. 0. 0.
 1. 1. 1. 0. 1. 1. 1. 0. 1. 1. 0. 0. 0. 1. 0. 0. 0. 1. 0. 1. 1. 1. 1. 1.
 0. 1. 0. 0. 0. 0. 0. 1. 0. 1. 0. 1. 0. 0. 1. 1. 1. 1. 1. 0. 0. 1. 1.]</t>
  </si>
  <si>
    <t>[0. 0. 0. 0. 1. 1. 1. 1. 1. 1. 1. 0. 0. 1. 0. 1. 0. 0. 0. 1. 0. 0. 1. 1.
 0. 1. 1. 1. 1. 1. 1. 1. 1. 0. 1. 1. 1. 0. 0. 1. 0. 1. 1. 0. 0. 1. 0. 1.
 1. 1. 1. 0. 1. 1. 1. 0. 0. 0. 1. 0. 0. 0. 1. 1. 1. 0. 1. 0. 1. 0. 0. 0.
 1. 1. 1. 0. 1. 1. 1. 0. 1. 0. 0. 0. 0. 1. 0. 0. 0. 1. 0. 1. 1. 1. 1. 1.
 0. 1. 0. 0. 0. 0. 0. 1. 0. 1. 0. 1. 0. 0. 1. 1. 1. 1. 1. 0. 0. 1. 1.]</t>
  </si>
  <si>
    <t>[0. 0. 0. 0. 1. 1. 1. 1. 1. 1. 1. 0. 0. 1. 0. 0. 0. 0. 0. 1. 0. 0. 1. 1.
 0. 1. 1. 1. 1. 1. 1. 1. 1. 0. 1. 1. 1. 0. 0. 1. 0. 1. 1. 0. 0. 1. 0. 1.
 1. 1. 1. 0. 1. 1. 1. 0. 0. 0. 1. 0. 0. 0. 1. 1. 1. 0. 1. 0. 1. 0. 0. 0.
 1. 1. 1. 0. 1. 1. 1. 0. 1. 1. 0. 0. 0. 1. 0. 0. 0. 1. 0. 1. 1. 1. 1. 1.
 0. 1. 0. 0. 0. 0. 0. 1. 0. 1. 0. 1. 0. 0. 1. 1. 1. 1. 1. 0. 0. 1. 1.]</t>
  </si>
  <si>
    <t>[0. 0. 0. 0. 1. 1. 1. 1. 1. 1. 1. 1. 0. 1. 0. 1. 0. 0. 0. 1. 0. 0. 1. 1.
 0. 1. 1. 1. 1. 1. 1. 1. 1. 0. 1. 1. 1. 0. 0. 1. 0. 1. 1. 0. 0. 1. 0. 1.
 1. 1. 1. 1. 1. 1. 1. 0. 0. 0. 1. 0. 0. 0. 1. 1. 1. 0. 1. 0. 1. 0. 0. 0.
 1. 1. 1. 0. 1. 1. 1. 0. 1. 1. 0. 0. 0. 1. 0. 0. 0. 1. 0. 1. 1. 1. 1. 1.
 0. 1. 0. 0. 0. 0. 0. 1. 0. 1. 0. 1. 0. 0. 1. 1. 1. 1. 1. 0. 0. 1. 1.]</t>
  </si>
  <si>
    <t>[0. 0. 0. 0. 1. 1. 1. 1. 1. 1. 1. 0. 0. 1. 0. 1. 0. 0. 0. 1. 0. 0. 1. 1.
 0. 1. 1. 0. 1. 1. 1. 1. 1. 0. 1. 1. 1. 0. 0. 1. 0. 1. 1. 0. 0. 1. 0. 1.
 1. 1. 1. 0. 1. 1. 1. 0. 0. 0. 1. 0. 0. 0. 1. 1. 1. 0. 1. 0. 1. 0. 0. 0.
 1. 1. 1. 0. 1. 1. 1. 0. 1. 1. 0. 0. 0. 1. 0. 0. 0. 1. 0. 1. 1. 1. 1. 1.
 0. 1. 0. 0. 0. 0. 0. 1. 0. 1. 0. 1. 0. 0. 1. 1. 1. 1. 1. 0. 0. 1. 1.]</t>
  </si>
  <si>
    <t>[0. 0. 0. 0. 1. 1. 1. 1. 1. 1. 1. 0. 0. 1. 0. 1. 0. 0. 0. 1. 0. 0. 1. 1.
 0. 0. 1. 1. 1. 1. 1. 1. 1. 0. 1. 1. 1. 0. 0. 1. 0. 1. 1. 0. 0. 1. 0. 1.
 1. 1. 1. 0. 1. 1. 1. 0. 0. 0. 1. 0. 0. 0. 1. 1. 1. 0. 1. 0. 1. 0. 0. 0.
 1. 1. 1. 0. 1. 1. 1. 0. 1. 1. 0. 0. 0. 1. 0. 0. 0. 1. 0. 1. 1. 1. 1. 1.
 0. 1. 0. 0. 0. 0. 0. 1. 0. 1. 0. 1. 0. 0. 1. 1. 1. 1. 1. 0. 0. 1. 1.]</t>
  </si>
  <si>
    <t>[0. 0. 0. 0. 1. 1. 1. 1. 1. 1. 1. 0. 0. 1. 0. 1. 0. 0. 0. 1. 0. 0. 1. 1.
 0. 1. 1. 1. 1. 1. 1. 0. 1. 0. 1. 1. 1. 0. 0. 1. 0. 1. 1. 0. 0. 1. 1. 1.
 1. 1. 1. 0. 1. 1. 1. 0. 0. 0. 1. 0. 0. 1. 1. 1. 1. 0. 1. 0. 1. 0. 0. 0.
 1. 1. 1. 0. 1. 1. 1. 0. 1. 1. 0. 0. 0. 1. 0. 0. 0. 1. 0. 1. 1. 1. 1. 1.
 0. 1. 0. 0. 0. 0. 0. 1. 0. 1. 0. 1. 0. 0. 1. 1. 1. 1. 1. 0. 0. 1. 1.]</t>
  </si>
  <si>
    <t>[0. 0. 1. 0. 1. 1. 1. 1. 1. 1. 1. 0. 0. 1. 0. 1. 0. 0. 0. 1. 0. 0. 1. 1.
 0. 1. 1. 1. 1. 1. 1. 1. 1. 0. 1. 1. 1. 0. 0. 1. 0. 1. 0. 0. 0. 1. 0. 1.
 1. 1. 1. 0. 1. 1. 1. 0. 0. 0. 1. 0. 0. 0. 1. 1. 1. 0. 1. 0. 1. 0. 0. 0.
 1. 1. 1. 0. 1. 1. 1. 0. 1. 1. 0. 0. 0. 1. 0. 0. 0. 1. 0. 1. 1. 1. 1. 1.
 0. 1. 0. 0. 0. 0. 0. 1. 0. 1. 0. 1. 0. 0. 1. 1. 1. 1. 1. 0. 0. 1. 1.]</t>
  </si>
  <si>
    <t>[0. 0. 0. 0. 1. 1. 1. 1. 1. 1. 1. 0. 0. 1. 0. 1. 0. 0. 0. 1. 0. 0. 1. 1.
 0. 1. 1. 1. 1. 1. 1. 1. 1. 0. 1. 1. 1. 0. 0. 1. 0. 1. 1. 0. 0. 1. 0. 1.
 1. 1. 1. 0. 1. 1. 1. 0. 0. 0. 1. 0. 0. 0. 1. 0. 1. 0. 1. 0. 1. 0. 0. 0.
 1. 1. 1. 0. 1. 1. 1. 0. 1. 1. 0. 0. 0. 1. 0. 0. 0. 1. 0. 1. 1. 1. 1. 1.
 0. 1. 0. 0. 0. 0. 0. 1. 0. 1. 0. 1. 0. 0. 1. 1. 1. 1. 1. 0. 0. 1. 1.]</t>
  </si>
  <si>
    <t>[0. 0. 0. 0. 1. 1. 1. 1. 1. 1. 1. 0. 0. 1. 0. 1. 0. 0. 0. 1. 0. 0. 1. 1.
 0. 1. 1. 1. 1. 1. 1. 1. 1. 0. 1. 1. 1. 0. 0. 1. 0. 1. 1. 0. 0. 1. 0. 1.
 1. 1. 1. 0. 1. 1. 1. 0. 0. 0. 1. 0. 0. 0. 1. 1. 1. 0. 1. 0. 1. 0. 0. 0.
 1. 1. 1. 0. 1. 1. 1. 0. 1. 1. 0. 0. 0. 1. 0. 0. 0. 1. 0. 1. 1. 1. 1. 1.
 0. 0. 0. 0. 0. 0. 0. 1. 0. 1. 0. 1. 0. 0. 1. 1. 1. 1. 1. 0. 0. 1. 1.]</t>
  </si>
  <si>
    <t>[0. 0. 0. 0. 1. 0. 1. 1. 1. 1. 1. 0. 0. 1. 0. 1. 0. 0. 0. 1. 0. 0. 1. 1.
 0. 1. 1. 1. 1. 1. 1. 1. 1. 0. 1. 1. 1. 0. 0. 1. 0. 1. 1. 0. 0. 1. 0. 1.
 1. 1. 1. 0. 1. 1. 1. 0. 0. 0. 1. 0. 0. 0. 1. 1. 1. 0. 1. 0. 1. 0. 0. 0.
 1. 1. 1. 0. 1. 1. 1. 0. 1. 1. 0. 0. 0. 1. 0. 0. 0. 1. 0. 1. 1. 1. 1. 1.
 0. 1. 0. 0. 0. 0. 0. 1. 0. 1. 0. 1. 0. 0. 1. 1. 1. 1. 1. 0. 0. 1. 1.]</t>
  </si>
  <si>
    <t>[0. 0. 0. 0. 1. 1. 1. 1. 1. 1. 1. 0. 0. 1. 0. 1. 0. 0. 0. 1. 0. 0. 0. 1.
 0. 1. 1. 1. 1. 1. 1. 1. 1. 0. 1. 1. 1. 0. 0. 1. 0. 1. 1. 0. 0. 1. 0. 1.
 1. 1. 1. 0. 1. 1. 1. 0. 0. 0. 1. 0. 0. 0. 1. 1. 1. 0. 1. 0. 1. 0. 0. 0.
 1. 1. 0. 0. 1. 1. 1. 0. 1. 1. 0. 0. 0. 1. 0. 0. 0. 1. 0. 1. 1. 1. 1. 1.
 0. 1. 0. 0. 0. 0. 0. 1. 0. 1. 0. 1. 0. 0. 1. 1. 1. 1. 1. 0. 0. 1. 1.]</t>
  </si>
  <si>
    <t>[0. 1. 0. 0. 1. 1. 1. 1. 1. 1. 1. 0. 0. 1. 0. 1. 0. 0. 0. 1. 0. 0. 1. 1.
 0. 1. 1. 1. 1. 1. 1. 1. 1. 0. 1. 1. 1. 0. 0. 1. 0. 1. 1. 0. 0. 1. 0. 1.
 1. 1. 1. 0. 1. 1. 1. 0. 0. 0. 1. 0. 0. 0. 1. 1. 1. 0. 1. 0. 1. 0. 0. 0.
 1. 1. 1. 0. 1. 1. 1. 0. 1. 1. 0. 0. 0. 1. 0. 0. 0. 1. 0. 1. 1. 1. 1. 1.
 0. 1. 0. 0. 0. 0. 0. 1. 0. 1. 0. 1. 0. 0. 1. 1. 1. 1. 1. 0. 0. 1. 1.]</t>
  </si>
  <si>
    <t>[0. 0. 0. 0. 1. 1. 1. 1. 1. 1. 1. 0. 0. 1. 0. 0. 0. 0. 0. 1. 0. 0. 1. 1.
 0. 1. 1. 1. 1. 1. 1. 1. 1. 0. 1. 1. 1. 0. 0. 1. 0. 1. 1. 0. 0. 1. 0. 1.
 1. 1. 1. 0. 1. 1. 1. 0. 0. 0. 1. 0. 0. 0. 1. 0. 1. 0. 1. 0. 1. 0. 0. 0.
 1. 1. 1. 0. 1. 1. 1. 0. 1. 1. 0. 0. 0. 1. 0. 0. 0. 1. 0. 1. 1. 1. 1. 1.
 0. 1. 0. 0. 0. 0. 0. 1. 0. 1. 0. 1. 0. 0. 1. 1. 1. 1. 1. 0. 0. 1. 1.]</t>
  </si>
  <si>
    <t>[0. 0. 0. 0. 1. 1. 1. 1. 1. 1. 1. 0. 0. 1. 0. 1. 0. 0. 0. 1. 0. 0. 1. 1.
 0. 1. 1. 1. 1. 1. 1. 1. 1. 0. 1. 1. 1. 0. 0. 1. 0. 1. 1. 0. 0. 1. 0. 1.
 1. 1. 1. 0. 1. 1. 1. 0. 0. 0. 1. 0. 0. 0. 1. 1. 1. 1. 1. 0. 0.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</si>
  <si>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1. 1. 1. 0. 0. 1. 0. 1. 1. 0. 0. 1. 1. 1.
 1. 1. 1. 0. 1. 1. 1. 0. 0. 0. 1. 0. 0. 0. 1. 1. 1. 0. 1. 0. 1. 0. 0. 0.
 1. 1. 1. 0. 1. 1. 1. 0. 1. 1. 0. 0. 0. 1. 0. 0. 0. 1. 0. 1. 1. 1. 1. 1.
 1. 1. 0. 0. 0. 0. 0. 1. 0. 1. 0. 1. 0. 0. 0. 1. 1. 1. 1. 0. 0. 1. 1.]</t>
  </si>
  <si>
    <t>[0. 0. 0. 0. 1. 1. 1. 1. 1. 1. 1. 0. 0. 1. 0. 1. 0. 0. 0. 1. 0. 0. 1. 1.
 0. 1. 1. 1. 0. 0. 1. 1. 1. 0. 1. 1. 1. 0. 0. 1. 0. 1. 1. 0. 0. 1. 0. 1.
 1. 1. 1. 0. 1. 1. 1. 0. 0. 0. 1. 0. 0. 0. 1. 1. 1. 0. 1. 0. 1. 0. 0. 0.
 1. 1. 1. 0. 1. 1. 1. 0. 1. 1. 0. 0. 0. 1. 0. 0. 0. 1. 0. 1. 1. 1. 1. 1.
 0. 1. 0. 0. 0. 0. 0. 1. 0. 1. 0. 1. 0. 0. 1. 1. 1. 1. 1. 0. 0. 1. 1.]</t>
  </si>
  <si>
    <t>[0. 0. 0. 0. 1. 1. 1. 1. 1. 1. 1. 0. 0. 1. 0. 1. 0. 0. 0. 1. 0. 0. 1. 1.
 0. 1. 1. 1. 1. 1. 1. 1. 1. 0. 1. 1. 1. 0. 0. 1. 0. 1. 1. 0. 0. 1. 0. 1.
 1. 1. 1. 0. 1. 1. 1. 0. 0. 0. 1. 0. 0. 0. 1. 1. 1. 1. 1. 0. 1. 0. 0. 0.
 1. 1. 1. 0. 1. 1. 1. 0. 1. 1. 0. 0. 0. 1. 0. 0. 0. 1. 0. 1. 1. 1. 1. 1.
 0. 1. 0. 0. 0. 0. 0. 1. 0. 1. 0. 1. 0. 0. 1. 1. 1. 1. 1. 0. 0. 1. 1.]</t>
  </si>
  <si>
    <t>[0. 0. 0. 0. 1. 1. 1. 1. 1. 1. 1. 0. 0. 1. 0. 1. 0. 0. 0. 1. 0. 0. 1. 1.
 0. 1. 1. 1. 1. 1. 1. 1. 1. 0. 1. 1. 1. 0. 0. 1. 0. 1. 1. 0. 1. 1. 0. 1.
 1. 1. 1. 0. 1. 1. 1. 0. 0. 0. 1. 0. 0. 0. 1. 1. 1. 1.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</si>
  <si>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1. 1. 1. 0. 0. 1. 0. 1. 1. 0. 0. 1. 0. 1.
 1. 1. 1. 0. 1. 1. 1. 0. 0. 0. 1. 0. 0. 0. 1. 1. 1. 1. 1. 0. 1. 0. 0. 0.
 1. 1. 1. 0. 1. 1. 1. 0. 1. 1. 0. 0. 0. 1. 1. 0. 0. 1. 0. 1. 1. 1. 1. 1.
 0. 1. 0. 0. 0. 0. 0. 1. 0. 1. 0. 1. 0. 0. 1. 1. 1. 1. 1. 0. 0. 1. 1.]</t>
  </si>
  <si>
    <t>[0. 0. 0. 0. 0. 1. 1. 1. 1. 1. 1. 0. 0. 1. 0. 1. 0. 0. 0. 1. 0. 0. 1. 1.
 0. 1. 1. 1. 1. 1. 1. 1. 1. 0. 1. 1. 1. 0. 0. 1. 0. 1. 1. 0. 0. 1. 0. 1.
 1. 1. 1. 0. 1. 1. 1. 0. 0. 0. 1. 0. 0. 0. 1. 1. 1. 1. 1. 0. 1. 0. 0. 0.
 1. 1. 1. 0. 1. 1. 1. 0. 1. 1. 0. 0. 0. 1. 0. 0. 0. 1. 0. 1. 1. 1. 1. 1.
 0. 1. 0. 0. 0. 0. 0. 1. 0. 1. 0. 1. 0. 0. 1. 1. 1. 1. 1. 0. 0. 1. 1.]</t>
  </si>
  <si>
    <t>[0. 0. 0. 0. 1. 1. 1. 1. 1. 1. 1. 0. 0. 1. 0. 1. 0. 0. 0. 1. 0. 0. 1. 1.
 0. 1. 1. 1. 1. 1. 1. 1. 1. 0. 1. 1. 1. 0. 0. 1. 0. 1. 1. 0. 0. 1. 0. 1.
 1. 1. 1. 1. 1. 1. 1. 0. 0. 0. 1. 0. 0. 0. 1. 1. 1. 0. 1. 0. 1. 0. 0. 0.
 1. 1. 1. 0. 1. 1. 1. 0. 1. 1. 0. 0. 0. 1. 0. 0. 0. 1. 0. 1. 1. 1. 1. 1.
 0. 1. 0. 0. 0. 0. 0. 1. 1. 1. 0. 1. 0. 0. 1. 1. 1. 1. 1. 0. 0. 0. 1.]</t>
  </si>
  <si>
    <t>[0. 0. 0. 0. 1. 1. 1. 1. 1. 1. 1. 0. 0. 1. 0. 1. 0. 0. 0. 1. 0. 0. 1. 1.
 0. 1. 1. 1. 1. 1. 1. 1. 1. 0. 1. 1. 1. 0. 0. 1. 0. 1. 1. 0. 0. 1. 0. 1.
 1. 1. 1. 1. 1. 1. 1. 0. 0. 0. 1. 0. 0. 0. 1. 1. 1. 1. 1. 0. 1. 0. 0. 0.
 1. 1. 1. 0. 1. 1. 1. 0. 1. 1. 0. 0. 0. 1. 0. 0. 0. 1. 0. 1. 1. 1. 1. 1.
 0. 1. 0. 0. 0. 0. 0. 1. 0. 1. 0. 1. 0. 0. 1. 1. 1. 1. 1. 0. 0. 1. 1.]</t>
  </si>
  <si>
    <t>[0. 0. 0. 0. 1. 1. 1. 1. 1. 1. 1. 0. 0. 1. 0. 1. 0. 0. 0. 1. 0. 0. 1. 1.
 0. 1. 1. 1. 1. 1. 1. 1. 1. 0. 1. 1. 1. 0. 0. 1. 0. 1. 1. 0. 0. 1. 0. 1.
 1. 1. 1. 0. 1. 1. 1. 0. 0. 0. 1. 0. 0. 0. 1. 1. 0. 0. 1. 0. 1. 0. 0. 0.
 1. 1. 1. 0. 1. 1. 1. 0. 1. 1. 0. 0. 0. 1. 0. 0. 0. 1. 1. 1. 1. 1. 1. 1.
 0. 1. 0. 0. 0. 0. 0. 1. 0. 1. 0. 1. 0. 0. 0. 1. 1. 1. 1. 0. 0. 1. 1.]</t>
  </si>
  <si>
    <t>[0. 0. 0. 0. 1. 1. 1. 1. 1. 1. 1. 0. 0. 1. 0. 1. 0. 0. 0. 1. 0. 0. 1. 1.
 0. 1. 1. 1. 1. 1. 1. 1. 1. 0. 1. 1. 1. 0. 0. 1. 0. 1. 1. 0. 0. 1. 0. 1.
 1. 1. 1. 0. 1. 1. 1. 0. 0. 0. 1. 0. 0. 0. 1. 1. 1. 1. 1. 0. 1. 0. 0. 0.
 1. 1. 1. 0. 1. 1. 0. 0. 1. 1. 0. 0. 0. 1. 0. 0. 0. 1. 0. 1. 1. 1. 1. 1.
 0. 1. 0. 0. 0. 0. 0. 1. 0. 1. 0. 1. 0. 0. 1. 1. 1. 1. 1. 0. 0. 1. 1.]</t>
  </si>
  <si>
    <t>[0. 0. 0. 0. 1. 1. 1. 1. 1. 1. 1. 0. 0. 1. 0. 1. 0. 0. 0. 1. 0. 0. 1. 1.
 0. 1. 1. 1. 1. 1. 1. 1. 1. 0. 1. 1. 1. 0. 0. 1. 0. 1. 1. 0. 0. 1. 0. 1.
 1. 1. 1. 0. 1. 1. 1. 0. 0. 0. 1. 0. 0. 0. 1. 1. 1. 0. 1. 0. 1. 0. 0. 0.
 1. 1. 1. 0. 1. 1. 1. 0. 1. 0. 0. 0. 0. 1. 0. 0. 0. 1. 0. 1. 1. 1. 1. 1.
 0. 1. 0. 0. 0. 0. 0. 1. 0. 1. 0. 1. 0. 0. 0. 1. 1. 1. 1. 0. 0. 1. 1.]</t>
  </si>
  <si>
    <t>[0. 0. 0. 0. 1. 1. 1. 1. 1. 1. 1. 0. 0. 1. 0. 1. 0. 0. 0. 1. 0. 0. 1. 1.
 0. 1. 1. 1. 0. 1. 1. 1. 1. 0. 1. 1. 1. 0. 0. 1. 0. 1. 1. 0. 0. 1. 0. 1.
 1. 1. 1. 0. 1. 1. 1. 0. 0. 0. 1. 0. 0. 0. 1. 1. 1. 0. 1. 0. 1. 0. 0. 0.
 1. 1. 1. 0. 1. 1. 1. 0. 1. 1. 0. 0. 0. 1. 1. 0. 0. 1. 0. 1. 1. 1. 1. 1.
 0. 1. 0. 0. 0. 0. 0. 1. 0. 1. 0. 1. 0. 0. 1. 1. 1. 1. 1. 0. 0. 1. 1.]</t>
  </si>
  <si>
    <t>[0. 0. 0. 1. 1. 1. 1. 1. 1. 1. 1. 0. 0. 1. 0. 1. 0. 0. 0. 1. 0. 0. 1. 1.
 0. 1. 1. 1. 1. 1. 1. 1. 1. 0. 1. 1. 1. 0. 0. 1. 0. 1. 1. 0. 0. 1. 0. 1.
 1.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</si>
  <si>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1. 1. 1. 0. 0. 1. 0. 1. 1. 0. 0. 1. 0. 1.
 0.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</si>
  <si>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1. 1. 1. 0. 0. 1. 0. 1. 1. 0. 0. 1. 0. 1.
 1. 1. 1. 0. 1. 1. 1. 0. 0. 0. 1. 0. 0. 0. 1. 1. 1. 0. 1. 0. 1. 0. 0. 0.
 1. 1. 1. 0. 1. 1. 1. 0. 1. 1. 0. 1. 0. 1. 0. 0. 0. 1. 0. 1. 1. 1. 1. 1.
 0. 1. 0. 0. 0. 0. 0. 1. 0. 1. 0. 1. 0. 0. 0. 1. 1. 1. 1. 0. 0. 1. 1.]</t>
  </si>
  <si>
    <t>[0. 0. 0. 1. 1. 1. 1. 1. 1. 1. 1. 0. 0. 1. 0. 1. 0. 0. 0. 1. 0. 0. 1. 1.
 0. 0. 1. 1. 1. 1. 1. 1. 1. 1. 1. 1. 1. 0. 0. 1. 0. 1. 1. 0. 0. 1. 0. 1.
 1. 1. 1. 0. 1. 1. 1. 0. 0. 0. 1. 0. 0. 0. 1. 1. 1. 0. 1. 0. 1. 0. 0. 0.
 1. 1. 1. 0. 1. 1. 1. 0. 1. 1. 0. 0. 0. 1. 0. 0. 0. 1. 0. 1. 1. 1. 1. 1.
 0. 1. 0. 0. 0. 0. 0. 1. 0. 1. 0. 1. 0. 0. 1. 1. 1. 1. 1. 0. 0. 1. 1.]</t>
  </si>
  <si>
    <t>[0. 0. 0. 0. 1. 0. 1. 1. 1. 1. 1. 0. 0. 1. 0. 1. 0. 0. 0. 0. 0. 0. 1. 1.
 0. 1. 1. 1. 1. 1. 1. 1. 1. 0. 1. 1. 1. 0. 0. 1. 0. 1. 1. 0. 0. 1. 0. 1.
 1. 1. 1. 0. 1. 1. 1. 0. 0. 0. 1. 0. 0. 0. 1. 1. 1. 0. 1. 0. 1. 0. 0. 0.
 1. 1. 1. 0. 1. 1. 1. 0. 1. 1. 0. 0. 0. 1. 0. 0. 0. 1. 0. 1. 1. 1. 1. 1.
 0. 1. 0. 0. 0. 0. 0. 1. 0. 1. 0. 1. 0. 0. 1. 1. 1. 1. 1. 0. 0. 1. 1.]</t>
  </si>
  <si>
    <t>[0. 0. 0. 0. 1. 1. 1. 0. 1. 1. 1. 0. 0. 1. 0. 1. 0. 0. 0. 1. 0. 0. 1. 1.
 0. 1. 1. 1. 1. 1. 1. 1. 1. 0. 1. 1. 1. 0. 0. 1. 0. 1. 1. 0. 0. 1. 0. 1.
 1. 1. 1. 0. 1. 1. 1. 0. 0. 0. 1. 0. 0. 0. 1. 1. 1. 0. 1. 0. 1. 0. 0. 0.
 1. 1. 1. 0. 1. 1. 1. 0. 1. 1. 0. 0. 0. 1. 0. 0. 0. 1. 0. 1. 1. 1. 1. 1.
 0. 1. 0. 0. 0. 0. 0. 1. 0. 1. 0. 1. 0. 0. 1. 1. 1. 1. 1. 0. 0. 1. 1.]</t>
  </si>
  <si>
    <t>[0. 0. 0. 0. 1. 1. 1. 1. 1. 1. 1. 0. 0. 1. 0. 1. 0. 0. 0. 1. 0. 0. 1. 1.
 0. 1. 1. 1. 1. 1. 1. 1. 1. 0. 1. 1. 1. 0. 0. 1. 0. 1. 1. 0. 0. 1. 0. 1.
 1. 1. 1. 0. 1. 1. 1. 0. 0. 1. 1. 0. 0. 0. 1. 1. 1. 0. 1. 0. 1. 0. 0. 0.
 1. 1. 1. 0. 1. 1. 1. 0. 1. 1. 0. 0. 0. 1. 0. 0. 0. 1. 0. 1. 1. 1. 1. 1.
 0. 1. 0. 0. 0. 0. 0. 1. 0. 1. 0. 1. 0. 0. 1. 1. 1. 1. 1. 0. 0. 1. 1.]</t>
  </si>
  <si>
    <t>[0. 1. 0. 0. 1. 1. 1. 1. 1. 1. 1. 0. 0. 1. 0. 1. 0. 0. 0. 1. 0. 0. 1. 1.
 0. 1. 1. 1. 1. 1. 1. 1. 1. 0. 1. 1. 1. 0. 0. 1. 0. 1. 1. 0. 0. 1. 0. 1.
 1.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</si>
  <si>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1. 1. 1. 0. 0. 1. 0. 1. 1. 0. 0. 1. 0. 1.
 1. 1. 1. 0. 1. 0. 1. 0. 0. 0. 1. 0. 0. 0. 1. 1. 1. 0. 1. 0. 1. 0. 0. 0.
 1. 1. 1. 0. 1. 1. 1. 0. 1. 1. 0. 0. 0. 1. 0. 0. 0. 1. 0. 1. 1. 1. 1. 1.
 0. 1. 0. 0. 0. 0. 0. 1. 0. 1. 0. 1. 0. 0. 0. 1. 1. 1. 1. 0. 0. 1. 1.]</t>
  </si>
  <si>
    <t>[0. 0. 0. 0. 1. 1. 1. 1. 1. 1. 1. 0. 0. 1. 1. 1. 0. 0. 0. 1. 0. 0. 1. 1.
 0. 1. 1. 1. 1. 1. 1. 1. 1. 0. 1. 1. 1. 0. 0. 1. 0. 1. 1. 0. 0. 1. 0. 1.
 1.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</si>
  <si>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1. 1. 0. 0. 0. 1. 0. 1. 1. 0. 0. 1. 0. 1.
 0. 1. 1. 0. 1. 1. 1. 0. 0. 0. 1. 0. 0. 0. 1. 1. 1. 0. 1. 0. 1. 0. 0. 0.
 1. 1. 1. 0. 1. 1. 1. 0. 1. 1. 0. 0. 0. 1. 0. 0. 0. 1. 0. 1. 1. 0. 1. 1.
 0. 1. 0. 0. 0. 0. 0. 1. 0. 1. 0. 1. 0. 0. 0. 1. 1. 1. 1. 0. 0. 1. 1.]</t>
  </si>
  <si>
    <t>[0. 0. 1. 0. 1. 1. 1. 1. 1. 1. 1. 0. 0. 1. 0. 1. 0. 0. 0. 1. 0. 0. 1. 1.
 0. 1. 1. 1. 1. 1. 1. 1. 1. 0. 1. 1. 1. 0. 0. 1. 0. 1. 1. 0. 0. 1. 0. 1.
 0.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</si>
  <si>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1. 1. 1.
 0. 1. 1. 1. 1. 1. 1. 1. 1. 0. 1. 1. 1. 0. 0. 1. 0. 1. 1. 0. 0. 1. 0. 1.
 0.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</si>
  <si>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1. 1. 1. 0. 0. 1. 0. 1. 1. 0. 0. 1. 0. 1.
 0. 0. 1. 0. 1. 1. 1. 0. 0. 0. 1. 0. 0. 0. 1. 1. 1. 0. 1. 0. 1. 0. 0. 0.
 1. 1. 1. 0. 1. 1. 1. 0. 1. 1. 0. 0. 0. 1. 0. 0. 0. 1. 0. 1. 1. 1. 1. 0.
 0. 1. 0. 0. 0. 0. 0. 1. 0. 1. 0. 1. 0. 0. 0. 1. 1. 1. 1. 0. 0. 1. 1.]</t>
  </si>
  <si>
    <t>[0. 0. 0. 0. 1. 1. 1. 1. 1. 1. 1. 0. 0. 1. 0. 1. 1. 0. 0. 1. 0. 0. 1. 1.
 0. 1. 1. 1. 1. 1. 1. 1. 1. 0. 1. 1. 1. 0. 0. 1. 0. 1. 1. 0. 0. 1. 0. 1.
 1. 1. 1. 0. 1. 1. 1. 0. 0. 0. 1. 0. 0. 0. 1. 1. 1. 0. 1. 0. 1. 0. 0. 0.
 1. 1. 1. 0. 1. 1. 1. 0. 1. 1. 0. 0. 0. 1. 0. 0. 0. 1. 0. 1. 1. 1. 1. 1.
 0. 1. 0. 0. 0. 0. 0. 1. 0. 1. 0. 1. 1. 0. 0. 1. 1. 1. 1. 0. 0. 1. 1.]</t>
  </si>
  <si>
    <t>[0. 0. 0. 0. 1. 1. 1. 1. 1. 1. 1. 0. 0. 1. 0. 1. 0. 0. 0. 1. 0. 0. 1. 1.
 0. 1. 1. 1. 1. 1. 1. 1. 0. 0. 1. 1. 1. 0. 0. 1. 0. 1. 1. 0. 0. 1. 0. 1.
 0.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</si>
  <si>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0. 0. 0. 1. 1.
 0. 1. 1. 1. 1. 1. 1. 1. 1. 0. 1. 1. 1. 0. 0. 1. 0. 1. 1. 0. 0. 1. 0. 1.
 0.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</si>
  <si>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0. 0. 1. 1. 1. 0. 0. 1. 0. 1. 1. 0. 0. 1. 0. 1.
 1.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</si>
  <si>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1. 1. 1. 0. 0. 1. 0. 1. 1. 0. 0. 1. 0. 1.
 0. 1. 1. 0. 1. 1. 1. 0. 0. 0. 1. 0. 0. 0. 1. 1. 1. 0. 1. 0. 1. 0. 0. 0.
 1. 1. 1. 0. 1. 1. 1. 0. 1. 1. 0. 0. 0. 1. 0. 0. 0. 1. 0. 1. 1. 1. 1. 1.
 0. 1. 0. 0. 0. 0. 0. 1. 0. 1. 0. 1. 0. 0. 0. 1. 1. 1. 0. 0. 0. 1. 1.]</t>
  </si>
  <si>
    <t>[0. 0. 0. 0. 1. 1. 1. 1. 1. 1. 1. 0. 0. 1. 0. 1. 0. 0. 0. 1. 0. 0. 1. 1.
 0. 1. 1. 1. 1. 1. 1. 1. 1. 0. 1. 1. 1. 0. 0. 1. 0. 1. 1. 0. 0. 1. 0. 1.
 0. 1. 1. 0. 0.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</si>
  <si>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0.
 0. 1. 1. 1. 1. 1. 1. 1. 1. 0. 1. 1. 1. 0. 0. 1. 0. 0. 1. 0. 0. 1. 0. 1.
 1. 1. 1. 0. 1. 1. 1. 0. 0. 1. 1. 0. 0. 0. 1. 1. 1. 0. 1. 0. 1. 0. 0. 0.
 1. 1. 1. 0. 1. 1. 1. 0. 1. 1. 0. 0. 0. 1. 0. 0. 0. 1. 0. 1. 1. 1. 1. 1.
 0. 1. 0. 0. 0. 0. 0. 1. 0. 1. 0. 1. 0. 0. 0. 1. 1. 1. 0. 0. 0. 1. 1.]</t>
  </si>
  <si>
    <t>[0. 0. 0. 0. 1. 1. 1. 1. 1. 1. 1. 0. 0. 1. 0. 1. 0. 0. 0. 1. 0. 0. 1. 1.
 0. 1. 1. 1. 1. 1. 1. 1. 1. 0. 1. 1. 1. 0. 0. 1. 0. 1. 1. 0. 0. 1. 0. 1.
 1. 1. 1. 0. 1. 1. 1. 0. 0. 1. 1. 0. 0. 0. 1. 1. 1. 0. 1. 0. 1. 0. 0. 0.
 1. 1. 1. 0. 1. 1. 1. 0. 1. 1. 0. 0. 0. 1. 0. 0. 0. 1. 0. 1. 1. 1. 1. 1.
 0. 1. 0. 0. 0. 0. 1. 1. 0. 1. 0. 1. 0. 0. 0. 1. 1. 1. 1. 0. 0. 1. 1.]</t>
  </si>
  <si>
    <t>[0. 0. 0. 0. 1. 1. 1. 0. 1. 1. 1. 0. 0. 0. 0. 1. 0. 0. 0. 1. 0. 0. 1. 1.
 0. 1. 1. 1. 1. 1. 1. 1. 1. 0. 1. 1. 1. 0. 0. 1. 0. 1. 1. 0. 0. 1. 0. 1.
 1. 1. 1. 0. 1. 1. 1. 0. 0. 0. 1. 0. 0. 0. 1. 1. 1. 0. 1. 0. 1. 0. 0. 0.
 1. 1. 1. 0. 1. 1. 1. 0. 1. 1. 0. 0. 0. 1. 0. 0. 0. 1. 0. 1. 1. 1. 1. 1.
 0. 1. 0. 1. 0. 0. 0. 1. 0. 1. 0. 1. 0. 0. 0. 1. 1. 1. 1. 0. 0. 1. 1.]</t>
  </si>
  <si>
    <t>[0. 0. 0. 0. 1. 1. 1. 1. 1. 1. 1. 0. 0. 1. 0. 1. 0. 0. 0. 1. 1. 0. 1. 1.
 0. 1. 1. 1. 1. 1. 1. 1. 1. 0. 1. 1. 1. 0. 0. 1. 0. 1. 1. 0. 0. 1. 0. 1.
 0. 1. 1. 0. 1. 1. 1. 0. 0. 0. 1. 0. 0. 0. 1. 1. 1. 0. 1. 0. 1. 0. 0. 0.
 1. 1. 1. 0. 1. 1. 1. 0. 1. 1. 0. 0. 0. 1. 0. 0. 0. 1. 1. 1. 1. 1. 1. 1.
 0. 1. 0. 0. 0. 0. 0. 1. 0. 1. 0. 1. 0. 0. 0. 1. 1. 1. 1. 0. 0. 1. 1.]</t>
  </si>
  <si>
    <t>[0. 0. 0. 0. 1. 1. 1. 1. 1. 1. 1. 0. 0. 1. 0. 1. 0. 0. 0. 1. 0. 0. 1. 1.
 0. 1. 1. 1. 1. 1. 1. 1. 1. 0. 1. 1. 1. 0. 0. 0. 0. 1. 1. 0. 0. 1. 0. 1.
 1. 1. 1. 0. 1. 1. 1. 0. 0. 0. 1. 0. 0. 0. 1. 1. 1. 0. 1. 0. 1. 0. 0. 0.
 1. 1. 1. 0. 1. 1. 1. 0. 1. 1. 1. 0. 0. 1. 0. 0. 0. 1. 0. 1. 1. 1. 1. 1.
 0. 1. 0. 0. 0. 0. 0. 1. 0. 1. 0. 1. 0. 0. 0. 1. 1. 1. 1. 0. 0. 1. 1.]</t>
  </si>
  <si>
    <t>[0. 0. 0. 0. 1. 1. 1. 1. 1. 1. 1. 0. 0. 1. 0. 1. 0. 0. 0. 1. 0. 0. 1. 1.
 0. 1. 1. 1. 1. 1. 1. 1. 1. 0. 1. 1. 1. 0. 0. 1. 0. 1. 1. 0. 0. 1. 0. 1.
 0. 1. 1. 0. 1. 1. 1. 0. 0. 0. 1. 0. 0. 0. 1. 1. 1. 0. 1. 0. 1. 0. 0. 0.
 1. 1. 1. 0. 1. 1. 1. 0. 1. 1. 0. 0. 0. 1. 0. 0. 0. 1. 0. 1. 1. 1. 1. 1.
 0. 0. 0. 0. 0. 0. 0. 1. 0. 1. 0. 1. 0. 0. 0. 1. 1. 1. 1. 0. 0. 1. 1.]</t>
  </si>
  <si>
    <t>[0. 0. 0. 0. 1. 1. 1. 1. 1. 1. 1. 0. 0. 1. 0. 1. 0. 0. 0. 1. 0. 0. 1. 1.
 0. 1. 1. 1. 1. 1. 1. 1. 1. 0. 1. 1. 1. 0. 0. 1. 0. 1. 1. 0. 1. 1. 0. 1.
 1. 1. 1. 0. 1. 1. 1. 0. 0. 0. 1. 0. 0. 0. 1. 0. 1. 0. 1. 0. 1. 0. 0. 0.
 1. 1. 1. 0. 1. 1. 1. 0. 1. 1. 0. 0. 0. 1. 0. 0. 0. 1. 0. 1. 1. 1. 1. 1.
 0. 1. 0. 0. 0. 0. 0. 1. 0. 1. 0. 1. 0. 0. 0. 1. 1. 1. 1. 0. 0. 1. 1.]</t>
  </si>
  <si>
    <t>[0. 0. 0. 0. 1. 1. 1. 1. 1. 1. 1. 0. 0. 0. 0. 1. 0. 0. 0. 1. 0. 0. 1. 1.
 0. 1. 1. 1. 1. 1. 1. 1. 1. 0. 1. 1. 1. 0. 0. 1. 0. 1. 1. 0. 0. 1. 0. 1.
 0. 1. 1. 0. 0.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</si>
  <si>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1. 1. 1. 0. 0. 1. 0. 1. 1. 0. 0. 1. 0. 1.
 0. 1. 1. 0. 1. 1. 1. 0. 0. 0. 1. 0. 0. 0. 1. 1. 1. 0. 1. 0. 1. 0. 0. 0.
 1. 1. 1. 0. 1. 1. 1. 0. 1. 1. 0. 0. 0. 1. 0. 0. 0. 1. 0. 1. 1. 1. 1. 1.
 0. 1. 1. 0. 0. 0. 0. 1. 0. 1. 0. 1. 0. 0. 0. 1. 1. 1. 1. 0. 0. 1. 1.]</t>
  </si>
  <si>
    <t>[0. 0. 0. 0. 1. 1. 1. 1. 1. 1. 1. 0. 0. 1. 0. 1. 0. 0. 0. 1. 0. 0. 1. 1.
 0. 0. 1. 1. 1. 1. 1. 1. 1. 0. 1. 1. 1. 0. 0. 1. 0. 1. 1. 0. 0. 1. 0. 1.
 0. 1. 1. 0. 1. 1. 1. 0. 0. 0. 1. 0. 0. 0. 1. 1. 1. 0. 1. 0. 1. 0. 0. 0.
 1. 1. 1. 0. 0. 1. 1. 0. 1. 1. 0. 0. 0. 1. 0. 0. 0. 1. 0. 1. 1. 1. 1. 1.
 0. 1. 0. 0. 0. 0. 0. 1. 0. 1. 0. 1. 0. 0. 0. 1. 1. 1. 1. 0. 0. 1. 1.]</t>
  </si>
  <si>
    <t>[0. 0. 0. 0. 1. 1. 1. 1. 1. 1. 1. 0. 0. 1. 0. 1. 0. 0. 0. 1. 0. 0. 1. 0.
 0. 1. 1. 1. 1. 1. 1. 1. 1. 0. 1. 1. 1. 0. 0. 1. 0. 1. 1. 0. 0. 1. 0. 1.
 0. 1. 1. 0. 0. 1. 1. 0. 0. 0. 1. 0. 0. 0. 1. 1. 1. 0. 1. 0. 1. 0. 0. 0.
 1. 1. 1. 0. 1. 1. 1. 0. 1. 1. 0. 0. 0. 1. 0. 0. 0. 1. 0. 1. 1. 1. 1. 1.
 0. 0. 0. 0. 0. 0. 0. 1. 0. 1. 0. 1. 0. 0. 0. 1. 1. 1. 1. 0. 0. 1. 1.]</t>
  </si>
  <si>
    <t>[0. 0. 0. 0. 1. 1. 1. 1. 1. 1. 1. 0. 0. 1. 0. 1. 0. 0. 0. 1. 0. 0. 1. 1.
 0. 1. 1. 1. 1. 1. 1. 1. 1. 0. 1. 1. 1. 0. 0. 1. 0. 1. 1. 0. 0. 1. 0. 1.
 0. 1. 1. 0. 0. 1. 1. 0. 0. 0. 1. 0. 0. 0. 1. 1. 1. 0. 1. 0. 1. 0. 0. 0.
 1. 1. 1. 0. 1. 1. 1. 0. 1. 1. 0. 0. 0. 0. 0. 0. 0. 1. 0. 1. 1. 1. 1. 1.
 0. 0. 0. 0. 0. 0. 0. 1. 0. 1. 0. 1. 0. 0. 0. 1. 1. 1. 1. 0. 0. 1. 1.]</t>
  </si>
  <si>
    <t>[0. 0. 0. 0. 1. 1. 1. 1. 1. 1. 1. 0. 0. 1. 0. 1. 0. 0. 0. 1. 0. 0. 1. 1.
 0. 1. 1. 1. 1. 1. 1. 1. 1. 0. 1. 1. 1. 0. 0. 1. 0. 1. 1. 0. 0. 1. 0. 1.
 0. 1. 1. 0. 0. 1. 1. 0. 0. 0. 1. 0. 0. 0. 1. 1. 1. 0. 1. 0. 1. 0. 0. 0.
 1. 1. 1. 0. 1. 1. 1. 0. 1. 1. 0. 0. 0. 1. 0. 0. 0. 1. 0. 1. 1. 1. 1. 1.
 0. 0. 0. 0. 0. 0. 0. 1. 0. 1. 0. 1. 0. 0. 0. 1. 1. 1. 1. 0. 0. 1. 1.]</t>
  </si>
  <si>
    <t>[0. 0. 0. 0. 1. 1. 1. 1. 1. 1. 1. 0. 0. 1. 0. 1. 0. 0. 0. 1. 0. 0. 1. 1.
 0. 1. 1. 1. 1. 1. 1. 1. 1. 0. 1. 1. 1. 0. 0. 1. 0. 1. 1. 0. 0. 1. 0. 1.
 0. 1. 1. 0. 0. 1. 1. 0. 0. 0. 1. 0. 0. 0. 1. 1. 1. 0. 1. 0. 1. 0. 0. 0.
 1. 1. 1. 0. 1. 1. 1. 0. 1. 1. 0. 0. 0. 1. 0. 0. 0. 1. 0. 0. 1. 1. 1. 1.
 0. 1. 0. 0. 0. 0. 0. 1. 0. 1. 0. 1. 0. 0. 0. 1. 1. 1. 1. 0. 0. 1. 1.]</t>
  </si>
  <si>
    <t>[0. 0. 0. 1. 1. 1. 1. 1. 1. 1. 1. 0. 0. 1. 0. 1. 0. 0. 0. 1. 0. 0. 1. 1.
 0. 1. 1. 1. 1. 1. 1. 1. 1. 0. 1. 1. 1. 0. 0. 1. 0. 1. 1. 0. 0. 1. 0. 1.
 0. 1. 1. 0. 1.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</si>
  <si>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1. 1. 1. 0. 0. 1. 0. 1. 1. 0. 0. 1. 0. 1.
 0. 1. 1. 0. 1. 1. 1. 1. 0. 0. 1. 0. 0. 0. 1. 1. 1. 0. 1. 0. 1. 0. 0. 0.
 1. 1. 1. 0. 1. 1. 1. 0. 1. 1. 0. 0. 0. 1. 0. 0. 0. 1. 0. 1. 1. 1. 1. 1.
 0. 1. 0. 0. 0. 1. 0. 1. 0. 1. 0. 1. 0. 0. 0. 1. 1. 1. 1. 0. 0. 1. 1.]</t>
  </si>
  <si>
    <t>[0. 1. 0. 0. 1. 1. 1. 1. 1. 1. 1. 0. 0. 1. 0. 1. 0. 0. 0. 1. 0. 0. 1. 1.
 0. 1. 1. 1. 1. 1. 1. 1. 1. 0. 1. 1. 1. 0. 0. 1. 0. 1. 1. 0. 0. 1. 0. 1.
 0. 1. 1. 0. 0. 1. 1. 0. 0. 0. 1. 0. 0. 0. 1. 1. 1. 0. 1. 0. 1. 0. 0. 0.
 1. 1. 1. 0. 1. 1. 1. 0. 1. 1. 1. 0. 0. 1. 0. 0. 0. 1. 1. 1. 1. 1. 1. 1.
 0. 0. 0. 0. 0. 0. 0. 1. 0. 1. 0. 1. 0. 0. 0. 1. 1. 1. 1. 0. 0. 1. 1.]</t>
  </si>
  <si>
    <t>[0. 0. 0. 0. 1. 1. 1. 1. 1. 1. 0. 0. 0. 1. 0. 1. 0. 0. 0. 1. 0. 0. 1. 1.
 0. 1. 1. 1. 1. 1. 1. 1. 1. 0. 1. 1. 1. 0. 0. 1. 0. 1. 1. 0. 0. 1. 0. 1.
 1. 1. 1. 0. 0. 1. 1. 0. 0. 0. 1. 0. 0. 0. 1. 1. 0. 0. 1. 0. 0.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</si>
  <si>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1. 1. 1. 0. 0. 1. 0. 1. 1. 0. 0. 1. 0. 1.
 0. 1. 1. 0. 1. 1. 1. 0. 0. 0. 1. 0. 0. 0. 1. 1. 1. 0. 1. 0. 1. 0. 0. 0.
 1. 0. 1. 0. 1. 1. 1. 0. 1. 1. 0. 0. 0. 1. 0. 0. 0. 1. 0. 1. 1. 1. 1. 1.
 0. 1. 0. 0. 0. 0. 0. 1. 0. 1. 0. 1. 0. 0. 0. 1. 1. 1. 1. 0. 0. 1. 1.]</t>
  </si>
  <si>
    <t>[0. 0. 0. 0. 1. 1. 1. 1. 1. 1. 1. 0. 0. 1. 0. 1. 0. 0. 0. 1. 0. 0. 1. 1.
 0. 1. 1. 1. 1. 1. 1. 1. 1. 0. 1. 1. 1. 0. 0. 1. 0. 1. 1. 0. 0. 1. 0. 1.
 0. 0. 1. 0. 1. 1. 1. 0. 0. 0. 1. 0. 0. 0. 1. 1. 1. 0. 1. 0. 1. 0. 0. 0.
 1. 1. 1. 0. 1. 1. 1. 0. 1. 1. 0. 0. 0. 1. 0. 0. 0. 1. 0. 1. 1. 1. 1. 1.
 0. 1. 0. 0. 0. 0. 0. 1. 0. 1. 0. 1. 0. 0. 0. 1. 1. 1. 1. 0. 1. 1. 1.]</t>
  </si>
  <si>
    <t>[0. 0. 0. 0. 1. 1. 1. 1. 1. 1. 1. 0. 0. 1. 0. 1. 0. 0. 0. 1. 0. 0. 1. 1.
 0. 1. 1. 1. 1. 1. 1. 1. 1. 0. 1. 1. 1. 0. 1. 1. 0. 1. 1. 0. 0. 1. 0. 1.
 0. 1. 1. 0. 1. 1. 1. 0. 0. 0. 1. 0. 0. 0. 1. 1. 1. 0. 1. 0. 1. 0. 0. 0.
 1. 1. 1. 0. 1. 1. 1. 0. 1. 1. 0. 0. 0. 1. 0. 0. 0. 1. 0. 1. 1. 1. 1. 1.
 0. 0. 0. 0. 0. 0. 0. 1. 0. 1. 0. 1. 0. 0. 0. 1. 1. 1. 1. 0. 0. 1. 1.]</t>
  </si>
  <si>
    <t>[0. 0. 0. 0. 1. 1. 1. 1. 1. 1. 1. 0. 0. 1. 0. 1. 0. 0. 0. 1. 0. 0. 1. 1.
 0. 1. 1. 1. 1. 1. 1. 1. 1. 0. 1. 1. 1. 0. 0. 1. 0. 1. 1. 0. 0. 1. 0. 1.
 0. 1. 1. 0. 0. 1. 1. 0. 0. 0. 1. 0. 0. 0. 1. 1. 1. 0. 0. 0. 1. 0. 0. 0.
 1. 1. 1. 0. 1. 1. 1. 0. 1. 1. 0. 0. 0. 1. 0. 0. 0. 1. 1. 1. 1. 1. 1. 1.
 0. 0. 0. 0. 0. 0. 0. 1. 0. 1. 0. 1. 0. 0. 0. 1. 1. 1. 1. 0. 0. 1. 1.]</t>
  </si>
  <si>
    <t>[0. 0. 0. 0. 1. 1. 1. 1. 1. 1. 1. 0. 0. 1. 0. 1. 0. 0. 0. 1. 0. 0. 1. 1.
 0. 1. 1. 1. 1. 1. 1. 1. 1. 0. 1. 1. 1. 0. 0. 1. 0. 1. 1. 0. 0. 1. 0. 1.
 0. 1. 1. 0. 0. 1. 1. 0. 0. 0. 1. 0. 0. 0. 1. 0. 1. 0. 1. 0. 1. 0. 0. 0.
 1. 1. 1. 0. 1. 1. 1. 0. 1. 1. 0. 0. 0. 1. 0. 0. 0. 1. 1. 1. 1. 1. 1. 1.
 0. 0. 0. 0. 0. 0. 0. 1. 0. 1. 0. 1. 0. 0. 0. 1. 1. 1. 1. 0. 0. 1. 1.]</t>
  </si>
  <si>
    <t>[0. 0. 0. 0. 1. 1. 1. 1. 1. 1. 1. 0. 0. 1. 0. 1. 0. 0. 0. 1. 0. 0. 1. 1.
 0. 1. 1. 1. 1. 1. 1. 1. 1. 0. 1. 1. 1. 0. 0. 0. 0. 1. 1. 0. 0. 1. 0. 1.
 0. 1. 1. 0. 0. 1. 1. 0. 0. 0. 1. 0. 0. 0. 1. 1. 1. 0. 1. 0. 1. 0. 0. 0.
 1. 1. 1. 0. 1. 1. 1. 0. 1. 1. 0. 0. 0. 1. 0. 0. 0. 1. 1. 1. 1. 1. 1. 1.
 0. 1. 0. 0. 0. 0. 0. 1. 0. 1. 0. 1. 0. 0. 0. 1. 1. 1. 1. 0. 0. 1. 1.]</t>
  </si>
  <si>
    <t>[0. 0. 0. 0. 1. 1. 1. 1. 1. 1. 1. 0. 0. 1. 0. 1. 0. 0. 0. 1. 0. 0. 1. 1.
 0. 1. 1. 1. 1. 1. 1. 1. 1. 0. 1. 1. 1. 0. 0. 1. 0. 0. 1. 0. 0. 1. 0. 1.
 0. 1. 1. 0. 0. 1. 1. 0. 0. 0. 1. 0. 0. 0. 1. 1. 1. 0. 1. 0. 1. 0. 0. 0.
 1. 1. 1. 0. 1. 1. 1. 0. 1. 1. 0. 0. 0. 1. 0. 0. 0. 1. 0. 1. 1. 1. 1. 1.
 0. 0. 0. 0. 0. 0. 0. 1. 0. 1. 0. 1. 0. 0. 0. 1. 1. 1. 1. 0. 0. 1. 1.]</t>
  </si>
  <si>
    <t>[0. 0. 0. 0. 1. 1. 1. 1. 1. 1. 1. 0. 0. 1. 0. 1. 0. 0. 0. 1. 0. 0. 1. 1.
 0. 1. 1. 1. 1. 1. 1. 1. 1. 0. 1. 1. 1. 0. 0. 1. 0. 1. 1. 0. 0. 1. 0. 1.
 0. 1. 1. 0. 0. 1. 1. 0. 0. 0. 1. 0. 0. 0. 1. 1. 1. 0. 1. 0. 1. 0. 0. 0.
 1. 1. 1. 0. 1. 1. 1. 0. 1. 1. 0. 1. 0. 1. 0. 0. 0. 1. 1. 1. 1. 1. 1. 1.
 0. 1. 0. 0. 0. 0. 0. 1. 0. 1. 0. 1. 0. 0. 0. 1. 1. 1. 1. 0. 0. 1. 1.]</t>
  </si>
  <si>
    <t>[0. 1. 0. 0. 1. 1. 1. 1. 1. 1. 1. 0. 0. 1. 0. 1. 0. 0. 0. 1. 0. 0. 1. 1.
 0. 1. 1. 1. 1. 1. 1. 1. 1. 0. 1. 1. 1. 0. 0. 1. 0. 1. 1. 0. 0. 1. 0. 1.
 0. 1. 1. 0. 0. 1. 1. 0. 0. 0. 1. 0. 0. 0. 1. 1. 1. 1. 1. 0. 1. 0. 0. 0.
 1. 1. 1. 0. 1. 1. 1. 0. 1. 1. 1. 0. 0. 1. 0. 0. 0. 1. 1. 1. 1. 1. 1. 1.
 0. 1. 0. 0. 0. 0. 0. 1. 0. 1. 0. 1. 0. 0. 0. 1. 1. 1. 1. 0. 0. 1. 1.]</t>
  </si>
  <si>
    <t>[0. 0. 0. 0. 1. 1. 1. 1. 1. 1. 1. 0. 0. 1. 0. 1. 0. 0. 0. 1. 0. 0. 1. 1.
 0. 1. 1. 1. 1. 1. 1. 1. 1. 0. 1. 1. 1. 0. 0. 1. 0. 1. 1. 0. 0. 1. 0. 1.
 0. 1. 1. 0. 0. 1. 1. 0. 0. 0. 1. 0. 0. 0. 1. 1. 1. 0. 1. 0. 1. 0. 0. 0.
 1. 1. 1. 0. 1. 1. 1. 0. 1. 1. 1. 0. 0. 1. 0. 0. 0. 1. 1. 1. 1. 1. 1. 1.
 0. 1. 0. 0. 0. 0. 0. 1. 0. 1. 0. 1. 0. 0. 0. 1. 1. 1. 1. 0. 0. 1. 1.]</t>
  </si>
  <si>
    <t>[0. 0. 0. 0. 1. 1. 1. 1. 1. 1. 1. 0. 0. 1. 0. 1. 0. 0. 0. 1. 0. 0. 1. 1.
 0. 1. 1. 1. 1. 1. 1. 1. 1. 0. 1. 1. 1. 0. 0. 1. 0. 1. 1. 0. 0. 1. 0. 1.
 0. 1. 1. 0. 0. 1. 1. 0. 0. 0. 1. 0. 0. 0. 1. 1. 1. 0. 1. 0. 1. 0. 0. 0.
 1. 1. 1. 0. 1. 1. 1. 0. 1. 1. 0. 0. 0. 1. 0. 0. 0. 1. 0. 1. 1. 1. 1. 1.
 0. 1. 0. 0. 0. 0. 0. 1. 0. 1. 0. 1. 0. 0. 0. 0. 1. 1. 1. 0. 0. 1. 1.]</t>
  </si>
  <si>
    <t>[0. 0. 0. 0. 1. 1. 1. 1. 1. 1. 1. 0. 0. 1. 0. 1. 0. 0. 0. 1. 0. 0. 1. 1.
 0. 1. 1. 1. 1. 1. 1. 1. 1. 0. 1. 1. 1. 0. 0. 1. 0. 1. 1. 0. 0. 1. 0. 1.
 0. 1. 1. 0. 0. 1. 1. 0. 0. 0. 1. 0. 0. 0. 1. 1. 1. 0. 1. 0. 1. 0. 0. 0.
 1. 1. 1. 0. 1. 1. 1. 0. 1. 1. 0. 0. 0. 1. 0. 0. 0. 1. 1. 1. 1. 1. 1. 1.
 0. 0. 0. 0. 0. 0. 0. 1. 0. 1. 0. 1. 0. 0. 0. 1. 1. 1. 1. 0. 0. 1. 1.]</t>
  </si>
  <si>
    <t>[0. 1. 0. 0. 1. 1. 1. 1. 1. 1. 1. 0. 0. 1. 0. 1. 0. 0. 0. 1. 0. 0. 1. 1.
 0. 1. 1. 1. 1. 1. 1. 1. 1. 0. 1. 1. 1. 0. 0. 1. 0. 1. 1. 0. 0. 1. 0. 1.
 0. 1. 1. 0. 0. 1. 1. 0. 0. 0. 1. 0. 0. 0. 1. 1. 1. 0. 1. 0. 1. 0. 0. 0.
 1. 1. 1. 0. 1. 1. 1. 0. 1. 1. 0. 0. 0. 1. 1. 0. 0. 1. 0. 0. 1. 1. 1. 1.
 0. 1. 0. 0. 0. 0. 0. 1. 0. 1. 0. 1. 0. 0. 0. 1. 1. 1. 1. 0. 0. 1. 1.]</t>
  </si>
  <si>
    <t>[0. 0. 0. 0. 1. 1. 1. 1. 1. 1. 1. 0. 0. 1. 0. 1. 0. 0. 0. 1. 0. 0. 1. 1.
 0. 1. 1. 1. 1. 1. 1. 0. 1. 0. 1. 1. 1. 0. 0. 1. 0. 1. 1. 0. 0. 1. 0. 1.
 0. 1. 1. 0. 0. 1. 1. 0. 0. 0. 1. 0. 0. 0. 1. 1. 1. 0. 1. 0. 1. 0. 0. 0.
 1. 1. 1. 0. 1. 1. 1. 0. 1. 1. 0. 0. 0. 1. 0. 0. 0. 1. 1. 0. 1. 1. 1. 1.
 0. 1. 0. 0. 0. 0. 0. 1. 0. 1. 0. 1. 0. 0. 0. 1. 1. 1. 1. 0. 0. 1. 1.]</t>
  </si>
  <si>
    <t>[0. 1. 0. 0. 1. 1. 1. 1. 1. 1. 1. 0. 0. 1. 0. 1. 0. 0. 0. 1. 0. 0. 1. 1.
 0. 1. 1. 1. 1. 1. 1. 1. 1. 0. 1. 1. 1. 0. 0. 1. 0. 1. 1. 0. 0. 1. 0. 1.
 0. 1. 1. 0. 0. 1. 1. 0. 0. 0. 1. 0. 0. 0. 1. 1. 1. 0. 1. 0. 1. 0. 0. 0.
 1. 1. 1. 0. 1. 1. 1. 0. 1. 1. 0. 0. 0. 1. 0. 0. 0. 1. 1. 1. 1. 1. 1. 1.
 0. 0. 0. 0. 0. 0. 0. 1. 0. 1. 0. 1. 0. 0. 0. 1. 1. 1. 1. 0. 0. 1. 1.]</t>
  </si>
  <si>
    <t>[0. 1. 0. 0. 1. 1. 1. 1. 1. 1. 1. 0. 0. 1. 0. 1. 0. 0. 0. 1. 0. 0. 0. 1.
 0. 1. 1. 1. 1. 1. 1. 1. 1. 0. 1. 1. 1. 0. 0. 1. 0. 1. 1. 0. 0. 1. 0. 1.
 0. 1. 1. 0. 0. 1. 1. 0. 0. 0. 1. 0. 0. 0. 1. 1. 1. 0. 1. 0. 1. 0. 0. 0.
 1. 1. 1. 0. 1. 1. 1. 0. 1. 1. 1. 0. 0. 1. 0. 0. 0. 1. 0. 1. 1. 1. 1. 1.
 0. 1. 0. 0. 0. 0. 0. 1. 0. 1. 0. 1. 0. 0. 0. 1. 1. 1. 1. 0. 0. 1. 1.]</t>
  </si>
  <si>
    <t>[0. 0. 0. 0. 1. 1. 1. 1. 1. 1. 1. 0. 0. 1. 0. 1. 0. 0. 0. 1. 0. 0. 1. 1.
 0. 1. 1. 1. 1. 1. 1. 1. 1. 0. 1. 1. 1. 0. 0. 1. 0. 1. 1. 0. 0. 1. 0. 1.
 0. 1. 1. 0. 0. 1. 1. 0. 0. 0. 1. 0. 0. 0. 1. 1. 1. 0. 1. 0. 1. 0. 0. 0.
 1. 1. 1. 0. 1. 1. 1. 0. 1. 1. 1. 0. 0. 1. 0. 0. 0. 1. 1. 0. 1. 1. 1. 1.
 0. 0. 0. 0. 0. 0. 0. 1. 0. 1. 0. 1. 0. 0. 0. 1. 1. 1. 1. 0. 0. 1. 1.]</t>
  </si>
  <si>
    <t>[0. 1. 0. 0. 1. 1. 0. 1. 1. 1. 1. 0. 0. 1. 0. 1. 0. 0. 0. 1. 0. 0. 1. 1.
 0. 1. 1. 1. 1. 1. 1. 1. 1. 0. 1. 1. 1. 0. 0. 1. 0. 1. 1. 0. 0. 1. 0. 1.
 0. 1. 1. 0. 0. 1. 1. 0. 0. 0. 1. 0. 0. 0. 1. 1. 1. 0. 1. 0. 1. 0. 1. 0.
 1. 1. 1. 0. 1. 1. 1. 0. 1. 1. 0. 0. 0. 1. 0. 0. 0. 1. 0. 0. 1. 1. 1. 1.
 0. 1. 0. 0. 0. 0. 0. 1. 0. 1. 0. 1. 0. 0. 0. 1. 1. 1. 1. 0. 0. 1. 1.]</t>
  </si>
  <si>
    <t>[0. 0. 0. 0. 1. 1. 1. 1. 1. 1. 1. 0. 0. 1. 0. 1. 0. 0. 0. 1. 0. 0. 1. 1.
 0. 1. 1. 1. 1. 1. 1. 1. 1. 0. 1. 1. 1. 0. 0. 1. 0. 1. 1. 0. 0. 1. 0. 1.
 0. 1. 1. 0. 0. 1. 1. 0. 0. 0. 1. 0. 0. 0. 1. 1. 1. 0. 1. 0. 1. 0. 0. 0.
 1. 1. 1. 0. 1. 1. 1. 0. 1. 1. 0. 0. 0. 1. 0. 0. 0. 1. 1. 1. 1. 1. 1. 1.
 0. 1. 0. 0. 0. 0. 0. 1. 0. 1. 0. 1. 0. 0. 0. 1. 1. 1. 1. 0. 0. 1. 1.]</t>
  </si>
  <si>
    <t>[0. 1. 0. 0. 1. 1. 1. 1. 1. 1. 1. 0. 0. 1. 0. 1. 1. 0. 0. 1. 0. 0. 1. 1.
 0. 1. 1. 1. 1. 1. 1. 1. 1. 0. 1. 1. 1. 0. 0. 1. 0. 1. 1. 0. 0. 1. 0. 1.
 0. 1. 1. 0. 0. 1. 1. 0. 0. 0. 1. 0. 0. 0. 1. 1. 1. 0. 1. 0. 1. 0. 0. 0.
 1. 1. 1. 0. 1. 1. 1. 0. 1. 1. 0. 0. 0. 1. 0. 0. 0. 1. 0. 1. 1. 1. 1. 1.
 0. 0. 0. 0. 0. 0. 0. 1. 0. 1. 0. 1. 0. 0. 0. 1. 1. 1. 1. 0. 0. 1. 1.]</t>
  </si>
  <si>
    <t>[0. 0. 0. 0. 1. 1. 1. 1. 1. 1. 1. 0. 0. 1. 0. 1. 0. 0. 0. 1. 0. 0. 1. 1.
 0. 1. 1. 1. 1. 1. 1. 1. 1. 0. 1. 1. 1. 0. 0. 1. 0. 1. 1. 0. 0. 1. 0. 1.
 0. 1. 1. 0. 0. 1. 1. 0. 0. 0. 1. 0. 0. 0. 1. 1. 1. 0. 1. 0. 1. 0. 0. 0.
 1. 1. 1. 0. 1. 1. 1. 0. 1. 1. 1. 0. 0. 1. 0. 0. 0. 1. 1. 1. 1. 1. 1. 1.
 0. 0. 0. 0. 0. 0. 0. 1. 0. 1. 0. 1. 0. 0. 0. 1. 1. 1. 1. 0. 0. 1. 1.]</t>
  </si>
  <si>
    <t>[0. 1. 0. 0. 1. 1. 1. 1. 1. 1. 1. 0. 0. 1. 0. 1. 0. 0. 0. 1. 0. 0. 1. 1.
 0. 0. 1. 1. 1. 1. 1. 1. 1. 0. 1. 1. 1. 0. 0. 1. 0. 1. 1. 0. 0. 1. 0. 1.
 0. 1. 1. 0. 0. 1. 1. 0. 0. 0. 1. 0. 0. 0. 1. 1. 1. 0. 1. 0. 1. 0. 0. 0.
 1. 1. 1. 0. 1. 1. 1. 0. 1. 1. 1. 0. 0. 1. 0. 0. 0. 1. 0. 1. 1. 1. 1. 1.
 0. 0. 0. 0. 0. 0. 0. 1. 0. 1. 0. 1. 0. 0. 0. 1. 1. 1. 1. 0. 0. 1. 1.]</t>
  </si>
  <si>
    <t>[0. 0. 0. 0. 1. 1. 1. 1. 1. 1. 1. 0. 0. 1. 0. 1. 0. 0. 0. 1. 0. 0. 1. 1.
 0. 1. 1. 1. 1. 1. 1. 1. 1. 0. 1. 1. 1. 0. 0. 1. 0. 1. 1. 0. 0. 1. 0. 1.
 0. 1. 1. 0. 0. 1. 1. 0. 0. 0. 1. 0. 0. 0. 1. 1. 1. 0. 1. 0. 1. 0. 0. 0.
 1. 1. 1. 1. 1. 1. 1. 0. 1. 1. 0. 0. 0. 1. 0. 0. 0. 1. 0. 1. 1. 1. 1. 1.
 0. 0. 0. 0. 0. 0. 0. 1. 0. 1. 0. 1. 0. 0. 0. 1. 1. 1. 1. 0. 0. 1. 1.]</t>
  </si>
  <si>
    <t>[0. 0. 0. 0. 1. 1. 1. 1. 1. 1. 1. 0. 0. 1. 0. 1. 0. 0. 0. 1. 0. 0. 1. 1.
 0. 1. 1. 1. 1. 1. 1. 1. 1. 0. 1. 1. 1. 0. 0. 0. 0. 1. 1. 0. 0. 1. 0. 1.
 0. 1. 1. 0. 0. 1. 1. 0. 0. 0. 1. 0. 0. 0. 1. 1. 1. 0. 1. 0. 1. 0. 0. 0.
 1. 1. 1. 0. 1. 1. 1. 0. 1. 1. 0. 0. 0. 1. 0. 0. 0. 1. 1. 1. 1. 1. 1. 1.
 0. 0. 0. 0. 0. 0. 0. 1. 0. 1. 0. 1. 0. 0. 0. 1. 1. 1. 1. 0. 0. 1. 1.]</t>
  </si>
  <si>
    <t>[0. 0. 0. 0. 1. 1. 1. 1. 1. 1. 1. 0. 0. 1. 0. 1. 0. 0. 0. 1. 0. 0. 1. 1.
 0. 0. 1. 1. 1. 1. 1. 0. 1. 0. 1. 1. 1. 0. 0. 0. 0. 1. 1. 0. 0. 1. 0. 1.
 0. 1. 1. 0. 0. 1. 1. 0. 0. 0. 1. 0. 0. 0. 1. 0. 1. 0. 1. 0. 1. 0. 0. 0.
 1. 1. 1. 0. 1. 1. 1. 0. 1. 1. 0. 0. 0. 1. 0. 0. 0. 1. 1. 1. 1. 1. 1. 1.
 0. 0. 0. 0. 0. 0. 0. 1. 0. 1. 0. 1. 0. 0. 0. 1. 1. 1. 1. 0. 0. 1. 1.]</t>
  </si>
  <si>
    <t>[1. 0. 0. 0. 1. 1. 1. 1. 1. 1. 1. 0. 0. 1. 0. 1. 0. 0. 0. 1. 0. 0. 1. 1.
 0. 1. 1. 1. 1. 1. 1. 1. 1. 0. 1. 1. 1. 0. 0. 1. 0. 1. 1. 0. 0. 1. 0. 1.
 0. 1. 1. 0. 0. 1. 1. 0. 0. 0. 1. 0. 0. 0. 1. 1. 1. 0. 1. 0. 1. 0. 0. 0.
 1. 1. 1. 0. 1. 1. 1. 0. 1. 1. 0. 0. 0. 1. 0. 0. 0. 1. 1. 1. 1. 1. 1. 1.
 0. 1. 0. 0. 0. 0. 0. 1. 0. 1. 0. 1. 0. 0. 0. 1. 1. 1. 1. 0. 0. 1. 1.]</t>
  </si>
  <si>
    <t>[0. 0. 0. 0. 1. 1. 1. 0. 1. 1. 1. 0. 0. 1. 0. 1. 0. 0. 0. 1. 0. 0. 1. 1.
 0. 1. 1. 1. 1. 1. 1. 1. 1. 0. 1. 1. 1. 0. 0. 1. 0. 1. 1. 0. 0. 1. 0. 1.
 0. 1. 1. 0. 0. 1. 1. 0. 0. 0. 1. 0. 0. 0. 1. 1. 1. 0. 1. 0. 1. 0. 0. 0.
 1. 1. 1. 0. 1. 1. 1. 0. 1. 1. 0. 0. 0. 1. 0. 0. 0. 1. 1. 1. 1. 1. 1. 1.
 1. 0. 1. 0. 0. 0. 0. 1. 0. 1. 0. 1. 0. 0. 0. 1. 1. 1. 1. 0. 0. 1. 1.]</t>
  </si>
  <si>
    <t>[0. 0. 0. 0. 1. 1. 1. 1. 1. 1. 1. 0. 0. 1. 0. 1. 0. 0. 0. 1. 0. 0. 1. 1.
 0. 1. 1. 1. 1. 1. 1. 1. 1. 0. 1. 1. 1. 0. 0. 1. 0. 1. 1. 0. 0. 1. 0. 1.
 0. 0. 1. 0. 0. 1. 1. 0. 0. 0. 1. 0. 0. 0. 1. 1. 1. 0. 1. 0. 1. 0. 0. 0.
 1. 1. 1. 0. 1. 1. 1. 0. 1. 1. 0. 0. 0. 1. 0. 0. 0. 1. 1. 1. 1. 1. 1. 1.
 0. 0. 0. 0. 0. 0. 0. 1. 1. 1. 0. 1. 0. 0. 0. 1. 1. 1. 1. 0. 0. 1. 1.]</t>
  </si>
  <si>
    <t>[0. 0. 0. 0. 1. 1. 1. 1. 1. 1. 1. 0. 0. 1. 0. 1. 0. 0. 0. 1. 0. 0. 1. 1.
 0. 1. 1. 1. 1. 1. 1. 1. 1. 0. 1. 1. 1. 0. 0. 1. 0. 1. 1. 0. 0. 1. 0. 1.
 0. 1. 1. 0. 0. 1. 1. 0. 0. 0. 1. 0. 0. 0. 1. 0. 1. 0. 1. 0. 1. 0. 0. 0.
 1. 1. 1. 0. 1. 1. 1. 0. 1. 1. 0. 0. 0. 1. 0. 0. 0. 1. 1. 1. 1. 1. 1. 1.
 0. 1. 0. 0. 0. 0. 0. 1. 0. 1. 0. 1. 0. 0. 0. 1. 1. 1. 1. 0. 0. 1. 1.]</t>
  </si>
  <si>
    <t>[0. 0. 0. 0. 1. 1. 1. 1. 1. 1. 1. 0. 0. 1. 0. 1. 0. 0. 0. 1. 0. 0. 1. 1.
 0. 1. 1. 1. 1. 1. 1. 1. 1. 0. 1. 1. 1. 0. 0. 0. 0. 1. 1. 0. 0. 1. 0. 1.
 0. 1. 1. 0. 0. 1. 1. 0. 0. 0. 1. 0. 0. 0. 1. 0. 1. 0. 1. 0. 1. 0. 0. 0.
 1. 1. 1. 0. 1. 1. 1. 0. 1. 1. 0. 0. 0. 1. 0. 0. 0. 1. 1. 1. 1. 1. 1. 1.
 0. 1. 0. 0. 0. 0. 0. 1. 0. 1. 0. 1. 0. 0. 0. 1. 1. 1. 1. 0. 0. 1. 1.]</t>
  </si>
  <si>
    <t>[0. 0. 0. 0. 1. 1. 1. 1. 1. 1. 1. 0. 0. 1. 0. 1. 0. 0. 0. 1. 0. 0. 1. 1.
 0. 1. 1. 1. 1. 1. 1. 1. 1. 0. 1. 1. 1. 0. 0. 1. 0. 1. 1. 0. 0. 1. 0. 1.
 0. 1. 0. 0. 0. 1. 1. 0. 0. 0. 1. 0. 0. 0. 1. 1. 1. 0. 1. 0. 1. 0. 0. 0.
 1. 1. 1. 0. 1. 1. 1. 0. 1. 1. 0. 0. 0. 1. 0. 0. 0. 1. 1. 1. 1. 1. 1. 1.
 0. 1. 0. 0. 0. 0. 0. 1. 0. 1. 0. 1. 0. 0. 0. 1. 1. 1. 1. 0. 0. 1. 1.]</t>
  </si>
  <si>
    <t>[0. 0. 0. 0. 1. 1. 1. 1. 1. 1. 1. 0. 0. 1. 0. 1. 0. 0. 0. 1. 0. 0. 1. 1.
 0. 1. 1. 1. 1. 1. 1. 1. 1. 0. 1. 1. 1. 0. 0. 0. 0. 1. 1. 0. 0. 1. 0. 1.
 0. 1. 1. 0. 0. 1. 1. 0. 0. 0. 1. 0. 0. 0. 1. 0. 1. 0. 1. 0. 1. 0. 0. 0.
 1. 1. 1. 0. 1. 1. 1. 0. 1. 1. 0. 0. 0. 1. 0. 0. 0. 1. 1. 1. 1. 1. 1. 1.
 0. 0. 0. 0. 0. 0. 0. 1. 0. 1. 0. 1. 0. 0. 0. 1. 1. 1. 0. 0. 0. 1. 1.]</t>
  </si>
  <si>
    <t>[0. 0. 0. 0. 1. 1. 1. 1. 1. 1. 1. 0. 0. 1. 0. 1. 0. 0. 0. 1. 0. 0. 1. 1.
 0. 1. 1. 1. 1. 1. 1. 1. 1. 0. 1. 1. 1. 0. 0. 0. 0. 1. 1. 0. 0. 1. 0. 1.
 0. 1. 0. 0. 0. 1. 1. 0. 0. 0. 1. 0. 0. 0. 1. 0. 1. 0. 1. 0. 1. 0. 0. 0.
 1. 1. 1. 0. 1. 1. 1. 0. 1. 1. 0. 0. 0. 1. 0. 0. 0. 1. 1. 1. 1. 1. 1. 1.
 0. 0. 0. 0. 0. 0. 0. 1. 0. 1. 0. 1. 0. 0. 0. 1. 1. 1. 1. 0. 0. 1. 1.]</t>
  </si>
  <si>
    <t>[0. 0. 0. 0. 1. 1. 1. 1. 1. 1. 1. 0. 0. 1. 0. 1. 0. 1. 0. 1. 0. 0. 1. 1.
 0. 1. 1. 1. 1. 1. 1. 1. 1. 0. 1. 1. 1. 0. 0. 0. 0. 1. 1. 0. 0. 1. 0. 1.
 0. 1. 1. 0. 0. 1. 1. 0. 0. 0. 1. 0. 0. 0. 1. 1. 1. 0. 1. 0. 1. 0. 0. 0.
 1. 1. 1. 0. 1. 1. 1. 0. 1. 1. 0. 0. 0. 1. 0. 0. 0. 1. 1. 1. 1. 1. 1. 1.
 0. 1. 0. 0. 0. 0. 0. 1. 0. 1. 0. 1. 0. 0. 0. 1. 1. 1. 1. 0. 0. 1. 1.]</t>
  </si>
  <si>
    <t>[1. 0. 0. 0. 1. 1. 1. 1. 1. 1. 1. 0. 0. 1. 0. 1. 0. 0. 0. 1. 0. 0. 1. 1.
 0. 1. 1. 1. 1. 1. 1. 1. 1. 0. 1. 1. 1. 0. 0. 1. 0. 1. 1. 0. 0. 1. 0. 1.
 0. 1. 1. 0. 0. 1. 1. 0. 0. 0. 1. 0. 0. 0. 1. 1. 1. 0. 1. 0. 1. 0. 0. 0.
 1. 1. 1. 0. 1. 1. 1. 1. 1. 1. 0. 0. 0. 1. 0. 0. 0. 1. 1. 1. 1. 1. 1. 1.
 0. 0. 0. 0. 0. 0. 0. 1. 0. 1. 0. 1. 0. 0. 0. 1. 1. 1. 1. 0. 0. 1. 1.]</t>
  </si>
  <si>
    <t>[1. 0. 0. 0. 1. 1. 1. 1. 1. 1. 1. 0. 0. 1. 0. 1. 0. 0. 0. 1. 0. 1. 1. 1.
 0. 1. 1. 1. 1. 1. 1. 1. 1. 0. 1. 1. 1. 0. 0. 0. 0. 1. 1. 0. 0. 1. 0. 1.
 0. 1. 1. 0. 0. 1. 1. 0. 0. 0. 1. 0. 0. 0. 1. 1. 1. 0. 1. 0. 1. 0. 0. 0.
 1. 1. 1. 0. 1. 1. 1. 0. 1. 1. 0. 0. 0. 1. 0. 0. 0. 1. 1. 1. 1. 1. 1. 1.
 0. 1. 0. 0. 0. 0. 0. 1. 0. 1. 0. 1. 0. 0. 0. 0. 1. 1. 1. 0. 0. 1. 1.]</t>
  </si>
  <si>
    <t>[0. 0. 0. 0. 1. 1. 1. 1. 1. 1. 1. 0. 0. 1. 0. 1. 0. 0. 0. 1. 0. 0. 1. 1.
 0. 1. 1. 1. 1. 1. 1. 1. 1. 0. 1. 0. 1. 0. 0. 0. 0. 1. 1. 0. 0. 1. 0. 1.
 0. 1. 1. 0. 0. 1. 1. 0. 0. 0. 1. 1. 0. 0. 1. 1. 1. 0. 1. 0. 1. 0. 0. 0.
 1. 1. 1. 0. 1. 1. 1. 0. 1. 1. 0. 0. 0. 1. 0. 0. 0. 1. 1. 1. 1. 1. 1. 1.
 0. 0. 0. 0. 0. 0. 0. 1. 0. 1. 0. 1. 0. 0. 0. 1. 1. 1. 1. 0. 0. 1. 1.]</t>
  </si>
  <si>
    <t>[0. 0. 0. 0. 1. 1. 1. 1. 1. 1. 1. 0. 0. 1. 0. 1. 1. 0. 0. 1. 0. 0. 1. 1.
 0. 1. 1. 1. 1. 1. 1. 1. 1. 0. 1. 1. 1. 0. 0. 0. 0. 1. 1. 0. 0. 1. 0. 1.
 0. 1. 1. 0. 0. 1. 1. 0. 0. 0. 1. 0. 0. 0. 1. 1. 1. 0. 1. 0. 1. 0. 0. 0.
 1. 1. 1. 0. 1. 1. 1. 0. 1. 1. 0. 0. 0. 1. 0. 0. 0. 1. 1. 1. 1. 1. 1. 1.
 0. 0. 0. 0. 0. 0. 0. 1. 0. 1. 0. 1. 0. 0. 0. 1. 1. 1. 1. 0. 1. 1. 1.]</t>
  </si>
  <si>
    <t>[0. 0. 0. 0. 1. 1. 1. 1. 1. 1. 1. 0. 0. 1. 0. 1. 0. 0. 0. 1. 0. 0. 1. 1.
 0. 1. 1. 1. 1. 1. 1. 1. 1. 0. 1. 1. 1. 0. 0. 0. 0. 1. 1. 0. 0. 1. 0. 1.
 0. 1. 1. 0. 0. 1. 1. 0. 0. 0. 1. 0. 0. 0. 1. 1. 1. 0. 1. 0. 1. 0. 0. 0.
 1. 1. 1. 0. 1. 1. 1. 0. 1. 1. 0. 0. 0. 1. 0. 0. 0. 1. 1. 1. 1. 1. 1. 1.
 0. 1. 0. 0. 0. 0. 0. 1. 0. 1. 0. 1. 0. 0. 0. 0. 1. 1. 1. 0. 0. 1. 1.]</t>
  </si>
  <si>
    <t>[0. 0. 0. 0. 1. 1. 1. 1. 1. 1. 1. 0. 0. 1. 0. 1. 0. 0. 0. 1. 0. 0. 1. 1.
 0. 1. 1. 1. 1. 1. 1. 1. 1. 0. 1. 1. 1. 0. 0. 0. 0. 1. 1. 0. 0. 1. 0. 1.
 0. 1. 1. 0. 0. 1. 1. 0. 0. 0. 1. 0. 0. 0. 1. 1. 1. 0. 1. 0. 1. 0. 1. 0.
 1. 1. 1. 0. 1. 1. 1. 0. 1. 1. 0. 0. 0. 1. 0. 0. 0. 1. 1. 1. 1. 1. 1. 1.
 0. 0. 0. 0. 0. 0. 0. 1. 0. 1. 0. 1. 0. 0. 0. 1. 1. 1. 1. 0. 0. 1. 1.]</t>
  </si>
  <si>
    <t>[0. 0. 0. 0. 1. 1. 0. 1. 1. 1. 1. 0. 0. 1. 0. 1. 0. 0. 0. 1. 0. 0. 1. 1.
 0. 1. 1. 1. 1. 1. 1. 1. 1. 0. 1. 1. 1. 0. 0. 0. 0. 1. 1. 0. 0. 1. 0. 1.
 0. 1. 1. 0. 1. 1. 1. 0. 0. 0. 1. 0. 0. 0. 1. 1. 1. 0. 1. 0. 1. 0. 0. 0.
 1. 1. 1. 0. 1. 1. 1. 0. 1. 1. 0. 0. 0. 1. 0. 0. 0. 1. 1. 1. 1. 1. 1. 1.
 0. 1. 0. 0. 0. 0. 0. 1. 0. 1. 0. 1. 0. 0. 0. 1. 1. 1. 1. 0. 0. 1. 1.]</t>
  </si>
  <si>
    <t>[0. 0. 0. 0. 1. 1. 1. 1. 1. 1. 1. 0. 0. 1. 0. 1. 0. 0. 0. 1. 0. 0. 1. 1.
 0. 1. 1. 1. 1. 1. 1. 1. 1. 0. 1. 1. 1. 0. 0. 0. 0. 1. 1. 0. 0. 1. 0. 1.
 0. 1. 1. 0. 0. 1. 1. 0. 0. 0. 1. 0. 0. 0. 1. 1. 1. 0. 1. 0. 1. 0. 0. 0.
 1. 1. 1. 0. 1. 1. 1. 0. 1. 1. 1. 0. 0. 1. 0. 0. 0. 1. 1. 1. 1. 1. 1. 1.
 0. 0. 0. 0. 0. 0. 0. 1. 0. 1. 0. 1. 0. 0. 0. 1. 1. 1. 1. 0. 0. 1. 1.]</t>
  </si>
  <si>
    <t>[0. 0. 0. 0. 1. 1. 1. 1. 1. 1. 1. 0. 0. 1. 0. 1. 0. 0. 0. 1. 0. 0. 1. 1.
 0. 1. 1. 1. 1. 1. 1. 1. 1. 0. 1. 1. 1. 0. 0. 0. 0. 1. 1. 0. 0. 1. 0. 1.
 0. 1. 1. 0. 0. 1. 1. 0. 0. 0. 1. 0. 0. 0. 1. 1. 1. 0. 1. 0. 1. 0. 1. 0.
 1. 1. 1. 0. 1. 1. 1. 0. 1. 1. 0. 0. 0. 1. 0. 0. 0. 1. 1. 1. 1. 1. 1. 1.
 0. 1. 0. 0. 0. 0. 0. 1. 0. 1. 0. 1. 0. 0. 0. 1. 1. 1. 1. 0. 0. 1. 1.]</t>
  </si>
  <si>
    <t>[0. 0. 0. 0. 1. 1. 1. 1. 1. 1. 1. 0. 0. 1. 0. 1. 0. 0. 0. 1. 0. 0. 1. 1.
 0. 1. 1. 1. 1. 1. 0. 1. 1. 0. 1. 1. 1. 0. 0. 0. 0. 1. 1. 0. 0. 1. 0. 1.
 0. 1. 1. 0. 0. 1. 1. 0. 0. 0. 1. 0. 0. 0. 1. 1. 1. 0. 1. 0. 1. 0. 0. 0.
 1. 1. 1. 0. 1. 1. 1. 0. 1. 1. 0. 0. 0. 1. 0. 0. 0. 1. 0. 1. 1. 1. 1. 1.
 0. 1. 0. 0. 0. 0. 0. 1. 0. 1. 0. 1. 0. 0. 0. 1. 1. 1. 1. 0. 0. 1. 1.]</t>
  </si>
  <si>
    <t>[0. 0. 0. 0. 1. 1. 1. 1. 1. 1. 1. 0. 0. 1. 0. 1. 0. 0. 0. 1. 0. 0. 1. 1.
 0. 1. 1. 1. 1. 1. 1. 1. 1. 0. 1. 1. 1. 0. 0. 0. 0. 1. 1. 0. 0. 1. 0. 1.
 0. 1. 1. 0. 0. 1. 1. 0. 0. 0. 1. 0. 0. 0. 1. 1. 1. 0. 1. 0. 1. 0. 0. 0.
 1. 1. 0. 0. 1. 1. 1. 0. 1. 1. 0. 0. 0. 1. 0. 0. 0. 1. 1. 1. 1. 1. 1. 1.
 0. 0. 0. 0. 0. 0. 0. 1. 0. 0. 0. 1. 0. 0. 1. 1. 1. 1. 1. 0. 0. 1. 1.]</t>
  </si>
  <si>
    <t>[0. 0. 0. 0. 1. 1. 1. 1. 1. 1. 1. 0. 0. 1. 0. 1. 0. 0. 0. 1. 0. 0. 1. 1.
 0. 1. 1. 1. 1. 1. 1. 1. 1. 0. 1. 1. 1. 1. 0. 0. 0. 1. 1. 0. 0. 1. 0. 1.
 0. 1. 1. 0. 0. 1. 1. 0. 0. 1. 1. 0. 0. 0. 1. 1. 1. 0. 1. 0. 1. 0. 0. 0.
 1. 1. 1. 0. 1. 1. 1. 0. 1. 1. 0. 0. 0. 1. 0. 0. 0. 1. 1. 0. 1. 1. 1. 1.
 0. 0. 0. 0. 0. 0. 0. 1. 0. 1. 0. 1. 0. 0. 0. 1. 1. 1. 1. 0. 0. 1. 1.]</t>
  </si>
  <si>
    <t>[0. 0. 0. 0. 1. 1. 1. 1. 1. 1. 1. 0. 0. 1. 0. 1. 0. 0. 0. 1. 0. 0. 1. 1.
 0. 1. 1. 1. 1. 1. 1. 1. 1. 0. 1. 1. 1. 0. 0. 0. 0. 1. 1. 0. 0. 1. 0. 1.
 0. 1. 1. 0. 0. 1. 1. 0. 0. 0. 1. 0. 0. 0. 1. 1. 0. 0. 1. 0. 1. 0. 0. 0.
 1. 1. 1. 0. 1. 1. 1. 0. 1. 1. 0. 0. 0. 1. 0. 0. 0. 1. 0. 1. 1. 1. 1. 1.
 0. 1. 0. 0. 0. 0. 0. 1. 0. 1. 0. 1. 0. 0. 0. 1. 1. 1. 1. 0. 0. 1. 1.]</t>
  </si>
  <si>
    <t>[1. 0. 0. 0. 1. 1. 1. 1. 1. 1. 1. 0. 0. 1. 0. 1. 0. 0. 0. 1. 0. 1. 1. 1.
 0. 1. 1. 1. 1. 1. 1. 1. 1. 0. 1. 1. 1. 0. 0. 0. 0. 1. 1. 0. 0. 1. 0. 1.
 0. 1. 1. 0. 0. 1. 1. 0. 0. 0. 1. 0. 0. 0. 1. 1. 1. 0. 1. 0. 1. 0. 1. 0.
 1. 1. 1. 0. 1. 1. 1. 0. 1. 1. 0. 0. 0. 1. 0. 0. 0. 1. 1. 1. 1. 1. 1. 1.
 0. 1. 0. 0. 0. 0. 0. 1. 0. 1. 0. 1. 0. 0. 0. 0. 1. 1. 1. 0. 0. 1. 1.]</t>
  </si>
  <si>
    <t>[0. 0. 0. 0. 1. 1. 1. 1. 1. 1. 1. 0. 0. 1. 0. 1. 0. 0. 0. 1. 0. 1. 1. 1.
 0. 1. 1. 1. 1. 1. 1. 1. 1. 0. 1. 1. 1. 0. 0. 0. 0. 1. 1. 0. 0. 1. 0. 1.
 0. 1. 1. 0. 0. 1. 1. 0. 0. 0. 1. 0. 0. 0. 1. 1. 1. 0. 1. 0. 1. 0. 0. 0.
 1. 1. 1. 0. 1. 1. 0. 0. 1. 1. 0. 0. 0. 1. 0. 0. 0. 1. 1. 1. 1. 1. 1. 1.
 0. 1. 0. 0. 0. 0. 0. 1. 0. 1. 0. 1. 0. 0. 0. 0. 1. 1. 1. 1. 0. 1. 1.]</t>
  </si>
  <si>
    <t>[1. 0. 0. 0. 1. 1. 1. 1. 1. 1. 1. 0. 0. 1. 0. 1. 0. 0. 0. 1. 0. 0. 1. 1.
 0. 1. 1. 1. 1. 1. 1. 1. 1. 0. 1. 1. 1. 0. 0. 0. 0. 1. 1. 0. 0. 1. 0. 1.
 0. 1. 1. 0. 0. 1. 1. 0. 0. 0. 1. 0. 0. 0. 1. 1. 1. 0. 1. 0. 1. 0. 1. 0.
 1. 1. 1. 0. 1. 1. 1. 0. 1. 1. 0. 0. 0. 1. 0. 0. 0. 1. 1. 1. 1. 1. 1. 0.
 0. 1. 0. 0. 0. 0. 0. 1. 0. 1. 0. 1. 0. 0. 0. 0. 1. 1. 1. 0. 0. 1. 1.]</t>
  </si>
  <si>
    <t>[0. 0. 0. 0. 1. 1. 1. 1. 1. 1. 1. 0. 0. 1. 0. 1. 0. 0. 0. 1. 0. 0. 1. 1.
 0. 1. 1. 1. 1. 1. 1. 1. 1. 0. 1. 1. 1. 0. 0. 0. 0. 1. 1. 0. 0. 1. 0. 1.
 0. 1. 1. 0. 0. 1. 1. 0. 0. 0. 1. 0. 0. 0. 1. 1. 1. 0. 1. 0. 1. 0. 1. 0.
 1. 1. 1. 0. 0. 1. 1. 0. 1. 1. 0. 0. 0. 1. 0. 0. 0. 1. 1. 1. 1. 1. 1. 1.
 0. 1. 0. 0. 0. 0. 0. 1. 0. 1. 0. 1. 0. 0. 0. 0. 1. 1. 1. 0. 0. 1. 1.]</t>
  </si>
  <si>
    <t>[0. 0. 0. 0. 1. 1. 1. 1. 1. 1. 1. 0. 0. 1. 0. 1. 0. 0. 0. 1. 0. 1. 1. 1.
 0. 1. 1. 1. 1. 1. 1. 1. 1. 0. 1. 1. 1. 0. 0. 0. 0. 1. 1. 0. 0. 1. 0. 1.
 0. 1. 1. 0. 0. 1. 1. 0. 0. 0. 1. 0. 0. 0. 1. 1. 1. 0. 1. 0. 1. 0. 0. 0.
 1. 1. 1. 0. 1. 1. 1. 0. 1. 1. 0. 0. 0. 1. 0. 0. 0. 1. 1. 1. 1. 1. 1. 1.
 0. 1. 0. 0. 0. 0. 0. 1. 0. 1. 0. 1. 0. 0. 1. 1. 1. 1. 1. 0. 0. 1. 1.]</t>
  </si>
  <si>
    <t>[1. 0. 0. 0. 1. 1. 1. 1. 1. 1. 1. 0. 0. 1. 0. 1. 0. 0. 0. 1. 0. 1. 1. 1.
 0. 1. 1. 1. 1. 1. 1. 1. 1. 0. 1. 1. 1. 0. 1. 0. 0. 1. 1. 0. 0. 1. 0. 1.
 0. 1. 1. 0. 0. 1. 1. 0. 0. 0. 1. 0. 0. 0. 1. 1. 1. 0. 1. 0. 1. 0. 1. 0.
 1. 1. 1. 0. 1. 1. 1. 0. 1. 1. 0. 1. 0. 1. 0. 0. 0. 1. 1. 1. 1. 1. 1. 1.
 0. 1. 0. 0. 0. 0. 0. 1. 0. 1. 0. 1. 0. 0. 0. 0. 1. 1. 1. 0. 0. 1. 1.]</t>
  </si>
  <si>
    <t>[0. 0. 0. 0. 1. 1. 1. 1. 1. 1. 1. 0. 0. 1. 0. 1. 0. 0. 0. 1. 0. 0. 1. 1.
 0. 1. 1. 1. 1. 1. 1. 1. 1. 0. 1. 1. 1. 0. 0. 0. 0. 1. 1. 0. 1. 1. 0. 1.
 0. 1. 1. 0. 0. 1. 1. 0. 0. 0. 1. 0. 0. 0. 1. 1. 1. 0. 1. 0. 1. 0. 0. 0.
 1. 1. 1. 0. 1. 1. 1. 0. 1. 1. 0. 0. 0. 1. 0. 0. 0. 1. 1. 1. 1. 1. 1. 1.
 0. 1. 0. 0. 0. 0. 0. 1. 0. 1. 1. 1. 0. 0. 0. 0. 1. 1. 1. 0. 0. 1. 1.]</t>
  </si>
  <si>
    <t>[0. 0. 0. 0. 1. 1. 1. 1. 1. 1. 1. 0. 0. 1. 0. 1. 0. 0. 0. 1. 0. 1. 1. 1.
 0. 1. 1. 1. 1. 1. 1. 1. 1. 0. 1. 1. 1. 0. 0. 0. 0. 1. 1. 0. 0. 1. 0. 1.
 0. 1. 1. 0. 0. 1. 1. 0. 0. 0. 1. 0. 0. 0. 1. 1. 1. 0. 1. 0. 1. 0. 1. 0.
 1. 1. 1. 0. 1. 1. 1. 0. 1. 1. 0. 0. 0. 1. 0. 0. 0. 1. 1. 1. 1. 1. 1. 1.
 0. 1. 0. 0. 0. 0. 0. 1. 0. 1. 0. 1. 0. 0. 0. 1. 1. 1. 1. 0. 0. 1. 1.]</t>
  </si>
  <si>
    <t>[0. 0. 0. 0. 1. 1. 1. 1. 1. 1. 1. 0. 0. 1. 0. 1. 0. 0. 0. 1. 0. 0. 1. 1.
 0. 1. 1. 1. 1. 1. 1. 1. 1. 0. 1. 1. 1. 0. 0. 0. 0. 1. 1. 0. 0. 1. 0. 1.
 0. 1. 1. 0. 0. 1. 1. 0. 0. 1. 1. 0. 0. 0. 1. 1. 1. 0. 1. 0. 1. 0. 1. 0.
 0. 1. 1. 0. 1. 1. 1. 0. 1. 1. 0. 0. 0. 1. 0. 0. 0. 1. 1. 1. 1. 1. 1. 1.
 0. 1. 0. 0. 0. 0. 0. 1. 0. 1. 0. 1. 0. 0. 0. 0. 1. 1. 1. 0. 0. 1. 1.]</t>
  </si>
  <si>
    <t>[1. 0. 0. 0. 1. 1. 1. 1. 1. 1. 1. 0. 0. 1. 0. 1. 0. 0. 0. 1. 0. 1. 1. 1.
 0. 1. 1. 1. 1. 1. 1. 1. 1. 0. 1. 1. 1. 0. 0. 0. 0. 1. 1. 0. 0. 1. 0. 1.
 0. 1. 1. 0. 0. 1. 1. 0. 0. 0. 1. 0. 0. 0. 1. 1. 1. 0. 1. 0. 1. 0. 0. 0.
 1. 1. 1. 0. 1. 1. 1. 0. 1. 1. 0. 0. 0. 1. 0. 0. 0. 1. 1. 1. 1. 1. 1. 1.
 0. 1. 0. 0. 0. 0. 0. 1. 0. 1. 0. 1. 1. 0. 0. 0. 1. 1. 1. 0. 0. 1. 1.]</t>
  </si>
  <si>
    <t>[1. 0. 0. 0. 1. 1. 1. 1. 1. 1. 1. 0. 0. 1. 0. 1. 0. 0. 0. 1. 0. 1. 0. 1.
 0. 1. 0. 1. 1. 1. 1. 1. 1. 0. 1. 1. 1. 0. 0. 0. 0. 1. 1. 0. 0. 1. 0. 1.
 0. 1. 1. 0. 0. 1. 1. 0. 0. 0. 1. 0. 0. 0. 1. 1. 1. 0. 1. 0. 1. 0. 0. 0.
 1. 1. 1. 0. 1. 1. 1. 0. 1. 1. 0. 0. 0. 1. 0. 0. 0. 1. 1. 1. 1. 1. 1. 1.
 0. 1. 0. 0. 0. 0. 0. 1. 0. 1. 0. 1. 0. 0. 0. 1. 1. 1. 1. 0. 0. 1. 1.]</t>
  </si>
  <si>
    <t>[1. 0. 0. 0. 1. 1. 1. 1. 1. 1. 1. 0. 0. 1. 0. 1. 0. 0. 0. 1. 0. 1. 1. 1.
 0. 1. 1. 1. 1. 1. 1. 1. 1. 0. 1. 1. 1. 0. 0. 0. 0. 1. 1. 0. 0. 1. 0. 1.
 0. 1. 1. 0. 0. 1. 1. 0. 0. 0. 1. 0. 0. 0. 1. 1. 1. 0. 1. 0. 1. 0. 1. 0.
 1. 1. 1. 0. 1. 1. 1. 0. 1. 1. 0. 0. 0. 1. 0. 0. 0. 1. 1. 1. 1. 1. 1. 1.
 0. 1. 1. 0. 0. 0. 0. 1. 0. 1. 0. 1. 0. 0. 0. 0. 1. 1. 1. 0. 0. 1. 1.]</t>
  </si>
  <si>
    <t>[0. 0. 0. 0. 1. 1. 1. 1. 1. 1. 1. 0. 0. 1. 0. 1. 0. 0. 0. 1. 0. 1. 1. 1.
 0. 1. 1. 1. 1. 1. 1. 1. 1. 0. 1. 1. 1. 0. 0. 0. 0. 1. 1. 0. 0. 1. 0. 1.
 0. 1. 1. 0. 1. 1. 1. 0. 0. 0. 1. 0. 0. 0. 1. 1. 1. 0. 1. 0. 1. 0. 1. 0.
 1. 1. 1. 0. 1. 1. 1. 0. 1. 1. 0. 0. 0. 1. 0. 0. 0. 1. 1. 1. 1. 1. 1. 1.
 1. 1. 0. 0. 0. 0. 0. 1. 0. 1. 0. 1. 0. 0. 0. 1. 1. 1. 1. 0. 0. 1. 1.]</t>
  </si>
  <si>
    <t>[0. 0. 0. 0. 1. 1. 1. 1. 1. 1. 1. 0. 0. 1. 0. 1. 0. 0. 0. 1. 0. 1. 1. 1.
 0. 1. 1. 1. 1. 1. 1. 1. 1. 0. 1. 1. 1. 0. 0. 0. 0. 1. 1. 0. 1. 1. 0. 1.
 0. 1. 1. 0. 0. 1. 1. 0. 0. 0. 1. 0. 0. 0. 1. 1. 1. 0. 1. 0. 1. 0. 0. 0.
 1. 1. 1. 0. 1. 1. 1. 0. 1. 1. 0. 0. 0. 1. 0. 0. 0. 1. 1. 1. 1. 1. 1. 1.
 0. 1. 0. 0. 0. 0. 0. 1. 0. 1. 0. 1. 0. 0. 0. 1. 1. 1. 1. 0. 0. 1. 1.]</t>
  </si>
  <si>
    <t>[0. 0. 0. 0. 1. 1. 1. 1. 1. 1. 1. 0. 0. 1. 0. 1. 0. 0. 0. 1. 0. 1. 1. 1.
 0. 1. 1. 1. 1. 1. 1. 1. 1. 0. 1. 1. 1. 0. 0. 0. 0. 1. 1. 0. 0. 1. 0. 1.
 0. 1. 1. 0. 0. 1. 1. 0. 0. 0. 1. 0. 0. 0. 1. 1. 1. 0. 1. 0. 1. 0. 1. 0.
 1. 1. 1. 0. 1. 1. 1. 0. 1. 1. 0. 0. 0. 1. 0. 0. 0. 1. 1. 1. 1. 1. 1. 1.
 0. 1. 0. 0. 0. 0. 0. 1. 0. 1. 0. 1. 0. 0. 0. 0. 1. 1. 1. 0. 0. 1. 1.]</t>
  </si>
  <si>
    <t>[1. 0. 0. 0. 1. 1. 1. 1. 1. 1. 1. 0. 0. 1. 0. 1. 0. 0. 0. 1. 0. 1. 1. 1.
 0. 1. 1. 1. 1. 1. 1. 1. 1. 0. 1. 1. 1. 0. 0. 0. 0. 1. 1. 0. 0. 1. 0. 1.
 0. 1. 1. 0. 0. 1. 1. 0. 0. 0. 1. 0. 0. 0. 1. 1. 1. 0. 1. 0. 1. 0. 1. 0.
 1. 1. 1. 0. 1. 1. 1. 0. 1. 1. 0. 1. 0. 1. 0. 0. 0. 1. 1. 1. 1. 1. 1. 1.
 0. 1. 0. 0. 0. 0. 0. 1. 0. 1. 0. 1. 1. 0. 0. 0. 1. 1. 1. 0. 0. 1. 1.]</t>
  </si>
  <si>
    <t>[1. 0. 0. 0. 1. 1. 1. 1. 1. 1. 1. 0. 0. 1. 0. 1. 0. 0. 0. 1. 0. 1. 1. 1.
 0. 1. 1. 1. 1. 1. 1. 1. 1. 0. 1. 1. 1. 0. 0. 0. 0. 1. 0. 0. 0. 1. 0. 1.
 0. 1. 1. 0. 0. 1. 1. 0. 0. 0. 1. 0. 0. 0. 1. 1. 1. 0. 1. 0. 1. 1. 0. 0.
 1. 1. 1. 0. 1. 1. 1. 0. 1. 1. 0. 1. 0. 1. 0. 0. 0. 1. 1. 1. 1. 1. 1. 1.
 0. 1. 0. 0. 0. 0. 0. 1. 0. 1. 0. 1. 0. 0. 0. 0. 1. 1. 1. 0. 0. 1. 1.]</t>
  </si>
  <si>
    <t>[1. 0. 0. 0. 1. 1. 1. 1. 1. 1. 1. 0. 0. 1. 0. 1. 0. 0. 0. 1. 0. 1. 1. 1.
 0. 1. 1. 1. 1. 1. 1. 1. 1. 0. 1. 1. 1. 0. 1. 0. 0. 1. 1. 0. 0. 1. 0. 1.
 0. 1. 1. 0. 0. 1. 1. 0. 0. 0. 1. 0. 0. 0. 1. 1. 1. 0. 1. 0. 1. 0. 0. 0.
 1. 1. 1. 0. 1. 1. 1. 0. 1. 1. 0. 1. 0. 1. 0. 0. 0. 1. 1. 1. 1. 1. 1. 1.
 0. 1. 0. 0. 0. 0. 0. 1. 0. 1. 0. 1. 0. 0. 0. 0. 1. 1. 1. 0. 0. 1. 1.]</t>
  </si>
  <si>
    <t>[1. 0. 0. 0. 1. 1. 1. 1. 1. 1. 1. 0. 0. 1. 0. 1. 0. 0. 0. 1. 0. 1. 1. 1.
 0. 1. 1. 1. 1. 1. 1. 1. 1. 0. 1. 1. 1. 0. 1. 0. 0. 1. 1. 0. 0. 1. 0. 1.
 0. 1. 1. 0. 0. 1. 1. 0. 0. 0. 1. 0. 0. 0. 1. 1. 1. 0. 1. 0. 1. 0. 0. 0.
 1. 1. 1. 0. 1. 1. 1. 0. 1. 1. 0. 1. 0. 1. 0. 0. 0. 1. 1. 1. 1. 1. 1. 1.
 0. 1. 0. 0. 0. 0. 0. 1. 0. 1. 0. 1. 1. 0. 0. 0. 1. 1. 1. 0. 0. 1. 1.]</t>
  </si>
  <si>
    <t>[1. 0. 0. 0. 1. 1. 1. 1. 1. 1. 1. 0. 0. 1. 0. 1. 0. 0. 0. 1. 0. 1. 1. 1.
 0. 1. 1. 1. 1. 1. 1. 1. 1. 0. 1. 1. 1. 0. 1. 0. 0. 1. 1. 0. 0. 1. 0. 1.
 0. 1. 1. 0. 0. 1. 1. 0. 0. 1. 1. 0. 0. 0. 1. 1. 1. 0. 1. 0. 1. 0. 0. 0.
 1. 1. 1. 0. 1. 1. 1. 0. 1. 1. 0. 1. 0. 1. 0. 0. 0. 1. 1. 1. 1. 1. 1. 1.
 0. 1. 0. 0. 0. 0. 0. 1. 0. 1. 1. 1. 1. 0. 0. 0. 1. 1. 1. 0. 0. 1. 1.]</t>
  </si>
  <si>
    <t>[1. 0. 0. 0. 1. 1. 1. 1. 1. 1. 1. 0. 0. 1. 0. 1. 0. 0. 0. 1. 0. 1. 1. 1.
 0. 1. 1. 1. 1. 1. 1. 1. 1. 0. 1. 1. 1. 0. 1. 0. 0. 1. 1. 0. 0. 1. 0. 1.
 0. 1. 1. 0. 0. 1. 1. 0. 0. 0. 1. 0. 0. 0. 1. 1. 1. 0. 1. 0. 1. 0. 1. 0.
 1. 1. 1. 0. 1. 1. 1. 0. 1. 1. 0. 0. 0. 1. 0. 0. 0. 1. 1. 1. 1. 1. 1. 1.
 0. 1. 0. 0. 0. 0. 0. 1. 0. 1. 0. 1. 0. 0. 0. 0. 1. 1. 1. 0. 0. 1. 1.]</t>
  </si>
  <si>
    <t>[1. 0. 0. 0. 1. 1. 1. 1. 1. 1. 1. 0. 0. 1. 0. 1. 0. 0. 0. 1. 0. 1. 1. 1.
 0. 1. 1. 1. 1. 1. 1. 1. 1. 0. 1. 1. 1. 0. 1. 0. 0. 1. 1. 0. 0. 1. 0. 1.
 0. 1. 1. 0. 0. 1. 1. 0. 0. 0. 1. 0. 0. 0. 1. 1. 1. 0. 1. 0. 1. 0. 0. 0.
 1. 1. 1. 0. 1. 1. 1. 0. 1. 1. 0. 0. 0. 1. 0. 0. 0. 1. 1. 1. 1. 1. 1. 1.
 0. 1. 0. 0. 0. 0. 0. 1. 0. 1. 0. 0. 1. 0. 0. 0. 1. 1. 1. 0. 0. 1. 1.]</t>
  </si>
  <si>
    <t>[1. 0. 0. 0. 1. 1. 1. 1. 1. 1. 1. 0. 0. 1. 0. 1. 0. 0. 0. 1. 0. 1. 1. 1.
 0. 1. 1. 1. 1. 1. 1. 1. 1. 0. 1. 1. 1. 0. 1. 0. 0. 1. 1. 0. 0. 1. 0. 1.
 0. 1. 1. 0. 0. 1. 1. 0. 0. 0. 1. 0. 0. 0. 1. 1. 1. 0. 1. 0. 1. 0. 0. 0.
 1. 1. 1. 0. 1. 1. 1. 0. 1. 1. 0. 0. 0. 1. 0. 0. 0. 1. 1. 1. 1. 1. 1. 1.
 0. 1. 0. 0. 0. 0. 0. 1. 0. 1. 0. 1. 1. 0. 0. 0. 1. 1. 1. 0. 0. 1. 1.]</t>
  </si>
  <si>
    <t>[1. 0. 0. 0. 1. 1. 1. 1. 1. 1. 1. 0. 0. 1. 0. 1. 0. 0. 0. 1. 0. 1. 1. 1.
 0. 1. 1. 1. 1. 1. 1. 1. 1. 0. 1. 1. 1. 0. 0. 0. 0. 1. 1. 0. 0. 1. 0. 1.
 0. 1. 1. 0. 0. 1. 1. 0. 0. 0. 1. 0. 0. 0. 1. 1. 1. 0. 1. 0. 1. 0. 1. 0.
 1. 1. 1. 0. 1. 1. 1. 0. 1. 1. 0. 1. 0. 1. 0. 0. 0. 1. 1. 1. 1. 1. 1. 1.
 0. 1. 0. 0. 0. 0. 0. 1. 0. 1. 0. 1. 0. 0. 0. 0. 1. 1. 1. 0. 0. 1. 1.]</t>
  </si>
  <si>
    <t>[1. 0. 0. 0. 1. 1. 1. 1. 1. 1. 1. 0. 0. 1. 0. 1. 0. 0. 0. 1. 0. 1. 1. 1.
 0. 1. 1. 1. 1. 1. 1. 1. 1. 0. 1. 1. 1. 0. 0. 0. 0. 1. 1. 0. 0. 1. 0. 1.
 1. 1. 1. 0. 0. 1. 1. 0. 0. 0. 1. 0. 0. 0. 1. 1. 1. 0. 1. 0. 1. 0. 0. 0.
 1. 1. 1. 0. 1. 1. 1. 0. 1. 1. 0. 1. 0. 1. 0. 0. 0. 1. 1. 1. 1. 1. 1. 1.
 0. 1. 0. 0. 0. 0. 0. 1. 0. 1. 0. 1. 1. 0. 0. 0. 1. 1. 1. 0. 0. 1. 1.]</t>
  </si>
  <si>
    <t>[1. 0. 0. 0. 1. 1. 1. 1. 1. 1. 1. 0. 0. 1. 0. 1. 0. 0. 1. 1. 0. 1. 1. 1.
 0. 1. 1. 1. 1. 1. 1. 1. 1. 0. 1. 1. 1. 0. 0. 0. 0. 1. 1. 0. 0. 1. 0. 1.
 0. 1. 1. 0. 0. 1. 1. 0. 0. 0. 1. 0. 0. 0. 1. 1. 1. 0. 1. 0. 1. 0. 0. 0.
 1. 1. 1. 0. 1. 1. 1. 0. 1. 1. 0. 1. 0. 1. 0. 0. 0. 1. 1. 1. 1. 1. 1. 1.
 0. 1. 1. 0. 0. 0. 0. 1. 0. 1. 0. 1. 0. 0. 0. 0. 1. 1. 1. 0. 0. 1. 1.]</t>
  </si>
  <si>
    <t>[1. 0. 0. 0. 1. 1. 1. 1. 1. 1. 1. 1. 0. 1. 0. 1. 0. 0. 0. 1. 0. 1. 1. 1.
 0. 1. 1. 1. 1. 1. 1. 1. 1. 0. 1. 1. 1. 0. 0. 0. 0. 1. 1. 0. 0. 1. 0. 1.
 0. 1. 1. 0. 0. 1. 1. 1. 0. 0. 1. 0. 0. 0. 1. 1. 1. 0. 1. 0. 1. 0. 1. 0.
 1. 1. 1. 0. 1. 1. 1. 0. 1. 1. 0. 0. 0. 1. 0. 0. 0. 1. 1. 1. 1. 1. 1. 1.
 0. 1. 0. 0. 0. 0. 0. 1. 0. 1. 0. 1. 1. 0. 0. 0. 1. 1. 1. 0. 0. 1. 1.]</t>
  </si>
  <si>
    <t>[1. 0. 0. 0. 1. 1. 1. 1. 1. 1. 1. 0. 0. 1. 0. 1. 0. 0. 0. 1. 0. 1. 1. 1.
 0. 1. 1. 1. 1. 1. 1. 1. 1. 0. 1. 1. 1. 0. 1. 0. 0. 1. 1. 0. 0. 1. 0. 1.
 0. 1. 1. 0. 0. 1. 1. 0. 0. 0. 1. 0. 0. 0. 1. 1. 1. 0. 1. 0. 1. 0. 1. 0.
 1. 1. 1. 0. 1. 1. 1. 0. 1. 1. 0. 1. 0. 1. 0. 0. 0. 1. 1. 1. 1. 1. 1. 1.
 0. 0. 0. 0. 0. 0. 0. 1. 0. 1. 0. 1. 0. 0. 0. 0. 1. 1. 1. 0. 0. 1. 1.]</t>
  </si>
  <si>
    <t>[1. 0. 0. 0. 1. 1. 1. 1. 1. 1. 1. 0. 0. 1. 0. 1. 0. 0. 0. 1. 0. 1. 1. 1.
 0. 1. 1. 1. 1. 1. 1. 1. 1. 0. 1. 1. 1. 0. 1. 0. 0. 1. 1. 0. 0. 1. 0. 1.
 0. 1. 1. 0. 0. 1. 1. 0. 0. 0. 1. 0. 0. 0. 1. 1. 1. 0. 1. 0. 1. 0. 1. 0.
 1. 1. 1. 0. 1. 1. 1. 0. 1. 1. 0. 0. 0. 1. 0. 0. 0. 1. 1. 1. 1. 1. 1. 0.
 0. 1. 0. 0. 0. 0. 0. 1. 0. 1. 0. 1. 1. 0. 0. 0. 1. 1. 1. 0. 0. 1. 1.]</t>
  </si>
  <si>
    <t>[1. 0. 0. 0. 1. 1. 1. 1. 1. 1. 1. 0. 0. 1. 0. 1. 0. 0. 0. 1. 0. 1. 1. 1.
 0. 1. 1. 1. 1. 1. 1. 1. 1. 0. 1. 1. 1. 0. 0. 0. 0. 1. 1. 0. 0. 1. 0. 1.
 0. 1. 1. 0. 0. 1. 1. 0. 0. 0. 1. 0. 0. 0. 1. 1. 1. 0. 1. 0. 1. 0. 0. 0.
 1. 1. 1. 0. 1. 1. 1. 0. 1. 1. 0. 1. 0. 1. 0. 0. 0. 1. 1. 1. 1. 1. 1. 1.
 0. 1. 0. 0. 0. 0. 0. 1. 0. 1. 0. 1. 1. 0. 0. 0. 1. 1. 1. 0. 0. 1. 1.]</t>
  </si>
  <si>
    <t>[1. 0. 0. 0. 1. 1. 1. 1. 1. 1. 1. 0. 0. 1. 0. 1. 0. 0. 0. 1. 0. 1. 1. 1.
 0. 1. 1. 1. 1. 1. 1. 1. 1. 0. 1. 1. 1. 0. 0. 0. 0. 1. 1. 0. 0. 1. 0. 1.
 1. 1. 1. 0. 0. 1. 1. 0. 0. 0. 1. 0. 0. 0.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</si>
  <si>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1. 1. 1. 1. 1. 0. 1. 1. 1. 0. 0. 0. 0. 1. 1. 0. 0. 1. 0. 1.
 1. 1. 1. 0. 0. 1. 1. 0. 0. 0. 1. 0. 0. 0. 1. 1. 1. 0. 1. 0. 1. 0. 0. 0.
 1. 1. 1. 0. 1. 1. 1. 0. 1. 1. 0. 1. 0. 1. 0. 0. 0. 1. 1. 1. 1. 1. 1. 1.
 0. 1. 0. 0. 0. 0. 0. 1. 0. 1. 0. 1. 1. 0. 0. 0. 1. 1. 1. 0. 0. 1. 1.]</t>
  </si>
  <si>
    <t>[1. 0. 0. 0. 1. 1. 1. 1. 1. 1. 1. 0. 0. 1. 0. 1. 0. 0. 0. 1. 0. 1. 1. 1.
 0. 1. 1. 1. 1. 1. 1. 1. 1. 0. 1. 1. 1. 0. 0. 0. 0. 1. 1. 0. 0. 1. 0. 1.
 0. 1. 1. 0. 0. 1. 1. 0. 0. 0. 1. 0. 0. 0. 1. 1. 1. 0. 1. 0. 1. 0. 0. 0.
 1. 1. 1. 0. 1. 1. 1. 0. 1. 1. 0. 1. 0. 1. 0. 0. 1. 1. 1. 1. 1. 1. 1. 1.
 0. 1. 0. 0. 0. 0. 0. 1. 0. 1. 0. 1. 1. 0. 0. 0. 1. 1. 1. 0. 0. 1. 1.]</t>
  </si>
  <si>
    <t>[1. 1. 0. 0. 1. 1. 1. 1. 1. 1. 1. 0. 0. 1. 0. 1. 0. 0. 0. 1. 0. 1. 1. 1.
 0. 1. 1. 1. 1. 1. 1. 1. 1. 0. 1. 1. 1. 0. 0. 0. 0. 1. 1. 0. 0. 1. 0. 1.
 0. 1. 1. 0. 0. 1. 1. 0. 0. 0. 1. 0. 0. 0. 1. 1. 1. 0. 1. 0. 1. 0. 1. 0.
 1. 1. 1. 0. 1. 1. 1. 0. 1. 1. 0. 1. 0. 1. 0. 0. 0. 1. 0. 1. 1. 1. 1. 1.
 0. 1. 0. 0. 0. 0. 0. 1. 0. 1. 0. 1. 1. 0. 0. 0. 1. 1. 1. 0. 0. 1. 1.]</t>
  </si>
  <si>
    <t>[1. 0. 0. 0. 1. 1. 1. 1. 1. 1. 1. 0. 0. 1. 0. 1. 0. 0. 0. 1. 0. 1. 1. 1.
 0. 1. 1. 1. 1. 1. 1. 1. 1. 0. 1. 1. 1. 0. 0. 1. 0. 1. 1. 0. 0. 1. 0. 1.
 1. 1. 1. 0. 0. 1. 1. 0. 0. 0. 1. 0. 0. 0. 1. 1. 1. 0. 1. 0. 1. 0. 1. 0.
 1. 1. 1. 0. 1. 1. 1. 0. 1. 1. 0. 1. 0. 1. 0. 0. 0. 1. 1. 1. 1. 1. 1. 1.
 0. 1. 0. 0. 0. 0. 0. 1. 0. 1. 0. 1. 1. 0. 0. 0. 1. 1. 1. 0. 0. 1. 1.]</t>
  </si>
  <si>
    <t>[1. 0. 0. 0. 1. 1. 1. 0. 1. 1. 1. 0. 0. 1. 0. 1. 0. 0. 0. 1. 0. 1. 1. 1.
 0. 1. 1. 1. 1. 1. 1. 1. 1. 0. 1. 1. 1. 0. 0. 0. 0. 1. 1. 0. 0. 1. 0. 1.
 0. 1. 1. 0. 0. 1. 1. 0. 0. 0. 1. 0. 0. 0. 1. 1. 1. 0. 1. 0. 1. 0. 1. 0.
 1. 1. 1. 0. 1. 1. 1. 0. 1. 1. 0. 1. 0. 1. 0. 0. 0. 1. 1. 1. 1. 1. 1. 1.
 0. 1. 0. 0. 0. 0. 0. 1. 0. 1. 0. 1. 1. 0. 0. 0. 1. 1. 1. 0. 0. 1. 1.]</t>
  </si>
  <si>
    <t>[1. 0. 0. 0. 1. 1. 1. 1. 1. 1. 1. 0. 0. 1. 0. 1. 0. 0. 0. 1. 0. 1. 1. 1.
 0. 1. 1. 1. 1. 1. 1. 1. 1. 0. 1. 1. 1. 0. 0. 0. 0. 1. 1. 0. 0. 1. 0. 1.
 0. 1. 1. 0. 0. 1. 1. 0. 0. 0. 1. 0. 0. 0. 1. 1. 1. 0. 1. 0. 1. 0. 1. 0.
 1. 1. 1. 0. 1. 1. 1. 0. 1. 1. 0. 1. 0. 1. 0. 0. 0. 1. 1. 1. 1. 1. 1. 1.
 0. 1. 0. 0. 0. 0. 0. 1. 0. 1. 0. 1. 1. 0. 1. 0. 1. 1. 1. 0. 0. 1. 1.]</t>
  </si>
  <si>
    <t>[1. 0. 0. 0. 1. 1. 1. 1. 1. 1. 1. 0. 0. 1. 0. 1. 0. 0. 0. 1. 1. 1. 1. 1.
 0. 1. 1. 1. 1. 1. 1. 1. 1. 0. 1. 1. 1. 0. 0. 0. 0. 1. 1. 0. 0. 1. 0. 1.
 0. 1. 1. 0. 0. 1. 1. 0. 0. 0. 1. 0. 0. 0. 1. 1. 1. 0. 1. 0. 1. 0. 1. 0.
 1. 1. 1. 0. 1. 1. 1. 0. 1. 1. 0. 1. 0. 1. 0. 0. 1. 1. 1. 1. 1. 1. 1. 1.
 0. 1. 0. 0. 0. 0. 0. 1. 0. 1. 0. 1. 1. 0. 0. 0. 1. 1. 1. 0. 0. 1. 1.]</t>
  </si>
  <si>
    <t>[1. 0. 0. 0. 1. 1. 1. 1. 1. 1. 1. 0. 0. 1. 0. 1. 0. 0. 0. 1. 1. 1. 1. 1.
 0. 1. 1. 1. 1. 1. 1. 1. 1. 0. 1. 1. 1. 0. 0. 0. 0. 1. 1. 0. 0. 1. 0. 1.
 0. 1. 1. 0. 0. 0. 1. 0. 0. 0. 1. 0. 0. 0. 1. 1. 1. 0. 0. 0. 1. 0. 1. 0.
 1. 1. 1. 0. 1. 1. 1. 0. 1. 1. 0. 1. 0. 1. 0. 0. 0. 1. 0. 1. 1. 1. 1. 1.
 0. 1. 0. 0. 0. 0. 0. 1. 0. 1. 0. 1. 1. 0. 0. 0. 1. 1. 1. 0. 0. 1. 1.]</t>
  </si>
  <si>
    <t>[1. 0. 0. 0. 1. 1. 1. 0. 1. 1. 1. 0. 0. 1. 0. 1. 0. 0. 0. 1. 0. 1. 1. 1.
 0. 1. 1. 1. 1. 1. 1. 1. 1. 0. 1. 1. 1. 0. 0. 0. 0. 1. 1. 0. 0. 1. 0. 1.
 1. 1. 1. 0. 0. 1. 1. 0. 0. 0. 1. 0. 0. 0. 1. 1. 1. 0. 1. 0. 1. 0. 0. 0.
 1. 1. 1. 0. 1. 1. 1. 0. 1. 1. 0. 1. 0. 1. 1. 0. 0. 1. 1. 1. 1. 1. 1. 1.
 0. 1. 0. 0. 0. 0. 0. 1. 0. 1. 0. 1. 0. 0. 0. 0. 1. 1. 1. 0. 0. 1. 1.]</t>
  </si>
  <si>
    <t>[1. 0. 0. 0. 1. 1. 1. 1. 1. 1. 1. 0. 0. 1. 0. 1. 0. 0. 0. 1. 1. 1. 1. 1.
 0. 1. 1. 1. 1. 1. 1. 1. 1. 0. 1. 1. 1. 0. 0. 0. 0. 1. 1. 0. 0. 1. 0. 1.
 0. 1. 1. 0. 0. 1. 1. 0. 0. 0. 1. 0. 0. 0. 1. 1. 1. 0. 1. 0. 1. 0. 1. 0.
 1. 1. 1. 0. 1. 1. 1. 0. 1. 1. 0. 1. 0. 1. 0. 1. 0. 1. 1. 1. 1. 1. 1. 1.
 0. 1. 0. 0. 0. 0. 0. 1. 0. 1. 0. 1. 1. 0. 0. 0. 1. 1. 1. 0. 0. 1. 1.]</t>
  </si>
  <si>
    <t>[1. 0. 0. 0. 1. 1. 1. 1. 1. 1. 1. 0. 0. 1. 0. 1. 0. 0. 0. 1. 0. 1. 1. 1.
 0. 1. 1. 1. 1. 1. 1. 1. 1. 0. 1. 1. 1. 0. 0. 0. 0. 1. 1. 0. 0. 1. 0. 1.
 1. 1. 1. 0. 0. 1. 1. 0. 0. 0. 1. 0. 0. 0. 1. 1. 1. 0. 1. 0. 1. 0. 0. 0.
 1. 1. 1. 0. 1. 1. 1. 0. 1. 1. 0. 1. 0. 0. 0. 0. 0. 1. 1. 1. 1. 1. 1. 1.
 0. 1. 0. 0. 0. 0. 0. 1. 0. 1. 0. 1. 1. 0. 0. 1. 1. 1. 1. 0. 0. 1. 1.]</t>
  </si>
  <si>
    <t>[1. 0. 0. 0. 1. 1. 1. 1. 1. 1. 1. 0. 0. 1. 0. 1. 0. 0. 0. 1. 0. 1. 1. 0.
 0. 1. 1. 1. 1. 1. 1. 1. 1. 0. 1. 1. 1. 0. 0. 0. 0. 1. 1. 0. 0. 1. 0. 1.
 1. 1. 1. 0. 0. 1. 1. 0. 0. 0. 1. 0. 0. 0. 1. 1. 1. 0. 1. 0. 1. 0. 1. 0.
 1. 1. 1. 0. 1. 1. 1. 0. 1. 1. 0. 1. 0. 1. 0. 0. 0. 1. 1. 1. 1. 1. 1. 1.
 0. 1. 0. 0. 0. 0. 0. 1. 0. 1. 0. 1. 1. 0. 0. 0. 1. 1. 1. 0. 0. 1. 1.]</t>
  </si>
  <si>
    <t>[1. 0. 0. 0. 1. 1. 1. 1. 1. 1. 1. 0. 0. 1. 0. 1. 0. 0. 0. 1. 0. 1. 1. 1.
 0. 1. 1. 1. 1. 1. 1. 1. 1. 0. 1. 1. 1. 0. 0. 0. 0. 1. 1. 0. 0. 1. 0. 1.
 1. 1. 1. 0. 0. 1. 1. 0. 0. 0. 0. 0. 0. 0. 1. 1. 1. 0. 1. 0. 1. 0. 1. 0.
 1. 1. 1. 0. 1. 1. 1. 0. 1. 1. 0. 1. 0. 1. 0. 0. 0. 1. 1. 1. 1. 1. 0. 1.
 0. 1. 0. 0. 0. 0. 0. 1. 0. 1. 0. 1. 1. 0. 0. 0. 1. 1. 1. 0. 0. 1. 1.]</t>
  </si>
  <si>
    <t>[1. 0. 0. 0. 1. 1. 1. 1. 1. 1. 1. 0. 0. 1. 0. 1. 0. 0. 0. 1. 0. 1. 1. 1.
 0. 1. 1. 1. 1. 1. 1. 1. 1. 0. 1. 1. 1. 0. 0. 0. 0. 1. 1. 0. 0. 1. 0. 1.
 1. 1. 1. 0. 0. 1. 1. 0. 0. 0. 1. 0. 0. 0. 1. 1. 1. 0. 1. 0. 1. 0. 1. 0.
 1. 1. 1. 0. 1. 1. 1. 0. 1. 1. 0. 1. 0. 1. 0. 0. 0. 1. 1. 1. 1. 1. 1. 1.
 0. 1. 0. 0. 0. 0. 0. 1. 0. 1. 0. 1. 0. 0. 0. 0. 1. 1. 1. 0. 0. 1. 1.]</t>
  </si>
  <si>
    <t>[1. 0. 0. 0. 1. 1. 1. 1. 1. 1. 1. 0. 0. 1. 0. 1. 0. 0. 0. 1. 1. 1. 1. 1.
 0. 1. 1. 1. 1. 1. 1. 0. 1. 0. 1. 1. 1. 0. 0. 0. 0. 1. 1. 0. 0. 1. 0. 1.
 1. 1. 1. 0. 0. 1. 1. 0. 0. 0. 1. 0. 0. 0. 1. 1. 1. 0. 1. 0. 1. 0. 1. 0.
 1. 1. 1. 0. 1. 1. 1. 0. 1. 1. 0. 1. 0. 1. 0. 0. 0. 1. 1. 1. 1. 1. 1. 0.
 0. 1. 0. 0. 0. 0. 0. 1. 0. 1. 0. 1. 1. 0. 0. 0. 1. 1. 1. 0. 0. 1. 1.]</t>
  </si>
  <si>
    <t>[1. 0. 0. 0. 1. 1. 1. 1. 1. 1. 1. 0. 0. 1. 0. 1. 0. 0. 0. 1. 1. 1. 1. 1.
 0. 1. 1. 1. 1. 1. 1. 1. 1. 0. 1. 1. 1. 0. 0. 0. 0. 1. 1. 0. 0. 1. 0. 1.
 1. 1. 1. 0. 0. 1. 1. 0. 0. 0. 1. 0. 0. 0. 1. 1. 1. 0. 1. 0. 1. 0. 1. 0.
 1. 1. 1. 0. 1. 1. 1. 0. 1. 1. 0. 1. 0. 1. 0. 0. 0. 1. 1. 1. 1. 1. 1. 1.
 0. 1. 0. 0. 0. 0. 0. 1. 0. 1. 0. 1. 1. 0. 0. 0. 1. 1. 1. 0. 0. 1. 1.]</t>
  </si>
  <si>
    <t>[1. 0. 0. 0. 1. 1. 1. 1. 1. 1. 1. 0. 0. 1. 0. 1. 0. 0. 0. 1. 0. 1. 1. 1.
 0. 1. 1. 1. 1. 1. 1. 1. 1. 0. 1. 1. 1. 0. 0. 0. 0. 1. 1. 0. 0. 1. 0. 1.
 0. 1. 1. 0. 0. 1. 1. 0. 0. 0. 1. 0. 0. 1. 1. 1. 1. 0. 1. 0. 0. 0. 0. 0.
 1. 1. 1. 0. 1. 1. 1. 0. 1. 1. 0. 1. 0. 1. 0. 0. 0. 1. 1. 1. 1. 1. 1. 1.
 0. 1. 0. 0. 0. 0. 0. 1. 0. 1. 0. 1. 1. 0. 0. 0. 1. 1. 1. 0. 0. 1. 1.]</t>
  </si>
  <si>
    <t>[1. 0. 0. 0. 1. 1. 1. 1. 1. 1. 1. 0. 0. 1. 0. 1. 0. 0. 0. 1. 0. 1. 1. 1.
 0. 1. 1. 1. 1. 1. 0. 1. 1. 0. 1. 1. 1. 0. 0. 0. 0. 1. 1. 0. 0. 1. 0. 1.
 0. 1. 1. 0. 0. 1. 1. 0. 0. 0. 1. 0. 0. 0. 1. 1. 1. 0. 1. 0. 1. 0. 0. 0.
 1. 1. 1. 0. 1. 1. 1. 0. 1. 1. 0. 0. 0. 1. 0. 0. 0. 1. 1. 1. 1. 1. 1. 1.
 0. 1. 0. 0. 0. 0. 0. 1. 0. 1. 0. 1. 1. 0. 0. 0. 1. 1. 1. 0. 0. 1. 1.]</t>
  </si>
  <si>
    <t>[1. 0. 0. 0. 1. 1. 1. 1. 1. 1. 1. 0. 0. 1. 0. 1. 0. 0. 0. 1. 1. 1. 1. 1.
 0. 1. 1. 1. 1. 1. 1. 1. 1. 0. 1. 1. 1. 0. 0. 0. 1. 1. 1. 0. 0. 1. 0. 1.
 0. 1. 1. 0. 0. 1. 1. 0. 0. 0. 1. 0. 0. 0. 1. 1. 1. 0. 1. 0. 1. 0. 1. 0.
 1. 1. 1. 0. 1. 1. 1. 0. 1. 1. 0. 1. 0. 1. 0. 0. 0. 1. 1. 1. 1. 1. 1. 1.
 0. 1. 0. 0. 0. 0. 0. 1. 0. 1. 0. 1. 1. 0. 0. 0. 1. 1. 1. 0. 0. 1. 1.]</t>
  </si>
  <si>
    <t>[1. 0. 0. 0. 1. 0. 1. 1. 1. 1. 1. 0. 0. 1. 0. 1. 0. 1. 0. 1. 1. 1. 1. 1.
 0. 1. 1. 1. 1. 1. 1. 1. 1. 0. 1. 1. 1. 0. 0. 0. 0. 1. 1. 0. 0. 1. 0. 1.
 1. 1. 1. 0. 0. 1. 1. 0. 0. 0. 1. 0. 0. 0.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</si>
  <si>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1. 1. 1. 1. 1. 0. 1. 1. 1. 0. 0. 0. 0. 1. 1. 0. 0. 1. 0. 1.
 0. 1. 1. 0. 0. 1. 1. 0. 0. 0. 1. 0. 0. 0. 1. 1. 1. 0. 1. 0. 1. 0. 0. 0.
 1. 1. 1. 0. 1. 1. 1. 0. 1. 1. 0. 1. 0. 1. 0. 0. 0. 1. 1. 1. 1. 1. 1. 1.
 0. 1. 1. 0. 0. 0. 0. 1. 0. 1. 0. 1. 1. 0. 0. 0. 1. 1. 1. 0. 0. 1. 1.]</t>
  </si>
  <si>
    <t>[1. 0. 0. 0. 1. 1. 1. 1. 1. 1. 1. 0. 0. 1. 0. 1. 0. 0. 0. 1. 1. 1. 1. 1.
 0. 1. 1. 1. 1. 1. 1. 1. 1. 0. 1. 1. 1. 0. 0. 0. 0. 1. 1. 0. 0. 1. 0. 1.
 0. 1. 1. 0. 0. 1. 1. 0. 0. 0. 1. 0. 0. 0.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</si>
  <si>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1. 1. 1. 1. 1. 0. 1. 1. 1. 0. 0. 0. 0. 1. 1. 0. 0. 1. 0. 1.
 1. 1. 1. 0. 0. 1. 1. 0. 0. 0. 0. 0. 0. 0.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</si>
  <si>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1. 1. 1. 1. 1. 0. 1. 1. 1. 0. 0. 0. 1. 1. 1. 0. 0. 1. 0. 1.
 1. 1. 1. 0. 0. 1. 1. 0. 0. 0. 1. 0. 0. 0.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</si>
  <si>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1. 1. 1. 1. 1. 0. 1. 1. 1. 0. 0. 0. 1. 1. 1. 0. 0. 0. 0. 1.
 0. 1. 1. 0. 0. 1. 1. 0. 0. 0. 1. 0. 0. 0.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</si>
  <si>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1. 1. 1. 1. 1. 0. 1. 1. 1. 0. 0. 0. 1. 1. 1. 0. 0. 1. 0. 1.
 0. 1. 1. 0. 0. 1. 1. 0. 0. 0. 1. 0. 0. 0. 1. 1. 1. 0. 1. 0. 1. 0. 1. 0.
 1. 1. 1. 0. 1. 1. 1. 0. 1. 1. 0. 1. 1. 1. 0. 0. 0. 1. 1. 1. 1. 1. 1. 1.
 0. 1. 0. 0. 0. 0. 0. 1. 0. 1. 0. 1. 1. 0. 0. 0. 1. 1. 1. 0. 0. 1. 1.]</t>
  </si>
  <si>
    <t>[1. 1. 0. 0. 1. 1. 1. 1. 1. 1. 1. 0. 0. 1. 0. 1. 0. 0. 0. 1. 1. 1. 1. 1.
 0. 1. 1. 1. 1. 1. 1. 1. 1. 0. 1. 1. 1. 0. 0. 0. 0. 1. 1. 0. 0. 0. 0. 1.
 0. 1. 1. 0. 0. 1. 1. 0. 0. 0. 1. 0. 0. 0.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</si>
  <si>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1. 1. 1. 1. 1. 0. 1. 1. 1. 0. 0. 0. 0. 1. 1. 0. 0. 1. 0. 1.
 0. 1. 1. 0. 0. 1. 1. 0. 0. 0. 1. 0. 0. 0. 0.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</si>
  <si>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1. 1. 1. 1. 1. 0. 1. 1. 1. 0. 0. 0. 1. 1. 1. 0. 0. 1. 0. 1.
 0. 1. 1. 0. 0. 1. 1. 0. 0. 0. 1. 0. 0. 0. 1. 1. 1. 0. 1. 0. 1. 0. 1. 0.
 1. 1. 1. 0. 1. 1. 1. 0. 1. 0. 0. 1. 0. 1. 0. 0. 0. 1. 1. 1. 1. 1. 1. 1.
 0. 1. 0. 0. 0. 0. 0. 1. 0. 1. 0. 1. 1. 0. 0. 0. 1. 1. 1. 0. 0. 1. 1.]</t>
  </si>
  <si>
    <t>[1. 1. 0. 0. 1. 1. 1. 1. 1. 0. 1. 0. 0. 1. 0. 1. 0. 0. 0. 1. 1. 1. 1. 1.
 0. 1. 1. 1. 1. 1. 1. 1. 1. 0. 1. 1. 1. 0. 0. 0. 0. 1. 1. 0. 0. 1. 0. 1.
 1. 1. 1. 0. 0. 1. 1. 0. 0. 0. 1. 0. 0. 0.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</si>
  <si>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1. 1. 1. 1. 1. 0. 1. 1. 1. 0. 0. 0. 1. 1. 1. 0. 0. 1. 0. 1.
 0. 1. 1. 0. 0. 1. 1. 0. 0. 0. 1. 0. 0. 0. 1. 1. 1. 0. 1. 0. 1. 0. 1. 0.
 1. 1. 1. 0. 1. 1. 1. 0. 1. 1. 0. 1. 0. 1. 0. 1. 0. 1. 1. 1. 1. 1. 1. 1.
 0. 1. 0. 0. 0. 0. 0. 1. 0. 1. 0. 1. 1. 0. 0. 0. 1. 1. 1. 0. 0. 1. 1.]</t>
  </si>
  <si>
    <t>[1. 0. 0. 0. 1. 1. 1. 1. 1. 1. 1. 0. 0. 1. 0. 1. 0. 0. 0. 1. 1. 1. 1. 1.
 0. 1. 0. 1. 1. 1. 1. 1. 1. 0. 1. 1. 1. 0. 0. 0. 1. 1. 1. 0. 0. 1. 0. 1.
 0. 1. 1. 0. 0. 1. 1. 0. 0. 0. 1. 0. 0. 0. 1. 1. 1. 0. 1. 0. 1. 0. 1. 0.
 1. 1. 1. 0. 1. 1. 1. 0. 1. 1. 0. 1. 0. 1. 0. 0. 0. 1. 1. 1. 1. 1. 1. 1.
 0. 1. 0. 0. 0. 0. 0. 1. 0. 1. 0. 1. 1. 0. 0. 0. 1. 1. 1. 0. 0. 1. 1.]</t>
  </si>
  <si>
    <t>[1. 0. 0. 0. 1. 1. 1. 1. 1. 1. 1. 0. 1. 1. 0. 1. 0. 0. 0. 1. 1. 1. 1. 1.
 0. 1. 1. 1. 1. 1. 1. 1. 1. 0. 1. 1. 1. 0. 0. 0. 1. 1. 1. 0. 0. 1. 0. 1.
 0. 1. 1. 0. 0. 1. 1. 0. 0. 0. 1. 0. 0. 0. 1. 1. 1. 0. 1. 0. 1. 0. 1. 0.
 1. 1. 1. 0. 1. 1. 1. 0. 1. 1. 0. 1. 0. 1. 0. 0. 0. 1. 1. 1. 1. 1. 1. 1.
 0. 1. 0. 0. 0. 0. 0. 1. 0. 1. 1. 1. 1. 0. 0. 0. 1. 1. 1. 0. 0. 1. 1.]</t>
  </si>
  <si>
    <t>[1. 0. 0. 0. 1. 1. 1. 1. 1. 1. 1. 0. 0. 1. 0. 1. 0. 0. 0. 1. 1. 1. 1. 1.
 0. 1. 1. 1. 1. 1. 1. 1. 1. 0. 1. 1. 1. 0. 0. 0. 1. 1. 1. 0. 0. 1. 0. 1.
 1. 1. 1. 0. 0. 1. 1. 0. 0. 0. 1. 1. 0. 1.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</si>
  <si>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1. 1. 1. 1. 1. 1. 1. 1. 1. 0. 0. 0. 0. 1. 1. 0. 0. 1. 0. 1.
 0. 1. 1. 0. 0. 1. 1. 0. 0. 1. 1. 0. 0. 0.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</si>
  <si>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1. 1. 0. 1. 1. 0. 1. 1. 1. 0. 0. 0. 1. 1. 1. 0. 0. 1. 0. 1.
 1. 1. 1. 0. 0. 1. 1. 0. 0. 0. 1. 0. 0. 0. 1. 1. 1. 0. 1. 0. 1. 0. 1. 0.
 1. 1. 1. 0. 1. 1. 1. 0. 1. 1. 0. 1. 0. 1. 0. 0. 0. 1. 1. 1. 1. 1. 1. 1.
 0. 1. 0. 0. 0. 0. 0. 1. 0. 1. 0. 1. 1. 0. 0. 0. 1. 1. 1. 0. 0. 1. 1.]</t>
  </si>
  <si>
    <t>[1. 0. 0. 0. 1. 1. 1. 1. 0. 1. 1. 0. 0. 1. 0. 1. 0. 0. 0. 1. 1. 1. 1. 0.
 0. 1. 1. 1. 1. 1. 1. 1. 1. 0. 1. 1. 1. 0. 0. 0. 0. 1. 1. 0. 0. 1. 0. 1.
 1. 1. 1. 0. 0. 1. 1. 0. 0. 0. 1. 0. 0. 0.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</si>
  <si>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1. 1. 1. 0. 1. 0. 0. 1. 1. 0. 0. 0. 0. 1. 1. 0. 0. 1. 0. 1.
 1. 1. 1. 0. 0. 1. 1. 0. 0. 0. 1. 0. 0. 0.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</si>
  <si>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1. 1. 1. 1. 1. 0. 1. 1. 1. 0. 0. 0. 0. 1. 1. 0. 0. 1. 0. 1.
 1. 1. 1. 0. 0. 1. 1. 0. 0. 0. 1. 0. 0. 0. 1. 1. 1. 0. 1. 1. 1. 0. 1. 0.
 1. 1. 1. 0. 1. 1. 1. 0. 1. 1. 0. 1. 0. 1. 0. 0. 0. 1. 1. 1. 1. 1. 1. 1.
 0. 1. 0. 0. 0. 0. 0. 1. 0. 1. 0. 1. 1. 0. 0. 0. 1. 1. 1. 0. 0. 1. 1.]</t>
  </si>
  <si>
    <t>[1. 0. 0. 0. 1. 1. 1. 1. 0. 1. 1. 0. 0. 1. 0. 1. 0. 0. 0. 1. 1. 1. 1. 1.
 0. 1. 1. 1. 1. 1. 1. 1. 1. 0. 1. 1. 1. 0. 0. 0. 0. 1. 1. 0. 0. 1. 0. 1.
 1. 1. 1. 0. 0. 1. 1. 0. 0. 0. 1. 0. 0. 0. 1. 1. 1. 0. 1. 0. 1. 0. 1. 0.
 1. 1. 1. 0. 1. 1. 1. 0. 1. 1. 0. 1. 0. 1. 0. 0. 0. 1. 1. 1. 1. 1. 1. 1.
 0. 1. 0. 0. 0. 0. 0. 1. 0. 1. 0. 1. 1. 0. 0. 0. 1. 1. 1. 0. 0. 1. 1.]</t>
  </si>
  <si>
    <t>[1. 0. 0. 0. 1. 1. 1. 1. 1. 1. 1. 0. 0. 1. 0. 1. 0. 0. 0. 1. 1. 0. 1. 1.
 0. 1. 1. 1. 1. 1. 1. 1. 1. 0. 1. 1. 1. 0. 0. 0. 0. 1. 1. 0. 0. 1. 0. 1.
 1. 1. 1. 0. 0. 1. 1. 0. 0. 0. 1. 0. 0. 0.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</si>
  <si>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1. 1. 1. 1. 1. 0. 1. 1. 1. 0. 0. 0. 0. 1. 1. 0. 0. 1. 0. 1.
 1. 1. 1. 0. 0. 1. 1. 0. 0. 0. 1. 0. 0. 0. 1. 1. 1. 0. 1. 0. 1. 0. 1. 0.
 1. 1. 1. 0. 1. 1. 1. 1. 1. 1. 0. 1. 0. 1. 0. 0. 0. 1. 1. 1. 1. 1. 1. 1.
 0. 1. 0. 0. 0. 0. 0. 1. 0. 1. 0. 1. 1. 0. 0. 0. 1. 1. 1. 0. 0. 1. 1.]</t>
  </si>
  <si>
    <t>[1. 0. 0. 0. 1. 1. 1. 1. 1. 1. 1. 0. 0. 1. 0. 1. 0. 0. 0. 1. 1. 1. 1. 0.
 0. 1. 1. 1. 1. 1. 1. 1. 1. 0. 1. 1. 1. 0. 0. 0. 0. 1. 1. 0. 0. 1. 0. 1.
 1. 1. 1. 0. 0. 0. 1. 0. 0. 0. 1. 0. 0. 0.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</si>
  <si>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1. 1. 1. 1. 1. 0. 1. 1. 1. 0. 0. 0. 0. 1. 1. 0. 0. 1. 0. 1.
 1. 1. 1. 0. 0. 1. 1. 0. 0. 0. 1. 0. 0. 0. 1. 1. 1. 0. 1. 0. 1. 0. 1. 0.
 1. 1. 1. 0. 1. 1. 1. 0. 1. 1. 0. 0. 0. 1. 0. 0. 0. 1. 1. 1. 1. 1. 1. 1.
 0. 1. 0. 0. 0. 0. 1. 1. 0. 1. 0. 1. 1. 0. 0. 0. 1. 1. 1. 0. 0. 1. 1.]</t>
  </si>
  <si>
    <t>[1. 0. 0. 0. 1. 1. 1. 1. 1. 1. 1. 0. 0. 1. 0. 1. 0. 0. 0. 1. 1. 1. 1. 1.
 0. 1. 1. 1. 1. 1. 1. 1. 1. 0. 1. 1. 1. 0. 0. 0. 0. 1. 1. 0. 0. 1. 0. 1.
 1. 1. 1. 0. 0. 1. 1. 0. 0. 0. 1. 0. 0. 0. 1. 0. 1. 0. 1. 0. 1. 0. 1. 0.
 1. 1. 1. 0. 1. 1. 1. 0. 1. 1. 0. 1. 0. 1. 1. 0. 0. 1. 1. 1. 1. 1. 1. 1.
 0. 1. 0. 0. 0. 0. 0. 1. 0. 1. 0. 1. 1. 0. 0. 0. 1. 1. 1. 0. 1. 1. 1.]</t>
  </si>
  <si>
    <t>[1. 0. 0. 0. 1. 1. 1. 1. 1. 1. 1. 0. 0. 1. 0. 1. 0. 0. 0. 1. 1. 1. 1. 1.
 0. 1. 1. 1. 1. 1. 1. 1. 1. 0. 1. 1. 1. 0. 0. 0. 0. 1. 1. 0. 0. 1. 0. 1.
 1. 1. 1. 0. 0. 1. 1. 0. 0. 0. 1. 0. 0. 0. 1. 1. 1. 0. 1. 0. 1. 0. 1. 0.
 1. 1. 1. 0. 1. 1. 1. 0. 0. 1. 0. 1. 0. 1. 0. 0. 0. 1. 1. 1. 1. 1. 1. 1.
 0. 1. 1. 0. 0. 0. 0. 1. 0. 1. 0. 1. 1. 0. 0. 0. 1. 1. 1. 0. 0. 1. 1.]</t>
  </si>
  <si>
    <t>[0. 0. 0. 0. 1. 1. 1. 1. 1. 1. 1. 0. 0. 1. 0. 1. 0. 0. 0. 1. 1. 1. 1. 1.
 0. 1. 1. 1. 1. 1. 1. 1. 1. 0. 1. 1. 1. 0. 0. 0. 0. 1. 1. 0. 0. 1. 0. 1.
 1. 1. 1. 0. 0. 1. 1. 0. 0. 0. 1. 0. 0. 0.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</si>
  <si>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1. 1. 1. 1. 1. 0. 1. 1. 1. 0. 0. 0. 0. 1. 1. 0. 0. 1. 0. 1.
 1. 1. 1. 0. 0. 1. 1. 0. 0. 0. 1. 0. 0. 0. 1. 0. 1. 0. 1. 0. 1. 0. 1. 0.
 1. 1. 1. 0. 1. 1. 1. 0. 1. 1. 0. 1. 0. 1. 0. 0. 0. 1. 1. 1. 1. 1. 1. 1.
 0. 1. 0. 1. 0. 0. 0. 1. 0. 1. 0. 1. 1. 0. 0. 0. 1. 1. 1. 0. 0. 1. 1.]</t>
  </si>
  <si>
    <t>[1. 0. 0. 0. 1. 1. 1. 1. 1. 1. 1. 0. 0. 1. 0. 1. 0. 0. 0. 1. 1. 1. 1. 1.
 0. 1. 1. 1. 1. 1. 1. 1. 0. 0. 1. 1. 1. 0. 0. 0. 0. 1. 1. 0. 0. 1. 0. 1.
 1. 1. 1. 0. 0. 1. 1. 0. 0. 0. 1. 0. 0. 0.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</si>
  <si>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1. 1. 1. 1. 1. 0. 1. 1. 1. 0. 0. 0. 0. 1. 1. 0. 0. 1. 0. 1.
 1. 1. 1. 0. 0. 1. 1. 0. 0. 0. 1. 0. 0. 0. 1. 1. 1. 0. 1. 0. 1. 0. 1. 0.
 1. 1. 1. 0. 1. 1. 1. 0. 1. 1. 0. 1. 0. 1. 0. 0. 0. 1. 1. 1. 1. 0. 1. 1.
 0. 1. 0. 0. 0. 0. 0. 1. 0. 1. 0. 1. 1. 0. 0. 0. 1. 1. 1. 0. 0. 1. 1.]</t>
  </si>
  <si>
    <t>[1. 0. 0. 0. 1. 1. 1. 1. 1. 1. 1. 0. 0. 1. 0. 1. 0. 0. 0. 1. 1. 1. 1. 1.
 0. 1. 1. 1. 1. 1. 1. 1. 1. 0. 1. 1. 1. 0. 0. 0. 0. 1. 1. 0. 0. 1. 0. 1.
 1. 1. 1. 0. 0. 1. 1. 0. 0. 0. 1. 0. 0. 0. 1. 1. 1. 0. 1. 0. 1. 0. 1. 0.
 1. 1. 1. 0. 1. 1. 1. 0. 1. 1. 0. 1. 1. 1. 0. 0. 0. 1. 1. 1. 1. 1. 1. 1.
 0. 1. 0. 0. 0. 0. 0. 1. 0. 1. 0. 1. 1. 0. 0. 0. 1. 1. 1. 0. 0. 1. 1.]</t>
  </si>
  <si>
    <t>[1. 0. 0. 0. 1. 1. 1. 0. 0. 1. 1. 0. 0. 1. 0. 1. 0. 0. 0. 1. 1. 1. 1. 1.
 0. 1. 1. 1. 1. 1. 1. 1. 1. 0. 1. 1. 1. 0. 0. 0. 0. 1. 1. 0. 0. 1. 0. 1.
 1. 1. 1. 0. 0. 1. 1. 0. 0. 0. 1. 0. 0. 0.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</si>
  <si>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1. 1. 1. 1. 1. 0. 1. 1. 1. 0. 0. 0. 0. 1. 1. 0. 0. 1. 0. 1.
 1. 1. 1. 0. 0. 1. 1. 0. 0. 0. 1. 0. 0. 0. 1. 1. 1. 0. 1. 0. 0. 0. 1. 0.
 1. 1. 1. 0. 1. 1. 1. 0. 1. 1. 0. 1. 0. 1. 0. 0. 0. 1. 1. 1. 1. 1. 1. 1.
 0. 1. 1. 0. 0. 0. 0. 1. 0. 1. 0. 1. 1. 0. 0. 0. 1. 1. 1. 0. 0. 1. 1.]</t>
  </si>
  <si>
    <t>[1. 0. 0. 0. 1. 1. 1. 1. 1. 1. 1. 0. 0. 0. 0. 1. 0. 0. 0. 1. 1. 1. 1. 1.
 0. 1. 1. 1. 1. 1. 1. 1. 1. 0. 1. 1. 1. 0. 0. 0. 0. 1. 1. 0. 0. 1. 0. 1.
 1. 1. 1. 0. 0. 1. 1. 0. 0. 0. 1. 0. 0. 0.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</si>
  <si>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0. 1. 1. 1. 1. 0. 1. 1. 1. 0. 0. 0. 0. 1. 1. 0. 0. 1. 0. 1.
 1. 1. 1. 0. 0. 1. 1. 0. 0. 0. 1. 0. 0. 0.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</si>
  <si>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0. 1. 1. 1. 1. 1. 1. 0. 1. 1. 1. 0. 0. 0. 0. 1. 1. 0. 0. 1. 0. 1.
 1. 1. 1. 0. 0. 1. 1. 0. 0. 0. 1. 0. 0. 0. 1. 1. 1. 0. 1. 0. 1. 0. 1. 0.
 1. 1. 1. 0. 1. 1. 1. 1. 1. 1. 0. 1. 0. 1. 0. 0. 0. 1. 1. 1. 1. 1. 1. 1.
 0. 1. 0. 0. 0. 0. 0. 1. 0. 1. 0. 1. 1. 0. 0. 0. 1. 1. 1. 0. 0. 1. 1.]</t>
  </si>
  <si>
    <t>[1. 0. 0. 0. 1. 1. 1. 1. 1. 1. 1. 0. 0. 1. 0. 1. 0. 0. 0. 1. 1. 1. 1. 1.
 0. 1. 1. 1. 1. 1. 1. 1. 1. 0. 1. 1. 1. 0. 0. 0. 0. 1. 1. 0. 0. 1. 0. 1.
 1. 1. 1. 0. 0. 1. 1. 0. 0. 0. 1. 0. 1. 0. 1. 1. 1. 0. 1. 0. 1. 0. 1. 0.
 1. 0. 1. 0. 1. 1. 1. 0. 1. 1. 0. 1. 0. 1. 0. 0. 0. 1. 1. 1. 1. 1. 1. 1.
 0. 1. 0. 0. 0. 0. 0. 1. 0. 1. 0. 1. 1. 0. 0. 0. 1. 1. 1. 0. 0. 1. 1.]</t>
  </si>
  <si>
    <t>[1. 0. 0. 0. 1. 1. 1. 1. 1. 1. 1. 0. 0. 1. 0. 1. 0. 0. 0. 1. 1. 1. 1. 1.
 0. 1. 1. 1. 1. 1. 1. 1. 1. 0. 1. 1. 1. 0. 0. 0. 0. 1. 1. 0. 1. 1. 0. 1.
 1. 1. 1. 0. 0. 1. 1. 0. 0. 0. 1. 0. 0. 0.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</si>
  <si>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1. 1. 1. 1. 1. 0. 1. 1. 1. 0. 0. 0. 0. 1. 1. 0. 1. 1. 0. 1.
 1. 1. 1. 0. 0. 1. 1. 0. 0. 0. 1. 0. 0. 0. 1. 1. 1. 0. 1. 0. 1. 0. 1. 0.
 1. 1. 1. 0. 1. 1. 1. 0. 1. 1. 0. 1. 0. 1. 0. 0. 0. 1. 1. 1. 1. 1. 1. 1.
 0. 1. 0. 0. 0. 0. 1. 1. 0. 1. 0. 1. 1. 0. 0. 0. 1. 1. 1. 0. 0. 1. 1.]</t>
  </si>
  <si>
    <t>[1. 0. 0. 0. 1. 1. 1. 1. 1. 1. 1. 0. 0. 1. 0. 1. 0. 0. 0. 1. 1. 1. 1. 1.
 0. 1. 1. 1. 1. 1. 1. 1. 1. 0. 1. 1. 1. 0. 0. 0. 0. 1. 1. 1. 0. 1. 0. 1.
 1. 1. 1. 0. 0. 1. 1. 0. 0. 0. 1. 0. 0. 0.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</si>
  <si>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1. 1. 1. 1. 1. 0. 1. 1. 1. 0. 0. 0. 0. 1. 1. 0. 0. 1. 0. 1.
 1. 1. 1. 0. 1. 1. 1. 0. 0. 0. 1. 0. 0. 0.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</si>
  <si>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1. 1. 1. 1. 1. 0. 1. 1. 1. 0. 0. 0. 0. 1. 0. 0. 0. 1. 0. 1.
 1. 1. 1. 0. 0. 1. 1. 0. 1. 0. 1. 0. 0. 0. 1. 1. 1. 0. 1. 0. 1. 0. 1. 0.
 1. 1. 1. 0. 1. 1. 1. 0. 1. 1. 0. 1. 0. 1. 0. 0. 0. 1. 1. 1. 1. 1. 1. 1.
 0. 1. 0. 0. 0. 0. 0. 1. 0. 1. 0. 1. 1. 0. 0. 0. 1. 0. 1. 0. 0. 1. 1.]</t>
  </si>
  <si>
    <t>[1. 0. 0. 0. 1. 1. 1. 1. 1. 1. 1. 0. 0. 0. 0. 1. 0. 0. 0. 1. 1. 1. 1. 1.
 0. 1. 1. 1. 1. 1. 1. 1. 1. 0. 1. 1. 1. 0. 0. 0. 0. 1. 1. 0. 0. 1. 0. 1.
 1. 1. 1. 0. 0. 1. 1. 0. 1. 0. 1. 0. 0. 0. 1. 1. 1. 0. 1. 0. 1. 0. 1. 0.
 1. 1. 1. 0. 1. 1. 1. 0. 1. 1. 0. 1. 0. 1. 0. 0. 0. 1. 1. 1. 1. 1. 1. 1.
 0. 1. 0. 0. 0. 0. 0. 1. 0. 1. 0. 1. 1. 0. 0. 0. 1. 0. 1. 0. 0. 1. 1.]</t>
  </si>
  <si>
    <t>[1. 0. 0. 0. 1. 1. 0. 1. 1. 1. 1. 0. 0. 1. 0. 1. 0. 0. 0. 1. 1. 1. 1. 1.
 0. 1. 1. 1. 1. 1. 1. 1. 1. 0. 1. 1. 1. 0. 0. 0. 0. 1. 0. 0. 0. 1. 0. 1.
 1. 1. 1. 0. 0. 1. 1. 0. 0. 0. 1. 0. 0. 0. 1. 1. 1. 0. 1. 0. 1. 0. 1. 0.
 1. 1. 1. 0. 1. 1. 1. 0. 1. 1. 0. 1. 0. 1. 0. 0. 0. 1. 1. 1. 1. 1. 1. 1.
 0. 1. 0. 0. 0. 0. 0. 1. 0. 1. 0. 1. 1. 0. 0. 0. 1. 0. 1. 0. 0. 1. 1.]</t>
  </si>
  <si>
    <t>[1. 0. 0. 0. 1. 1. 1. 1. 1. 1. 1. 0. 0. 1. 0. 1. 0. 0. 0. 1. 1. 1. 1. 1.
 0. 1. 1. 1. 1. 0. 1. 1. 1. 0. 1. 1. 1. 0. 0. 0. 0. 1. 1. 0. 0. 1. 0. 1.
 1. 1. 1. 0. 0. 1. 1. 0. 0. 0. 1. 0. 0. 0.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</si>
  <si>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1. 1. 1. 1. 1. 0. 1. 1. 1. 0. 0. 0. 0. 1. 0. 0. 0. 1. 0. 1.
 1. 1. 1. 0. 0. 1. 1. 0. 0. 0. 1. 0. 0. 0. 1. 1. 1. 0. 1. 0. 1. 0. 1. 0.
 1. 1. 1. 0. 1. 1. 1. 0. 1. 1. 0. 1. 0. 1. 0. 0. 0. 1. 1. 1. 1. 1. 1. 1.
 0. 1. 0. 0. 0. 0. 0. 1. 0. 1. 0. 1. 1. 0. 0. 0. 1. 1. 1. 0. 0. 1. 1.]</t>
  </si>
  <si>
    <t>[1. 0. 0. 0. 1. 1. 1. 1. 0. 1. 1. 0. 0. 1. 0. 1. 0. 0. 0. 1. 1. 1. 1. 1.
 0. 1. 1. 0. 1. 1. 1. 1. 1. 0. 1. 1. 1. 0. 0. 0. 0. 1. 0. 0. 0. 1. 0. 1.
 1. 1. 1. 0. 0. 1. 1. 0. 1. 0. 1. 0. 0. 0. 1. 1. 1. 0. 1. 0. 1. 0. 1. 0.
 1. 1. 1. 0. 1. 1. 1. 0. 1. 1. 0. 1. 0. 1. 0. 0. 0. 1. 1. 1. 1. 1. 1. 1.
 0. 1. 0. 0. 0. 1. 0. 1. 0. 1. 0. 1. 1. 0. 0. 0. 1. 1. 1. 0. 0. 1. 1.]</t>
  </si>
  <si>
    <t>[1. 0. 0. 0. 1. 1. 1. 1. 1. 1. 1. 0. 0. 1. 0. 1. 0. 0. 0. 1. 1. 1. 1. 1.
 0. 1. 1. 1. 1. 1. 1. 1. 1. 1. 1. 1. 1. 0. 0. 0. 0. 1. 1. 0. 0. 1. 0. 1.
 1. 1. 1. 0. 0. 1. 1. 0. 1. 0. 1. 0. 0. 0. 1. 1. 1. 0. 1. 0. 1. 0. 0. 0.
 1. 1. 1. 0. 1. 1. 1. 0. 1. 1. 0. 1. 0. 1. 0. 0. 0. 1. 1. 0. 1. 1. 1. 1.
 0. 1. 0. 0. 0. 0. 0. 1. 0. 1. 0. 1. 1. 0. 0. 0. 1. 0. 1. 0. 0. 1. 1.]</t>
  </si>
  <si>
    <t>[1. 0. 0. 0. 1. 1. 1. 1. 1. 1. 1. 0. 0. 1. 0. 1. 0. 0. 0. 1. 1. 1. 1. 1.
 0. 1. 1. 1. 1. 1. 1. 1. 1. 0. 1. 1. 1. 0. 0. 0. 0. 1. 0. 0. 0. 1. 0. 1.
 1. 1. 1. 0. 0. 1. 1. 0. 0. 0. 1. 0. 0. 0. 1. 1. 1. 0. 1. 0. 1. 0. 1. 0.
 1. 1. 1. 0. 1. 1. 1. 0. 1. 1. 0. 1. 0. 1. 0. 0. 0. 1. 1. 1. 1. 1. 1. 1.
 0. 1. 0. 0. 0. 0. 0. 1. 0. 1. 0. 1. 1. 0. 0. 0. 1. 0. 1. 0. 0. 1. 1.]</t>
  </si>
  <si>
    <t>[1. 0. 0. 0. 1. 1. 1. 1. 1. 1. 1. 0. 0. 1. 0. 1. 0. 0. 0. 1. 1. 1. 1. 1.
 0. 1. 1. 1. 1. 1. 1. 1. 1. 0. 1. 1. 1. 0. 0. 0. 0. 1. 1. 0. 0. 1. 0. 1.
 1. 1. 1. 0. 0. 1. 1. 0. 1. 0. 1. 0. 0. 0. 1. 1. 1. 0. 1. 0. 1. 0. 1. 0.
 1. 1. 1. 0. 1. 1. 1. 0. 1. 1. 0. 1. 0. 1. 0. 0. 0. 1. 1. 1. 1. 1. 1. 1.
 0. 1. 0. 0. 0. 0. 0. 1. 0. 1. 0. 1. 1. 0. 0. 0. 1. 0. 1. 0. 0. 1. 1.]</t>
  </si>
  <si>
    <t>[1. 0. 0. 0. 1. 1. 1. 1. 1. 1. 1. 0. 0. 1. 0. 0. 0. 0. 0. 1. 1. 1. 1. 1.
 0. 1. 1. 1. 1. 1. 1. 1. 1. 0. 1. 1. 1. 0. 0. 0. 0. 1. 0. 0. 0. 1. 0. 1.
 1. 1. 1. 0. 0. 1. 1. 0. 1. 0. 1. 0. 0. 0. 1. 1. 1. 0. 1. 0. 1. 0. 1. 0.
 1. 1. 1. 0. 1. 1. 1. 0. 1. 1. 0. 1. 0. 1. 0. 0. 0. 1. 1. 1. 1. 1. 1. 1.
 0. 1. 0. 0. 0. 0. 0. 1. 0. 1. 0. 1. 1. 0. 0. 0. 1. 0. 1. 0. 0. 1. 1.]</t>
  </si>
  <si>
    <t>[1. 0. 0. 0. 1. 0. 1. 1. 1. 1. 1. 0. 0. 1. 0. 1. 0. 0. 0. 1. 1. 1. 1. 1.
 0. 1. 1. 1. 1. 1. 1. 1. 1. 0. 1. 1. 1. 0. 0. 0. 0. 1. 0. 0. 0. 1. 0. 1.
 1. 1. 1. 0. 0. 1. 1. 0. 1. 0. 1. 0. 0. 0. 1. 1. 1. 0. 1. 0. 1. 0. 1. 0.
 1. 1. 1. 0. 1. 1. 1. 0. 1. 1. 0. 1. 0. 1. 0. 0. 0. 1. 1. 1. 1. 1. 1. 1.
 0. 1. 0. 0. 1. 0. 0. 1. 0. 1. 0. 1. 1. 0. 0. 0. 1. 1. 1. 0. 0. 1. 1.]</t>
  </si>
  <si>
    <t>[1. 0. 0. 0. 1. 1. 1. 1. 1. 1. 1. 0. 0. 1. 0. 1. 0. 0. 0. 1. 1. 1. 1. 1.
 0. 1. 1. 1. 1. 1. 1. 1. 1. 0. 1. 1. 1. 0. 0. 0. 0. 1. 1. 0. 0. 1. 0. 1.
 1. 1. 1. 0. 0. 1. 1. 0. 1. 0. 1. 0. 0. 0. 1. 1. 1. 0. 1. 0. 1. 0. 1. 0.
 1. 1. 1. 0. 1. 1. 1. 0. 1. 1. 0. 1. 0. 1. 0. 0. 0. 1. 1. 1. 1. 1. 1. 1.
 0. 1. 1. 0. 0. 0. 0. 1. 0. 1. 0. 1. 1. 0. 0. 0. 1. 1. 1. 0. 0. 1. 1.]</t>
  </si>
  <si>
    <t>[1. 0. 0. 0. 1. 1. 1. 1. 1. 1. 1. 0. 0. 1. 0. 1. 0. 0. 0. 1. 1. 1. 1. 1.
 0. 1. 1. 1. 1. 1. 1. 1. 1. 0. 1. 1. 1. 0. 0. 0. 0. 1. 1. 0. 0. 1. 0. 1.
 1. 1. 1. 0. 0. 1. 1. 0. 1. 0. 0. 0. 0. 0.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</si>
  <si>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1. 1. 1. 1. 1. 0. 1. 1. 1. 0. 0. 0. 0. 1. 1. 0. 0. 1. 0. 1.
 1. 1. 1. 0. 0. 1. 1. 0. 1. 0. 1. 0. 0. 0. 1. 1. 1. 0. 1. 0. 0. 0. 1. 0.
 1. 1. 1. 0. 1. 1. 1. 0. 1. 1. 0. 1. 0. 1. 0. 0. 0. 1. 1. 1. 1. 1. 1. 1.
 0. 1. 0. 0. 0. 0. 0. 1. 0. 1. 0. 1. 1. 0. 0. 0. 1. 0. 1. 0. 0. 1. 1.]</t>
  </si>
  <si>
    <t>[1. 0. 0. 0. 1. 1. 1. 1. 1. 1. 1. 0. 0. 1. 0. 1. 0. 0. 0. 1. 1. 1. 1. 1.
 0. 1. 1. 1. 1. 1. 1. 1. 1. 0. 1. 1. 1. 0. 0. 0. 0. 1. 0. 0. 0. 1. 0. 1.
 1. 1. 1. 0. 0. 1. 1. 0. 1. 0. 1. 0. 0. 0.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</si>
  <si>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1. 1. 1. 1. 1. 0. 1. 1. 1. 0. 0. 0. 0. 1. 1. 0. 0. 1. 0. 1.
 1. 1. 1. 0. 0. 1. 1. 0. 1. 0. 1. 0. 0. 0. 1. 1. 1. 0. 1. 0. 1. 0. 1. 0.
 1. 1. 1. 0. 1. 1. 1. 0. 1. 1. 0. 1. 0. 1. 0. 0. 0. 1. 1. 1. 1. 0. 1. 1.
 0. 1. 0. 0. 0. 0. 0. 1. 0. 1. 0. 1. 1. 0. 0. 0. 1. 0. 1. 0. 0. 1. 1.]</t>
  </si>
  <si>
    <t>[1. 0. 0. 0. 1. 1. 1. 1. 1. 1. 1. 0. 0. 1. 0. 1. 0. 0. 0. 1. 1. 1. 1. 1.
 0. 1. 1. 1. 1. 1. 1. 1. 1. 0. 1. 1. 1. 0. 0. 0. 0. 1. 1. 0. 0. 1. 0. 1.
 1. 1. 1. 0. 0. 1. 1. 0. 0. 0. 1. 0. 0. 0. 1. 1. 1. 0. 1. 0. 1. 0. 1. 0.
 1. 1. 1. 0. 1. 0. 1. 0. 1. 1. 0. 1. 0. 1. 0. 0. 0. 1. 1. 1. 1. 1. 1. 1.
 0. 1. 0. 0. 0. 0. 0. 1. 0. 1. 0. 1. 1. 0. 0. 0. 1. 1. 1. 0. 0. 1. 1.]</t>
  </si>
  <si>
    <t>[1. 0. 0. 0. 1. 1. 1. 1. 1. 1. 1. 0. 0. 1. 0. 1. 0. 0. 0. 1. 1. 1. 1. 1.
 0. 1. 1. 1. 1. 1. 1. 1. 1. 0. 1. 1. 1. 0. 0. 0. 0. 1. 1. 0. 0. 1. 0. 1.
 1. 1. 1. 0. 0. 1. 1. 0. 0. 0. 0. 0. 0. 0. 1. 1. 1. 0. 1. 0. 1. 0. 1. 0.
 1. 1. 1. 0. 1. 0. 1. 0. 1. 1. 0. 1. 0. 1. 0. 0. 0. 1. 1. 1. 1. 1. 1. 1.
 0. 1. 0. 0. 0. 0. 0. 1. 0. 1. 0. 1. 1. 0. 0. 0. 1. 1. 1. 0. 0. 1. 1.]</t>
  </si>
  <si>
    <t>[1. 0. 0. 0. 1. 1. 1. 1. 1. 1. 1. 0. 0. 1. 0. 1. 0. 0. 0. 1. 1. 1. 1. 1.
 0. 1. 1. 1. 1. 1. 1. 1. 1. 0. 1. 1. 1. 0. 0. 0. 0. 1. 0. 0. 0. 1. 0. 1.
 1. 1. 1. 0. 0. 1. 1. 0. 1. 0. 0. 0. 0. 0. 1. 1. 1. 0. 1. 0. 1. 0. 1. 0.
 1. 1. 1. 0. 1. 1. 1. 0. 1. 1. 0. 1. 0. 1. 0. 0. 0. 1. 1. 1. 1. 1. 1. 1.
 0. 1. 0. 0. 0. 0. 0. 1. 0. 1. 0. 1. 1. 0. 0. 0. 1. 0. 1. 0. 0. 1. 1.]</t>
  </si>
  <si>
    <t>[1. 0. 0. 0. 1. 1. 1. 1. 1. 1. 1. 0. 0. 1. 0. 1. 0. 0. 0. 1. 1. 1. 1. 1.
 0. 1. 1. 1. 1. 1. 1. 1. 1. 0. 1. 1. 1. 0. 0. 0. 0. 1. 1. 0. 0. 1. 0. 1.
 1. 1. 1. 0. 0. 1. 1. 0. 1. 0. 0. 0. 0. 0. 1. 1. 1. 0. 1. 0. 1. 0. 1. 0.
 1. 1. 1. 0. 1. 1. 1. 0. 1. 1. 0. 1. 0. 1. 0. 0. 0. 1. 1. 1. 1. 1. 1. 1.
 0. 1. 0. 0. 0. 0. 0. 1. 0. 1. 0. 1. 1. 0. 0. 0. 1. 0. 1. 0. 0. 1. 1.]</t>
  </si>
  <si>
    <t>[1. 0. 0. 0. 1. 1. 1. 1. 1. 1. 1. 0. 0. 1. 0. 1. 0. 0. 0. 1. 1. 0. 1. 1.
 0. 1. 1. 1. 1. 1. 1. 1. 1. 0. 1. 1. 1. 0. 0. 0. 0. 1. 1. 0. 0. 1. 0. 1.
 1. 1. 1. 0. 0. 1. 1. 0. 0. 0. 0. 0. 0. 1. 1. 1. 1. 0. 1. 0. 1. 0. 1. 0.
 1. 1. 1. 0. 1. 1. 1. 0. 1. 1. 0. 1. 0. 1. 0. 0. 0. 1. 1. 1. 1. 1. 0. 1.
 0. 1. 0. 0. 0. 0. 0. 1. 0. 1. 0. 1. 1. 0. 0. 0. 1. 1. 1. 0. 0. 1. 1.]</t>
  </si>
  <si>
    <t>[1. 0. 0. 0. 1. 1. 1. 1. 1. 1. 1. 0. 0. 1. 0. 1. 0. 0. 0. 1. 1. 1. 1. 1.
 0. 1. 1. 1. 1. 1. 1. 1. 1. 0. 1. 0. 1. 0. 0. 0. 0. 1. 1. 0. 0. 1. 0. 0.
 1. 1. 1. 0. 0. 1. 1. 0. 0. 0. 1. 0. 0. 0. 1. 1. 1. 0. 1. 0. 1. 0. 1. 0.
 1. 1. 1. 0. 1. 1. 1. 0. 1. 1. 0. 1. 0. 1. 0. 0. 0. 1. 1. 1. 1. 1. 1. 1.
 0. 1. 0. 0. 0. 0. 0. 1. 0. 1. 0. 1. 1. 0. 0. 0. 1. 0. 1. 0. 0. 1. 1.]</t>
  </si>
  <si>
    <t>[1. 0. 0. 0. 1. 1. 1. 1. 1. 1. 1. 0. 0. 1. 0. 1. 0. 0. 0. 1. 1. 1. 1. 1.
 0. 1. 1. 1. 1. 1. 1. 1. 1. 0. 1. 1. 1. 0. 0. 0. 0. 1. 0. 0. 0. 1. 0. 1.
 1. 1. 1. 0. 0. 1. 1. 0. 0. 1. 0. 0. 0. 0.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</si>
  <si>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1. 1. 1. 1. 1. 0. 1. 1. 1. 0. 0. 0. 0. 1. 0. 0. 0. 1. 0. 1.
 1. 1. 1. 0. 0. 1. 1. 0. 0. 0. 1. 0. 0. 0. 1. 1. 1. 0. 1. 0. 1. 0. 1. 0.
 1. 1. 1. 0. 1. 1. 1. 0. 1. 1. 0. 1. 0. 1. 1. 0. 0. 1. 1. 1. 1. 1. 1. 1.
 0. 1. 0. 0. 0. 0. 0. 1. 0. 1. 0. 1. 1. 0. 0. 0. 1. 1. 1. 0. 0. 1. 1.]</t>
  </si>
  <si>
    <t>[1. 0. 0. 0. 1. 1. 1. 1. 1. 1. 1. 0. 0. 1. 0. 1. 0. 0. 0. 1. 1. 1. 1. 1.
 0. 1. 1. 1. 1. 1. 1. 1. 1. 1. 1. 1. 1. 0. 0. 0. 0. 1. 1. 0. 0. 1. 0. 1.
 1. 1. 1. 0. 0. 1. 1. 0. 0. 0. 0. 0. 0. 0.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</si>
  <si>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1. 1. 1. 1. 1. 0. 1. 1. 1. 0. 0. 0. 0. 1. 1. 0. 0. 1. 0. 1.
 1. 1. 1. 0. 0. 1. 1. 0. 1. 0. 1. 0. 0. 0. 1. 1. 1. 0. 1. 0. 1. 0. 1. 0.
 1. 1. 1. 0. 1. 1. 1. 0. 1. 1. 0. 1. 0. 1. 0. 0. 0. 1. 0. 1. 1. 1. 1. 1.
 0. 1. 0. 0. 0. 0. 0. 1. 0. 1. 0. 1. 1. 0. 0. 0. 1. 0. 1. 0. 0. 1. 0.]</t>
  </si>
  <si>
    <t>[1. 0. 0. 0. 1. 1. 1. 1. 1. 1. 1. 0. 0. 1. 0. 1. 0. 0. 1. 1. 1. 1. 1. 1.
 0. 1. 1. 1. 1. 1. 1. 1. 1. 0. 1. 1. 1. 0. 0. 1. 0. 1. 1. 0. 0. 1. 0. 1.
 1. 1. 1. 0. 0. 1. 1. 0. 0. 0. 1. 0. 0. 0. 1. 1. 1. 0. 1. 0. 1. 0. 1. 0.
 1. 1. 1. 0. 1. 1. 1. 0. 1. 1. 0. 1. 0. 1. 0. 0. 0. 1. 1. 1. 1. 1. 1. 1.
 0. 1. 0. 0. 0. 0. 0. 1. 0. 1. 0. 1. 1. 0. 0. 0. 1. 1. 1. 0. 0. 1. 1.]</t>
  </si>
  <si>
    <t>[1. 0. 0. 0. 1. 1. 1. 1. 1. 1. 1. 0. 0. 1. 0. 1. 0. 0. 0. 1. 1. 1. 1. 1.
 0. 1. 1. 1. 1. 1. 1. 1. 1. 0. 1. 1. 1. 0. 0. 0. 0. 1. 1. 0. 0. 1. 0. 1.
 1. 1. 1. 0. 0. 1. 1. 0. 0. 0. 1. 0. 0. 0. 1. 1. 1. 0. 1. 0. 1. 0. 1. 0.
 1. 1. 1. 0. 1. 1. 1. 0. 1. 1. 0. 1. 0. 1. 0. 0. 0. 1. 1. 1. 1. 1. 1. 1.
 0. 1. 0. 0. 0. 0. 0. 1. 0. 1. 0. 1. 1. 0. 0. 0. 1. 0. 1. 0. 0. 1. 1.]</t>
  </si>
  <si>
    <t>[1. 0. 0. 0. 1. 1. 1. 1. 1. 1. 1. 0. 0. 1. 0. 1. 0. 0. 0. 1. 1. 1. 1. 1.
 0. 1. 1. 1. 1. 1. 1. 1. 1. 0. 1. 1. 1. 0. 0. 0. 0. 1. 1. 0. 0. 1. 0. 1.
 1. 1. 1. 0. 0. 1. 1. 0. 1. 0. 0. 0. 0. 0. 1. 1. 1. 0. 1. 0. 1. 0. 1. 0.
 1. 1. 1. 0. 1. 1. 1. 1. 1. 1. 0. 1. 0. 1. 0. 0. 0. 0. 1. 1. 1. 1. 1. 1.
 0. 1. 0. 0. 0. 0. 0. 1. 0. 1. 0. 1. 1. 0. 0. 0. 1. 0. 1. 0. 0. 1. 1.]</t>
  </si>
  <si>
    <t>[1. 0. 0. 0. 1. 1. 1. 1. 1. 1. 1. 0. 0. 1. 0. 1. 0. 0. 0. 1. 1. 0. 1. 1.
 0. 1. 1. 1. 1. 1. 1. 1. 1. 0. 1. 1. 1. 0. 0. 0. 0. 1. 1. 0. 0. 1. 0. 1.
 1. 1. 1. 0. 0. 1. 1. 0. 0. 0. 1. 0. 0. 0. 1. 1. 1. 0. 1. 0. 1. 0. 1. 0.
 1. 1. 1. 0. 1. 1. 1. 0. 1. 1. 0. 1. 0. 1. 0. 0. 0. 1. 1. 1. 1. 1. 0. 1.
 0. 1. 0. 0. 0. 0. 0. 1. 0. 1. 0. 1. 1. 0. 0. 0. 1. 0. 1. 0. 0. 1. 1.]</t>
  </si>
  <si>
    <t>[1. 0. 0. 0. 1. 1. 1. 1. 1. 1. 1. 0. 0. 1. 0. 1. 0. 0. 0. 1. 1. 0. 1. 1.
 0. 1. 1. 1. 1. 1. 1. 1. 1. 0. 1. 1. 1. 0. 0. 0. 0. 1. 1. 0. 0. 1. 0. 1.
 1. 1. 1. 0. 0. 1. 1. 0. 1. 0. 0. 0. 1. 0. 1. 1. 1. 0. 1. 0. 1. 0. 1. 0.
 1. 1. 1. 0. 1. 1. 1. 0. 1. 1. 0. 1. 0. 1. 0. 0. 0. 1. 1. 1. 1. 1. 1. 1.
 0. 1. 0. 0. 0. 0. 0. 1. 0. 1. 0. 1. 1. 0. 0. 0. 1. 0. 1. 0. 0. 1. 1.]</t>
  </si>
  <si>
    <t>[1. 0. 0. 0. 1. 1. 1. 1. 1. 1. 1. 0. 0. 1. 0. 1. 0. 0. 0. 1. 1. 1. 1. 1.
 0. 1. 1. 1. 1. 1. 1. 1. 1. 0. 1. 1. 1. 0. 0. 0. 0. 1. 1. 0. 0. 1. 0. 1.
 1. 1. 1. 0. 0. 1. 1. 0. 0. 0. 1. 0. 0. 1. 1. 1. 1. 0. 1. 0. 1. 0. 1. 0.
 1. 1. 1. 0. 1. 1. 1. 0. 1. 1. 0. 1. 0. 1. 0. 0. 0. 1. 1. 1. 1. 1. 1. 1.
 0. 1. 0. 0. 0. 0. 0. 1. 0. 1. 0. 1. 1. 0. 0. 0. 1. 1. 1. 0. 0. 1. 0.]</t>
  </si>
  <si>
    <t>[1. 0. 0. 0. 1. 1. 1. 1. 1. 1. 1. 0. 0. 1. 0. 1. 0. 0. 0. 1. 1. 1. 1. 1.
 0. 1. 1. 1. 1. 1. 1. 1. 1. 0. 1. 1. 1. 0. 0. 0. 0. 1. 1. 0. 0. 1. 0. 1.
 1. 1. 1. 0. 0. 1. 1. 0. 1. 0. 0. 0. 0. 1. 1. 1. 1. 0. 1. 0. 1. 0. 1. 0.
 1. 1. 1. 0. 1. 1. 1. 0. 1. 1. 0. 1. 0. 1. 0. 0. 0. 1. 1. 1. 1. 1. 1. 1.
 0. 1. 0. 0. 0. 0. 0. 1. 0. 1. 0. 1. 1. 0. 0. 0. 1. 1. 1. 0. 0. 1. 1.]</t>
  </si>
  <si>
    <t>[1. 0. 0. 0. 1. 1. 1. 1. 1. 1. 1. 0. 0. 1. 0. 1. 0. 0. 1. 1. 1. 0. 1. 1.
 0. 1. 1. 1. 1. 1. 1. 1. 0. 0. 1. 1. 1. 0. 0. 0. 0. 1. 1. 0. 0. 1. 0. 1.
 1. 1. 1. 0. 0. 1. 1. 0. 0. 0. 1. 0. 0. 1. 1. 1. 1. 0. 1. 0. 1. 0. 1. 0.
 1. 1. 1. 0. 1. 1. 1. 0. 1. 1. 0. 1. 0. 1. 0. 0. 0. 1. 1. 1. 1. 1. 0. 1.
 0. 1. 0. 0. 0. 0. 0. 1. 0. 1. 0. 1. 1. 0. 0. 0. 1. 0. 1. 0. 0. 1. 1.]</t>
  </si>
  <si>
    <t>[1. 0. 0. 0. 1. 1. 1. 1. 1. 1. 1. 0. 0. 1. 0. 1. 0. 0. 0. 1. 1. 1. 1. 1.
 0. 1. 1. 1. 1. 1. 0. 1. 1. 0. 1. 1. 1. 0. 0. 0. 0. 1. 1. 0. 0. 1. 0. 1.
 1. 1. 1. 0. 0. 1. 1. 0. 1. 0. 1. 0. 0. 0. 1. 1. 1. 0. 1. 0. 1. 0. 1. 0.
 1. 1. 1. 0. 1. 1. 1. 0. 1. 1. 0. 1. 0. 1. 0. 0. 0. 1. 1. 1. 1. 1. 0. 1.
 0. 1. 0. 0. 0. 0. 0. 1. 0. 1. 0. 1. 1. 0. 0. 0. 1. 1. 1. 0. 0. 1. 1.]</t>
  </si>
  <si>
    <t>[1. 0. 0. 0. 1. 1. 1. 1. 1. 1. 1. 0. 0. 1. 0. 1. 0. 0. 0. 1. 1. 0. 1. 0.
 0. 1. 1. 1. 1. 1. 1. 1. 1. 0. 1. 1. 1. 0. 0. 0. 0. 1. 1. 1. 0. 1. 0. 1.
 1. 1. 1. 0. 0. 1. 1. 0. 1. 0. 0. 0. 0. 1. 1. 1. 1. 0. 1. 0. 1. 0. 1. 0.
 1. 1. 1. 0. 1. 1. 1. 0. 1. 1. 0. 1. 0. 1. 0. 0. 0. 1. 1. 1. 1. 1. 0. 1.
 0. 1. 0. 0. 0. 0. 0. 1. 0. 1. 0. 1. 1. 0. 0. 0. 1. 0. 1. 0. 0. 1. 1.]</t>
  </si>
  <si>
    <t>[1. 0. 0. 0. 1. 1. 1. 1. 1. 1. 1. 0. 0. 1. 0. 1. 0. 0. 0. 1. 1. 0. 1. 1.
 0. 1. 1. 1. 1. 1. 1. 1. 1. 0. 1. 1. 1. 0. 0. 0. 0. 1. 1. 0. 0. 1. 0. 1.
 1. 1. 1. 0. 0. 1. 1. 0. 0. 0. 1. 0. 0. 1. 1. 1. 1. 0. 1. 0. 1. 0. 1. 0.
 1. 1. 1. 0. 1. 1. 1. 0. 1. 1. 0. 1. 0. 1. 0. 0. 0. 1. 1. 1. 1. 1. 0. 1.
 0. 1. 0. 0. 0. 0. 0. 1. 0. 1. 0. 1. 1. 0. 0. 0. 1. 0. 1. 0. 0. 1. 1.]</t>
  </si>
  <si>
    <t>[1. 0. 0. 0. 1. 1. 1. 1. 1. 1. 1. 0. 0. 1. 0. 1. 0. 0. 0. 1. 1. 0. 1. 1.
 0. 1. 1. 1. 1. 1. 1. 1. 1. 0. 1. 1. 1. 0. 0. 0. 0. 1. 1. 0. 0. 1. 0. 1.
 1. 1. 1. 0. 0. 1. 1. 0. 0. 0. 1. 1. 0. 1. 1. 1. 1. 0. 1. 0. 1. 0. 1. 0.
 1. 1. 1. 0. 1. 1. 1. 0. 1. 1. 0. 1. 0. 1. 0. 0. 0. 1. 1. 1. 1. 1. 0. 1.
 0. 1. 0. 0. 0. 0. 0. 1. 0. 1. 0. 1. 1. 0. 0. 0. 1. 0. 1. 0. 0. 1. 1.]</t>
  </si>
  <si>
    <t>[1. 0. 0. 0. 1. 1. 1. 1. 1. 1. 1. 0. 0. 1. 0. 1. 0. 0. 0. 1. 1. 1. 1. 1.
 0. 1. 1. 0. 1. 1. 1. 1. 1. 0. 1. 1. 1. 0. 0. 0. 0. 1. 1. 0. 0. 1. 0. 1.
 1. 1. 1. 0. 0. 1. 1. 0. 0. 0. 0. 0. 0. 0. 1. 1. 1. 0. 1. 0. 1. 0. 1. 0.
 1. 1. 1. 0. 1. 1. 1. 0. 1. 1. 0. 1. 0. 1. 0. 0. 0. 1. 1. 1. 1. 1. 1. 1.
 0. 1. 0. 0. 0. 0. 0. 1. 0. 1. 0. 1. 1. 0. 0. 0. 1. 0. 1. 0. 0. 1. 1.]</t>
  </si>
  <si>
    <t>[1. 0. 0. 0. 1. 1. 1. 1. 1. 1. 1. 0. 0. 0. 0. 1. 0. 0. 0. 1. 1. 0. 1. 1.
 0. 1. 1. 1. 1. 1. 1. 1. 1. 0. 1. 1. 1. 0. 0. 0. 0. 1. 1. 0. 0. 1. 0. 1.
 1. 1. 1. 0. 0. 1. 1. 0. 1. 0. 0. 0. 0. 0. 1. 1. 1. 0. 1. 0. 1. 0. 1. 0.
 1. 1. 1. 0. 1. 1. 1. 0. 1. 1. 0. 1. 0. 1. 0. 0. 0. 1. 1. 1. 1. 1. 1. 1.
 0. 1. 0. 0. 0. 0. 0. 1. 0. 1. 0. 1. 1. 0. 0. 0. 1. 0. 1. 0. 0. 1. 1.]</t>
  </si>
  <si>
    <t>[1. 0. 0. 0. 1. 1. 1. 1. 1. 1. 1. 0. 0. 1. 0. 1. 0. 0. 0. 1. 0. 0. 1. 1.
 0. 1. 1. 1. 1. 1. 1. 1. 1. 0. 1. 1. 1. 0. 0. 0. 0. 1. 1. 0. 0. 1. 0. 1.
 1. 1. 1. 0. 0. 1. 1. 0. 0. 0. 0. 0. 0. 0. 1. 1. 1. 0. 1. 0. 1. 0. 1. 0.
 1. 0. 1. 0. 1. 1. 1. 0. 1. 1. 0. 1. 0. 1. 0. 0. 0. 1. 1. 1. 1. 1. 0. 1.
 0. 1. 0. 0. 0. 0. 0. 1. 0. 1. 0. 1. 1. 0. 0. 0. 1. 1. 1. 0. 0. 1. 1.]</t>
  </si>
  <si>
    <t>[1. 0. 0. 0. 1. 1. 1. 1. 1. 1. 1. 0. 0. 1. 0. 1. 0. 0. 0. 1. 1. 0. 1. 1.
 0. 1. 1. 1. 1. 1. 1. 1. 1. 0. 1. 1. 1. 0. 1. 0. 0. 1. 1. 0. 0. 1. 0. 1.
 1. 1. 1. 0. 0. 1. 1. 0. 0. 0. 0. 0. 0. 0. 1. 1. 1. 0. 1. 0. 1. 0. 1. 0.
 1. 1. 1. 0. 1. 1. 1. 0. 1. 1. 0. 1. 0. 1. 0. 0. 0. 1. 1. 1. 1. 1. 0. 1.
 0. 1. 0. 0. 0. 0. 0. 1. 0. 1. 0. 1. 1. 0. 0. 0. 1. 1. 1. 0. 0. 1. 1.]</t>
  </si>
  <si>
    <t>[1. 0. 0. 0. 1. 1. 1. 1. 1. 1. 1. 0. 0. 1. 0. 1. 0. 0. 0. 1. 1. 1. 1. 1.
 0. 1. 1. 1. 1. 1. 1. 1. 1. 0. 1. 1. 1. 0. 0. 0. 0. 1. 1. 0. 0. 1. 0. 1.
 1. 1. 1. 0. 0. 1. 1. 0. 0. 0. 1. 0. 0. 0. 1. 1. 1. 0. 1. 0. 1. 0. 1. 0.
 1. 1. 1. 0. 1. 1. 1. 0. 1. 1. 0. 1. 0. 1. 0. 0. 0. 1. 1. 1. 1. 1. 0. 1.
 0. 1. 0. 0. 0. 0. 0. 1. 0. 1. 0. 1. 1. 0. 0. 0. 1. 0. 1. 0. 0. 1. 1.]</t>
  </si>
  <si>
    <t>[1. 0. 0. 0. 1. 1. 1. 1. 1. 1. 1. 0. 0. 1. 0. 0. 0. 0. 0. 1. 1. 0. 1. 1.
 0. 1. 1. 1. 1. 1. 1. 1. 1. 0. 1. 1. 1. 0. 0. 0. 0. 1. 1. 0. 0. 1. 0. 1.
 1. 1. 1. 0. 0. 1. 1. 0. 1. 0. 1. 0. 0. 0. 1. 1. 1. 0. 1. 0. 1. 0. 1. 0.
 1. 1. 1. 0. 1. 1. 1. 0. 1. 1. 0. 1. 0. 1. 0. 0. 0. 1. 1. 1. 1. 1. 0. 1.
 0. 1. 0. 0. 0. 0. 0. 1. 0. 1. 0. 1. 1. 0. 0. 0. 1. 0. 1. 0. 0. 1. 1.]</t>
  </si>
  <si>
    <t>[1. 0. 0. 0. 1. 1. 1. 1. 1. 1. 1. 0. 0. 1. 0. 1. 0. 0. 0. 1. 1. 1. 1. 1.
 0. 1. 1. 1. 1. 1. 1. 1. 1. 0. 1. 1. 1. 0. 0. 0. 0. 1. 1. 0. 0. 1. 0. 1.
 1. 1. 1. 0. 0. 1. 1. 0. 0. 0. 0. 0. 0. 1. 1. 1. 1. 0. 1. 0. 1. 0. 1. 0.
 1. 1. 1. 0. 1. 1. 1. 0. 1. 1. 0. 1. 0. 1. 0. 0. 0. 1. 1. 1. 1. 1. 0. 1.
 0. 1. 0. 0. 0. 0. 0. 1. 0. 1. 0. 1. 1. 0. 0. 0. 1. 0. 1. 0. 0. 1. 1.]</t>
  </si>
  <si>
    <t>[0. 0. 0. 0. 1. 1. 1. 1. 1. 1. 1. 0. 0. 1. 0. 1. 0. 0. 0. 1. 1. 0. 1. 1.
 0. 1. 1. 1. 1. 1. 1. 1. 1. 0. 1. 1. 1. 0. 0. 0. 0. 1. 1. 0. 0. 1. 0. 1.
 1. 1. 1. 0. 0. 1. 1. 0. 1. 0. 0. 0. 0. 0. 1. 1. 1. 0. 1. 0. 1. 0. 0. 0.
 1. 1. 1. 0. 1. 1. 1. 0. 1. 1. 0. 1. 0. 1. 0. 0. 0. 1. 1. 1. 1. 1. 1. 1.
 0. 1. 0. 0. 0. 0. 0. 1. 0. 1. 0. 1. 1. 0. 0. 0. 1. 0. 1. 0. 0. 1. 1.]</t>
  </si>
  <si>
    <t>[1. 0. 0. 0. 1. 1. 1. 1. 1. 1. 1. 0. 0. 0. 0. 1. 0. 0. 0. 1. 1. 0. 1. 1.
 0. 1. 1. 1. 1. 1. 1. 1. 1. 0. 1. 1. 1. 0. 0. 0. 0. 1. 1. 0. 0. 1. 0. 1.
 1. 1. 1. 0. 0. 1. 1. 0. 1. 0. 0. 0. 1. 0. 1. 1. 1. 0. 1. 0. 1. 0. 1. 0.
 1. 1. 1. 0. 1. 1. 1. 0. 1. 1. 0. 1. 0. 1. 0. 0. 0. 1. 1. 1. 1. 1. 1. 1.
 0. 1. 0. 0. 0. 0. 0. 1. 0. 1. 0. 1. 1. 0. 0. 0. 1. 0. 1. 0. 0. 1. 1.]</t>
  </si>
  <si>
    <t>[1. 0. 0. 0. 1. 1. 1. 1. 1. 1. 1. 0. 0. 1. 0. 1. 0. 0. 0. 1. 1. 1. 1. 1.
 0. 1. 1. 1. 1. 1. 1. 1. 1. 0. 1. 1. 1. 0. 0. 0. 0. 1. 1. 0. 0. 1. 0. 1.
 1. 1. 1. 0. 0. 1. 1. 0. 0. 0. 0. 0. 0. 0. 1. 1. 1. 0. 1. 0. 1. 0. 1. 0.
 1. 1. 1. 0. 1. 1. 1. 0. 1. 1. 0. 1. 0. 1. 0. 0. 0. 1. 1. 1. 1. 1. 1. 1.
 0. 1. 0. 0. 0. 0. 0. 1. 0. 1. 0. 1. 1. 0. 0. 0. 1. 0. 1. 0. 0. 1. 1.]</t>
  </si>
  <si>
    <t>[1. 0. 0. 0. 1. 1. 1. 1. 1. 1. 1. 0. 0. 0. 0. 1. 0. 0. 0. 1. 1. 0. 1. 1.
 0. 1. 1. 0. 1. 1. 1. 1. 1. 0. 1. 1. 1. 0. 0. 0. 0. 1. 1. 0. 0. 1. 0. 1.
 1. 1. 1. 0. 0. 1. 1. 0. 1. 0. 0. 0. 0. 0. 1. 1. 1. 0. 1. 0. 1. 0. 1. 0.
 1. 1. 1. 0. 1. 1. 1. 0. 1. 1. 0. 1. 0. 1. 0. 0. 0. 1. 1. 1. 1. 1. 1. 1.
 0. 1. 0. 0. 0. 0. 0. 1. 0. 1. 0. 1. 1. 0. 0. 0. 1. 0. 1. 0. 0. 1. 1.]</t>
  </si>
  <si>
    <t>[1. 0. 0. 0. 1. 1. 1. 1. 1. 1. 1. 0. 0. 1. 0. 1. 0. 0. 0. 1. 1. 0. 1. 1.
 0. 1. 1. 1. 1. 1. 1. 1. 1. 0. 1. 1. 1. 0. 0. 0. 0. 1. 1. 0. 0. 1. 0. 1.
 1. 1. 1. 0. 0. 1. 1. 0. 0. 0. 0. 0. 0. 0. 1. 1. 1. 0. 1. 0. 1. 0. 1. 0.
 1. 1. 1. 0. 1. 1. 1. 0. 1. 1. 0. 1. 0. 1. 0. 0. 0. 1. 1. 1. 1. 1. 1. 1.
 0. 1. 0. 0. 0. 0. 0. 1. 0. 1. 0. 1. 1. 0. 0. 0. 1. 0. 1. 0. 0. 1. 1.]</t>
  </si>
  <si>
    <t>[1. 0. 0. 0. 1. 1. 1. 1. 1. 1. 1. 0. 0. 1. 0. 1. 0. 0. 0. 1. 1. 1. 1. 1.
 0. 1. 1. 0. 1. 1. 1. 1. 1. 0. 1. 1. 1. 0. 0. 0. 0. 1. 1. 0. 0. 1. 0. 1.
 1. 1. 1. 0. 0. 1. 1. 0. 1. 0. 0. 0. 0. 0. 1. 1. 1. 0. 1. 0. 1. 0. 1. 0.
 1. 1. 1. 0. 1. 1. 1. 0. 1. 1. 0. 1. 0. 1. 0. 0. 0. 1. 1. 1. 1. 1. 1. 1.
 0. 1. 0. 0. 0. 0. 0. 1. 0. 1. 0. 1. 1. 0. 0. 0. 1. 0. 1. 0. 0. 1. 1.]</t>
  </si>
  <si>
    <t>[1. 0. 0. 0. 1. 1. 1. 1. 1. 1. 1. 0. 0. 1. 0. 1. 0. 0. 0. 1. 1. 0. 1. 1.
 0. 1. 1. 0. 1. 1. 1. 1. 1. 0. 1. 1. 1. 0. 0. 0. 0. 1. 1. 0. 0. 1. 0. 1.
 1. 1. 1. 0. 0. 1. 1. 0. 0. 0. 0. 0. 0. 0. 1. 1. 1. 0. 1. 0. 1. 0. 1. 0.
 1. 1. 1. 0. 1. 1. 1. 0. 1. 1. 0. 1. 0. 1. 0. 0. 0. 1. 1. 1. 1. 1. 1. 1.
 0. 1. 0. 0. 0. 0. 0. 1. 0. 1. 0. 1. 1. 0. 0. 0. 1. 0. 1. 0. 0. 1. 1.]</t>
  </si>
  <si>
    <t>[1. 0. 0. 0. 1. 1. 1. 1. 1. 1. 1. 0. 0. 1. 0. 1. 0. 0. 0. 1. 1. 1. 1. 1.
 0. 1. 1. 1. 1. 1. 1. 1. 1. 0. 1. 1. 1. 0. 0. 0. 0. 1. 1. 0. 0. 1. 0. 1.
 1. 1. 1. 0. 0. 1. 1. 0. 0. 0. 0. 0. 0. 0. 1. 1. 1. 0. 1. 0. 1. 1. 1. 0.
 1. 1. 1. 0. 1. 1. 1. 0. 1. 1. 0. 1. 0. 1. 0. 0. 0. 1. 1. 1. 1. 1. 1. 1.
 0. 1. 0. 0. 0. 0. 0. 1. 0. 1. 0. 1. 1. 0. 0. 0. 1. 0. 1. 0. 0. 1. 1.]</t>
  </si>
  <si>
    <t>[1. 0. 0. 0. 1. 1. 1. 1. 1. 1. 1. 0. 0. 0. 0. 1. 0. 0. 0. 1. 1. 0. 1. 1.
 0. 1. 1. 1. 1. 1. 1. 1. 1. 0. 1. 1. 1. 0. 0. 0. 0. 1. 1. 0. 0. 1. 0. 1.
 1. 1. 1. 0. 0. 1. 1. 0. 1. 0. 0. 0. 0. 0. 1. 1. 1. 0. 1. 0. 1. 0. 1. 0.
 1. 1. 1. 0. 1. 1. 1. 0. 1. 1. 0. 1. 0. 1. 0. 0. 0. 1. 1. 1. 1. 1. 1. 1.
 0. 1. 0. 0. 0. 0. 1. 1. 0. 1. 0. 1. 1. 0. 0. 0. 1. 0. 1. 0. 0. 1. 1.]</t>
  </si>
  <si>
    <t>[1. 0. 0. 0. 1. 1. 1. 1. 0. 1. 1. 0. 0. 0. 0. 1. 0. 0. 0. 1. 1. 0. 1. 1.
 0. 1. 1. 1. 1. 1. 1. 1. 1. 0. 1. 1. 1. 0. 0. 1. 0. 1. 1. 0. 0. 1. 0. 1.
 1. 1. 1. 0. 0. 1. 1. 0. 0. 0. 0. 0. 0. 0. 1. 1. 1. 0. 1. 0. 1. 0. 1. 0.
 1. 1. 1. 0. 1. 1. 1. 0. 1. 1. 0. 1. 0. 1. 0. 0. 0. 1. 1. 1. 1. 1. 1. 1.
 0. 1. 0. 0. 0. 0. 0. 1. 0. 1. 0. 1. 1. 0. 0. 0. 1. 0. 1. 0. 0. 1. 1.]</t>
  </si>
  <si>
    <t>[1. 0. 0. 0. 1. 1. 1. 1. 1. 1. 1. 0. 0. 1. 0. 1. 0. 0. 0. 1. 1. 0. 1. 1.
 0. 1. 1. 1. 1. 1. 1. 1. 1. 0. 1. 1. 1. 0. 0. 0. 0. 1. 1. 0. 0. 1. 0. 1.
 1. 1. 1. 0. 0. 1. 1. 0. 1. 0. 0. 0. 0. 0. 1. 1. 1. 0. 1. 0. 1. 0. 1. 0.
 1. 1. 1. 0. 1. 1. 1. 0. 1. 1. 0. 1. 0. 1. 0. 0. 0. 1. 1. 1. 1. 1. 1. 1.
 0. 1. 0. 0. 0. 0. 0. 1. 0. 1. 0. 1. 1. 0. 0. 0. 1. 0. 1. 0. 0. 1. 1.]</t>
  </si>
  <si>
    <t>[0. 0. 0. 0. 1. 1. 1. 1. 1. 1. 1. 0. 0. 1. 0. 1. 0. 0. 0. 1. 1. 0. 1. 1.
 0. 1. 1. 1. 1. 1. 1. 1. 1. 0. 1. 1. 1. 0. 0. 0. 0. 1. 1. 0. 0. 1. 0. 1.
 1. 1. 1. 0. 0. 1. 1. 0. 1. 0. 0. 0. 0. 0. 1. 1. 1. 0. 1. 0. 1. 1. 1. 0.
 1. 1. 1. 0. 1. 1. 1. 0. 1. 1. 0. 1. 0. 1. 0. 0. 0. 1. 1. 1. 1. 1. 1. 1.
 0. 1. 0. 0. 0. 0. 0. 1. 0. 1. 0. 1. 1. 0. 0. 0. 1. 0. 1. 0. 0. 1. 1.]</t>
  </si>
  <si>
    <t>[1. 0. 0. 0. 1. 1. 1. 1. 1. 1. 1. 0. 0. 0. 0. 1. 0. 0. 0. 1. 1. 0. 1. 1.
 0. 1. 1. 1. 1. 1. 1. 1. 1. 0. 1. 1. 1. 1. 0. 0. 0. 1. 1. 0. 0. 1. 0. 1.
 1. 1. 1. 0. 0. 1. 1. 0. 1. 0. 0. 0. 0. 0. 1. 1. 1. 0. 1. 0. 1. 0. 0. 0.
 1. 1. 1. 0. 1. 1. 1. 0. 1. 1. 0. 1. 0. 1. 0. 0. 0. 1. 1. 1. 1. 1. 1. 1.
 0. 1. 0. 0. 0. 0. 0. 1. 0. 1. 0. 1. 1. 0. 0. 0. 1. 0. 1. 0. 0. 1. 1.]</t>
  </si>
  <si>
    <t>[1. 0. 0. 0. 1. 1. 1. 1. 1. 1. 1. 0. 0. 1. 0. 1. 0. 0. 0. 1. 1. 0. 1. 1.
 0. 1. 1. 1. 1. 1. 1. 1. 1. 0. 1. 1. 1. 0. 0. 0. 0. 1. 1. 0. 0. 1. 0. 1.
 1. 1. 1. 0. 0. 1. 1. 0. 1. 0. 0. 0. 0. 0. 1. 1. 1. 0. 1. 0. 1. 0. 1. 0.
 1. 1. 1. 0. 1. 1. 1. 0. 1. 1. 0. 1. 0. 1. 0. 1. 0. 1. 1. 1. 1. 1. 1. 1.
 0. 1. 0. 0. 0. 0. 0. 1. 0. 1. 0. 1. 1. 0. 0. 0. 1. 0. 1. 0. 0. 1. 1.]</t>
  </si>
  <si>
    <t>[1. 0. 0. 0. 1. 1. 1. 1. 1. 1. 1. 0. 0. 1. 0. 1. 0. 0. 0. 1. 1. 0. 1. 1.
 0. 1. 1. 1. 1. 1. 1. 1. 1. 0. 1. 1. 1. 0. 0. 0. 0. 1. 1. 0. 0. 1. 0. 1.
 1. 1. 1. 0. 0. 1. 1. 0. 1. 0. 0. 0. 0. 0. 1. 1. 1. 0. 1. 0. 1. 0. 0. 0.
 1. 1. 1. 0. 1. 1. 1. 0. 1. 1. 0. 1. 0. 1. 0. 0. 0. 1. 1. 1. 1. 1. 1. 1.
 0. 1. 0. 0. 0. 0. 0. 1. 0. 1. 0. 1. 1. 0. 0. 0. 1. 0. 1. 0. 0. 1. 1.]</t>
  </si>
  <si>
    <t>[0. 0. 0. 0. 1. 1. 0. 1. 1. 1. 1. 0. 0. 1. 0. 1. 0. 0. 0. 1. 1. 0. 1. 1.
 0. 1. 1. 0. 1. 1. 1. 1. 1. 0. 1. 1. 1. 0. 0. 0. 0. 1. 1. 0. 0. 1. 0. 1.
 1. 1. 1. 0. 0. 1. 1. 0. 1. 0. 0. 0. 0. 1. 1. 1. 1. 0. 1. 0. 1. 0. 1. 0.
 1. 1. 1. 0. 1. 1. 1. 0. 1. 1. 0. 1. 0. 1. 0. 0. 0. 1. 1. 1. 1. 1. 1. 1.
 0. 1. 0. 0. 0. 0. 0. 1. 0. 1. 0. 1. 1. 0. 0. 0. 1. 0. 1. 0. 0. 1. 1.]</t>
  </si>
  <si>
    <t>[0. 0. 0. 0. 1. 1. 1. 1. 1. 1. 1. 0. 0. 1. 0. 1. 0. 0. 0. 1. 1. 0. 1. 1.
 0. 1. 1. 1. 1. 1. 1. 1. 1. 0. 1. 1. 1. 0. 0. 0. 0. 1. 1. 0. 0. 1. 0. 0.
 1. 1. 1. 0. 0. 1. 1. 0. 1. 0. 0. 0. 0. 0. 1. 1. 1. 0. 1. 0. 1. 0. 1. 0.
 1. 1. 1. 0. 1. 1. 1. 0. 1. 1. 0. 1. 0. 1. 0. 0. 0. 1. 1. 1. 1. 1. 1. 1.
 0. 1. 0. 0. 0. 0. 0. 1. 0. 1. 0. 1. 1. 0. 0. 0. 1. 0. 1. 0. 0. 1. 1.]</t>
  </si>
  <si>
    <t>[1. 0. 0. 0. 1. 1. 1. 1. 1. 1. 1. 0. 0. 0. 0. 1. 0. 0. 0. 1. 1. 0. 1. 1.
 0. 1. 1. 1. 1. 1. 1. 1. 1. 0. 1. 1. 1. 0. 0. 0. 0. 1. 1. 0. 0. 1. 0. 1.
 1. 1. 1. 0. 0. 1. 1. 0. 1. 0. 0. 0. 0. 0. 1. 1. 1. 0. 1. 0. 1. 0. 0. 0.
 1. 1. 1. 0. 1. 1. 1. 0. 1. 1. 0. 1. 0. 1. 0. 0. 0. 0. 1. 1. 1. 1. 1. 1.
 0. 1. 0. 0. 0. 0. 0. 1. 0. 1. 0. 1. 1. 0. 0. 0. 1. 0. 1. 0. 0. 1. 1.]</t>
  </si>
  <si>
    <t>[0. 0. 0. 0. 1. 0. 1. 1. 1. 1. 1. 0. 0. 0. 0. 1. 0. 0. 0. 1. 1. 0. 1. 1.
 0. 1. 1. 1. 1. 1. 1. 1. 1. 0. 1. 1. 1. 0. 0. 0. 0. 1. 1. 0. 0. 1. 0. 1.
 1. 0. 1. 0. 0. 1. 1. 0. 1. 0. 0. 0. 0. 0. 1. 1. 1. 0. 1. 0. 1. 0. 1. 0.
 1. 1. 1. 0. 1. 1. 1. 0. 1. 1. 0. 1. 0. 1. 0. 0. 0. 1. 1. 1. 1. 1. 1. 1.
 0. 1. 0. 0. 0. 0. 0. 1. 0. 1. 0. 1. 1. 0. 0. 0. 1. 0. 1. 0. 0. 1. 1.]</t>
  </si>
  <si>
    <t>[1. 0. 0. 0. 1. 1. 1. 1. 1. 1. 1. 0. 0. 1. 0. 1. 0. 0. 0. 1. 1. 0. 1. 1.
 0. 1. 1. 1. 1. 1. 1. 1. 1. 0. 1. 1. 1. 0. 0. 0. 0. 1. 1. 0. 0. 1. 0. 1.
 0. 1. 1. 0. 0. 1. 1. 0. 1. 0. 0. 0. 0. 0. 1. 1. 1. 0. 1. 0. 1. 0. 0. 0.
 1. 1. 1. 0. 1. 1. 1. 0. 1. 1. 0. 1. 0. 1. 0. 0. 0. 1. 1. 1. 1. 1. 1. 1.
 0. 1. 0. 0. 0. 0. 0. 1. 0. 1. 0. 1. 1. 0. 0. 0. 1. 0. 1. 0. 0. 1. 1.]</t>
  </si>
  <si>
    <t>[0. 0. 0. 0. 1. 1. 1. 1. 1. 1. 1. 0. 0. 1. 0. 1. 0. 0. 0. 1. 1. 0. 1. 1.
 1. 1. 1. 1. 1. 1. 1. 1. 1. 0. 1. 1. 1. 0. 0. 0. 0. 1. 1. 0. 0. 1. 0. 1.
 1. 1. 1. 0. 0. 1. 1. 0. 1. 0. 0. 0. 0. 0. 1. 1. 1. 0. 1. 0. 1. 0. 0. 0.
 1. 1. 1. 0. 1. 1. 1. 0. 1. 1. 0. 1. 0. 1. 0. 0. 0. 1. 1. 1. 1. 1. 1. 1.
 0. 1. 1. 0. 0. 0. 0. 1. 0. 1. 0. 1. 1. 0. 0. 0. 1. 0. 1. 0. 0. 1. 1.]</t>
  </si>
  <si>
    <t>[1. 0. 0. 0. 1. 1. 1. 1. 1. 1. 1. 0. 0. 0. 0. 1. 0. 0. 0. 1. 1. 0. 1. 1.
 0. 1. 1. 1. 1. 1. 1. 1. 1. 0. 1. 1. 1. 0. 0. 0. 0. 1. 1. 0. 0. 1. 1. 1.
 1. 1. 1. 0. 0. 1. 1. 0. 1. 0. 0. 1. 0. 0. 1. 1. 1. 0. 1. 0. 1. 0. 0. 0.
 1. 1. 1. 0. 1. 1. 1. 1. 1. 1. 0. 1. 0. 1. 0. 0. 0. 1. 1. 1. 1. 1. 1. 1.
 0. 1. 0. 0. 0. 0. 0. 1. 0. 1. 0. 1. 1. 0. 0. 0. 1. 0. 1. 0. 0. 1. 1.]</t>
  </si>
  <si>
    <t>[0. 0. 0. 0. 1. 1. 1. 1. 1. 1. 1. 0. 0. 0. 0. 1. 0. 0. 0. 1. 1. 0. 1. 1.
 0. 1. 1. 1. 1. 1. 1. 1. 1. 0. 1. 1. 1. 0. 0. 0. 0. 1. 1. 0. 0. 1. 0. 1.
 1. 1. 1. 0. 0. 1. 1. 0. 1. 0. 0. 0. 0. 0. 1. 1. 1. 0. 1. 0. 1. 0. 1. 0.
 1. 1. 1. 0. 1. 1. 1. 0. 1. 1. 0. 1. 0. 1. 0. 0. 0. 1. 1. 1. 1. 1. 1. 1.
 0. 1. 0. 0. 0. 0. 0. 1. 0. 1. 0. 1. 1. 0. 0. 0. 1. 0. 1. 0. 0. 1. 1.]</t>
  </si>
  <si>
    <t>[1. 0. 0. 0. 1. 1. 1. 1. 1. 1. 1. 0. 0. 1. 0. 1. 0. 0. 0. 1. 1. 0. 1. 1.
 0. 1. 1. 1. 1. 1. 1. 1. 1. 0. 1. 1. 1. 0. 0. 0. 0. 1. 0. 0. 0. 1. 0. 1.
 1. 1. 1. 0. 0. 1. 1. 0. 1. 0. 0. 0. 0. 0. 1. 1. 1. 0. 1. 0. 1. 0. 1. 0.
 1. 1. 1. 0. 1. 1. 1. 0. 1. 1. 0. 1. 0. 1. 0. 0. 0. 1. 1. 1. 1. 1. 1. 1.
 0. 1. 0. 0. 0. 0. 0. 1. 0. 1. 0. 1. 1. 0. 0. 0. 1. 0. 1. 0. 0. 1. 1.]</t>
  </si>
  <si>
    <t>[1. 0. 0. 0. 1. 1. 1. 1. 1. 1. 1. 0. 0. 1. 0. 1. 0. 0. 0. 1. 1. 0. 1. 1.
 0. 1. 1. 1. 1. 1. 1. 1. 1. 0. 1. 1. 0. 0. 0. 0. 0. 1. 1. 0. 0. 1. 0. 1.
 1. 1. 1. 0. 0. 1. 1. 0. 1. 0. 0. 0. 0. 0. 1. 1. 1. 0. 1. 0. 1. 0. 1. 0.
 1. 1. 1. 0. 1. 1. 1. 0. 1. 1. 0. 1. 0. 1. 0. 0. 0. 1. 1. 1. 1. 1. 1. 1.
 0. 1. 0. 0. 0. 0. 0. 1. 0. 1. 0. 1. 1. 0. 0. 0. 1. 1. 1. 0. 0. 1. 1.]</t>
  </si>
  <si>
    <t>[1. 0. 0. 0. 1. 1. 1. 1. 1. 1. 1. 0. 0. 0. 0. 1. 0. 0. 0. 1. 1. 0. 1. 1.
 0. 1. 1. 1. 1. 1. 1. 1. 1. 0. 1. 1. 1. 0. 0. 0. 0. 1. 1. 0. 0. 1. 0. 1.
 1. 1. 1. 0. 0. 1. 1. 0. 1. 0. 0. 0. 0. 0. 1. 1. 1. 0. 1. 0. 1. 0. 0. 0.
 1. 1. 1. 0. 1. 1. 1. 0. 1. 1. 0. 1. 0. 1. 0. 0. 0. 1. 1. 1. 1. 1. 1. 1.
 0. 1. 0. 0. 0. 0. 0. 1. 0. 1. 1. 1. 1. 0. 0. 0. 1. 0. 1. 0. 0. 1. 1.]</t>
  </si>
  <si>
    <t>[1. 0. 0. 0. 1. 1. 1. 1. 1. 1. 1. 0. 0. 1. 0. 1. 0. 0. 0. 1. 1. 0. 1. 0.
 0. 1. 1. 1. 1. 1. 1. 1. 1. 0. 1. 1. 1. 0. 0. 0. 0. 1. 1. 0. 0. 1. 0. 0.
 1. 1. 1. 0. 0. 1. 1. 0. 1. 0. 0. 0. 0. 0. 1. 1. 1. 0. 1. 0. 1. 0. 0. 0.
 1. 1. 1. 0. 1. 1. 1. 0. 1. 1. 0. 1. 0. 1. 0. 0. 0. 1. 1. 1. 1. 1. 1. 1.
 0. 1. 0. 0. 0. 0. 0. 1. 0. 1. 0. 1. 1. 0. 0. 0. 1. 0. 1. 0. 0. 1. 1.]</t>
  </si>
  <si>
    <t>[0. 0. 0. 0. 1. 1. 1. 1. 1. 1. 1. 0. 0. 1. 0. 1. 0. 0. 0. 1. 1. 0. 1. 1.
 0. 1. 1. 1. 1. 1. 1. 1. 1. 0. 1. 1. 1. 0. 0. 0. 0. 1. 1. 0. 0. 1. 0. 1.
 1. 1. 1. 0. 0. 1. 1. 0. 1. 0. 0. 0. 0. 0. 1. 1. 1. 0. 1. 0. 1. 0. 1. 0.
 1. 1. 1. 0. 1. 1. 1. 0. 1. 1. 0. 1. 0. 1. 0. 1. 0. 1. 1. 1. 1. 1. 1. 1.
 0. 1. 0. 0. 0. 0. 0. 1. 0. 1. 0. 1. 1. 0. 0. 0. 1. 0. 1. 0. 0. 1. 1.]</t>
  </si>
  <si>
    <t>[1. 0. 0. 0. 1. 1. 1. 1. 1. 1. 1. 0. 0. 1. 0. 1. 0. 0. 0. 1. 1. 0. 1. 1.
 0. 1. 1. 1. 1. 1. 1. 1. 1. 0. 1. 1. 1. 0. 0. 0. 0. 1. 1. 0. 0. 1. 0. 1.
 1. 1. 1. 0. 0. 1. 1. 0. 1. 0. 0. 0. 0. 0. 1. 1. 1. 0. 1. 0. 1. 0. 1. 0.
 1. 1. 1. 0. 1. 1. 1. 0. 1. 1. 0. 1. 0. 1. 0. 0. 0. 1. 1. 1. 1. 1. 1. 1.
 0. 1. 0. 0. 0. 0. 1. 1. 0. 1. 0. 1. 1. 0. 0. 0. 1. 0. 1. 0. 0. 1. 1.]</t>
  </si>
  <si>
    <t>[1. 0. 0. 0. 1. 1. 1. 1. 1. 1. 1. 0. 0. 1. 0. 1. 0. 0. 0. 1. 1. 0. 1. 1.
 0. 1. 1. 1. 1. 1. 1. 1. 1. 0. 1. 1. 1. 0. 0. 0. 0. 1. 1. 0. 0. 1. 0. 1.
 1. 1. 1. 0. 0. 1. 1. 0. 1. 0. 0. 0. 0. 0. 1. 0. 1. 0. 1. 0. 1. 0. 1. 0.
 1. 1. 1. 0. 1. 1. 1. 0. 1. 1. 0. 1. 0. 1. 0. 1. 0. 1. 1. 1. 1. 1. 1. 1.
 0. 1. 0. 0. 0. 0. 0. 1. 0. 1. 0. 1. 1. 0. 0. 0. 1. 0. 1. 0. 0. 1. 1.]</t>
  </si>
  <si>
    <t>[1. 0. 0. 0. 1. 1. 1. 1. 0. 1. 1. 0. 0. 1. 1. 1. 0. 0. 0. 1. 1. 0. 1. 1.
 0. 1. 1. 1. 1. 1. 1. 1. 1. 0. 1. 1. 1. 0. 0. 0. 0. 1. 1. 0. 0. 1. 0. 1.
 1. 1. 1. 0. 0. 1. 1. 0. 1. 0. 0. 0. 0. 0. 1. 1. 1. 0. 1. 0. 1. 0. 1. 0.
 1. 1. 1. 0. 1. 1. 1. 0. 1. 1. 0. 1. 1. 1. 0. 1. 0. 1. 1. 1. 1. 1. 1. 1.
 0. 1. 0. 0. 0. 0. 0. 1. 0. 1. 0. 1. 1. 0. 0. 0. 1. 0. 1. 0. 0. 1. 1.]</t>
  </si>
  <si>
    <t>[1. 0. 0. 0. 1. 1. 1. 1. 1. 1. 1. 0. 0. 1. 0. 1. 0. 0. 0. 1. 1. 0. 1. 1.
 0. 1. 1. 1. 1. 0. 1. 1. 1. 0. 1. 1. 1. 0. 0. 0. 0. 1. 1. 0. 0. 1. 0. 1.
 1. 1. 1. 0. 0. 1. 1. 0. 1. 0. 0. 1. 0. 0. 1. 1. 1. 0. 1. 0. 1. 0. 1. 0.
 1. 1. 1. 0. 1. 1. 1. 0. 1. 1. 0. 1. 0. 1. 0. 0. 0. 1. 1. 1. 1. 1. 1. 1.
 0. 1. 0. 0. 0. 0. 0. 1. 0. 1. 0. 1. 1. 0. 0. 0. 1. 0. 1. 0. 0. 1. 1.]</t>
  </si>
  <si>
    <t>[1. 0. 0. 0. 1. 1. 1. 1. 1. 1. 1. 0. 0. 1. 0. 1. 0. 0. 0. 1. 1. 0. 1. 1.
 0. 1. 1. 1. 1. 1. 1. 1. 1. 0. 1. 1. 1. 0. 0. 0. 0. 1. 1. 0. 0. 1. 0. 1.
 1. 1. 1. 0. 0. 1. 1. 0. 1. 0. 0. 0. 0. 0. 1. 1. 1. 0. 1. 0. 1. 0. 1. 0.
 1. 1. 1. 0. 1. 1. 1. 0. 1. 1. 0. 1. 0. 1. 0. 0. 0. 1. 1. 1. 1. 1. 1. 1.
 0. 1. 0. 0. 0. 0. 0. 1. 0. 1. 0. 1. 1. 0. 1. 0. 1. 0. 1. 0. 0. 1. 1.]</t>
  </si>
  <si>
    <t>[1. 0. 0. 0. 1. 1. 1. 1. 1. 1. 1. 0. 0. 1. 0. 1. 0. 0. 0. 1. 1. 0. 1. 1.
 0. 1. 1. 1. 1. 1. 1. 1. 1. 0. 1. 1. 1. 0. 0. 0. 0. 1. 1. 0. 0. 1. 0. 1.
 1. 1. 1. 0. 0. 1. 1. 0. 1. 0. 1. 0. 0. 0. 1. 1. 1. 0. 1. 0. 1. 0. 1. 0.
 1. 1. 1. 0. 1. 1. 1. 0. 1. 1. 0. 1. 0. 1. 0. 1. 0. 1. 1. 1. 1. 1. 1. 1.
 0. 1. 0. 0. 0. 0. 0. 1. 0. 1. 0. 1. 1. 0. 0. 0. 1. 0. 0. 0. 0. 1. 1.]</t>
  </si>
  <si>
    <t>[1. 0. 0. 0. 1. 1. 1. 1. 1. 1. 1. 0. 0. 1. 0. 1. 0. 0. 0. 1. 1. 0. 1. 1.
 0. 1. 1. 1. 1. 1. 1. 1. 1. 0. 1. 1. 1. 0. 0. 0. 0. 1. 1. 0. 0. 1. 0. 1.
 1. 1. 1. 0. 0. 1. 1. 0. 1. 0. 0. 0. 0. 0. 1. 1. 1. 0. 1. 0. 1. 0. 1. 0.
 1. 1. 1. 0. 1. 1. 1. 0. 1. 1. 0. 1. 0. 1. 0. 0. 0. 1. 1. 1. 1. 1. 1. 1.
 0. 1. 0. 0. 0. 1. 0. 1. 0. 1. 0. 1. 1. 0. 0. 0. 1. 0. 1. 0. 0. 1. 1.]</t>
  </si>
  <si>
    <t>[1. 0. 0. 0. 1. 1. 1. 1. 1. 1. 1. 0. 0. 1. 0. 1. 0. 0. 0. 1. 1. 0. 1. 1.
 0. 1. 1. 1. 1. 1. 1. 1. 1. 0. 1. 1. 1. 0. 0. 0. 0. 1. 1. 0. 0. 1. 0. 1.
 1. 1. 1. 0. 0. 1. 1. 0. 1. 0. 0. 0. 0. 0. 1. 1. 1. 0. 1. 0. 1. 1. 1. 0.
 1. 1. 1. 0. 1. 1. 1. 0. 1. 1. 0. 1. 0. 1. 0. 1. 0. 1. 1. 1. 1. 1. 1. 1.
 0. 1. 0. 0. 0. 0. 0. 1. 0. 1. 0. 1. 1. 0. 0. 0. 1. 0. 1. 0. 0. 1. 1.]</t>
  </si>
  <si>
    <t>[1. 0. 0. 0. 1. 1. 1. 1. 1. 1. 1. 0. 0. 1. 0. 1. 0. 0. 0. 1. 1. 0. 1. 1.
 0. 1. 1. 1. 1. 1. 1. 1. 1. 0. 1. 1. 1. 0. 0. 0. 0. 1. 1. 0. 0. 1. 0. 1.
 1. 1. 1. 0. 1. 1. 1. 0. 1. 0. 0. 0. 0. 0. 1. 1. 1. 0. 1. 0. 1. 0. 1. 0.
 1. 1. 1. 0. 1. 1. 1. 0. 1. 1. 0. 1. 0. 1. 0. 0. 0. 1. 1. 1. 1. 1. 1. 1.
 0. 1. 0. 0. 0. 0. 0. 1. 0. 1. 0. 1. 1. 0. 0. 0. 1. 0. 1. 0. 0. 1. 1.]</t>
  </si>
  <si>
    <t>[1. 0. 0. 0. 1. 1. 1. 1. 1. 1. 1. 0. 0. 1. 0. 1. 0. 0. 0. 1. 1. 0. 1. 1.
 0. 1. 1. 1. 1. 1. 1. 1. 1. 0. 1. 1. 1. 0. 0. 0. 0. 1. 1. 0. 0. 1. 0. 1.
 1. 1. 1. 0. 0. 1. 1. 1. 1. 0. 0. 0. 0. 0. 1. 1. 1. 0. 1. 0. 1. 0. 1. 0.
 1. 1. 1. 0. 1. 1. 1. 0. 1. 1. 0. 1. 0. 1. 0. 0. 0. 1. 1. 1. 1. 1. 1. 1.
 0. 1. 0. 0. 0. 0. 0. 1. 0. 1. 0. 1. 1. 0. 0. 0. 1. 0. 1. 0. 0. 1. 1.]</t>
  </si>
  <si>
    <t>[1. 0. 0. 0. 1. 1. 1. 1. 1. 1. 1. 0. 0. 1. 0. 1. 0. 0. 0. 1. 1. 0. 1. 1.
 0. 1. 1. 1. 1. 0. 1. 1. 1. 0. 1. 1. 1. 0. 0. 0. 0. 1. 1. 0. 0. 1. 0. 1.
 1. 1. 1. 0. 0. 1. 1. 0. 1. 0. 0. 0. 0. 0. 1. 1. 1. 0. 1. 0. 1. 0. 1. 0.
 1. 1. 1. 0. 1. 1. 1. 0. 1. 1. 0. 1. 0. 1. 1. 1. 0. 1. 1. 1. 1. 1. 1. 1.
 0. 1. 0. 0. 0. 0. 0. 1. 0. 1. 0. 0. 1. 0. 0. 0. 1. 0. 1. 0. 0. 1. 1.]</t>
  </si>
  <si>
    <t>[1. 0. 0. 0. 1. 1. 1. 1. 1. 1. 1. 0. 0. 1. 0. 1. 0. 0. 0. 1. 1. 0. 1. 1.
 0. 1. 1. 1. 1. 1. 0. 1. 1. 0. 1. 1. 1. 0. 0. 0. 0. 1. 1. 0. 0. 1. 0. 1.
 1. 1. 1. 0. 0. 1. 1. 0. 1. 1. 0. 0. 0. 0. 1. 1. 1. 0. 1. 0. 1. 0. 1. 0.
 1. 1. 1. 0. 1. 1. 1. 0. 1. 1. 0. 1. 0. 1. 0. 0. 0. 1. 1. 1. 1. 1. 1. 1.
 0. 1. 0. 0. 1. 0. 0. 1. 0. 1. 0. 1. 1. 0. 0. 0. 1. 0. 1. 0. 0. 1. 1.]</t>
  </si>
  <si>
    <t>[1. 0. 0. 0. 1. 1. 1. 0. 1. 1. 1. 0. 0. 1. 0. 1. 0. 0. 0. 1. 1. 0. 1. 1.
 0. 1. 1. 1. 1. 1. 1. 1. 1. 0. 1. 1. 1. 0. 0. 0. 0. 1. 1. 0. 0. 1. 0. 1.
 1. 1. 1. 0. 0. 1. 1. 0. 1. 0. 0. 0. 0. 0. 1. 1. 1. 0. 1. 0. 1. 0. 1. 0.
 1. 1. 1. 0. 1. 1. 1. 0. 1. 1. 0. 1. 0. 1. 0. 0. 0. 1. 1. 1. 1. 1. 1. 1.
 0. 1. 0. 0. 0. 0. 0. 1. 0. 1. 0. 1. 1. 0. 0. 0. 1. 0. 1. 0. 0. 1. 1.]</t>
  </si>
  <si>
    <t>[1. 0. 0. 0. 1. 1. 1. 1. 1. 1. 1. 0. 0. 1. 0. 1. 0. 0. 0. 1. 1. 0. 1. 1.
 0. 1. 1. 0. 1. 1. 1. 1. 1. 1. 1. 1. 1. 0. 0. 0. 0. 1. 1. 0. 0. 1. 0. 1.
 1. 1. 1. 0. 0. 1. 1. 0. 1. 0. 0. 0. 0. 0. 1. 1. 1. 0. 1. 0. 1. 0. 1. 0.
 1. 1. 1. 0. 1. 1. 1. 0. 1. 1. 0. 1. 0. 1. 0. 0. 0. 1. 1. 1. 1. 1. 1. 1.
 0. 1. 0. 0. 0. 0. 0. 1. 0. 1. 0. 1. 1. 0. 0. 0. 1. 0. 1. 0. 0. 1. 1.]</t>
  </si>
  <si>
    <t>[1. 0. 0. 0. 1. 1. 1. 1. 1. 1. 1. 0. 0. 1. 0. 1. 0. 0. 0. 1. 1. 0. 1. 1.
 0. 1. 1. 1. 1. 1. 1. 1. 1. 0. 1. 1. 1. 0. 0. 0. 0. 1. 1. 0. 0. 1. 0. 1.
 1. 1. 1. 0. 0. 1. 1. 0. 1. 0. 0. 0. 0. 0. 1. 1. 1. 0. 1. 0. 1. 0. 1. 0.
 1. 1. 1. 0. 1. 1. 1. 0. 1. 1. 1. 1. 0. 1. 0. 1. 0. 1. 1. 1. 1. 1. 1. 1.
 0. 1. 0. 0. 0. 0. 0. 1. 0. 1. 0. 1. 1. 0. 0. 0. 1. 0. 1. 0. 0. 1. 1.]</t>
  </si>
  <si>
    <t>[1. 0. 0. 0. 1. 1. 1. 1. 1. 1. 1. 0. 0. 1. 0. 1. 0. 0. 0. 1. 1. 0. 1. 1.
 0. 1. 1. 1. 1. 1. 1. 1. 1. 0. 1. 1. 1. 0. 0. 0. 0. 1. 1. 0. 0. 1. 0. 1.
 1. 1. 1. 0. 0. 1. 1. 0. 1. 0. 0. 0. 0. 0. 1. 0. 1. 0. 1. 0. 1. 0. 1. 0.
 1. 1. 1. 0. 1. 1. 1. 0. 1. 1. 0. 1. 0. 1. 0. 0. 0. 1. 1. 1. 1. 1. 1. 1.
 0. 1. 0. 0. 0. 0. 0. 1. 0. 1. 0. 1. 1. 0. 0. 0. 1. 0. 1. 0. 0. 1. 1.]</t>
  </si>
  <si>
    <t>[1. 0. 0. 0. 1. 1. 1. 1. 1. 1. 1. 0. 0. 1. 0. 1. 0. 0. 0. 1. 1. 0. 1. 1.
 0. 1. 1. 1. 1. 1. 1. 1. 1. 0. 1. 1. 1. 0. 0. 0. 0. 1. 1. 0. 0. 1. 0. 1.
 1. 1. 1. 0. 0. 1. 1. 0. 1. 0. 0. 0. 0. 0. 1. 1. 1. 0. 0. 0. 1. 0. 1. 0.
 1. 1. 1. 0. 1. 1. 1. 0. 1. 1. 0. 1. 0. 1. 0. 0. 0. 1. 1. 1. 1. 1. 1. 1.
 0. 1. 0. 0. 0. 0. 0. 1. 0. 1. 0. 1. 1. 0. 0. 0. 1. 0. 1. 0. 0. 1. 1.]</t>
  </si>
  <si>
    <t>[1. 0. 0. 0. 1. 1. 1. 1. 1. 1. 1. 0. 0. 1. 0. 1. 0. 0. 0. 1. 1. 0. 1. 1.
 0. 1. 1. 1. 1. 1. 1. 1. 1. 0. 1. 1. 1. 0. 0. 0. 0. 1. 1. 0. 0. 1. 0. 1.
 1. 1. 1. 0. 0. 1. 1. 0. 1. 0. 0. 0. 0. 0. 1. 1. 1. 0. 1. 0. 1. 0. 1. 0.
 1. 1. 1. 0. 1. 1. 1. 0. 1. 1. 0. 1. 0. 1. 1. 0. 0. 1. 1. 1. 1. 1. 1. 1.
 0. 1. 0. 0. 0. 0. 0. 1. 0. 1. 0. 1. 1. 0. 0. 0. 1. 0. 1. 0. 0. 1. 1.]</t>
  </si>
  <si>
    <t>[1. 0. 0. 0. 1. 1. 1. 1. 1. 1. 1. 0. 0. 1. 0. 1. 0. 1. 0. 1. 1. 0. 1. 1.
 0. 1. 1. 1. 1. 1. 1. 1. 1. 0. 1. 1. 1. 0. 0. 0. 0. 1. 1. 0. 0. 1. 0. 1.
 1. 1. 1. 0. 0. 1. 1. 1. 1. 0. 0. 0. 0. 0. 1. 1. 1. 0. 1. 0. 1. 0. 1. 0.
 1. 1. 1. 0. 1. 1. 1. 0. 1. 1. 0. 0. 0. 1. 0. 0. 0. 1. 1. 1. 1. 1. 1. 1.
 0. 1. 0. 0. 0. 0. 0. 1. 0. 1. 0. 1. 1. 0. 0. 0. 1. 0. 1. 0. 0. 1. 1.]</t>
  </si>
  <si>
    <t>[1. 0. 0. 0. 1. 1. 0. 1. 1. 1. 1. 0. 0. 1. 0. 1. 0. 0. 0. 1. 1. 0. 1. 1.
 0. 1. 1. 1. 1. 1. 1. 1. 1. 0. 1. 1. 1. 0. 0. 0. 0. 1. 1. 0. 0. 1. 0. 1.
 1. 1. 1. 0. 0. 1. 1. 0. 1. 0. 0. 0. 0. 0. 1. 1. 1. 0. 1. 0. 1. 0. 1. 0.
 1. 1. 1. 0. 0. 1. 1. 0. 1. 1. 0. 1. 0. 1. 0. 0. 0. 1. 1. 1. 1. 1. 1. 1.
 0. 1. 0. 0. 0. 0. 0. 1. 0. 1. 0. 1. 1. 0. 0. 0. 1. 0. 1. 0. 0. 1. 1.]</t>
  </si>
  <si>
    <t>[1. 0. 0. 0. 1. 1. 1. 1. 1. 1. 1. 0. 0. 1. 0. 1. 0. 0. 0. 1. 1. 0. 1. 1.
 0. 1. 1. 1. 1. 1. 1. 1. 1. 0. 1. 1. 1. 0. 0. 0. 0. 1. 1. 0. 0. 1. 0. 1.
 1. 1. 0. 0. 0. 1. 1. 0. 1. 0. 0. 0. 0. 0. 1. 1. 1. 0. 1. 0. 1. 0. 1. 0.
 1. 1. 1. 0. 1. 1. 1. 0. 1. 1. 0. 1. 0. 1. 0. 0. 0. 1. 1. 1. 1. 1. 0. 1.
 0. 1. 0. 0. 0. 0. 0. 1. 0. 1. 0. 1. 1. 0. 0. 0. 1. 0. 1. 0. 0. 1. 1.]</t>
  </si>
  <si>
    <t>[1. 0. 0. 0. 1. 1. 1. 1. 1. 1. 1. 1. 0. 1. 0. 1. 0. 0. 0. 1. 1. 0. 1. 1.
 0. 1. 1. 1. 1. 1. 1. 1. 1. 0. 1. 1. 1. 0. 0. 0. 0. 1. 1. 0. 0. 1. 0. 1.
 1. 1. 1. 0. 0. 1. 1. 0. 1. 0. 0. 0. 0. 0. 1. 1. 1. 0. 1. 0. 1. 0. 1. 0.
 1. 1. 1. 0. 1. 1. 1. 0. 1. 1. 0. 1. 0. 1. 0. 1. 0. 1. 1. 1. 1. 1. 1. 1.
 0. 1. 0. 0. 0. 0. 0. 1. 0. 1. 0. 1. 1. 0. 0. 0. 1. 0. 1. 0. 0. 1. 1.]</t>
  </si>
  <si>
    <t>[1. 0. 0. 0. 1. 1. 1. 1. 1. 1. 1. 0. 0. 1. 0. 1. 0. 0. 0. 1. 1. 0. 1. 1.
 0. 1. 1. 1. 1. 1. 1. 1. 1. 0. 1. 1. 0. 0. 0. 0. 0. 1. 1. 0. 0. 1. 0. 1.
 1. 1. 1. 0. 0. 1. 1. 0. 1. 0. 0. 0. 0. 0. 1. 1. 1. 0. 1. 0. 1. 0. 1. 0.
 1. 1. 1. 0. 1. 1. 1. 0. 1. 1. 0. 1. 0. 1. 0. 0. 0. 1. 1. 1. 1. 1. 1. 1.
 0. 1. 0. 0. 0. 0. 0. 1. 0. 1. 0. 1. 1. 0. 0. 0. 1. 0. 1. 0. 1. 1. 1.]</t>
  </si>
  <si>
    <t>[1. 0. 0. 0. 1. 1. 1. 1. 1. 1. 1. 0. 0. 1. 0. 1. 0. 0. 0. 1. 1. 0. 1. 1.
 0. 1. 1. 1. 1. 1. 1. 1. 1. 0. 1. 1. 1. 0. 0. 0. 0. 1. 1. 0. 0. 1. 0. 1.
 1. 1. 1. 0. 0. 1. 1. 0. 1. 0. 0. 0. 0. 0. 1. 1. 1. 0. 1. 0. 1. 1. 1. 0.
 1. 1. 1. 0. 1. 1. 1. 0. 1. 1. 0. 1. 0. 1. 0. 1. 0. 1. 1. 1. 1. 1. 1. 1.
 0. 1. 0. 0. 0. 0. 0. 1. 0. 1. 0. 1. 1. 0. 0. 0. 1. 0. 1. 0. 0. 0. 1.]</t>
  </si>
  <si>
    <t>[1. 0. 0. 0. 1. 1. 1. 1. 1. 1. 1. 0. 0. 1. 0. 1. 0. 0. 0. 1. 1. 0. 1. 1.
 0. 1. 1. 1. 1. 1. 1. 1. 1. 0. 1. 1. 1. 0. 0. 0. 0. 1. 1. 0. 0. 1. 0. 1.
 1. 1. 1. 0. 0. 1. 1. 0. 1. 0. 0. 0. 0. 0. 1. 1. 1. 0. 1. 0. 1. 0. 1. 0.
 1. 1. 1. 0. 1. 1. 1. 0. 1. 1. 0. 1. 0. 1. 0. 1. 0. 1. 1. 1. 1. 1. 1. 1.
 0. 1. 0. 0. 0. 0. 0. 1. 0. 1. 0. 1. 0. 0. 0. 0. 1. 0. 1. 0. 0. 1. 1.]</t>
  </si>
  <si>
    <t>[1. 0. 0. 0. 1. 1. 1. 1. 1. 1. 1. 0. 0. 1. 0. 1. 0. 0. 0. 1. 1. 0. 1. 1.
 0. 1. 1. 1. 1. 1. 1. 1. 1. 0. 1. 1. 1. 0. 0. 0. 0. 1. 1. 0. 0. 1. 0. 1.
 1. 1. 1. 0. 0. 1. 1. 0. 1. 0. 0. 0. 0. 0. 1. 1. 1. 0. 1. 0. 1. 0. 1. 0.
 1. 0. 1. 0. 1. 1. 1. 0. 1. 1. 0. 1. 0. 1. 0. 0. 0. 1. 1. 1. 1. 1. 1. 1.
 0. 1. 0. 0. 0. 0. 0. 1. 0. 1. 0. 1. 1. 0. 0. 0. 1. 0. 1. 0. 0. 1. 1.]</t>
  </si>
  <si>
    <t>[1. 0. 0. 0. 1. 1. 1. 1. 1. 1. 1. 0. 0. 1. 0. 1. 0. 1. 0. 1. 1. 0. 1. 1.
 0. 1. 1. 1. 1. 1. 1. 1. 1. 0. 1. 1. 1. 0. 0. 0. 0. 1. 1. 0. 0. 1. 0. 1.
 1. 1. 1. 0. 0. 1. 1. 0. 1. 1. 0. 0. 0. 0. 1. 1. 1. 0. 1. 0. 1. 0. 1. 0.
 1. 1. 1. 0. 1. 1. 1. 0. 1. 1. 0. 1. 0. 1. 0. 0. 0. 1. 1. 1. 1. 1. 1. 1.
 0. 1. 0. 0. 0. 0. 0. 1. 0. 1. 0. 1. 1. 0. 0. 0. 1. 0. 1. 0. 0. 1. 1.]</t>
  </si>
  <si>
    <t>[1. 0. 0. 0. 1. 1. 1. 1. 1. 1. 1. 0. 0. 1. 0. 1. 0. 1. 0. 1. 1. 0. 1. 1.
 0. 1. 1. 1. 1. 1. 1. 1. 1. 0. 1. 1. 1. 0. 0. 0. 0. 1. 1. 0. 0. 1. 0. 1.
 1. 1. 1. 0. 0. 1. 1. 0. 1. 0. 0. 0. 0. 0. 1. 1. 1. 0. 1. 0. 1. 0. 1. 0.
 1. 1. 1. 0. 1. 1. 1. 0. 1. 1. 0. 1. 0. 1. 0. 0. 0. 1. 1. 1. 1. 1. 1. 1.
 0. 1. 0. 0. 0. 0. 0. 1. 0. 1. 0. 1. 0. 0. 0. 0. 1. 0. 1. 0. 0. 1. 1.]</t>
  </si>
  <si>
    <t>[1. 0. 0. 0. 1. 1. 1. 1. 0. 1. 1. 0. 0. 1. 0. 1. 0. 0. 0. 1. 1. 0. 1. 1.
 0. 1. 1. 1. 1. 1. 1. 1. 1. 0. 1. 1. 1. 0. 0. 0. 0. 1. 1. 0. 0. 1. 0. 1.
 1. 1. 1. 0. 0. 1. 1. 0. 1. 0. 0. 0. 0. 0. 1. 1. 1. 0. 1. 0. 1. 0. 1. 0.
 1. 1. 1. 0. 1. 1. 1. 0. 1. 1. 0. 0. 0. 1. 0. 1. 0. 1. 1. 1. 1. 1. 1. 1.
 0. 1. 0. 0. 0. 0. 0. 1. 0. 1. 0. 1. 1. 0. 0. 0. 1. 0. 1. 0. 0. 1. 1.]</t>
  </si>
  <si>
    <t>[1. 0. 0. 0. 1. 1. 1. 1. 1. 1. 1. 0. 0. 1. 0. 1. 0. 0. 0. 1. 1. 0. 1. 1.
 0. 1. 1. 1. 1. 1. 1. 1. 1. 0. 1. 1. 1. 0. 0. 1. 0. 1. 1. 0. 0. 1. 0. 1.
 1. 1. 1. 0. 0. 1. 1. 1. 1. 0. 0. 0. 0. 0. 1. 1. 1. 0. 1. 0. 1. 0. 1. 0.
 1. 1. 1. 0. 1. 1. 1. 0. 1. 1. 0. 0. 0. 1. 0. 1. 0. 1. 1. 1. 1. 1. 1. 1.
 0. 1. 0. 0. 0. 0. 0. 1. 0. 1. 0. 1. 0. 0. 0. 0. 1. 0. 1. 0. 0. 1. 1.]</t>
  </si>
  <si>
    <t>[1. 0. 0. 0. 1. 1. 1. 1. 1. 1. 1. 0. 0. 1. 0. 1. 0. 0. 0. 1. 1. 0. 1. 1.
 0. 1. 1. 1. 1. 1. 1. 1. 1. 0. 1. 1. 1. 0. 0. 0. 0. 1. 1. 0. 0. 1. 0. 1.
 1. 1. 1. 0. 0. 1. 1. 1. 1. 0. 0. 0. 0. 0. 1. 1. 1. 0. 1. 0. 1. 0. 1. 0.
 1. 1. 1. 0. 1. 1. 1. 1. 1. 1. 0. 1. 0. 1. 0. 0. 0. 1. 1. 1. 1. 1. 1. 1.
 0. 1. 0. 0. 0. 0. 0. 1. 0. 1. 0. 1. 1. 0. 0. 0. 1. 0. 1. 0. 0. 1. 1.]</t>
  </si>
  <si>
    <t>[1. 0. 0. 0. 1. 1. 1. 1. 1. 1. 1. 0. 0. 1. 0. 1. 0. 0. 0. 1. 1. 0. 1. 1.
 0. 1. 1. 1. 1. 1. 1. 1. 1. 0. 1. 1. 1. 0. 0. 0. 0. 1. 1. 0. 0. 1. 0. 1.
 1. 1. 1. 0. 0. 1. 1. 1. 1. 0. 0. 0. 0. 0. 1. 1. 1. 0. 1. 0. 1. 0. 1. 0.
 1. 1. 1. 0. 1. 1. 1. 0. 1. 1. 0. 0. 0. 1. 0. 0. 0. 1. 1. 1. 1. 1. 1. 1.
 0. 1. 0. 0. 0. 0. 0. 1. 0. 1. 0. 1. 1. 1. 0. 0. 1. 0. 1. 0. 0. 1. 1.]</t>
  </si>
  <si>
    <t>[1. 0. 0. 0. 1. 1. 1. 1. 1. 1. 1. 0. 0. 1. 0. 1. 0. 0. 0. 1. 1. 0. 1. 1.
 0. 1. 1. 1. 1. 1. 1. 1. 1. 0. 1. 1. 1. 0. 0. 0. 0. 1. 1. 0. 0. 1. 0. 1.
 1. 1. 1. 0. 0. 1. 1. 1. 1. 0. 0. 0. 0. 0. 1. 1. 1. 0. 1. 0. 1. 0. 1. 0.
 1. 1. 1. 0. 1. 1. 1. 0. 1. 1. 0. 0. 0. 1. 0. 1. 0. 1. 1. 1. 1. 1. 1. 1.
 0. 1. 0. 0. 0. 0. 0. 1. 0. 1. 0. 1. 0. 0. 0. 0. 1. 0. 1. 0. 0. 1. 1.]</t>
  </si>
  <si>
    <t>[1. 0. 0. 0. 1. 1. 1. 1. 1. 1. 1. 0. 0. 1. 0. 1. 0. 1. 0. 1. 1. 0. 1. 1.
 0. 1. 1. 1. 1. 1. 1. 1. 1. 0. 1. 1. 1. 0. 0. 0. 0. 1. 1. 0. 0. 1. 0. 1.
 1. 1. 1. 0. 0. 1. 1. 0. 1. 0. 0. 0. 0. 0. 1. 1. 1. 0. 1. 0. 1. 0. 1. 0.
 1. 1. 1. 0. 1. 1. 1. 0. 1. 1. 0. 0. 0. 1. 0. 0. 0. 1. 1. 1. 1. 1. 1. 1.
 0. 1. 0. 0. 0. 0. 0. 1. 0. 1. 0. 1. 1. 0. 0. 0. 1. 0. 1. 0. 0. 1. 1.]</t>
  </si>
  <si>
    <t>[1. 0. 0. 0. 1. 1. 1. 1. 1. 1. 1. 0. 0. 1. 0. 1. 0. 1. 0. 1. 1. 0. 1. 1.
 0. 1. 1. 1. 1. 1. 1. 1. 1. 0. 1. 1. 1. 0. 0. 0. 0. 1. 1. 0. 0. 1. 0. 1.
 1. 1. 1. 0. 0. 1. 1. 1. 1. 0. 0. 0. 0. 0. 1. 1. 1. 0. 1. 0. 1. 0. 1. 0.
 1. 1. 1. 0. 1. 1. 1. 0. 1. 1. 0. 1. 0. 1. 0. 0. 0. 1. 1. 1. 1. 1. 1. 1.
 0. 1. 0. 0. 0. 0. 0. 1. 0. 1. 0. 1. 1. 0. 0. 0. 1. 0. 1. 0. 0. 1. 1.]</t>
  </si>
  <si>
    <t>[1. 0. 0. 0. 1. 1. 1. 1. 1. 1. 1. 0. 0. 1. 0. 1. 0. 0. 0. 1. 1. 0. 1. 1.
 0. 1. 1. 1. 1. 1. 1. 1. 1. 0. 0. 1. 1. 0. 0. 0. 0. 1. 1. 0. 0. 1. 0. 1.
 1. 1. 1. 0. 0. 1. 1. 0. 1. 0. 0. 0. 0. 0. 1. 1. 1. 0. 1. 0. 1. 0. 1. 0.
 1. 1. 1. 0. 1. 0. 1. 0. 1. 1. 0. 1. 0. 1. 0. 0. 0. 1. 1. 1. 1. 1. 1. 1.
 0. 1. 0. 0. 0. 0. 0. 1. 0. 1. 0. 1. 1. 0. 0. 0. 1. 0. 1. 0. 0. 1. 1.]</t>
  </si>
  <si>
    <t>[1. 0. 0. 0. 1. 1. 1. 1. 1. 1. 1. 0. 0. 1. 0. 1. 0. 1. 0. 1. 1. 0. 1. 1.
 0. 1. 1. 1. 1. 1. 1. 1. 1. 0. 1. 1. 1. 0. 0. 0. 0. 1. 1. 0. 0. 1. 0. 1.
 1. 1. 1. 0. 0. 1. 1. 1. 1. 0. 0. 0. 0. 0. 1. 1. 1. 0. 1. 0. 1. 0. 1. 0.
 1. 1. 1. 0. 1. 1. 1. 0. 1. 1. 0. 1. 0. 1. 0. 1. 0. 1. 1. 1. 1. 1. 1. 1.
 0. 1. 0. 0. 0. 0. 0. 1. 0. 1. 0. 1. 1. 0. 0. 0. 1. 0. 1. 0. 0. 1. 1.]</t>
  </si>
  <si>
    <t>[1. 0. 0. 0. 1. 1. 1. 1. 1. 1. 1. 0. 0. 1. 0. 1. 0. 1. 0. 1. 1. 0. 1. 1.
 0. 1. 1. 1. 1. 1. 1. 1. 1. 0. 1. 1. 1. 0. 0. 0. 0. 1. 1. 0. 0. 1. 0. 1.
 1. 1. 1. 0. 0. 1. 1. 1. 1. 0. 0. 0. 0. 0. 1. 1. 1. 0. 1. 0. 1. 0. 1. 0.
 1. 1. 1. 0. 1. 1. 1. 0. 1. 1. 0. 0. 0. 1. 0. 0. 0. 1. 1. 1. 1. 1. 1. 1.
 0. 1. 0. 0. 0. 0. 0. 1. 0. 1. 0. 1. 0. 0. 0. 0. 1. 0. 1. 0. 0. 1. 1.]</t>
  </si>
  <si>
    <t>[1. 0. 0. 0. 1. 1. 1. 1. 1. 1. 1. 0. 0. 1. 0. 1. 0. 0. 0. 1. 1. 0. 1. 1.
 0. 1. 1. 1. 1. 1. 1. 1. 1. 0. 1. 1. 1. 0. 0. 0. 0. 1. 1. 0. 0. 1. 0. 1.
 1. 1. 1. 0. 0. 1. 1. 1. 1. 0. 1. 0. 0. 0. 1. 1. 1. 0. 1. 0. 1. 0. 1. 0.
 1. 1. 1. 0. 1. 1. 1. 0. 1. 1. 0. 0. 0. 1. 0. 0. 0. 1. 1. 1. 1. 1. 1. 1.
 0. 1. 0. 0. 0. 0. 0. 1. 0. 1. 0. 1. 1. 0. 0. 0. 1. 0. 1. 0. 0. 1. 1.]</t>
  </si>
  <si>
    <t>[1. 0. 0. 0. 1. 1. 1. 1. 1. 1. 1. 0. 0. 1. 0. 1. 0. 1. 0. 1. 1. 0. 1. 1.
 0. 1. 1. 1. 1. 1. 1. 1. 1. 0. 1. 1. 1. 0. 0. 0. 0. 1. 1. 0. 0. 1. 0. 1.
 1. 1. 1. 0. 0. 1. 1. 1. 1. 0. 0. 0. 0. 0. 1. 1. 1. 0. 1. 0. 1. 0. 1. 0.
 1. 1. 1. 0. 1. 1. 1. 1. 1. 1. 0. 1. 0. 1. 0. 1. 0. 1. 1. 1. 1. 1. 1. 1.
 0. 1. 0. 0. 0. 0. 0. 1. 0. 1. 0. 1. 0. 0. 0. 0. 1. 0. 1. 0. 0. 1. 1.]</t>
  </si>
  <si>
    <t>[1. 0. 0. 0. 1. 1. 1. 1. 1. 1. 1. 0. 0. 1. 0. 1. 0. 1. 0. 1. 1. 0. 1. 1.
 0. 1. 1. 1. 1. 1. 1. 1. 1. 0. 1. 1. 1. 0. 0. 0. 0. 1. 1. 0. 0. 1. 0. 1.
 1. 1. 1. 0. 0. 1. 1. 0. 1. 0. 0. 0. 0. 0. 1. 1. 1. 0. 1. 0. 1. 0. 1. 0.
 0. 1. 1. 0. 1. 1. 1. 0. 1. 1. 0. 1. 0. 1. 0. 0. 0. 1. 1. 1. 1. 1. 1. 0.
 0. 1. 0. 0. 0. 0. 0. 1. 0. 1. 0. 1. 0. 0. 0. 0. 1. 0. 1. 0. 0. 1. 1.]</t>
  </si>
  <si>
    <t>[1. 1. 0. 0. 1. 1. 1. 1. 1. 1. 1. 0. 0. 1. 0. 1. 0. 0. 0. 1. 1. 0. 1. 1.
 0. 1. 1. 1. 1. 1. 1. 1. 1. 0. 1. 1. 1. 0. 0. 0. 1. 1. 1. 0. 0. 1. 0. 1.
 1. 1. 1. 0. 0. 1. 1. 1. 1. 0. 0. 0. 0. 0. 1. 1. 1. 0. 1. 0. 1. 0. 1. 0.
 1. 1. 1. 0. 1. 1. 1. 1. 1. 1. 0. 1. 0. 1. 0. 0. 0. 1. 1. 1. 1. 1. 1. 1.
 0. 1. 0. 1. 0. 0. 0. 1. 0. 1. 0. 1. 0. 0. 0. 0. 1. 0. 1. 0. 0. 1. 1.]</t>
  </si>
  <si>
    <t>[1. 0. 0. 0. 1. 1. 1. 1. 1. 1. 1. 0. 0. 1. 0. 1. 0. 1. 0. 1. 1. 0. 1. 1.
 0. 1. 1. 1. 1. 1. 1. 1. 1. 0. 1. 1. 1. 0. 0. 0. 0. 1. 1. 0. 0. 1. 0. 1.
 1. 1. 1. 0. 0. 1. 1. 0. 1. 0. 0. 0. 0. 0. 1. 1. 1. 0. 1. 0. 1. 0. 1. 0.
 1. 1. 1. 0. 1. 1. 1. 1. 1. 1. 0. 1. 0. 1. 0. 1. 0. 1. 1. 1. 1. 1. 1. 1.
 0. 1. 0. 0. 0. 0. 0. 1. 0. 1. 0. 1. 0. 0. 0. 0. 1. 0. 1. 0. 0. 1. 1.]</t>
  </si>
  <si>
    <t>[1. 0. 0. 0. 1. 1. 1. 1. 1. 1. 1. 1. 0. 1. 0. 1. 0. 1. 0. 1. 1. 0. 1. 1.
 0. 1. 1. 1. 1. 1. 1. 1. 1. 0. 1. 1. 1. 0. 0. 0. 0. 1. 1. 0. 0. 1. 0. 1.
 1. 1. 1. 0. 0. 1. 1. 0. 1. 0. 0. 0. 0. 0. 1. 1. 1. 0. 1. 0. 1. 0. 1. 0.
 1. 1. 1. 0. 1. 1. 1. 0. 1. 1. 0. 0. 0. 1. 0. 0. 0. 1. 1. 1. 1. 1. 1. 1.
 0. 1. 0. 0. 0. 0. 0. 1. 0. 1. 0. 1. 0. 0. 0. 0. 1. 0. 1. 0. 0. 1. 1.]</t>
  </si>
  <si>
    <t>[1. 0. 0. 0. 1. 1. 1. 1. 1. 1. 1. 0. 0. 1. 0. 1. 0. 1. 0. 1. 1. 0. 1. 1.
 0. 1. 1. 1. 1. 1. 1. 1. 1. 0. 1. 1. 1. 0. 0. 0. 0. 1. 1. 0. 0. 1. 0. 1.
 1. 1. 1. 0. 0. 1. 1. 0. 1. 0. 0. 0. 0. 0. 1. 1. 1. 0. 1. 0. 1. 0. 1. 0.
 1. 1. 1. 0. 1. 1. 1. 1. 1. 1. 0. 0. 0. 1. 0. 0. 0. 1. 1. 1. 1. 1. 1. 1.
 0. 1. 0. 0. 0. 0. 0. 1. 0. 1. 0. 1. 0. 0. 0. 0. 1. 0. 1. 0. 0. 1. 1.]</t>
  </si>
  <si>
    <t>[1. 0. 0. 0. 1. 1. 1. 1. 1. 1. 1. 0. 0. 1. 0. 1. 0. 1. 0. 1. 1. 0. 1. 1.
 0. 1. 1. 1. 1. 1. 1. 1. 1. 0. 1. 1. 1. 0. 0. 0. 0. 1. 1. 0. 0. 1. 0. 1.
 1. 1. 1. 0. 0. 1. 1. 1. 1. 0. 0. 0. 0. 0. 1. 1. 1. 0. 1. 0. 1. 0. 1. 0.
 1. 1. 1. 0. 1. 1. 1. 1. 1. 1. 0. 0. 0. 1. 0. 1. 0. 1. 1. 1. 1. 1. 1. 1.
 0. 1. 0. 0. 0. 0. 0. 1. 0. 1. 0. 1. 1. 0. 0. 0. 1. 0. 1. 0. 0. 1. 1.]</t>
  </si>
  <si>
    <t>[1. 0. 0. 0. 1. 1. 1. 1. 1. 1. 1. 0. 0. 1. 0. 1. 0. 0. 0. 1. 1. 0. 1. 1.
 0. 1. 1. 1. 1. 1. 1. 1. 1. 0. 1. 1. 1. 0. 0. 0. 0. 1. 1. 0. 0. 1. 0. 0.
 1. 1. 1. 0. 0. 1. 1. 1. 1. 0. 0. 0. 0. 0. 1. 1. 1. 0. 1. 0. 1. 0. 1. 0.
 1. 1. 1. 0. 1. 1. 1. 0. 1. 1. 0. 0. 0. 1. 0. 0. 0. 1. 1. 1. 1. 1. 1. 1.
 0. 1. 0. 0. 0. 0. 0. 1. 0. 1. 0. 1. 0. 0. 0. 0. 1. 0. 1. 0. 0. 1. 1.]</t>
  </si>
  <si>
    <t>[1. 0. 0. 0. 1. 1. 1. 1. 1. 1. 1. 0. 0. 1. 0. 1. 0. 1. 0. 1. 1. 0. 1. 1.
 0. 1. 1. 1. 1. 1. 1. 1. 1. 0. 1. 1. 1. 0. 0. 0. 0. 1. 1. 0. 0. 1. 0. 1.
 1. 1. 1. 0. 0. 1. 1. 1. 1. 0. 0. 0. 0. 0. 1. 1. 1. 0. 1. 0. 1. 0. 1. 0.
 1. 1. 1. 0. 1. 1. 1. 1. 1. 1. 0. 0. 0. 1. 0. 0. 0. 1. 1. 1. 1. 1. 1. 1.
 0. 1. 0. 0. 0. 0. 0. 1. 0. 1. 0. 1. 0. 0. 0. 0. 1. 0. 1. 0. 0. 1. 1.]</t>
  </si>
  <si>
    <t>[1. 0. 0. 0. 1. 1. 1. 1. 1. 1. 1. 0. 0. 1. 0. 1. 0. 0. 0. 1. 1. 0. 1. 1.
 0. 1. 1. 1. 1. 1. 1. 1. 1. 0. 1. 1. 1. 0. 0. 0. 0. 1. 1. 0. 0. 1. 0. 1.
 1. 1. 1. 0. 0. 1. 1. 0. 1. 0. 0. 0. 0. 0. 1. 1. 1. 0. 1. 0. 1. 0. 1. 0.
 1. 1. 1. 0. 1. 1. 1. 1. 1. 1. 0. 1. 0. 1. 0. 1. 0. 1. 1. 1. 1. 1. 1. 1.
 0. 1. 0. 0. 0. 0. 0. 1. 0. 1. 0. 1. 0. 0. 0. 0. 1. 0. 1. 0. 0. 1. 1.]</t>
  </si>
  <si>
    <t>[1. 0. 0. 0. 1. 1. 1. 1. 1. 1. 1. 0. 0. 1. 0. 1. 0. 0. 0. 1. 1. 0. 1. 1.
 0. 1. 1. 1. 1. 1. 1. 1. 1. 0. 1. 1. 1. 0. 0. 0. 0. 1. 1. 0. 0. 1. 0. 1.
 1. 1. 1. 0. 0. 1. 1. 1. 1. 0. 0. 0. 0. 0. 1. 1. 1. 0. 1. 0. 1. 0. 1. 0.
 1. 1. 1. 0. 1. 1. 1. 0. 1. 1. 0. 1. 0. 1. 0. 1. 0. 1. 1. 1. 1. 1. 1. 1.
 0. 1. 0. 0. 0. 0. 0. 1. 0. 1. 0. 1. 0. 0. 0. 0. 1. 0. 1. 0. 1. 1. 1.]</t>
  </si>
  <si>
    <t>[1. 0. 0. 0. 1. 1. 1. 1. 1. 1. 1. 0. 0. 1. 0. 1. 0. 1. 0. 1. 1. 0. 1. 1.
 1. 1. 1. 1. 1. 1. 1. 1. 1. 0. 1. 1. 1. 0. 0. 0. 0. 1. 1. 0. 0. 1. 0. 1.
 1. 1. 1. 0. 0. 1. 1. 1. 1. 0. 0. 0. 0. 0. 1. 1. 1. 0. 1. 0. 1. 0. 1. 0.
 1. 1. 1. 0. 1. 1. 1. 1. 1. 1. 0. 1. 0. 1. 0. 1. 0. 1. 1. 1. 1. 1. 1. 1.
 0. 1. 0. 0. 0. 0. 0. 1. 0. 1. 0. 1. 1. 0. 0. 0. 1. 0. 1. 0. 0. 1. 1.]</t>
  </si>
  <si>
    <t>[1. 0. 0. 0. 1. 1. 1. 1. 1. 1. 1. 0. 0. 1. 0. 1. 0. 0. 0. 1. 1. 0. 1. 1.
 0. 1. 1. 1. 1. 1. 1. 1. 1. 0. 1. 1. 1. 0. 0. 0. 0. 1. 1. 0. 0. 1. 0. 1.
 1. 1. 1. 0. 0. 1. 1. 1. 1. 0. 0. 0. 0. 0. 0. 1. 1. 0. 1. 0. 1. 0. 1. 0.
 1. 1. 1. 0. 1. 1. 1. 1. 1. 1. 0. 0. 0. 1. 0. 1. 0. 1. 1. 1. 1. 1. 1. 1.
 0. 1. 0. 0. 0. 0. 0. 1. 0. 1. 0. 1. 1. 0. 0. 0. 1. 0. 1. 0. 0. 1. 1.]</t>
  </si>
  <si>
    <t>[1. 0. 0. 0. 1. 1. 1. 1. 1. 1. 1. 0. 0. 1. 0. 1. 0. 0. 0. 1. 1. 0. 1. 1.
 0. 1. 1. 1. 1. 1. 1. 1. 1. 0. 1. 1. 1. 0. 0. 0. 0. 1. 1. 0. 0. 1. 0. 1.
 1. 1. 1. 0. 0. 1. 1. 0. 1. 0. 0. 0. 0. 0. 1. 1. 1. 0. 1. 0. 1. 0. 1. 0.
 1. 1. 1. 0. 1. 1. 1. 1. 1. 1. 0. 1. 0. 1. 0. 0. 0. 1. 1. 1. 1. 1. 1. 1.
 0. 1. 0. 0. 0. 0. 0. 1. 0. 1. 0. 1. 0. 0. 0. 0. 1. 0. 1. 0. 0. 1. 1.]</t>
  </si>
  <si>
    <t>[1. 0. 0. 0. 1. 1. 1. 1. 1. 1. 1. 0. 0. 1. 0. 1. 0. 0. 0. 1. 1. 0. 1. 1.
 0. 1. 1. 1. 1. 1. 1. 1. 1. 0. 1. 1. 1. 0. 0. 0. 0. 1. 1. 0. 0. 1. 0. 1.
 1. 1. 1. 0. 0. 1. 1. 1. 1. 0. 0. 0. 0. 0. 1. 1. 1. 0. 1. 0. 1. 0. 1. 0.
 1. 1. 1. 1. 1. 1. 1. 1. 1. 1. 0. 0. 0. 1. 0. 1. 0. 1. 1. 1. 1. 1. 1. 1.
 0. 1. 0. 0. 0. 0. 0. 1. 0. 1. 0. 1. 1. 0. 0. 0. 1. 0. 1. 0. 0. 1. 1.]</t>
  </si>
  <si>
    <t>[1. 0. 0. 0. 1. 1. 1. 1. 1. 1. 1. 0. 0. 1. 0. 1. 0. 1. 0. 1. 1. 0. 1. 1.
 0. 1. 1. 1. 1. 1. 1. 1. 1. 0. 1. 1. 1. 0. 0. 0. 0. 1. 1. 0. 0. 1. 0. 1.
 1. 1. 1. 0. 0. 1. 1. 1. 1. 0. 0. 0. 1. 0. 1. 1. 1. 0. 1. 0. 1. 0. 1. 0.
 1. 1. 1. 0. 1. 1. 1. 1. 1. 1. 0. 1. 0. 1. 0. 0. 0. 1. 1. 1. 1. 1. 1. 1.
 0. 1. 0. 0. 0. 0. 0. 1. 0. 1. 0. 1. 0. 0. 0. 0. 1. 0. 1. 0. 1. 1. 1.]</t>
  </si>
  <si>
    <t>[1. 0. 0. 0. 1. 1. 1. 1. 1. 1. 1. 0. 0. 1. 0. 1. 0. 0. 0. 1. 1. 0. 1. 1.
 0. 1. 1. 1. 1. 1. 1. 1. 1. 0. 1. 1. 1. 0. 0. 0. 0. 1. 1. 0. 0. 1. 0. 0.
 1. 1. 1. 0. 0. 1. 1. 1. 1. 0. 0. 0. 0. 0. 1. 1. 1. 0. 1. 0. 1. 0. 0. 0.
 1. 1. 1. 0. 1. 1. 1. 0. 1. 1. 0. 0. 0. 1. 0. 0. 0. 1. 1. 1. 1. 1. 0. 1.
 0. 1. 0. 0. 0. 0. 0. 1. 0. 1. 0. 1. 0. 0. 0. 0. 1. 0. 1. 0. 0. 1. 1.]</t>
  </si>
  <si>
    <t>[1. 0. 0. 0. 1. 1. 1. 1. 1. 1. 1. 0. 0. 1. 0. 1. 0. 0. 0. 1. 1. 0. 1. 1.
 0. 1. 1. 1. 1. 1. 1. 1. 1. 0. 1. 1. 1. 0. 0. 0. 0. 1. 1. 0. 0. 1. 0. 0.
 1. 1. 1. 0. 0. 1. 1. 1. 1. 0. 0. 0. 0. 0. 1. 1. 1. 0. 1. 0. 1. 0. 1. 0.
 1. 1. 1. 0. 1. 1. 1. 0. 1. 1. 0. 0. 0. 1. 0. 0. 0. 1. 1. 1. 1. 0. 1. 1.
 0. 1. 0. 0. 0. 0. 0. 1. 0. 1. 0. 1. 0. 0. 0. 0. 1. 0. 1. 0. 0. 1. 1.]</t>
  </si>
  <si>
    <t>[1. 0. 0. 0. 1. 1. 1. 1. 1. 1. 1. 0. 0. 0. 0. 1. 0. 0. 0. 1. 1. 0. 1. 1.
 0. 1. 1. 1. 1. 1. 1. 1. 1. 0. 1. 1. 1. 0. 0. 0. 0. 1. 1. 0. 0. 1. 0. 0.
 1. 1. 1. 0. 0. 1. 1. 1. 1. 0. 0. 0. 0. 0. 1. 1. 1. 0. 1. 0. 1. 0. 1. 0.
 1. 1. 1. 0. 1. 1. 1. 0. 1. 1. 0. 0. 0. 1. 0. 0. 0. 1. 1. 1. 1. 1. 1. 1.
 0. 1. 0. 0. 0. 0. 0. 1. 0. 1. 0. 1. 0. 0. 0. 0. 1. 0. 1. 0. 0. 1. 1.]</t>
  </si>
  <si>
    <t>[1. 0. 0. 0. 1. 1. 1. 1. 1. 1. 1. 0. 0. 1. 0. 1. 0. 0. 0. 1. 1. 0. 1. 1.
 0. 1. 1. 1. 1. 1. 1. 1. 1. 0. 1. 1. 1. 0. 0. 0. 0. 1. 1. 0. 0. 1. 0. 1.
 1. 1. 1. 0. 0. 1. 1. 1. 1. 0. 0. 0. 0. 0. 1. 1. 1. 0. 1. 0. 1. 0. 1. 0.
 1. 1. 1. 0. 1. 1. 1. 0. 1. 1. 0. 0. 0. 1. 0. 0. 0. 1. 1. 1. 1. 1. 1. 1.
 0. 1. 0. 0. 0. 0. 0. 1. 0. 1. 0. 1. 0. 0. 0. 0. 1. 0. 1. 0. 0. 1. 1.]</t>
  </si>
  <si>
    <t>[1. 0. 0. 0. 1. 1. 1. 1. 1. 1. 1. 0. 0. 1. 0. 1. 0. 0. 0. 1. 1. 0. 1. 1.
 0. 1. 1. 1. 1. 1. 1. 1. 1. 0. 1. 1. 1. 0. 0. 0. 0. 1. 1. 0. 0. 1. 0. 0.
 1. 1. 1. 0. 0. 1. 1. 1. 1. 0. 1. 0. 0. 0. 1. 1. 1. 0. 1. 0. 1. 0. 1. 0.
 1. 1. 1. 0. 1. 1. 1. 0. 1. 1. 0. 0. 0. 1. 0. 0. 0. 1. 1. 1. 1. 1. 1. 1.
 0. 1. 0. 0. 0. 0. 0. 1. 0. 1. 0. 1. 0. 0. 0. 0. 1. 0. 1. 0. 0. 1. 1.]</t>
  </si>
  <si>
    <t>[1. 0. 0. 0. 1. 1. 1. 1. 1. 1. 1. 0. 0. 1. 0. 1. 0. 0. 0. 1. 1. 0. 1. 1.
 0. 1. 1. 1. 1. 1. 1. 1. 0. 0. 1. 1. 1. 0. 0. 0. 0. 1. 1. 0. 0. 1. 0. 0.
 1. 1. 1. 0. 0. 1. 1. 1. 1. 0. 0. 0. 0. 0. 1. 0. 1. 0. 1. 0. 1. 0. 1. 0.
 1. 1. 1. 0. 1. 1. 1. 0. 1. 1. 0. 0. 0. 1. 0. 0. 0. 1. 1. 1. 1. 1. 1. 1.
 0. 1. 0. 0. 0. 0. 0. 1. 0. 1. 0. 1. 0. 0. 0. 0. 1. 0. 1. 0. 0. 1. 1.]</t>
  </si>
  <si>
    <t>[1. 0. 0. 0. 1. 1. 1. 1. 1. 1. 1. 0. 0. 1. 0. 1. 0. 0. 0. 1. 1. 0. 1. 1.
 0. 1. 1. 1. 1. 0. 1. 1. 1. 0. 1. 1. 1. 0. 0. 0. 0. 1. 1. 0. 0. 1. 0. 0.
 1. 1. 1. 0. 0. 1. 1. 1. 1. 0. 0. 0. 0. 0. 1. 1. 1. 0. 1. 0. 1. 0. 1. 0.
 1. 1. 1. 0. 1. 1. 1. 0. 1. 1. 0. 0. 0. 1. 0. 0. 0. 1. 1. 1. 1. 1. 1. 1.
 0. 1. 0. 0. 0. 0. 0. 1. 0. 1. 0. 1. 0. 0. 0. 0. 1. 0. 1. 0. 0. 1. 1.]</t>
  </si>
  <si>
    <t>[1. 0. 0. 0. 1. 1. 1. 1. 1. 1. 1. 0. 0. 1. 0. 1. 0. 0. 0. 1. 1. 0. 1. 1.
 0. 1. 1. 1. 1. 1. 1. 1. 1. 0. 1. 1. 1. 0. 0. 0. 0. 1. 1. 0. 0. 1. 0. 0.
 1. 1. 1. 0. 0. 1. 1. 1. 1. 0. 0. 0. 0. 0. 1. 1. 1. 0. 1. 0. 1. 0. 1. 0.
 1. 1. 1. 0. 1. 1. 1. 0. 1. 1. 0. 0. 0. 1. 0. 0. 0. 1. 1. 1. 1. 1. 1. 1.
 0. 1. 0. 0. 0. 0. 0. 1. 0. 1. 0. 1. 0. 0. 0. 0. 1. 0. 1. 1. 0. 1. 1.]</t>
  </si>
  <si>
    <t>[1. 0. 0. 0. 1. 1. 1. 1. 1. 1. 1. 0. 0. 1. 0. 1. 0. 0. 0. 1. 1. 1. 1. 1.
 0. 1. 1. 1. 1. 1. 1. 1. 1. 0. 1. 1. 1. 0. 0. 0. 0. 1. 0. 0. 0. 1. 0. 0.
 1. 1. 1. 0. 0. 1. 1. 1. 1. 0. 1. 1. 0. 0. 1. 1. 1. 0. 1. 0. 1. 0. 1. 0.
 1. 1. 1. 0. 1. 1. 1. 0. 1. 1. 0. 0. 0. 1. 0. 0. 0. 1. 1. 1. 1. 1. 1. 1.
 0. 1. 0. 0. 0. 0. 0. 1. 0. 1. 0. 1. 0. 0. 0. 0. 1. 0. 1. 0. 0. 1. 1.]</t>
  </si>
  <si>
    <t>[1. 0. 0. 0. 1. 1. 1. 1. 1. 1. 1. 0. 0. 1. 0. 1. 0. 0. 0. 1. 1. 0. 1. 1.
 0. 1. 1. 1. 1. 1. 1. 1. 1. 0. 1. 1. 1. 0. 0. 0. 0. 1. 1. 0. 0. 1. 0. 0.
 1. 1. 1. 0. 1. 1. 1. 1. 1. 0. 0. 0. 0. 0. 1. 1. 1. 0. 1. 0. 1. 0. 1. 0.
 1. 1. 1. 0. 1. 1. 1. 0. 1. 1. 0. 0. 0. 1. 0. 0. 0. 1. 1. 1. 1. 1. 1. 1.
 0. 1. 0. 0. 0. 0. 0. 1. 0. 1. 0. 1. 0. 0. 0. 0. 1. 0. 1. 0. 0. 1. 1.]</t>
  </si>
  <si>
    <t>[1. 0. 0. 0. 1. 1. 1. 1. 1. 1. 1. 0. 1. 1. 0. 1. 0. 0. 0. 1. 1. 0. 1. 1.
 0. 1. 1. 1. 1. 1. 1. 1. 1. 0. 1. 1. 1. 0. 0. 0. 0. 1. 1. 0. 0. 1. 0. 0.
 1. 1. 1. 0. 0. 1. 1. 1. 1. 0. 1. 0. 0. 0. 1. 1. 1. 0. 1. 0. 1. 0. 1. 0.
 1. 1. 1. 0. 1. 1. 1. 0. 1. 1. 0. 0. 0. 1. 0. 0. 0. 1. 1. 1. 1. 1. 1. 1.
 0. 1. 0. 0. 0. 0. 0. 1. 0. 1. 0. 1. 0. 0. 0. 0. 1. 0. 1. 0. 0. 1. 1.]</t>
  </si>
  <si>
    <t>[1. 0. 0. 0. 1. 1. 1. 1. 1. 1. 1. 0. 0. 1. 0. 1. 0. 0. 0. 1. 1. 0. 1. 1.
 0. 1. 1. 1. 1. 1. 1. 1. 1. 0. 1. 1. 1. 0. 0. 0. 0. 1. 1. 0. 0. 1. 0. 0.
 1. 1. 1. 0. 0. 1. 1. 1. 1. 0. 1. 0. 0. 1. 1. 1. 1. 0. 1. 0. 1. 0. 1. 0.
 1. 1. 1. 0. 1. 1. 1. 0. 1. 1. 0. 0. 0. 1. 0. 0. 0. 1. 1. 1. 1. 1. 1. 1.
 0. 1. 0. 0. 0. 0. 0. 1. 0. 1. 0. 1. 0. 0. 0. 0. 1. 0. 1. 0. 0. 1. 1.]</t>
  </si>
  <si>
    <t>[1. 0. 0. 0. 1. 1. 1. 1. 1. 1. 1. 1. 0. 1. 0. 1. 0. 0. 0. 1. 1. 0. 1. 1.
 0. 1. 1. 1. 1. 1. 1. 1. 1. 0. 1. 1. 1. 0. 0. 0. 0. 1. 1. 0. 0. 1. 0. 0.
 0. 1. 1. 0. 0. 1. 1. 1. 1. 0. 0. 0. 0. 0. 1. 1. 1. 0. 1. 0. 1. 0. 1. 0.
 1. 1. 1. 0. 1. 1. 1. 0. 1. 1. 0. 0. 0. 0. 0. 0. 0. 1. 1. 1. 1. 1. 1. 1.
 0. 1. 0. 0. 1. 0. 0. 1. 0. 1. 0. 1. 0. 0. 0. 0. 1. 0. 1. 0. 0. 1. 1.]</t>
  </si>
  <si>
    <t>[1. 0. 0. 0. 1. 1. 1. 1. 1. 0. 1. 0. 0. 1. 0. 1. 0. 0. 0. 1. 1. 0. 1. 1.
 0. 1. 1. 1. 1. 1. 1. 1. 1. 0. 1. 1. 1. 0. 0. 0. 0. 1. 1. 0. 0. 1. 0. 0.
 1. 1. 1. 0. 0. 1. 1. 1. 1. 0. 0. 0. 0. 0. 1. 1. 1. 0. 1. 0. 1. 0. 1. 0.
 1. 1. 1. 0. 1. 1. 1. 0. 1. 1. 0. 0. 0. 1. 0. 0. 0. 1. 1. 1. 1. 1. 1. 1.
 0. 1. 0. 0. 0. 0. 0. 1. 0. 1. 0. 1. 0. 0. 0. 0. 1. 0. 1. 0. 0. 1. 1.]</t>
  </si>
  <si>
    <t>[1. 0. 0. 0. 1. 1. 1. 1. 1. 1. 1. 0. 0. 1. 0. 1. 0. 0. 0. 1. 1. 0. 1. 1.
 0. 1. 1. 1. 1. 1. 1. 1. 1. 0. 1. 1. 1. 0. 0. 0. 0. 1. 1. 0. 0. 1. 0. 0.
 1. 1. 1. 0. 0. 1. 1. 1. 1. 0. 1. 0. 0. 0. 1. 1. 1. 0. 1. 0. 1. 0. 1. 0.
 1. 1. 1. 0. 1. 1. 1. 0. 0. 1. 0. 0. 0. 1. 0. 0. 0. 1. 1. 1. 1. 1. 1. 1.
 0. 1. 0. 0. 0. 0. 0. 1. 0. 1. 0. 1. 0. 0. 0. 0. 1. 0. 1. 0. 0. 1. 1.]</t>
  </si>
  <si>
    <t>[1. 0. 0. 0. 1. 1. 1. 1. 1. 1. 1. 0. 0. 1. 0. 1. 0. 0. 0. 1. 1. 0. 1. 1.
 0. 1. 1. 1. 1. 1. 1. 1. 1. 0. 1. 1. 1. 0. 0. 0. 0. 1. 1. 0. 0. 1. 0. 0.
 1. 1. 1. 0. 0. 1. 1. 1. 1. 1. 0. 0. 0. 0. 1. 1. 1. 0. 1. 0. 1. 0. 1. 0.
 1. 1. 1. 0. 1. 1. 1. 0. 1. 1. 0. 0. 0. 1. 0. 0. 0. 1. 1. 1. 1. 1. 1. 1.
 0. 1. 0. 0. 0. 0. 0. 1. 0. 1. 0. 1. 0. 0. 0. 0. 1. 0. 1. 0. 0. 1. 1.]</t>
  </si>
  <si>
    <t>[1. 0. 0. 0. 1. 1. 1. 1. 1. 1. 1. 0. 0. 1. 0. 1. 0. 0. 0. 1. 1. 0. 1. 1.
 0. 1. 1. 1. 1. 1. 1. 1. 0. 0. 1. 1. 1. 0. 0. 0. 0. 1. 0. 0. 0. 1. 0. 0.
 1. 1. 1. 0. 0. 1. 1. 1. 1. 0. 0. 1. 0. 0. 0. 1. 1. 0. 1. 0. 1. 0. 1. 0.
 1. 1. 1. 0. 1. 1. 1. 0. 1. 1. 0. 0. 0. 1. 0. 0. 0. 1. 1. 1. 1. 1. 1. 1.
 0. 1. 0. 0. 0. 0. 0. 1. 0. 1. 0. 1. 0. 0. 0. 0. 1. 0. 1. 0. 0. 1. 1.]</t>
  </si>
  <si>
    <t>[1. 0. 0. 0. 1. 1. 1. 1. 1. 1. 1. 0. 0. 1. 0. 1. 0. 0. 0. 1. 1. 0. 1. 1.
 0. 1. 1. 1. 1. 1. 1. 1. 1. 0. 1. 1. 1. 0. 0. 0. 0. 1. 0. 0. 0. 1. 0. 0.
 1. 1. 1. 0. 0. 1. 1. 1. 1. 0. 1. 0. 0. 0. 1. 1. 1. 0. 1. 0. 1. 0. 1. 0.
 1. 1. 1. 0. 1. 1. 1. 0. 1. 1. 0. 0. 0. 1. 0. 0. 0. 1. 1. 1. 1. 1. 1. 1.
 0. 1. 0. 0. 0. 0. 0. 1. 0. 1. 0. 1. 0. 0. 0. 0. 1. 0. 1. 0. 0. 1. 1.]</t>
  </si>
  <si>
    <t>[1. 0. 0. 0. 1. 1. 1. 1. 1. 1. 1. 0. 0. 1. 0. 1. 0. 0. 0. 1. 1. 0. 1. 1.
 0. 1. 1. 1. 1. 1. 1. 1. 1. 0. 1. 1. 1. 0. 0. 0. 0. 1. 0. 0. 0. 1. 0. 0.
 1. 1. 1. 0. 1. 1. 1. 1. 1. 0. 1. 0. 0. 0. 1. 1. 1. 0. 1. 0. 1. 0. 1. 0.
 1. 1. 1. 0. 1. 1. 1. 0. 1. 1. 0. 0. 0. 1. 0. 0. 0. 1. 1. 1. 1. 1. 1. 1.
 0. 1. 0. 0. 0. 0. 0. 1. 0. 1. 0. 1. 0. 0. 0. 0. 1. 0. 1. 0. 0. 1. 1.]</t>
  </si>
  <si>
    <t>[1. 0. 0. 0. 1. 1. 1. 1. 1. 1. 1. 0. 0. 1. 0. 1. 0. 0. 0. 1. 1. 1. 1. 1.
 0. 1. 1. 1. 1. 1. 1. 1. 1. 1. 1. 1. 1. 0. 0. 0. 0. 1. 1. 0. 0. 1. 0. 0.
 1. 1. 0. 0. 0. 1. 1. 1. 1. 0. 1. 1. 0. 0. 1. 1. 1. 0. 1. 0. 1. 0. 1. 0.
 1. 1. 1. 0. 1. 1. 1. 0. 1. 1. 0. 0. 0. 1. 0. 0. 0. 1. 1. 1. 1. 1. 1. 1.
 0. 1. 0. 0. 0. 0. 0. 1. 0. 1. 0. 1. 0. 0. 0. 0. 1. 0. 1. 0. 0. 1. 1.]</t>
  </si>
  <si>
    <t>[1. 0. 0. 0. 1. 1. 1. 1. 1. 1. 1. 0. 0. 1. 0. 1. 0. 0. 0. 1. 1. 1. 1. 1.
 0. 1. 1. 1. 1. 1. 1. 1. 1. 0. 1. 1. 1. 0. 1. 0. 0. 1. 0. 0. 0. 1. 0. 0.
 1. 1. 1. 0. 0. 1. 1. 1. 1. 0. 1. 1. 0. 0. 1. 1. 1. 0. 1. 0. 1. 0. 1. 0.
 1. 1. 1. 0. 1. 1. 1. 0. 1. 1. 0. 0. 0. 1. 0. 0. 0. 1. 1. 1. 1. 1. 1. 1.
 0. 1. 0. 0. 0. 0. 0. 1. 0. 1. 0. 1. 0. 0. 0. 0. 1. 0. 1. 0. 0. 1. 1.]</t>
  </si>
  <si>
    <t>[1. 0. 0. 0. 1. 1. 1. 1. 1. 1. 1. 0. 0. 1. 0. 1. 0. 0. 0. 1. 1. 0. 1. 1.
 0. 1. 1. 1. 1. 1. 1. 1. 1. 0. 1. 1. 1. 0. 0. 0. 0. 1. 1. 0. 0. 1. 0. 0.
 1. 1. 1. 0. 0. 1. 1. 1. 1. 0. 1. 0. 0. 0. 1. 1. 1. 0. 1. 0. 1. 0. 1. 0.
 1. 1. 1. 0. 1. 1. 1. 0. 1. 1. 0. 0. 0. 1. 0. 0. 0. 0. 1. 1. 1. 1. 1. 1.
 0. 1. 0. 0. 0. 0. 0. 1. 0. 1. 0. 1. 0. 0. 0. 0. 1. 0. 1. 0. 0. 1. 1.]</t>
  </si>
  <si>
    <t>[1. 0. 0. 0. 1. 1. 1. 1. 1. 1. 1. 0. 0. 1. 0. 1. 0. 0. 0. 1. 1. 1. 1. 1.
 0. 1. 1. 1. 1. 1. 1. 1. 1. 0. 1. 1. 1. 0. 0. 0. 0. 1. 1. 0. 0. 1. 0. 0.
 1. 1. 1. 0. 0. 1. 1. 1. 1. 0. 1. 0. 0. 0. 1. 1. 1. 0. 1. 0. 1. 0. 1. 0.
 1. 1. 1. 0. 1. 1. 1. 0. 1. 1. 0. 0. 0. 1. 0. 0. 0. 1. 1. 1. 1. 1. 1. 1.
 0. 1. 0. 0. 0. 0. 0. 1. 0. 1. 0. 1. 0. 0. 0. 0. 1. 0. 1. 0. 0. 1. 1.]</t>
  </si>
  <si>
    <t>[1. 0. 0. 0. 1. 1. 1. 1. 1. 1. 1. 0. 0. 1. 0. 1. 0. 0. 0. 1. 1. 1. 1. 1.
 0. 1. 1. 1. 1. 1. 1. 1. 1. 0. 1. 1. 1. 0. 0. 0. 0. 1. 1. 1. 0. 1. 0. 0.
 1. 1. 1. 0. 0. 1. 1. 1. 1. 0. 1. 0. 0. 0. 1. 1. 1. 0. 1. 0. 0. 0. 1. 0.
 1. 1. 1. 0. 1. 1. 1. 0. 1. 1. 0. 0. 0. 1. 0. 0. 0. 1. 1. 1. 1. 1. 1. 1.
 0. 1. 0. 0. 0. 0. 0. 1. 0. 1. 0. 1. 0. 0. 0. 0. 1. 1. 1. 0. 0. 1. 1.]</t>
  </si>
  <si>
    <t>[1. 0. 0. 0. 1. 1. 1. 1. 1. 1. 1. 0. 0. 1. 0. 1. 0. 0. 0. 1. 1. 0. 1. 1.
 0. 1. 1. 1. 1. 1. 1. 1. 1. 0. 1. 1. 1. 0. 1. 0. 0. 1. 1. 0. 0. 1. 0. 0.
 1. 1. 1. 0. 0. 1. 1. 1. 1. 0. 1. 1. 0. 0. 1. 1. 1. 0. 1. 0. 0. 0. 1. 0.
 1. 1. 1. 0. 1. 1. 1. 0. 1. 1. 0. 0. 0. 1. 0. 0. 0. 1. 1. 1. 1. 1. 1. 1.
 0. 1. 0. 0. 0. 0. 0. 1. 0. 1. 0. 1. 0. 0. 0. 0. 1. 0. 1. 0. 0. 1. 1.]</t>
  </si>
  <si>
    <t>[1. 0. 0. 0. 1. 1. 1. 1. 1. 1. 1. 0. 0. 1. 0. 1. 0. 0. 0. 1. 1. 0. 1. 1.
 0. 1. 1. 1. 1. 1. 1. 1. 1. 0. 1. 1. 1. 0. 0. 0. 0. 1. 0. 0. 0. 1. 0. 0.
 1. 1. 1. 0. 0. 1. 1. 1. 1. 0. 1. 1. 0. 0. 1. 1. 1. 0. 1. 0. 1. 0. 1. 0.
 1. 1. 1. 0. 1. 1. 1. 0. 1. 1. 0. 0. 0. 1. 0. 0. 0. 1. 1. 1. 1. 1. 1. 1.
 0. 1. 0. 0. 0. 0. 0. 1. 0. 1. 0. 1. 0. 0. 0. 0. 1. 0. 1. 0. 0. 1. 1.]</t>
  </si>
  <si>
    <t>[1. 0. 0. 0. 1. 1. 1. 1. 1. 1. 1. 0. 0. 1. 0. 1. 0. 0. 0. 1. 1. 0. 1. 1.
 0. 1. 1. 1. 1. 1. 1. 1. 1. 0. 1. 1. 1. 0. 0. 0. 0. 1. 0. 0. 0. 1. 0. 0.
 1. 0. 1. 0. 0. 1. 1. 1. 1. 0. 1. 1. 0. 0. 1. 1. 1. 0. 1. 0. 1. 0. 1. 0.
 1. 1. 1. 0. 1. 1. 1. 0. 1. 1. 0. 0. 0. 1. 0. 0. 0. 1. 1. 1. 1. 1. 1. 1.
 0. 0. 0. 0. 0. 0. 0. 1. 0. 1. 0. 1. 0. 0. 0. 0. 1. 0. 0. 0. 0. 1. 1.]</t>
  </si>
  <si>
    <t>[1. 0. 0. 0. 1. 1. 1. 1. 1. 1. 1. 0. 0. 1. 0. 1. 0. 0. 0. 1. 1. 1. 1. 1.
 0. 1. 1. 1. 1. 1. 1. 1. 0. 0. 1. 1. 1. 1. 0. 0. 0. 1. 1. 0. 0. 1. 0. 0.
 1. 1. 1. 0. 0. 1. 1. 1. 1. 0. 1. 1. 0. 0. 1. 1. 1. 0. 1. 0. 1. 0. 1. 0.
 1. 1. 1. 0. 1. 1. 1. 0. 1. 1. 0. 0. 0. 1. 0. 0. 0. 1. 1. 1. 1. 1. 1. 1.
 0. 1. 0. 0. 0. 0. 0. 1. 0. 1. 0. 1. 0. 0. 0. 0. 1. 1. 1. 0. 0. 1. 1.]</t>
  </si>
  <si>
    <t>[1. 0. 0. 0. 1. 1. 1. 1. 1. 1. 1. 0. 0. 1. 0. 1. 0. 0. 0. 1. 1. 1. 1. 1.
 0. 1. 1. 1. 1. 1. 1. 1. 1. 0. 1. 1. 1. 0. 0. 0. 0. 1. 1. 0. 0. 1. 0. 0.
 1. 1. 1. 0. 0. 1. 1. 1. 1. 0. 1. 1. 0. 0. 1. 1. 1. 0. 1. 0. 1. 0. 1. 0.
 1. 1. 1. 0. 1. 1. 1. 0. 1. 1. 0. 0. 0. 1. 0. 0. 0. 1. 1. 1. 1. 1. 1. 1.
 0. 1. 0. 0. 0. 0. 0. 1. 0. 1. 0. 1. 0. 0. 0. 0. 1. 0. 1. 0. 0. 1. 1.]</t>
  </si>
  <si>
    <t>[1. 0. 0. 0. 1. 1. 1. 1. 1. 1. 1. 0. 0. 1. 0. 1. 0. 0. 0. 1. 1. 1. 1. 1.
 0. 1. 1. 1. 1. 1. 1. 1. 1. 0. 1. 1. 1. 0. 0. 0. 0. 1. 1. 1. 0. 1. 0. 0.
 1. 1. 1. 0. 0. 1. 1. 1. 1. 0. 1. 0. 0. 0. 1. 1. 1. 0. 1. 0. 0. 0. 1. 0.
 1. 1. 1. 0. 1. 1. 1. 0. 1. 1. 0. 0. 0. 1. 0. 0. 0. 1. 1. 1. 1. 1. 1. 1.
 0. 1. 0. 0. 0. 0. 0. 1. 0. 1. 0. 1. 0. 0. 0. 0. 1. 0. 1. 0. 0. 1. 1.]</t>
  </si>
  <si>
    <t>[1. 0. 0. 0. 1. 1. 1. 1. 1. 1. 1. 0. 0. 1. 0. 1. 0. 0. 0. 1. 1. 1. 1. 1.
 0. 1. 1. 1. 1. 1. 1. 1. 1. 0. 1. 1. 1. 0. 0. 0. 0. 1. 1. 0. 0. 1. 0. 0.
 1. 1. 1. 0. 0. 1. 1. 1. 1. 0. 1. 0. 0. 0. 1. 1. 1. 0. 1. 0. 0. 0. 1. 0.
 1. 1. 1. 0. 1. 1. 1. 0. 1. 1. 0. 0. 0. 1. 0. 0. 0. 1. 1. 0. 1. 1. 1. 1.
 0. 1. 0. 0. 0. 0. 0. 1. 0. 1. 0. 1. 0. 0. 0. 0. 1. 0. 1. 0. 0. 1. 1.]</t>
  </si>
  <si>
    <t>[1. 0. 0. 0. 1. 1. 1. 1. 0. 1. 1. 0. 0. 1. 0. 1. 0. 0. 0. 1. 1. 1. 1. 1.
 0. 1. 1. 1. 1. 1. 1. 1. 1. 0. 1. 1. 1. 0. 0. 0. 0. 1. 1. 0. 0. 1. 0. 0.
 1. 1. 1. 1. 0. 1. 1. 1. 1. 0. 1. 1. 0. 0. 1. 1. 1. 0. 1. 0. 0. 0. 1. 0.
 1. 1. 1. 0. 1. 1. 1. 0. 1. 1. 0. 1. 0. 1. 0. 0. 0. 1. 1. 1. 1. 1. 1. 1.
 0. 1. 0. 0. 0. 0. 0. 1. 0. 1. 0. 1. 1. 0. 0. 0. 1. 1. 1. 0. 0. 1. 1.]</t>
  </si>
  <si>
    <t>[1. 0. 0. 0. 1. 1. 1. 1. 1. 1. 1. 0. 0. 1. 0. 1. 0. 0. 0. 1. 1. 1. 1. 1.
 0. 1. 1. 1. 1. 1. 1. 1. 1. 0. 1. 1. 1. 0. 0. 0. 0. 1. 1. 1. 0. 1. 0. 1.
 1. 1. 1. 0. 0. 1. 1. 1. 1. 0. 1. 1. 0. 0. 1. 1. 1. 0. 1. 0. 0. 0. 1. 0.
 1. 1. 1. 0. 1. 1. 1. 0. 1. 1. 0. 0. 0. 1. 0. 0. 0. 1. 1. 1. 1. 1. 1. 1.
 0. 1. 0. 0. 1. 0. 0. 1. 0. 1. 0. 1. 0. 0. 0. 0. 1. 0. 1. 0. 0. 1. 1.]</t>
  </si>
  <si>
    <t>[1. 0. 0. 0. 1. 1. 1. 1. 1. 1. 1. 0. 0. 1. 0. 1. 0. 0. 0. 1. 1. 1. 1. 1.
 0. 1. 1. 1. 1. 1. 1. 1. 1. 1. 1. 1. 1. 0. 0. 0. 0. 1. 1. 1. 0. 1. 0. 0.
 1. 1. 1. 0. 0. 1. 1. 1. 1. 0. 1. 0. 0. 0. 1. 1. 1. 0. 1. 0. 1. 0. 1. 0.
 1. 1. 1. 0. 1. 1. 1. 0. 1. 1. 0. 0. 0. 1. 0. 0. 0. 1. 1. 1. 1. 1. 1. 0.
 0. 1. 0. 0. 0. 0. 0. 1. 0. 1. 0. 1. 0. 0. 0. 0. 1. 0. 1. 0. 0. 1. 1.]</t>
  </si>
  <si>
    <t>[1. 0. 0. 0. 1. 1. 1. 1. 1. 1. 1. 0. 0. 1. 0. 1. 0. 0. 0. 1. 1. 1. 1. 1.
 0. 1. 1. 1. 1. 1. 1. 1. 1. 1. 1. 1. 1. 0. 0. 0. 0. 1. 1. 0. 0. 1. 0. 0.
 1. 1. 1. 0. 0. 1. 1. 1. 1. 0. 1. 0. 0. 0. 1. 1. 1. 0. 1. 0. 1. 0. 1. 0.
 1. 1. 1. 0. 1. 1. 1. 0. 1. 1. 0. 0. 0. 1. 0. 0. 0. 1. 1. 1. 1. 1. 1. 1.
 0. 1. 0. 0. 0. 0. 0. 1. 0. 1. 0. 1. 0. 0. 0. 0. 1. 0. 1. 0. 0. 1. 0.]</t>
  </si>
  <si>
    <t>[1. 0. 0. 0. 1. 1. 1. 1. 1. 1. 1. 0. 1. 1. 0. 1. 0. 0. 0. 1. 1. 1. 1. 1.
 0. 1. 1. 1. 1. 1. 1. 1. 1. 0. 1. 1. 1. 0. 0. 0. 0. 1. 1. 1. 0. 1. 0. 0.
 1. 1. 1. 0. 0. 1. 1. 1. 1. 0. 1. 0. 0. 0. 1. 1. 1. 0. 1. 0. 1. 0. 1. 0.
 1. 1. 1. 0. 1. 1. 1. 0. 1. 1. 0. 0. 0. 1. 0. 0. 0. 1. 1. 1. 1. 1. 1. 1.
 0. 1. 0. 0. 0. 0. 0. 1. 0. 1. 1. 1. 0. 0. 0. 0. 1. 1. 1. 0. 0. 1. 1.]</t>
  </si>
  <si>
    <t>[1. 0. 0. 0. 1. 1. 1. 1. 1. 1. 1. 0. 0. 1. 0. 1. 0. 0. 0. 1. 1. 1. 1. 1.
 0. 1. 1. 1. 1. 1. 1. 1. 1. 1. 1. 1. 1. 0. 0. 0. 0. 1. 1. 1. 0. 1. 0. 0.
 1. 1. 0. 0. 0. 1. 1. 1. 1. 0. 1. 1. 0. 0. 1. 1. 1. 0. 1. 0. 1. 0. 1. 0.
 1. 1. 1. 0. 1. 1. 1. 0. 1. 1. 0. 0. 0. 1. 0. 0. 0. 1. 1. 1. 1. 1. 1. 1.
 0. 1. 0. 0. 0. 0. 0. 1. 0. 1. 0. 1. 0. 0. 0. 0. 1. 1. 1. 0. 0. 1. 1.]</t>
  </si>
  <si>
    <t>[1. 0. 0. 0. 1. 1. 1. 1. 1. 1. 1. 0. 0. 1. 0. 1. 0. 0. 0. 1. 1. 1. 1. 1.
 0. 1. 1. 1. 1. 1. 1. 1. 1. 1. 1. 1. 1. 0. 0. 0. 0. 1. 1. 0. 0. 1. 0. 0.
 1. 1. 0. 0. 0. 1. 1. 1. 1. 0. 1. 0. 0. 0. 1. 1. 1. 0. 1. 0. 1. 0. 1. 0.
 1. 1. 1. 0. 1. 1. 1. 0. 1. 1. 0. 0. 0. 1. 0. 0. 0. 1. 1. 1. 1. 1. 1. 1.
 0. 1. 0. 0. 0. 0. 0. 1. 0. 1. 0. 1. 0. 0. 0. 0. 1. 0. 1. 0. 0. 1. 1.]</t>
  </si>
  <si>
    <t>[1. 0. 0. 0. 1. 1. 1. 1. 1. 1. 1. 0. 0. 1. 0. 1. 0. 0. 0. 1. 1. 1. 1. 1.
 0. 1. 1. 1. 1. 1. 1. 1. 1. 1. 1. 1. 1. 0. 0. 0. 0. 1. 1. 0. 0. 1. 0. 0.
 1. 1. 1. 0. 0. 1. 1. 1. 1. 0. 1. 1. 0. 0. 1. 1. 1. 0. 1. 1. 0. 0. 1. 0.
 1. 1. 1. 0. 1. 1. 1. 0. 1. 1. 0. 0. 0. 1. 0. 0. 0. 1. 1. 1. 1. 1. 1. 1.
 0. 1. 0. 0. 0. 0. 0. 1. 0. 1. 0. 1. 0. 0. 0. 0. 1. 0. 1. 0. 0. 1. 1.]</t>
  </si>
  <si>
    <t>[1. 0. 0. 0. 1. 1. 1. 1. 1. 0. 1. 0. 0. 1. 0. 1. 0. 0. 0. 1. 1. 1. 1. 1.
 0. 1. 1. 1. 1. 1. 1. 1. 1. 0. 1. 1. 1. 0. 0. 0. 0. 1. 1. 1. 0. 1. 0. 0.
 1. 1. 1. 0. 0. 1. 1. 1. 1. 0. 1. 1. 0. 0. 1. 1. 1. 0. 1. 0. 0. 0. 1. 0.
 1. 1. 1. 0. 1. 1. 1. 0. 1. 1. 0. 0. 0. 1. 0. 0. 0. 1. 1. 1. 1. 1. 1. 1.
 0. 1. 0. 0. 0. 0. 1. 1. 0. 1. 0. 1. 0. 0. 0. 0. 1. 1. 1. 0. 0. 1. 1.]</t>
  </si>
  <si>
    <t>[1. 0. 0. 0. 1. 1. 1. 1. 1. 1. 1. 0. 0. 1. 0. 1. 0. 0. 0. 1. 1. 1. 1. 1.
 0. 1. 1. 1. 1. 1. 1. 1. 1. 1. 1. 1. 1. 0. 0. 0. 0. 1. 1. 1. 0. 1. 0. 0.
 1. 1. 1. 0. 0. 1. 1. 1. 1. 0. 1. 0. 0. 0. 1. 1. 1. 0. 1. 0. 1. 0. 1. 0.
 1. 1. 1. 0. 1. 1. 1. 0. 1. 1. 0. 0. 0. 1. 0. 0. 0. 1. 0. 1. 1. 1. 1. 1.
 0. 1. 0. 0. 0. 0. 0. 1. 0. 1. 0. 1. 0. 0. 0. 0. 1. 0. 1. 0. 0. 1. 1.]</t>
  </si>
  <si>
    <t>[1. 0. 0. 0. 1. 1. 1. 1. 1. 1. 1. 0. 0. 1. 0. 1. 0. 0. 0. 1. 1. 1. 1. 1.
 0. 1. 1. 1. 1. 1. 1. 1. 1. 1. 1. 1. 1. 0. 0. 0. 0. 1. 1. 1. 0. 0. 0. 0.
 1. 1. 1. 0. 0. 1. 1. 1. 1. 0. 1. 0. 0. 0. 1. 1. 1. 0. 1. 0. 0. 0. 1. 0.
 1. 1. 1. 0. 1. 1. 1. 0. 1. 1. 0. 0. 0. 1. 0. 0. 0. 1. 1. 1. 1. 1. 1. 1.
 0. 1. 0. 0. 0. 0. 0. 1. 0. 1. 0. 1. 0. 0. 0. 0. 1. 1. 1. 0. 0. 1. 1.]</t>
  </si>
  <si>
    <t>[1. 0. 0. 0. 1. 1. 1. 1. 1. 1. 1. 0. 0. 1. 0. 1. 0. 0. 0. 1. 1. 1. 1. 1.
 0. 1. 1. 1. 1. 1. 1. 1. 1. 1. 1. 1. 1. 0. 0. 0. 0. 1. 1. 1. 0. 1. 0. 0.
 1. 1. 0. 0. 0. 1. 1. 1. 1. 0. 1. 0. 0. 0. 1. 1. 1. 0. 1. 0. 0. 0. 1. 0.
 1. 1. 1. 0. 1. 1. 1. 0. 1. 1. 0. 0. 0. 1. 0. 0. 0. 1. 1. 1. 1. 1. 1. 1.
 0. 1. 0. 0. 0. 0. 0. 1. 0. 1. 0. 1. 0. 0. 0. 0. 1. 0. 1. 0. 0. 1. 1.]</t>
  </si>
  <si>
    <t>[1. 0. 0. 0. 1. 1. 1. 1. 1. 1. 1. 0. 0. 1. 0. 1. 0. 0. 0. 1. 1. 1. 1. 1.
 0. 1. 1. 1. 1. 1. 1. 1. 1. 0. 1. 1. 1. 0. 0. 0. 0. 1. 1. 1. 0. 1. 0. 0.
 1. 1. 1. 0. 0. 1. 1. 1. 1. 0. 1. 1. 0. 0. 1. 1. 1. 0. 1. 0. 1. 0. 1. 0.
 1. 1. 1. 0. 1. 1. 1. 0. 1. 1. 0. 0. 0. 1. 0. 0. 0. 1. 1. 1. 1. 1. 1. 1.
 0. 1. 0. 0. 0. 0. 0. 1. 0. 1. 0. 1. 0. 0. 0. 0. 1. 0. 1. 0. 0. 1. 1.]</t>
  </si>
  <si>
    <t>[1. 0. 0. 0. 1. 1. 1. 1. 1. 1. 1. 0. 0. 1. 0. 1. 0. 0. 1. 1. 1. 1. 1. 1.
 0. 1. 1. 1. 1. 1. 1. 1. 1. 0. 1. 1. 1. 0. 0. 0. 0. 1. 1. 0. 0. 1. 0. 0.
 1. 1. 1. 0. 0. 1. 1. 1. 1. 0. 1. 1. 0. 0. 1. 1. 1. 0. 1. 0. 0. 0. 1. 0.
 1. 1. 1. 0. 1. 1. 1. 0. 1. 1. 0. 0. 0. 1. 0. 0. 0. 1. 1. 1. 1. 1. 1. 1.
 0. 1. 0. 0. 0. 0. 0. 1. 0. 1. 0. 1. 0. 0. 0. 0. 1. 0. 1. 0. 0. 1. 1.]</t>
  </si>
  <si>
    <t>[1. 0. 0. 0. 1. 1. 1. 1. 1. 1. 1. 0. 0. 1. 0. 1. 0. 0. 0. 1. 1. 1. 1. 1.
 0. 1. 1. 1. 1. 1. 1. 1. 1. 1. 1. 1. 1. 0. 0. 0. 0. 1. 1. 1. 0. 1. 0. 0.
 1. 1. 0. 0. 0. 1. 1. 1. 0. 0. 1. 1. 0. 0. 1. 1. 1. 0. 1. 0. 1. 0. 1. 0.
 1. 1. 1. 0. 1. 1. 1. 0. 1. 1. 0. 0. 0. 1. 0. 0. 0. 1. 1. 1. 1. 1. 1. 1.
 0. 1. 0. 0. 0. 0. 1. 1. 0. 1. 0. 0. 0. 0. 0. 0. 1. 1. 1. 0. 0. 1. 1.]</t>
  </si>
  <si>
    <t>[1. 0. 0. 0. 1. 1. 1. 1. 1. 1. 1. 0. 0. 1. 0. 1. 0. 0. 0. 1. 1. 1. 1. 1.
 0. 1. 1. 1. 1. 1. 1. 1. 1. 0. 1. 1. 1. 0. 0. 0. 0. 1. 1. 1. 0. 1. 0. 0.
 1. 1. 1. 0. 0. 1. 1. 1. 1. 0. 1. 1. 0. 0. 1. 1. 1. 0. 1. 0. 0. 0. 1. 0.
 1. 1. 1. 0. 1. 1. 1. 0. 1. 1. 0. 0. 0. 1. 0. 0. 0. 1. 1. 1. 1. 1. 1. 1.
 0. 1. 0. 0. 0. 0. 0. 1. 0. 1. 0. 1. 0. 0. 0. 0. 1. 0. 1. 0. 0. 1. 1.]</t>
  </si>
  <si>
    <t>[1. 0. 0. 0. 1. 1. 1. 1. 1. 1. 1. 0. 0. 1. 0. 1. 0. 0. 0. 1. 1. 1. 1. 1.
 0. 1. 1. 1. 1. 1. 1. 1. 1. 1. 1. 1. 1. 0. 0. 0. 0. 1. 1. 1. 0. 1. 0. 1.
 1. 1. 0. 0. 0. 1. 1. 1. 1. 0. 1. 0. 0. 0. 1. 1. 1. 0. 1. 0. 1. 0. 1. 0.
 1. 1. 1. 0. 1. 1. 1. 0. 1. 1. 0. 0. 0. 1. 0. 0. 0. 1. 1. 1. 1. 1. 1. 1.
 0. 1. 0. 0. 1. 0. 0. 1. 0. 1. 0. 1. 0. 0. 0. 0. 1. 0. 1. 0. 0. 1. 1.]</t>
  </si>
  <si>
    <t>[1. 0. 0. 0. 1. 1. 1. 1. 1. 1. 1. 0. 0. 1. 0. 1. 0. 0. 0. 1. 1. 1. 1. 1.
 0. 1. 1. 1. 1. 1. 1. 1. 1. 1. 1. 1. 1. 0. 0. 0. 0. 1. 1. 0. 0. 1. 0. 1.
 1. 1. 0. 0. 0. 1. 1. 1. 1. 0. 1. 0. 0. 0. 1. 1. 1. 0. 1. 0. 0. 0. 1. 0.
 1. 1. 1. 0. 1. 1. 1. 0. 1. 1. 0. 0. 0. 1. 0. 0. 0. 1. 1. 1. 1. 1. 1. 1.
 0. 1. 0. 0. 0. 0. 0. 1. 0. 1. 0. 1. 0. 0. 0. 0. 1. 0. 1. 0. 0. 1. 1.]</t>
  </si>
  <si>
    <t>[1. 0. 0. 0. 1. 1. 1. 1. 1. 1. 1. 0. 0. 1. 0. 1. 0. 0. 0. 1. 1. 1. 1. 1.
 0. 1. 1. 1. 1. 1. 1. 1. 1. 0. 1. 1. 1. 0. 0. 0. 0. 1. 1. 0. 0. 1. 0. 0.
 1. 1. 1. 0. 0. 1. 1. 1. 1. 0. 1. 0. 0. 0. 1. 1. 1. 0. 1. 0. 0. 0. 1. 0.
 1. 1. 1. 0. 1. 1. 1. 0. 1. 1. 0. 0. 0. 1. 0. 0. 0. 1. 1. 1. 1. 1. 1. 1.
 0. 1. 0. 0. 0. 0. 0. 1. 0. 1. 0. 0. 0. 0. 0. 0. 1. 0. 1. 0. 0. 1. 1.]</t>
  </si>
  <si>
    <t>[1. 0. 0. 0. 1. 1. 1. 1. 1. 1. 1. 0. 0. 1. 0. 1. 0. 0. 0. 1. 1. 1. 1. 1.
 0. 1. 1. 1. 1. 1. 1. 1. 1. 1. 1. 1. 1. 0. 0. 0. 0. 1. 1. 0. 0. 1. 1. 1.
 1. 1. 1. 0. 0. 1. 1. 1. 1. 0. 1. 1. 0. 0. 1. 1. 1. 0. 1. 0. 0. 0. 1. 0.
 1. 1. 1. 0. 1. 1. 1. 0. 1. 1. 0. 0. 0. 1. 0. 0. 0. 1. 1. 1. 1. 1. 1. 1.
 0. 1. 0. 0. 0. 0. 0. 1. 0. 1. 0. 1. 0. 0. 0. 0. 1. 0. 1. 0. 0. 1. 1.]</t>
  </si>
  <si>
    <t>[1. 0. 0. 0. 1. 1. 1. 1. 1. 1. 1. 0. 0. 1. 0. 1. 0. 0. 0. 1. 1. 1. 1. 1.
 0. 1. 1. 1. 1. 1. 1. 1. 1. 0. 1. 1. 1. 0. 0. 0. 0. 1. 1. 1. 0. 1. 0. 1.
 1. 1. 1. 0. 0. 1. 1. 1. 1. 0. 1. 0. 0. 0. 1. 1. 1. 0. 1. 0. 1. 0. 1. 0.
 1. 1. 1. 0. 1. 1. 1. 0. 1. 1. 0. 0. 0. 1. 0. 0. 0. 1. 1. 1. 1. 1. 1. 1.
 0. 1. 0. 0. 0. 0. 0. 1. 0. 1. 0. 1. 0. 0. 0. 0. 1. 0. 1. 0. 0. 1. 1.]</t>
  </si>
  <si>
    <t>[1. 0. 0. 0. 1. 1. 1. 1. 1. 1. 1. 0. 0. 1. 0. 1. 0. 0. 0. 1. 1. 1. 1. 1.
 0. 1. 1. 1. 1. 1. 1. 1. 1. 0. 1. 1. 1. 0. 0. 0. 0. 1. 1. 0. 0. 1. 0. 0.
 1. 1. 0. 0. 0. 1. 1. 1. 1. 0. 1. 1. 0. 0. 1. 1. 1. 0. 1. 0. 1. 0. 1. 0.
 1. 1. 1. 0. 1. 1. 1. 0. 1. 1. 0. 0. 0. 1. 0. 0. 0. 1. 1. 1. 1. 1. 1. 1.
 0. 1. 0. 0. 0. 0. 0. 1. 0. 1. 0. 1. 0. 0. 0. 0. 1. 0. 1. 0. 0. 1. 1.]</t>
  </si>
  <si>
    <t>[1. 0. 0. 0. 1. 1. 1. 1. 1. 1. 1. 0. 0. 1. 0. 1. 0. 0. 0. 1. 1. 1. 1. 1.
 0. 1. 1. 1. 1. 1. 1. 1. 1. 1. 1. 1. 1. 0. 0. 0. 0. 1. 1. 1. 0. 1. 0. 1.
 1. 1. 1. 0. 0. 1. 1. 1. 1. 0. 1. 1. 0. 0. 1. 1. 1. 0. 1. 0. 1. 0. 1. 0.
 1. 1. 1. 0. 1. 1. 1. 0. 1. 1. 0. 0. 0. 1. 0. 0. 0. 1. 1. 1. 1. 1. 1. 1.
 0. 1. 0. 0. 0. 0. 0. 1. 0. 1. 0. 1. 0. 0. 0. 0. 1. 0. 1. 0. 0. 1. 1.]</t>
  </si>
  <si>
    <t>[1. 0. 0. 0. 1. 1. 1. 1. 1. 1. 1. 0. 0. 1. 0. 1. 0. 0. 0. 1. 1. 1. 1. 1.
 0. 1. 1. 1. 1. 1. 1. 1. 1. 1. 1. 0. 1. 0. 0. 0. 0. 1. 1. 1. 0. 1. 0. 1.
 1. 1. 0. 0. 0. 1. 1. 1. 1. 0. 1. 0. 0. 0. 1. 1. 1. 0. 1. 0. 1. 0. 1. 0.
 1. 1. 1. 0. 1. 1. 1. 0. 1. 1. 0. 0. 0. 1. 0. 0. 0. 1. 1. 1. 1. 1. 1. 1.
 0. 1. 0. 0. 0. 0. 0. 1. 0. 1. 0. 1. 0. 0. 0. 0. 1. 0. 1. 0. 0. 1. 1.]</t>
  </si>
  <si>
    <t>[1. 0. 0. 0. 1. 1. 1. 1. 1. 1. 1. 0. 0. 1. 0. 1. 0. 0. 0. 1. 1. 1. 1. 0.
 0. 1. 1. 1. 0. 1. 1. 1. 1. 1. 1. 1. 1. 1. 0. 0. 0. 1. 1. 1. 0. 1. 0. 0.
 1. 1. 0. 0. 0. 1. 1. 1. 1. 0. 1. 0. 0. 0. 1. 1. 1. 0. 1. 0. 1. 0. 1. 0.
 1. 1. 1. 0. 1. 1. 1. 0. 0. 1. 0. 0. 0. 1. 0. 0. 0. 1. 1. 1. 1. 1. 1. 1.
 0. 1. 0. 0. 1. 0. 0. 1. 0. 1. 0. 1. 0. 0. 0. 0. 1. 0. 1. 0. 0. 1. 1.]</t>
  </si>
  <si>
    <t>[1. 0. 0. 0. 1. 1. 1. 1. 1. 1. 1. 0. 0. 1. 0. 1. 0. 0. 0. 1. 1. 1. 1. 1.
 0. 1. 1. 1. 0. 1. 1. 1. 1. 1. 1. 1. 1. 0. 0. 0. 0. 1. 1. 1. 0. 1. 0. 0.
 1. 1. 1. 0. 0. 1. 1. 1. 1. 0. 1. 1. 0. 0. 1. 1. 1. 0. 1. 0. 1. 0. 1. 0.
 1. 1. 1. 0. 1. 0. 1. 0. 1. 1. 0. 0. 0. 1. 0. 0. 0. 1. 1. 1. 1. 1. 1. 1.
 0. 1. 0. 0. 0. 0. 0. 1. 0. 1. 0. 1. 0. 0. 0. 0. 1. 0. 1. 0. 0. 1. 1.]</t>
  </si>
  <si>
    <t>[1. 0. 0. 0. 1. 1. 1. 1. 1. 1. 1. 0. 0. 1. 0. 1. 0. 0. 0. 1. 1. 1. 1. 1.
 0. 1. 1. 1. 1. 1. 1. 1. 1. 0. 1. 1. 1. 0. 0. 0. 0. 1. 1. 1. 0. 1. 0. 0.
 1. 1. 0. 0. 0. 1. 1. 1. 1. 0. 1. 1. 0. 0. 1. 1. 1. 0. 1. 0. 1. 0. 1. 0.
 1. 1. 1. 0. 1. 1. 1. 0. 1. 1. 0. 0. 0. 1. 0. 0. 0. 1. 1. 1. 1. 1. 1. 1.
 0. 1. 0. 0. 0. 0. 0. 1. 0. 1. 0. 1. 0. 0. 0. 0. 1. 0. 1. 0. 0. 1. 1.]</t>
  </si>
  <si>
    <t>[1. 0. 0. 0. 1. 1. 1. 1. 1. 1. 0. 0. 1. 1. 0. 1. 0. 0. 0. 1. 1. 1. 1. 1.
 0. 1. 1. 1. 1. 1. 1. 1. 1. 1. 1. 1. 1. 0. 0. 0. 0. 1. 1. 0. 0. 1. 0. 1.
 1. 1. 0. 0. 0. 1. 1. 1. 1. 0. 1. 1. 0. 0. 1. 1. 1. 0. 1. 0. 1. 0. 1. 0.
 1. 1. 1. 0. 1. 1. 1. 0. 1. 1. 0. 0. 0. 1. 0. 0. 0. 0. 1. 1. 1. 1. 1. 1.
 0. 1. 0. 0. 0. 0. 0. 1. 0. 1. 0. 1. 0. 0. 0. 0. 1. 0. 1. 0. 0. 1. 1.]</t>
  </si>
  <si>
    <t>[1. 0. 0. 0. 1. 1. 1. 1. 1. 1. 1. 0. 0. 1. 0. 1. 0. 0. 0. 1. 1. 1. 1. 1.
 0. 1. 1. 1. 1. 1. 1. 1. 1. 0. 1. 1. 1. 0. 0. 0. 0. 1. 1. 0. 0. 1. 0. 1.
 1. 1. 0. 0. 0. 1. 1. 1. 1. 0. 1. 1. 0. 0. 1. 1. 1. 0. 1. 0. 0. 0. 1. 0.
 1. 1. 1. 0. 1. 1. 1. 0. 1. 1. 0. 0. 0. 1. 0. 0. 0. 1. 1. 1. 1. 1. 1. 1.
 0. 1. 0. 0. 1. 0. 0. 1. 0. 1. 0. 1. 0. 0. 0. 0. 1. 0. 1. 0. 0. 1. 1.]</t>
  </si>
  <si>
    <t>[1. 0. 0. 0. 1. 1. 1. 1. 1. 1. 1. 0. 0. 1. 0. 1. 0. 0. 0. 1. 1. 1. 1. 1.
 0. 1. 1. 1. 1. 1. 1. 1. 1. 1. 1. 1. 1. 0. 0. 0. 0. 1. 1. 1. 0. 1. 0. 1.
 1. 1. 1. 0. 0. 1. 1. 1. 1. 0. 1. 1. 0. 0. 1. 1. 1. 0. 1. 0. 0. 0. 1. 0.
 1. 1. 1. 0. 1. 1. 1. 0. 1. 1. 0. 0. 0. 1. 0. 0. 0. 1. 1. 1. 1. 1. 1. 1.
 0. 1. 0. 0. 0. 0. 0. 1. 0. 1. 0. 1. 0. 0. 0. 0. 1. 0. 1. 0. 0. 1. 1.]</t>
  </si>
  <si>
    <t>[1. 0. 0. 0. 1. 1. 1. 1. 1. 1. 1. 0. 0. 1. 0. 1. 0. 0. 0. 1. 1. 1. 1. 1.
 0. 1. 1. 1. 1. 1. 1. 1. 1. 0. 1. 1. 1. 0. 0. 0. 0. 1. 1. 0. 0. 1. 0. 0.
 1. 1. 0. 0. 0. 1. 1. 1. 1. 0. 1. 0. 0. 0. 1. 1. 1. 0. 1. 0. 0. 0. 1. 0.
 1. 1. 1. 0. 1. 1. 1. 0. 1. 1. 0. 0. 0. 1. 0. 0. 0. 1. 1. 1. 1. 1. 1. 1.
 0. 1. 0. 0. 0. 0. 0. 1. 0. 1. 0. 1. 0. 0. 0. 0. 1. 0. 1. 0. 0. 1. 1.]</t>
  </si>
  <si>
    <t>[1. 0. 0. 0. 1. 1. 1. 1. 1. 1. 1. 0. 0. 1. 0. 1. 0. 0. 0. 1. 1. 1. 1. 1.
 0. 1. 1. 1. 1. 1. 1. 1. 1. 1. 1. 1. 1. 0. 0. 0. 0. 1. 1. 1. 0. 1. 0. 1.
 1. 1. 1. 0. 0. 1. 1. 1. 0. 0. 1. 0. 0. 0. 1. 1. 1. 0. 1. 0. 1. 0. 1. 0.
 1. 1. 1. 0. 1. 1. 1. 0. 1. 1. 0. 0. 0. 1. 0. 0. 0. 1. 1. 1. 1. 1. 1. 1.
 0. 1. 0. 0. 0. 0. 0. 1. 0. 1. 0. 1. 0. 0. 0. 0. 1. 0. 1. 0. 0. 1. 1.]</t>
  </si>
  <si>
    <t>[1. 0. 0. 0. 1. 1. 1. 1. 1. 1. 1. 0. 0. 1. 0. 1. 0. 0. 0. 1. 1. 1. 1. 1.
 0. 1. 1. 1. 0. 1. 1. 1. 1. 0. 1. 1. 1. 0. 0. 0. 0. 1. 1. 0. 0. 1. 0. 0.
 1. 1. 1. 0. 0. 1. 1. 1. 1. 0. 1. 0. 0. 0. 1. 1. 1. 0. 1. 0. 1. 0. 1. 0.
 1. 1. 1. 0. 1. 1. 1. 0. 1. 1. 0. 0. 0. 1. 0. 0. 0. 1. 1. 1. 1. 1. 1. 1.
 0. 1. 0. 0. 0. 0. 0. 1. 0. 1. 0. 1. 0. 0. 0. 0. 1. 0. 1. 0. 0. 1. 1.]</t>
  </si>
  <si>
    <t>[1. 0. 0. 0. 1. 1. 1. 1. 1. 1. 1. 0. 0. 1. 0. 1. 0. 0. 0. 1. 1. 1. 1. 1.
 0. 1. 1. 1. 1. 1. 1. 1. 1. 1. 1. 1. 1. 0. 0. 0. 0. 1. 1. 1. 0. 1. 0. 1.
 1. 1. 0. 0. 0. 1. 1. 1. 1. 0. 1. 1. 0. 0. 1. 1. 1. 0. 1. 0. 0. 0. 1. 0.
 1. 1. 1. 0. 1. 1. 1. 0. 1. 1. 0. 0. 0. 1. 0. 0. 0. 1. 1. 1. 1. 1. 1. 1.
 0. 1. 0. 0. 0. 0. 0. 1. 0. 1. 0. 1. 0. 0. 0. 0. 1. 0. 1. 0. 0. 1. 1.]</t>
  </si>
  <si>
    <t>[1. 0. 0. 0. 1. 1. 1. 1. 1. 0. 1. 0. 0. 1. 0. 1. 0. 0. 0. 1. 1. 1. 1. 1.
 0. 1. 1. 1. 1. 1. 1. 1. 1. 1. 1. 1. 1. 0. 0. 0. 0. 1. 1. 1. 0. 1. 0. 1.
 1. 1. 0. 0. 0. 1. 1. 1. 1. 0. 1. 1. 0. 0. 1. 1. 1. 0. 1. 0. 1. 0. 1. 0.
 1. 1. 1. 0. 1. 1. 1. 0. 0. 1. 0. 0. 0. 1. 0. 0. 0. 1. 1. 1. 1. 1. 1. 1.
 0. 1. 0. 0. 0. 0. 0. 1. 0. 1. 0. 1. 0. 0. 0. 0. 1. 0. 1. 0. 0. 1. 1.]</t>
  </si>
  <si>
    <t>[1. 0. 0. 0. 1. 1. 1. 1. 1. 1. 1. 0. 0. 1. 0. 1. 0. 0. 0. 1. 1. 1. 1. 1.
 0. 1. 1. 1. 1. 1. 1. 0. 1. 0. 1. 1. 1. 0. 0. 0. 0. 1. 1. 1. 0. 1. 0. 1.
 1. 1. 1. 0. 0. 1. 1. 1. 1. 0. 1. 0. 0. 0. 1. 1. 1. 0. 1. 0. 0. 0. 1. 0.
 1. 1. 1. 0. 1. 1. 1. 0. 1. 1. 0. 0. 0. 1. 0. 0. 0. 1. 1. 1. 1. 1. 1. 1.
 0. 1. 0. 0. 1. 0. 0. 1. 0. 1. 0. 1. 0. 0. 1. 0. 1. 0. 1. 0. 0. 1. 1.]</t>
  </si>
  <si>
    <t>[1. 0. 0. 0. 1. 1. 1. 1. 1. 1. 1. 0. 0. 1. 0. 1. 0. 0. 0. 1. 1. 1. 1. 1.
 0. 1. 1. 1. 0. 1. 1. 1. 1. 1. 1. 1. 1. 0. 0. 0. 0. 1. 1. 1. 0. 1. 0. 0.
 1. 1. 0. 0. 0. 1. 1. 1. 1. 0. 1. 1. 0. 0. 1. 1. 1. 0. 1. 0. 1. 0. 1. 0.
 1. 0. 1. 0. 1. 1. 1. 0. 1. 1. 0. 0. 0. 1. 0. 0. 0. 1. 1. 1. 1. 1. 1. 1.
 0. 1. 0. 0. 1. 0. 0. 1. 0. 1. 0. 1. 0. 0. 0. 0. 1. 0. 1. 0. 0. 1. 1.]</t>
  </si>
  <si>
    <t>[1. 0. 0. 0. 1. 1. 1. 1. 1. 1. 1. 0. 0. 1. 0. 1. 0. 0. 0. 1. 1. 1. 1. 0.
 0. 1. 1. 1. 1. 1. 1. 1. 1. 1. 1. 1. 1. 0. 0. 0. 0. 1. 1. 0. 0. 1. 0. 0.
 1. 1. 0. 0. 0. 1. 1. 1. 1. 0. 1. 1. 0. 0. 1. 1. 1. 0. 1. 0. 1. 0. 1. 0.
 1. 1. 1. 0. 1. 1. 1. 0. 1. 1. 0. 0. 0. 1. 0. 0. 0. 1. 1. 1. 1. 1. 1. 1.
 0. 1. 0. 0. 0. 0. 0. 0. 0. 1. 0. 1. 0. 0. 0. 1. 1. 0. 1. 0. 0. 1. 1.]</t>
  </si>
  <si>
    <t>[1. 0. 0. 0. 1. 1. 1. 1. 1. 1. 1. 0. 0. 1. 0. 1. 0. 0. 0. 1. 1. 1. 1. 0.
 0. 1. 1. 1. 1. 1. 1. 1. 1. 0. 1. 1. 1. 0. 0. 0. 0. 1. 1. 0. 0. 1. 0. 0.
 1. 1. 0. 0. 0. 1. 1. 1. 1. 0. 1. 1. 0. 0. 1. 1. 1. 0. 1. 0. 1. 0. 1. 0.
 1. 1. 1. 0. 1. 1. 1. 0. 0. 1. 0. 0. 0. 1. 0. 0. 0. 1. 1. 1. 1. 1. 1. 1.
 0. 1. 0. 0. 1. 0. 0. 1. 0. 1. 0. 1. 0. 0. 0. 0. 1. 0. 1. 0. 0. 1. 1.]</t>
  </si>
  <si>
    <t>[1. 0. 0. 0. 1. 1. 1. 1. 1. 1. 1. 0. 0. 1. 0. 1. 0. 0. 0. 1. 1. 1. 1. 0.
 0. 1. 1. 1. 1. 0. 1. 1. 1. 0. 1. 1. 1. 0. 0. 0. 0. 1. 1. 0. 0. 1. 0. 0.
 1. 1. 0. 0. 0. 1. 1. 1. 1. 1. 1. 1. 0. 0. 1. 1. 1. 0. 1. 0. 1. 0. 1. 0.
 1. 1. 1. 0. 1. 1. 1. 0. 1. 1. 0. 0. 0. 1. 0. 0. 0. 1. 1. 1. 1. 1. 1. 1.
 0. 1. 0. 0. 0. 0. 0. 1. 0. 1. 0. 1. 0. 0. 0. 0. 1. 0. 1. 0. 0. 1. 1.]</t>
  </si>
  <si>
    <t>[1. 0. 0. 0. 1. 1. 1. 1. 1. 1. 1. 0. 0. 1. 0. 1. 0. 0. 0. 1. 1. 1. 1. 0.
 0. 1. 1. 1. 0. 1. 1. 1. 1. 0. 1. 1. 1. 1. 0. 0. 0. 1. 1. 0. 0. 1. 0. 0.
 1. 1. 0. 0. 0. 1. 1. 1. 1. 0. 1. 0. 0. 0. 1. 1. 1. 0. 1. 0. 1. 0. 1. 0.
 1. 1. 1. 0. 1. 1. 1. 0. 0. 1. 0. 0. 0. 1. 0. 0. 0. 1. 1. 1. 1. 1. 1. 1.
 0. 1. 0. 0. 1. 0. 0. 1. 0. 1. 0. 1. 0. 0. 0. 0. 1. 0. 1. 0. 0. 1. 1.]</t>
  </si>
  <si>
    <t>[1. 0. 0. 0. 1. 1. 1. 1. 1. 1. 1. 0. 0. 1. 0. 1. 0. 0. 0. 1. 1. 1. 0. 1.
 0. 0. 1. 1. 1. 1. 1. 1. 1. 0. 1. 1. 1. 0. 0. 0. 0. 1. 1. 0. 0. 1. 0. 0.
 1. 1. 0. 0. 0. 1. 1. 1. 1. 0. 1. 0. 0. 0. 1. 1. 1. 0. 1. 0. 1. 0. 1. 0.
 1. 1. 1. 0. 1. 1. 1. 0. 1. 1. 0. 0. 0. 1. 0. 0. 0. 1. 1. 1. 1. 1. 1. 1.
 0. 1. 0. 0. 0. 0. 0. 1. 0. 1. 0. 1. 0. 0. 0. 0. 1. 0. 1. 0. 0. 1. 1.]</t>
  </si>
  <si>
    <t>[1. 0. 0. 0. 1. 1. 1. 1. 1. 1. 1. 0. 0. 1. 0. 1. 0. 0. 0. 1. 1. 1. 1. 1.
 0. 1. 1. 1. 1. 1. 1. 1. 1. 1. 1. 1. 1. 1. 0. 0. 0. 1. 1. 0. 0. 1. 0. 0.
 1. 1. 0. 0. 0. 1. 1. 1. 1. 0. 1. 1. 0. 0. 1. 1. 1. 0. 1. 0. 1. 0. 1. 0.
 1. 1. 1. 0. 1. 1. 1. 0. 1. 1. 0. 0. 0. 1. 0. 0. 0. 1. 1. 1. 1. 1. 1. 1.
 0. 1. 0. 0. 0. 0. 0. 1. 0. 1. 0. 1. 0. 0. 0. 0. 1. 0. 1. 0. 0. 1. 1.]</t>
  </si>
  <si>
    <t>[1. 0. 0. 0. 1. 1. 1. 1. 0. 1. 1. 0. 0. 1. 0. 1. 0. 0. 0. 1. 1. 1. 1. 1.
 0. 1. 1. 1. 0. 1. 1. 1. 1. 0. 1. 1. 1. 1. 0. 0. 0. 1. 1. 0. 0. 1. 0. 0.
 1. 1. 0. 0. 0. 1. 1. 1. 1. 0. 1. 1. 0. 0. 1. 1. 1. 0. 1. 0. 1. 0. 1. 0.
 1. 1. 1. 0. 1. 1. 1. 0. 0. 1. 0. 0. 0. 1. 0. 0. 0. 1. 1. 1. 1. 1. 1. 1.
 0. 1. 0. 0. 1. 0. 0. 1. 0. 1. 0. 1. 0. 0. 0. 0. 1. 0. 1. 0. 0. 1. 1.]</t>
  </si>
  <si>
    <t>[1. 0. 0. 0. 1. 1. 1. 1. 1. 1. 1. 0. 0. 1. 0. 1. 0. 0. 0. 1. 1. 1. 1. 1.
 0. 1. 1. 1. 0. 1. 1. 1. 1. 1. 1. 1. 1. 0. 0. 0. 0. 1. 1. 0. 0. 1. 0. 0.
 1. 1. 0. 0. 0. 1. 1. 1. 1. 0. 1. 1. 0. 0. 1. 1. 1. 0. 1. 0. 1. 0. 1. 0.
 1. 1. 1. 0. 1. 1. 1. 0. 1. 1. 0. 0. 0. 1. 0. 0. 0. 1. 1. 1. 1. 1. 1. 1.
 0. 1. 0. 0. 0. 0. 0. 1. 0. 1. 0. 1. 0. 0. 0. 0. 1. 0. 1. 0. 0. 1. 1.]</t>
  </si>
  <si>
    <t>[1. 0. 0. 0. 1. 1. 1. 1. 1. 1. 1. 0. 0. 1. 0. 1. 0. 0. 0. 1. 1. 1. 1. 0.
 0. 1. 1. 1. 0. 1. 1. 1. 1. 1. 1. 1. 1. 0. 0. 0. 0. 1. 1. 1. 0. 1. 0. 0.
 1. 1. 0. 0. 0. 1. 1. 1. 1. 0. 1. 0. 0. 0. 1. 1. 1. 0. 1. 0. 1. 0. 1. 0.
 1. 1. 1. 0. 1. 1. 1. 0. 0. 1. 0. 0. 0. 1. 0. 0. 0. 1. 1. 1. 1. 1. 1. 1.
 0. 1. 0. 0. 1. 0. 0. 1. 0. 1. 0. 1. 0. 1. 0. 0. 1. 0. 1. 0. 0. 1. 1.]</t>
  </si>
  <si>
    <t>[1. 0. 0. 0. 1. 1. 1. 1. 1. 1. 1. 0. 0. 1. 0. 1. 0. 0. 0. 1. 1. 1. 1. 1.
 0. 1. 1. 1. 0. 1. 1. 1. 1. 0. 1. 1. 1. 1. 0. 0. 0. 1. 1. 1. 0. 1. 0. 0.
 1. 1. 0. 0. 0. 1. 1. 1. 1. 0. 1. 0. 0. 0. 1. 1. 1. 0. 1. 0. 1. 0. 1. 1.
 1. 1. 1. 0. 1. 1. 1. 0. 0. 1. 0. 0. 0. 1. 0. 0. 0. 1. 1. 1. 1. 1. 1. 1.
 0. 1. 0. 0. 0. 0. 0. 1. 0. 1. 0. 1. 0. 0. 0. 0. 1. 0. 1. 0. 0. 1. 1.]</t>
  </si>
  <si>
    <t>[1. 0. 0. 0. 1. 1. 1. 1. 1. 1. 1. 0. 0. 1. 0. 1. 0. 0. 0. 1. 1. 1. 1. 0.
 0. 1. 1. 1. 1. 1. 1. 1. 1. 1. 1. 1. 1. 0. 0. 0. 0. 1. 1. 1. 0. 1. 0. 0.
 1. 1. 0. 0. 0. 1. 1. 1. 1. 0. 1. 0. 0. 0. 1. 1. 1. 0. 1. 0. 1. 0. 1. 0.
 1. 1. 1. 0. 1. 1. 1. 0. 1. 1. 0. 0. 0. 1. 0. 0. 0. 1. 1. 1. 1. 1. 1. 1.
 0. 1. 0. 0. 1. 0. 0. 1. 0. 1. 0. 1. 0. 0. 0. 0. 1. 0. 1. 0. 0. 1. 1.]</t>
  </si>
  <si>
    <t>[1. 0. 0. 0. 1. 1. 1. 1. 1. 1. 1. 0. 0. 1. 0. 1. 0. 0. 0. 1. 1. 1. 1. 1.
 0. 1. 1. 1. 0. 1. 1. 1. 1. 1. 1. 1. 1. 1. 0. 0. 0. 1. 1. 1. 0. 1. 0. 0.
 1. 1. 0. 0. 0. 1. 1. 1. 1. 0. 1. 1. 0. 0. 1. 1. 1. 0. 1. 0. 1. 0. 1. 0.
 1. 1. 1. 0. 1. 1. 1. 0. 1. 1. 0. 0. 1. 1. 0. 0. 0. 1. 1. 1. 1. 1. 1. 1.
 0. 1. 0. 0. 0. 0. 0. 1. 0. 1. 0. 1. 0. 0. 0. 0. 1. 0. 1. 0. 0. 1. 1.]</t>
  </si>
  <si>
    <t>[1. 0. 0. 0. 1. 1. 1. 1. 1. 1. 1. 0. 0. 1. 0. 1. 0. 0. 0. 1. 1. 1. 1. 1.
 0. 1. 1. 1. 0. 1. 1. 1. 1. 0. 1. 1. 1. 1. 0. 0. 0. 1. 1. 1. 0. 1. 0. 0.
 1. 1. 0. 0. 0. 1. 1. 1. 1. 0. 1. 0. 0. 0. 1. 1. 1. 0. 1. 0. 1. 0. 1. 0.
 1. 1. 1. 0. 1. 1. 1. 0. 1. 1. 0. 0. 0. 1. 0. 0. 0. 1. 1. 1. 1. 1. 1. 1.
 0. 1. 0. 0. 0. 0. 0. 1. 0. 1. 0. 1. 0. 0. 0. 0. 1. 0. 1. 0. 0. 1. 1.]</t>
  </si>
  <si>
    <t>[1. 0. 0. 0. 1. 1. 1. 1. 1. 1. 1. 0. 0. 1. 0. 1. 0. 0. 0. 1. 1. 1. 1. 1.
 0. 1. 1. 1. 1. 1. 1. 1. 1. 0. 1. 1. 1. 0. 0. 0. 0. 1. 1. 0. 0. 1. 0. 0.
 1. 1. 0. 0. 0. 1. 1. 1. 1. 0. 1. 1. 0. 0. 1. 1. 1. 0. 1. 0. 1. 0. 1. 0.
 1. 1. 1. 0. 1. 1. 1. 0. 1. 1. 0. 0. 0. 1. 0. 0. 0. 1. 1. 1. 1. 1. 1. 1.
 0. 1. 0. 0. 1. 0. 0. 1. 0. 1. 0. 1. 0. 0. 0. 0. 1. 0. 1. 0. 0. 1. 1.]</t>
  </si>
  <si>
    <t>[1. 0. 0. 0. 1. 1. 1. 1. 1. 1. 1. 0. 0. 1. 0. 1. 0. 0. 0. 1. 1. 1. 1. 1.
 0. 1. 1. 1. 0. 1. 1. 1. 1. 0. 1. 1. 1. 1. 0. 0. 0. 1. 1. 1. 0. 1. 0. 0.
 1. 1. 0. 0. 0. 1. 1. 1. 1. 0. 1. 1. 0. 0. 1. 1. 1. 0. 1. 0. 1. 0. 1. 0.
 1. 1. 1. 0. 1. 1. 1. 0. 1. 1. 0. 0. 0. 1. 0. 0. 0. 1. 1. 1. 1. 1. 1. 1.
 0. 1. 0. 0. 0. 0. 0. 1. 0. 1. 0. 1. 0. 0. 0. 0. 1. 0. 1. 0. 0. 1. 1.]</t>
  </si>
  <si>
    <t>[1. 0. 0. 0. 1. 1. 1. 1. 1. 1. 1. 0. 0. 1. 0. 1. 0. 0. 0. 1. 1. 1. 1. 0.
 0. 1. 1. 1. 0. 1. 1. 1. 1. 0. 1. 1. 1. 0. 0. 0. 0. 1. 1. 1. 0. 1. 0. 0.
 1. 1. 0. 0. 0. 1. 1. 1. 1. 0. 1. 0. 0. 0. 1. 1. 1. 0. 1. 0. 1. 0. 1. 0.
 1. 0. 1. 0. 1. 1. 1. 0. 1. 1. 0. 0. 0. 1. 0. 0. 0. 1. 1. 1. 1. 1. 1. 1.
 0. 1. 0. 0. 0. 0. 0. 1. 0. 1. 0. 1. 0. 0. 0. 0. 1. 0. 1. 0. 0. 1. 1.]</t>
  </si>
  <si>
    <t>[1. 0. 0. 0. 1. 0. 1. 1. 1. 1. 1. 0. 0. 1. 0. 1. 0. 0. 0. 1. 1. 1. 1. 0.
 0. 1. 1. 1. 0. 1. 1. 1. 1. 1. 1. 1. 1. 1. 0. 0. 0. 1. 1. 1. 0. 1. 0. 0.
 1. 0. 0. 0. 0. 1. 1. 1. 1. 0. 1. 0. 0. 0. 1. 1. 1. 0. 1. 0. 1. 0. 1. 0.
 1. 1. 1. 0. 1. 1. 1. 0. 1. 1. 0. 0. 0. 1. 0. 0. 0. 1. 1. 1. 1. 1. 1. 1.
 0. 1. 0. 0. 0. 0. 0. 1. 0. 1. 0. 1. 0. 0. 0. 0. 1. 0. 1. 0. 0. 1. 1.]</t>
  </si>
  <si>
    <t>[1. 0. 0. 0. 1. 1. 1. 1. 1. 1. 1. 0. 0. 1. 0. 1. 0. 0. 0. 1. 1. 1. 1. 1.
 0. 1. 1. 1. 0. 1. 1. 1. 1. 0. 1. 1. 1. 1. 0. 0. 0. 1. 1. 1. 0. 1. 0. 0.
 1. 1. 0. 0. 0. 1. 1. 1. 1. 0. 1. 1. 0. 0. 1. 1. 1. 0. 1. 0. 1. 0. 1. 0.
 1. 1. 1. 0. 1. 1. 1. 0. 1. 1. 0. 0. 0. 1. 0. 0. 0. 1. 1. 1. 1. 1. 1. 1.
 0. 1. 0. 0. 0. 0. 0. 1. 0. 1. 0. 1. 0. 1. 0. 0. 1. 0. 1. 0. 0. 1. 1.]</t>
  </si>
  <si>
    <t>[1. 0. 0. 0. 1. 1. 1. 1. 1. 1. 1. 0. 0. 1. 0. 1. 0. 0. 0. 1. 1. 1. 1. 1.
 0. 1. 1. 1. 0. 1. 1. 1. 1. 0. 1. 1. 1. 1. 0. 0. 0. 1. 1. 1. 0. 1. 0. 0.
 1. 1. 0. 0. 0. 1. 1. 1. 1. 0. 1. 1. 0. 0. 1. 1. 1. 0. 1. 0. 1. 0. 1. 0.
 1. 1. 1. 0. 1. 1. 1. 0. 1. 1. 0. 0. 0. 1. 0. 0. 0. 1. 1. 1. 1. 1. 0. 1.
 0. 1. 0. 0. 0. 0. 0. 1. 0. 1. 0. 1. 0. 0. 0. 0. 1. 0. 1. 0. 0. 1. 1.]</t>
  </si>
  <si>
    <t>[1. 0. 0. 0. 1. 1. 1. 1. 1. 1. 1. 0. 0. 1. 0. 1. 0. 0. 0. 1. 1. 1. 1. 1.
 0. 1. 1. 1. 0. 1. 1. 1. 1. 1. 1. 1. 1. 1. 0. 1. 0. 1. 1. 1. 0. 1. 0. 0.
 1. 1. 0. 0. 0. 1. 1. 1. 1. 0. 1. 1. 0. 0. 1. 1. 1. 0. 1. 0. 1. 0. 1. 0.
 1. 1. 1. 0. 1. 1. 1. 0. 1. 1. 0. 0. 0. 1. 0. 0. 0. 1. 1. 1. 1. 1. 1. 1.
 0. 1. 0. 0. 0. 0. 0. 1. 0. 1. 0. 1. 0. 0. 0. 0. 1. 0. 1. 0. 0. 1. 1.]</t>
  </si>
  <si>
    <t>[1. 0. 0. 0. 1. 1. 1. 1. 1. 1. 1. 0. 0. 1. 0. 1. 0. 0. 0. 1. 1. 1. 1. 1.
 0. 1. 1. 1. 0. 1. 1. 1. 1. 0. 1. 1. 1. 1. 0. 0. 0. 1. 1. 1. 0. 1. 0. 0.
 1. 1. 0. 0. 0. 1. 1. 1. 1. 0. 1. 0. 0. 0. 1. 1. 1. 0. 1. 0. 1. 0. 1. 0.
 1. 1. 1. 0. 1. 1. 1. 0. 1. 1. 0. 0. 0. 1. 0. 0. 0. 1. 1. 1. 1. 1. 1. 1.
 0. 1. 0. 0. 0. 0. 0. 1. 0. 1. 0. 1. 0. 0. 0. 0. 1. 0. 1. 1. 0. 1. 1.]</t>
  </si>
  <si>
    <t>[1. 0. 0. 0. 1. 1. 1. 1. 1. 1. 1. 0. 0. 1. 0. 1. 0. 0. 0. 1. 1. 1. 1. 1.
 0. 1. 1. 1. 0. 1. 1. 1. 1. 0. 1. 1. 1. 1. 0. 0. 1. 1. 1. 1. 0. 1. 0. 0.
 1. 1. 0. 0. 0. 1. 1. 1. 1. 0. 1. 0. 0. 0. 1. 1. 1. 0. 1. 0. 1. 0. 1. 0.
 1. 1. 1. 0. 1. 1. 1. 0. 1. 1. 0. 0. 0. 1. 0. 0. 0. 1. 1. 1. 1. 1. 1. 1.
 0. 1. 0. 1. 0. 0. 0. 1. 0. 1. 0. 0. 0. 0. 0. 0. 1. 0. 1. 0. 0. 1. 1.]</t>
  </si>
  <si>
    <t>[1. 0. 0. 0. 1. 1. 1. 1. 1. 1. 1. 0. 0. 1. 0. 1. 0. 0. 0. 1. 1. 1. 0. 1.
 0. 1. 1. 1. 0. 1. 1. 1. 1. 0. 1. 1. 1. 1. 0. 0. 0. 1. 1. 1. 0. 1. 0. 0.
 1. 1. 0. 0. 0. 1. 1. 1. 1. 0. 1. 1. 0. 0. 1. 1. 1. 0. 1. 0. 1. 0. 1. 0.
 1. 1. 1. 0. 1. 1. 1. 0. 1. 1. 0. 0. 0. 1. 0. 0. 0. 1. 1. 1. 1. 1. 1. 1.
 0. 1. 0. 0. 0. 0. 0. 1. 0. 1. 0. 1. 0. 0. 0. 0. 1. 0. 1. 0. 0. 1. 1.]</t>
  </si>
  <si>
    <t>[1. 0. 0. 0. 1. 1. 1. 1. 1. 1. 1. 0. 0. 1. 0. 1. 0. 0. 0. 1. 1. 1. 1. 1.
 0. 1. 1. 1. 0. 1. 1. 1. 1. 0. 1. 1. 1. 1. 1. 0. 0. 1. 1. 1. 0. 1. 0. 0.
 1. 1. 0. 0. 0. 1. 1. 1. 1. 0. 1. 0. 1. 0. 1. 1. 1. 0. 1. 0. 1. 0. 1. 0.
 1. 1. 1. 0. 1. 1. 1. 0. 1. 1. 0. 0. 0. 1. 0. 0. 0. 1. 1. 1. 1. 1. 1. 1.
 0. 1. 0. 0. 0. 0. 0. 1. 0. 1. 0. 1. 0. 0. 0. 0. 1. 0. 1. 0. 0. 1. 1.]</t>
  </si>
  <si>
    <t>[1. 0. 0. 0. 1. 1. 1. 1. 1. 1. 1. 0. 0. 1. 0. 1. 0. 0. 0. 1. 1. 1. 1. 1.
 0. 1. 1. 1. 0. 1. 1. 1. 1. 0. 1. 1. 1. 1. 0. 0. 0. 1. 1. 1. 0. 1. 0. 0.
 1. 1. 0. 0. 0. 1. 1. 1. 1. 0. 1. 0. 0. 0. 1. 1. 1. 0. 1. 0. 1. 0. 1. 0.
 0. 1. 1. 0. 1. 1. 1. 1. 1. 1. 0. 0. 0. 1. 0. 0. 0. 1. 1. 1. 1. 1. 1. 1.
 0. 1. 0. 0. 0. 0. 0. 1. 0. 1. 0. 1. 0. 0. 0. 0. 1. 0. 1. 0. 0. 1. 1.]</t>
  </si>
  <si>
    <t>[1. 0. 0. 0. 1. 1. 1. 1. 1. 1. 1. 0. 0. 1. 0. 1. 0. 0. 0. 1. 1. 1. 1. 1.
 0. 1. 1. 1. 0. 1. 1. 1. 1. 0. 1. 1. 1. 1. 0. 0. 0. 1. 1. 1. 0. 1. 0. 0.
 1. 1. 0. 0. 0. 1. 1. 1. 1. 0. 1. 1. 0. 0. 1. 1. 1. 0. 1. 0. 1. 0. 1. 0.
 1. 1. 1. 0. 1. 1. 1. 0. 1. 1. 0. 0. 0. 1. 0. 0. 0. 1. 1. 1. 1. 1. 1. 1.
 0. 1. 0. 0. 0. 0. 0. 1. 0. 1. 0. 1. 0. 0. 0. 0. 1. 1. 1. 0. 0. 1. 1.]</t>
  </si>
  <si>
    <t>[1. 0. 0. 0. 1. 1. 1. 1. 1. 1. 1. 0. 0. 1. 0. 1. 0. 0. 0. 1. 1. 1. 1. 1.
 0. 1. 1. 1. 0. 1. 1. 1. 1. 0. 1. 1. 1. 1. 0. 0. 0. 1. 1. 1. 0. 1. 0. 0.
 1. 1. 0. 0. 0. 1. 1. 1. 1. 0. 1. 1. 0. 0. 1. 1. 1. 0. 1. 0. 1. 0. 1. 0.
 1. 1. 1. 0. 1. 1. 1. 0. 1. 1. 0. 0. 0. 1. 0. 0. 0. 1. 1. 1. 1. 1. 1. 1.
 0. 0. 0. 0. 0. 0. 0. 1. 0. 1. 0. 1. 0. 0. 0. 0. 1. 0. 1. 0. 0. 1. 1.]</t>
  </si>
  <si>
    <t>[1. 0. 0. 0. 1. 1. 1. 1. 0. 1. 1. 0. 0. 1. 0. 1. 0. 0. 0. 1. 1. 1. 1. 1.
 0. 1. 1. 1. 0. 1. 1. 1. 1. 0. 0. 1. 0. 1. 0. 0. 0. 1. 1. 1. 0. 1. 0. 0.
 1. 1. 0. 0. 0. 1. 1. 1. 1. 1. 1. 1. 0. 0. 1. 1. 1. 0. 1. 0. 1. 0. 1. 0.
 1. 1. 1. 0. 1. 1. 1. 0. 1. 1. 0. 0. 0. 1. 0. 0. 0. 1. 1. 1. 1. 1. 1. 1.
 0. 1. 0. 0. 0. 0. 0. 1. 0. 1. 0. 1. 0. 0. 0. 0. 1. 0. 1. 0. 0. 1. 1.]</t>
  </si>
  <si>
    <t>[1. 0. 0. 0. 1. 1. 1. 1. 1. 0. 1. 0. 0. 1. 0. 1. 0. 0. 0. 1. 1. 1. 1. 1.
 0. 1. 1. 1. 0. 1. 1. 1. 1. 0. 1. 1. 1. 1. 0. 0. 0. 1. 1. 1. 0. 1. 0. 0.
 1. 1. 0. 0. 0. 1. 1. 1. 1. 0. 1. 1. 0. 0. 1. 1. 1. 0. 1. 0. 1. 0. 1. 0.
 1. 1. 1. 0. 1. 1. 1. 0. 1. 1. 0. 0. 0. 1. 0. 0. 0. 1. 1. 1. 1. 1. 1. 1.
 0. 1. 0. 0. 0. 0. 0. 1. 0. 1. 0. 1. 0. 0. 0. 0. 1. 0. 1. 0. 0. 1. 1.]</t>
  </si>
  <si>
    <t>[1. 0. 0. 0. 1. 1. 1. 1. 1. 1. 1. 0. 0. 1. 0. 1. 0. 0. 0. 1. 1. 1. 1. 1.
 0. 1. 0. 1. 0. 1. 1. 1. 1. 0. 0. 1. 1. 1. 0. 0. 0. 1. 1. 1. 0. 1. 0. 0.
 1. 1. 0. 0. 0. 1. 1. 1. 1. 0. 1. 0. 0. 0. 1. 1. 1. 0. 1. 0. 1. 0. 1. 0.
 1. 1. 1. 0. 1. 1. 1. 0. 1. 1. 0. 0. 0. 1. 0. 0. 0. 1. 1. 1. 1. 1. 1. 1.
 0. 1. 0. 0. 0. 0. 0. 1. 0. 1. 0. 1. 0. 0. 0. 0. 1. 0. 1. 0. 0. 1. 1.]</t>
  </si>
  <si>
    <t>[1. 0. 0. 0. 1. 1. 1. 1. 1. 1. 1. 0. 0. 1. 0. 1. 0. 0. 0. 1. 1. 1. 1. 1.
 0. 1. 1. 0. 0. 1. 1. 1. 1. 0. 1. 1. 1. 1. 0. 0. 0. 1. 1. 1. 0. 1. 0. 0.
 1. 1. 0. 0. 0. 1. 1. 1. 1. 0. 1. 1. 0. 0. 1. 1. 1. 0. 1. 0. 1. 0. 1. 0.
 1. 1. 1. 0. 1. 1. 1. 0. 1. 1. 0. 0. 0. 1. 0. 0. 0. 1. 1. 1. 1. 1. 1. 1.
 0. 1. 0. 0. 0. 0. 0. 1. 0. 1. 0. 1. 0. 0. 0. 0. 1. 0. 1. 0. 0. 1. 1.]</t>
  </si>
  <si>
    <t>[1. 0. 0. 0. 1. 1. 1. 1. 1. 1. 1. 0. 0. 1. 0. 1. 1. 0. 0. 1. 1. 1. 1. 1.
 0. 1. 1. 1. 0. 1. 1. 1. 1. 0. 1. 1. 1. 0. 0. 0. 0. 1. 1. 1. 0. 1. 0. 0.
 1. 1. 0. 0. 0. 1. 1. 1. 1. 0. 1. 1. 0. 0. 1. 1. 1. 0. 1. 0. 1. 0. 1. 0.
 1. 1. 1. 0. 1. 1. 1. 0. 1. 1. 0. 0. 0. 1. 0. 0. 0. 1. 1. 1. 1. 1. 1. 1.
 0. 0. 0. 0. 0. 0. 0. 1. 0. 1. 0. 1. 0. 0. 0. 0. 1. 0. 1. 0. 0. 1. 1.]</t>
  </si>
  <si>
    <t>[1. 0. 0. 0. 1. 1. 1. 1. 1. 1. 1. 0. 0. 1. 0. 1. 0. 0. 0. 1. 1. 1. 1. 1.
 0. 1. 1. 1. 0. 1. 1. 1. 1. 0. 1. 1. 1. 1. 0. 0. 0. 1. 1. 1. 0. 1. 0. 0.
 1. 1. 0. 0. 0. 1. 1. 1. 1. 0. 1. 0. 0. 0. 1. 1. 1. 0. 1. 0. 1. 0. 1. 0.
 0. 1. 1. 0. 1. 1. 1. 0. 1. 1. 0. 0. 0. 1. 0. 0. 0. 1. 1. 1. 1. 1. 1. 1.
 0. 1. 0. 0. 0. 0. 0. 1. 0. 1. 0. 1. 0. 0. 0. 0. 1. 0. 1. 0. 0. 0. 1.]</t>
  </si>
  <si>
    <t>[1. 0. 0. 0. 1. 1. 1. 1. 1. 0. 1. 0. 0. 1. 0. 1. 0. 0. 0. 1. 1. 1. 1. 1.
 0. 1. 1. 1. 0. 1. 1. 1. 1. 0. 1. 1. 1. 1. 0. 0. 0. 1. 1. 1. 0. 1. 0. 0.
 1. 1. 0. 0. 0. 1. 1. 1. 1. 0. 1. 1. 0. 0. 1. 1. 1. 0. 1. 0. 1. 0. 1. 0.
 1. 1. 1. 0. 1. 0. 1. 0. 1. 1. 0. 0. 0. 1. 0. 0. 0. 1. 1. 1. 1. 1. 1. 1.
 0. 1. 0. 0. 0. 0. 0. 1. 0. 1. 0. 1. 0. 0. 0. 0. 1. 0. 1. 0. 0. 1. 1.]</t>
  </si>
  <si>
    <t>[1. 0. 0. 0. 1. 1. 1. 1. 1. 1. 1. 0. 0. 1. 0. 1. 0. 0. 0. 1. 0. 1. 1. 1.
 0. 1. 1. 1. 0. 1. 1. 1. 1. 0. 1. 1. 1. 1. 0. 0. 0. 1. 1. 1. 0. 1. 0. 0.
 1. 1. 0. 0. 0. 1. 1. 1. 1. 0. 1. 1. 0. 0. 1. 1. 1. 0. 1. 0. 1. 0. 1. 0.
 1. 1. 1. 0. 1. 1. 1. 0. 1. 1. 0. 0. 0. 1. 0. 0. 0. 1. 1. 1. 1. 1. 1. 1.
 0. 1. 0. 0. 0. 0. 0. 1. 0. 1. 0. 1. 0. 0. 0. 0. 1. 0. 1. 0. 0. 1. 1.]</t>
  </si>
  <si>
    <t>[1. 0. 0. 0. 1. 1. 1. 1. 1. 1. 1. 0. 0. 1. 0. 1. 0. 0. 0. 1. 1. 1. 1. 1.
 0. 1. 1. 1. 0. 1. 1. 1. 1. 0. 1. 1. 1. 1. 0. 0. 0. 1. 1. 1. 0. 1. 0. 0.
 1. 1. 0. 0. 0. 1. 1. 1. 1. 0. 1. 0. 0. 0. 1. 1. 1. 0. 1. 0. 1. 0. 1. 0.
 1. 1. 1. 0. 1. 1. 1. 0. 1. 1. 0. 0. 0. 1. 0. 0. 0. 1. 1. 0. 1. 1. 1. 1.
 0. 1. 0. 0. 0. 0. 0. 1. 0. 1. 0. 1. 0. 0. 0. 1. 1. 0. 1. 0. 0. 1. 1.]</t>
  </si>
  <si>
    <t>[1. 0. 0. 0. 1. 1. 1. 1. 1. 1. 1. 0. 0. 1. 0. 1. 0. 0. 0. 1. 1. 1. 1. 1.
 0. 1. 1. 1. 0. 1. 1. 1. 1. 0. 1. 1. 1. 1. 0. 0. 0. 1. 1. 1. 0. 1. 0. 0.
 1. 1. 0. 0. 0. 1. 1. 1. 1. 0. 1. 0. 0. 0. 1. 1. 1. 0. 1. 0. 1. 0. 1. 0.
 1. 1. 1. 0. 1. 1. 1. 0. 1. 1. 0. 0. 0. 1. 0. 0. 0. 1. 1. 1. 1. 1. 1. 1.
 0. 0. 0. 0. 0. 0. 0. 1. 0. 1. 0. 1. 0. 0. 0. 0. 1. 0. 1. 0. 0. 1. 1.]</t>
  </si>
  <si>
    <t>[1. 0. 0. 0. 1. 1. 1. 1. 1. 1. 1. 0. 0. 1. 1. 1. 0. 0. 0. 1. 1. 1. 1. 1.
 0. 1. 1. 1. 0. 1. 1. 1. 1. 0. 1. 1. 1. 1. 0. 0. 0. 1. 1. 1. 0. 1. 0. 0.
 1. 1. 0. 0. 0. 1. 1. 1. 1. 0. 1. 0. 0. 0. 1. 1. 1. 0. 1. 0. 1. 0. 1. 0.
 1. 1. 1. 0. 1. 1. 1. 0. 1. 1. 0. 0. 0. 1. 0. 0. 0. 1. 1. 1. 1. 1. 1. 1.
 0. 1. 0. 0. 0. 0. 0. 1. 0. 1. 0. 1. 0. 0. 0. 0. 1. 0. 1. 0. 0. 1. 1.]</t>
  </si>
  <si>
    <t>[1. 0. 0. 0. 1. 1. 1. 1. 1. 1. 1. 0. 0. 1. 0. 1. 0. 0. 0. 1. 1. 1. 1. 1.
 0. 1. 1. 1. 0. 1. 1. 1. 1. 0. 1. 1. 1. 1. 0. 0. 0. 1. 1. 1. 0. 1. 0. 0.
 1. 1. 0. 0. 0. 1. 1. 1. 1. 0. 1. 1. 0. 0. 1. 0. 1. 0. 1. 0. 1. 0. 1. 0.
 1. 1. 1. 0. 1. 1. 1. 0. 1. 1. 0. 0. 0. 1. 0. 0. 0. 1. 1. 1. 1. 1. 1. 1.
 0. 0. 0. 0. 0. 0. 0. 1. 0. 1. 0. 1. 0. 0. 0. 0. 1. 0. 1. 0. 0. 1. 1.]</t>
  </si>
  <si>
    <t>[1. 0. 0. 0. 1. 1. 1. 1. 1. 1. 1. 0. 0. 1. 1. 1. 0. 0. 0. 1. 1. 1. 1. 1.
 0. 1. 1. 1. 0. 1. 1. 1. 1. 0. 1. 1. 1. 1. 0. 0. 0. 1. 1. 1. 0. 1. 0. 0.
 1. 1. 0. 0. 0. 1. 1. 1. 1. 0. 1. 1. 0. 0. 1. 0. 1. 0. 1. 0. 1. 0. 1. 0.
 1. 1. 1. 0. 1. 1. 1. 0. 1. 1. 0. 0. 0. 1. 0. 0. 0. 1. 1. 1. 1. 1. 1. 1.
 0. 1. 0. 0. 0. 0. 0. 1. 0. 1. 0. 1. 0. 0. 0. 0. 1. 0. 1. 0. 0. 1. 1.]</t>
  </si>
  <si>
    <t>[1. 0. 0. 0. 1. 1. 1. 1. 1. 1. 1. 0. 0. 1. 1. 1. 0. 0. 0. 1. 1. 1. 1. 1.
 0. 1. 1. 1. 0. 1. 1. 1. 1. 0. 1. 1. 1. 1. 0. 0. 0. 1. 1. 1. 0. 1. 0. 0.
 1. 1. 0. 0. 0. 1. 1. 1. 1. 0. 1. 1. 0. 0. 1. 0. 1. 0. 1. 0. 1. 0. 1. 0.
 1. 1. 1. 0. 1. 1. 1. 0. 1. 1. 0. 0. 0. 1. 0. 0. 0. 1. 1. 1. 1. 1. 1. 1.
 0. 0. 0. 0. 0. 0. 0. 1. 0. 1. 0. 1. 0. 0. 0. 0. 1. 0. 1. 0. 0. 1. 1.]</t>
  </si>
  <si>
    <t>[1. 0. 0. 0. 1. 1. 1. 1. 1. 1. 1. 0. 0. 1. 1. 1. 0. 0. 0. 1. 1. 1. 1. 1.
 0. 1. 1. 1. 0. 1. 1. 1. 1. 0. 1. 1. 1. 1. 0. 0. 0. 1. 1. 1. 0. 1. 0. 0.
 1. 1. 0. 0. 0. 1. 1. 1. 1. 0. 1. 1. 0. 1. 1. 0. 1. 0. 1. 0. 1. 0. 1. 0.
 1. 1. 1. 0. 1. 1. 1. 0. 1. 1. 0. 0. 0. 1. 0. 0. 0. 1. 1. 1. 1. 1. 1. 1.
 0. 0. 0. 0. 0. 0. 0. 1. 0. 1. 0. 1. 0. 0. 0. 0. 1. 0. 1. 0. 0. 1. 1.]</t>
  </si>
  <si>
    <t>[1. 0. 0. 0. 1. 1. 1. 1. 1. 1. 1. 0. 0. 1. 0. 1. 0. 0. 0. 1. 1. 1. 1. 1.
 0. 1. 1. 1. 0. 1. 1. 1. 1. 0. 1. 1. 1. 1. 0. 0. 0. 1. 1. 1. 0. 1. 0. 0.
 1. 1. 0. 0. 0. 1. 1. 1. 1. 0. 1. 0. 0. 0. 1. 1. 1. 0. 1. 0. 1. 0. 1. 0.
 1. 1. 1. 0. 1. 1. 1. 0. 1. 1. 0. 0. 0. 1. 0. 0. 0. 1. 1. 1. 1. 1. 1. 1.
 0. 1. 0. 0. 0. 0. 0. 1. 0. 1. 0. 1. 1. 0. 0. 0. 1. 0. 1. 0. 0. 1. 1.]</t>
  </si>
  <si>
    <t>[1. 0. 0. 0. 1. 0. 1. 1. 1. 1. 1. 0. 0. 1. 0. 1. 0. 0. 0. 1. 1. 1. 1. 1.
 0. 1. 0. 1. 1. 1. 1. 1. 1. 0. 1. 1. 1. 1. 0. 0. 0. 1. 1. 1. 0. 1. 0. 0.
 1. 1. 0. 0. 0. 1. 1. 1. 1. 0. 1. 0. 0. 0. 1. 1. 1. 0. 1. 0. 1. 0. 1. 0.
 1. 1. 1. 0. 1. 1. 1. 0. 1. 1. 0. 0. 0. 1. 0. 0. 0. 1. 1. 1. 1. 1. 1. 1.
 0. 0. 0. 0. 0. 0. 0. 1. 0. 1. 0. 1. 0. 0. 0. 0. 1. 0. 1. 0. 0. 1. 1.]</t>
  </si>
  <si>
    <t>[1. 0. 0. 0. 1. 1. 1. 1. 1. 1. 1. 0. 0. 1. 1. 1. 0. 0. 0. 1. 1. 1. 1. 1.
 0. 1. 1. 1. 0. 1. 1. 1. 1. 0. 1. 1. 1. 1. 0. 0. 0. 1. 1. 1. 0. 1. 0. 0.
 1. 1. 0. 0. 0. 1. 1. 1. 1. 0. 1. 0. 0. 0. 1. 0. 1. 0. 1. 0. 1. 0. 1. 0.
 1. 1. 1. 0. 1. 1. 1. 0. 1. 1. 0. 0. 0. 1. 0. 0. 0. 1. 1. 1. 1. 1. 1. 1.
 0. 1. 0. 0. 0. 0. 0. 1. 0. 1. 0. 1. 0. 0. 0. 0. 1. 0. 1. 0. 0. 1. 1.]</t>
  </si>
  <si>
    <t>[1. 0. 0. 0. 1. 1. 1. 1. 1. 1. 1. 0. 0. 1. 0. 1. 0. 0. 0. 1. 1. 1. 1. 1.
 0. 1. 1. 1. 0. 1. 1. 1. 1. 0. 1. 1. 1. 1. 0. 0. 0. 1. 1. 1. 1. 1. 0. 0.
 1. 1. 0. 0. 0. 1. 1. 1. 1. 0. 1. 1. 0. 0. 1. 1. 1. 0. 1. 0. 1. 0. 1. 0.
 1. 1. 1. 0. 1. 1. 1. 0. 1. 1. 0. 0. 0. 1. 0. 0. 0. 1. 1. 1. 1. 1. 1. 1.
 0. 0. 0. 0. 0. 0. 0. 1. 0. 1. 0. 1. 0. 0. 0. 0. 1. 0. 0. 0. 0. 1. 1.]</t>
  </si>
  <si>
    <t>[1. 0. 0. 0. 1. 0. 1. 1. 1. 1. 1. 0. 0. 1. 1. 1. 0. 0. 0. 1. 1. 1. 1. 1.
 0. 1. 1. 1. 0. 1. 1. 1. 1. 0. 1. 1. 1. 1. 0. 0. 0. 1. 1. 1. 0. 1. 0. 0.
 1. 1. 0. 0. 0. 1. 1. 1. 1. 0. 1. 0. 0. 0. 0. 1. 1. 0. 1. 0. 1. 0. 1. 0.
 1. 1. 1. 0. 1. 1. 1. 0. 1. 1. 0. 1. 0. 1. 0. 0. 0. 1. 1. 1. 1. 1. 1. 1.
 0. 0. 0. 0. 0. 0. 0. 1. 0. 1. 0. 1. 0. 0. 0. 1. 1. 0. 1. 0. 0. 1. 1.]</t>
  </si>
  <si>
    <t>[1. 0. 0. 0. 1. 1. 1. 1. 1. 1. 1. 0. 0. 1. 1. 1. 0. 1. 0. 1. 1. 1. 1. 1.
 0. 1. 1. 1. 0. 1. 1. 1. 1. 0. 1. 1. 1. 1. 0. 0. 0. 1. 1. 1. 0. 1. 0. 0.
 1. 1. 0. 0. 0. 1. 1. 1. 1. 0. 1. 1. 0. 0. 1. 0. 1. 0. 1. 0. 1. 0. 1. 0.
 1. 1. 1. 0. 1. 1. 1. 0. 1. 1. 0. 0. 0. 1. 0. 0. 0. 1. 1. 1. 1. 1. 0. 1.
 0. 1. 0. 0. 0. 0. 0. 1. 0. 1. 0. 1. 0. 0. 0. 0. 1. 0. 1. 0. 0. 1. 1.]</t>
  </si>
  <si>
    <t>[1. 0. 0. 0. 1. 1. 1. 1. 1. 1. 1. 0. 0. 1. 1. 1. 0. 0. 0. 1. 1. 1. 1. 1.
 0. 1. 1. 1. 0. 1. 1. 1. 1. 0. 1. 1. 1. 1. 0. 0. 1. 1. 1. 1. 0. 1. 0. 0.
 1. 1. 0. 0. 0. 1. 1. 1. 1. 0. 1. 1. 0. 0. 1. 1. 1. 0. 1. 0. 1. 0. 1. 0.
 1. 1. 1. 0. 1. 1. 1. 0. 1. 1. 0. 0. 0. 1. 0. 0. 0. 1. 1. 1. 1. 1. 1. 1.
 0. 1. 0. 0. 0. 0. 0. 1. 0. 1. 0. 1. 0. 0. 0. 0. 1. 0. 1. 0. 0. 1. 1.]</t>
  </si>
  <si>
    <t>[1. 0. 0. 0. 1. 1. 1. 1. 1. 1. 1. 0. 0. 1. 1. 1. 0. 0. 0. 1. 1. 1. 1. 1.
 0. 1. 1. 1. 0. 1. 1. 1. 1. 0. 1. 1. 1. 1. 0. 0. 0. 1. 1. 1. 0. 1. 1. 0.
 1. 1. 0. 0. 0. 1. 1. 1. 1. 0. 1. 1. 0. 0. 1. 0. 1. 0. 1. 0. 1. 0. 1. 0.
 1. 1. 1. 0. 1. 1. 1. 0. 1. 1. 0. 0. 0. 1. 0. 0. 0. 1. 1. 1. 1. 1. 1. 1.
 0. 1. 0. 0. 0. 0. 0. 1. 0. 1. 0. 1. 0. 0. 0. 0. 1. 0. 1. 0. 0. 1. 1.]</t>
  </si>
  <si>
    <t>[1. 0. 0. 0. 1. 1. 1. 0. 1. 1. 1. 0. 0. 1. 0. 1. 0. 0. 0. 1. 1. 1. 1. 1.
 0. 1. 1. 0. 0. 1. 1. 1. 1. 0. 1. 1. 1. 1. 0. 0. 0. 1. 1. 1. 0. 1. 0. 0.
 1. 1. 0. 0. 0. 1. 1. 1. 1. 0. 1. 0. 0. 0. 1. 1. 1. 0. 1. 0. 1. 0. 1. 0.
 1. 1. 1. 0. 1. 1. 1. 0. 1. 1. 0. 0. 0. 1. 0. 0. 0. 1. 1. 1. 1. 1. 1. 1.
 0. 1. 0. 0. 0. 0. 0. 1. 0. 1. 0. 1. 0. 0. 0. 0. 1. 0. 1. 0. 0. 1. 1.]</t>
  </si>
  <si>
    <t>[1. 0. 0. 0. 1. 1. 1. 1. 1. 1. 1. 0. 0. 1. 0. 1. 0. 0. 0. 1. 1. 1. 1. 1.
 0. 1. 1. 1. 0. 1. 1. 1. 1. 0. 1. 1. 1. 0. 0. 0. 0. 1. 1. 1. 0. 1. 0. 0.
 1. 1. 0. 0. 0. 1. 1. 1. 1. 0. 1. 1. 0. 0. 0. 0. 1. 0. 1. 0. 1. 1. 1. 0.
 1. 1. 1. 0. 1. 1. 1. 0. 1. 1. 0. 0. 0. 1. 0. 0. 0. 1. 1. 1. 1. 1. 1. 1.
 0. 0. 0. 0. 0. 0. 0. 1. 0. 1. 0. 1. 0. 0. 0. 0. 1. 0. 1. 0. 0. 1. 1.]</t>
  </si>
  <si>
    <t>[1. 0. 0. 0. 1. 1. 1. 1. 1. 1. 1. 0. 0. 1. 0. 1. 0. 0. 0. 1. 1. 1. 1. 1.
 0. 1. 1. 1. 0. 1. 1. 1. 1. 0. 1. 1. 0. 1. 0. 0. 0. 1. 1. 1. 0. 1. 0. 0.
 1. 1. 0. 0. 0. 1. 1. 1. 1. 0. 1. 0. 0. 0. 0. 1. 1. 0. 1. 0. 1. 0. 1. 0.
 1. 1. 1. 0. 1. 1. 1. 0. 1. 1. 0. 0. 0. 1. 0. 0. 0. 1. 1. 1. 1. 1. 1. 1.
 0. 0. 0. 0. 0. 0. 0. 1. 0. 1. 0. 1. 0. 0. 0. 0. 1. 0. 1. 0. 0. 1. 1.]</t>
  </si>
  <si>
    <t>[1. 0. 0. 0. 1. 1. 1. 1. 1. 1. 1. 0. 0. 1. 0. 1. 0. 0. 0. 1. 1. 1. 1. 1.
 0. 1. 1. 1. 0. 1. 1. 1. 1. 0. 1. 1. 1. 1. 0. 0. 0. 1. 1. 1. 0. 1. 0. 0.
 1. 1. 0. 0. 0. 1. 1. 1. 1. 0. 1. 0. 0. 0. 1. 0. 1. 0. 1. 0. 1. 0. 1. 0.
 1. 1. 1. 0. 1. 1. 1. 0. 1. 1. 0. 0. 0. 1. 0. 0. 0. 1. 1. 1. 1. 1. 1. 1.
 0. 0. 0. 1. 0. 0. 0. 1. 0. 1. 0. 1. 0. 0. 0. 0. 1. 0. 1. 0. 0. 1. 1.]</t>
  </si>
  <si>
    <t>[1. 0. 0. 0. 1. 1. 1. 1. 1. 1. 1. 0. 0. 1. 0. 1. 0. 0. 0. 1. 1. 1. 1. 1.
 0. 1. 1. 1. 0. 1. 1. 1. 1. 0. 1. 1. 0. 1. 0. 0. 0. 1. 1. 1. 0. 1. 1. 0.
 1. 1. 0. 0. 0. 1. 1. 1. 1. 0. 1. 1. 0. 0. 1. 0. 1. 0. 1. 0. 1. 0. 1. 0.
 1. 1. 1. 0. 1. 1. 1. 0. 1. 1. 0. 0. 0. 1. 0. 0. 0. 1. 1. 1. 1. 1. 1. 1.
 0. 1. 0. 0. 0. 0. 0. 1. 0. 1. 0. 1. 0. 0. 0. 0. 1. 0. 1. 0. 0. 1. 1.]</t>
  </si>
  <si>
    <t>[1. 0. 0. 0. 1. 1. 1. 1. 1. 1. 1. 0. 0. 1. 1. 1. 0. 0. 0. 1. 1. 1. 1. 1.
 0. 1. 1. 1. 0. 1. 1. 1. 1. 0. 1. 1. 1. 1. 0. 0. 0. 1. 1. 1. 0. 1. 1. 0.
 1. 1. 0. 0. 0. 1. 1. 1. 1. 0. 1. 1. 0. 0. 1. 1. 1. 0. 1. 0. 1. 0. 1. 0.
 1. 1. 1. 0. 1. 1. 1. 0. 1. 1. 0. 0. 0. 1. 0. 0. 0. 1. 1. 1. 1. 1. 1. 1.
 0. 1. 0. 0. 0. 0. 0. 1. 0. 1. 0. 1. 0. 0. 0. 0. 1. 0. 1. 0. 0. 1. 1.]</t>
  </si>
  <si>
    <t>[1. 0. 0. 0. 1. 1. 1. 1. 1. 1. 1. 0. 0. 1. 1. 1. 0. 0. 0. 1. 1. 1. 1. 1.
 0. 1. 1. 1. 0. 1. 1. 1. 1. 0. 1. 1. 1. 1. 0. 0. 0. 1. 1. 1. 0. 1. 1. 0.
 1. 1. 0. 0. 0. 1. 1. 1. 1. 0. 1. 1. 0. 0. 1. 0. 1. 0. 1. 0. 1. 0. 1. 0.
 1. 1. 1. 0. 1. 1. 1. 0. 1. 1. 0. 0. 0. 1. 0. 0. 0. 1. 1. 1. 1. 1. 1. 1.
 0. 1. 0. 0. 0. 0. 0. 1. 0. 1. 0. 1. 1. 0. 0. 0. 1. 0. 1. 0. 0. 1. 1.]</t>
  </si>
  <si>
    <t>[1. 0. 0. 0. 1. 1. 1. 1. 1. 1. 1. 0. 0. 1. 1. 1. 0. 0. 0. 1. 1. 1. 1. 1.
 0. 1. 1. 1. 0. 1. 1. 1. 1. 0. 1. 1. 1. 1. 0. 0. 0. 1. 1. 1. 0. 1. 1. 0.
 1. 1. 0. 0. 0. 1. 1. 1. 1. 0. 1. 1. 0. 0. 1. 1. 1. 0. 1. 0. 1. 0. 1. 0.
 1. 1. 1. 0. 1. 1. 1. 0. 1. 1. 0. 0. 0. 1. 0. 0. 0. 1. 1. 1. 1. 1. 1. 1.
 0. 1. 0. 0. 0. 0. 0. 1. 0. 1. 0. 1. 1. 0. 0. 0. 1. 0. 1. 0. 0. 1. 1.]</t>
  </si>
  <si>
    <t>[1. 0. 0. 0. 1. 1. 1. 1. 1. 1. 1. 0. 0. 1. 0. 1. 0. 0. 0. 1. 1. 1. 1. 1.
 0. 1. 1. 1. 0. 1. 1. 1. 1. 0. 1. 1. 1. 1. 0. 0. 0. 1. 1. 1. 0. 1. 1. 0.
 1. 1. 0. 0. 0. 1. 1. 1. 1. 0. 1. 0. 0. 0. 1. 0. 1. 0. 1. 0. 1. 0. 1. 0.
 1. 1. 1. 0. 1. 1. 1. 0. 1. 1. 0. 0. 0. 1. 0. 0. 0. 1. 1. 1. 1. 1. 1. 1.
 0. 1. 0. 0. 0. 0. 0. 1. 0. 1. 0. 1. 1. 0. 0. 0. 1. 0. 1. 0. 0. 1. 1.]</t>
  </si>
  <si>
    <t>[1. 0. 0. 0. 1. 1. 1. 1. 1. 1. 1. 0. 0. 1. 0. 1. 0. 0. 0. 1. 1. 1. 1. 1.
 0. 1. 1. 1. 0. 1. 1. 1. 1. 0. 1. 1. 1. 1. 0. 0. 0. 1. 1. 1. 0. 1. 1. 0.
 1. 1. 0. 0. 0. 1. 1. 1. 1. 0. 1. 1. 0. 0. 1. 1. 1. 0. 1. 0. 1. 0. 1. 0.
 1. 1. 1. 0. 1. 1. 1. 0. 1. 1. 0. 0. 0. 1. 0. 0. 0. 1. 1. 1. 1. 1. 1. 1.
 0. 1. 0. 0. 0. 0. 0. 1. 0. 1. 0. 1. 1. 0. 0. 0. 1. 0. 1. 0. 0. 1. 1.]</t>
  </si>
  <si>
    <t>[1. 0. 0. 0. 1. 1. 1. 1. 1. 0. 1. 0. 0. 1. 0. 1. 0. 0. 0. 1. 1. 1. 1. 1.
 0. 1. 1. 1. 0. 1. 1. 1. 1. 0. 1. 1. 1. 1. 0. 0. 0. 1. 1. 1. 0. 1. 1. 0.
 1. 1. 0. 0. 0. 1. 1. 1. 1. 0. 1. 0. 0. 0. 1. 0. 1. 0. 1. 0. 1. 0. 1. 0.
 1. 1. 1. 0. 1. 1. 1. 0. 1. 1. 0. 0. 0. 1. 0. 0. 0. 1. 1. 0. 1. 1. 1. 1.
 0. 1. 0. 0. 0. 0. 0. 1. 0. 1. 0. 1. 0. 0. 0. 0. 1. 0. 1. 0. 0. 1. 1.]</t>
  </si>
  <si>
    <t>[1. 0. 0. 0. 1. 1. 1. 1. 1. 1. 1. 0. 0. 1. 0. 1. 0. 0. 0. 1. 1. 1. 1. 1.
 0. 1. 1. 0. 0. 1. 1. 1. 1. 0. 1. 1. 1. 1. 0. 0. 0. 1. 1. 1. 0. 1. 1. 0.
 1. 1. 0. 0. 0. 1. 1. 1. 1. 0. 1. 1. 0. 0. 1. 1. 1. 0. 1. 0. 1. 0. 1. 0.
 1. 1. 1. 0. 1. 1. 1. 0. 1. 1. 0. 0. 0. 1. 0. 0. 0. 1. 1. 1. 1. 1. 1. 1.
 0. 1. 0. 0. 0. 0. 0. 1. 0. 1. 0. 1. 1. 0. 0. 0. 1. 1. 1. 0. 0. 1. 1.]</t>
  </si>
  <si>
    <t>[1. 0. 0. 0. 1. 1. 1. 1. 1. 1. 1. 0. 0. 1. 1. 1. 0. 0. 0. 1. 1. 1. 1. 1.
 0. 1. 1. 1. 0. 1. 1. 1. 1. 0. 1. 1. 1. 1. 0. 0. 0. 1. 1. 1. 0. 1. 1. 0.
 1. 1. 0. 0. 0. 1. 1. 1. 1. 0. 1. 0. 0. 0. 1. 1. 1. 0. 1. 0. 1. 0. 1. 0.
 1. 1. 1. 0. 1. 1. 1. 0. 1. 0. 0. 0. 0. 1. 0. 0. 0. 1. 1. 1. 1. 1. 1. 1.
 0. 1. 0. 0. 0. 0. 0. 1. 0. 1. 0. 1. 1. 0. 0. 0. 1. 0. 1. 0. 0. 1. 1.]</t>
  </si>
  <si>
    <t>[1. 0. 0. 0. 1. 1. 1. 1. 1. 1. 1. 0. 0. 1. 1. 1. 0. 0. 0. 1. 1. 1. 1. 1.
 0. 1. 1. 1. 0. 1. 1. 1. 1. 0. 1. 1. 1. 1. 0. 0. 0. 1. 1. 1. 0. 1. 1. 0.
 1. 1. 0. 0. 0. 1. 1. 1. 1. 0. 1. 0. 0. 0. 1. 0. 1. 0. 1. 0. 1. 0. 1. 0.
 1. 1. 1. 0. 1. 1. 1. 0. 1. 1. 0. 0. 0. 1. 0. 0. 0. 1. 1. 1. 1. 1. 1. 1.
 0. 1. 0. 0. 0. 0. 0. 1. 0. 1. 0. 1. 1. 0. 0. 0. 1. 0. 1. 0. 0. 1. 1.]</t>
  </si>
  <si>
    <t>[1. 0. 0. 0. 1. 1. 1. 1. 1. 1. 1. 0. 0. 1. 0. 1. 0. 0. 0. 1. 1. 1. 1. 1.
 0. 1. 1. 1. 0. 1. 1. 1. 1. 0. 1. 1. 1. 1. 0. 0. 0. 1. 1. 1. 0. 1. 1. 0.
 1. 1. 0. 0. 0. 1. 1. 1. 1. 0. 1. 0. 0. 0. 1. 0. 1. 0. 1. 0. 1. 0. 1. 0.
 1. 1. 1. 0. 1. 1. 1. 0. 1. 1. 0. 0. 0. 1. 0. 0. 0. 1. 1. 1. 1. 1. 1. 1.
 0. 1. 0. 0. 0. 0. 0. 1. 0. 1. 0. 1. 0. 0. 0. 0. 1. 0. 1. 0. 0. 1. 1.]</t>
  </si>
  <si>
    <t>[1. 0. 0. 0. 1. 1. 1. 1. 1. 1. 1. 0. 0. 1. 0. 1. 0. 0. 0. 1. 1. 1. 1. 1.
 0. 1. 1. 1. 0. 1. 1. 1. 1. 0. 1. 1. 1. 1. 0. 0. 0. 1. 1. 1. 0. 1. 1. 0.
 1. 1. 0. 0. 0. 1. 1. 1. 1. 0. 1. 0. 0. 0. 1. 1. 1. 0. 1. 0. 1. 0. 1. 0.
 1. 1. 1. 0. 1. 1. 1. 0. 1. 1. 0. 0. 0. 1. 0. 0. 0. 1. 1. 1. 1. 1. 1. 1.
 0. 1. 0. 0. 0. 0. 0. 1. 0. 1. 0. 1. 1. 0. 0. 0. 1. 0. 1. 0. 0. 1. 1.]</t>
  </si>
  <si>
    <t>[1. 0. 0. 0. 1. 1. 1. 1. 1. 1. 1. 0. 0. 1. 1. 1. 0. 1. 0. 1. 1. 1. 1. 1.
 0. 1. 1. 1. 0. 1. 1. 1. 1. 0. 1. 1. 1. 1. 0. 0. 0. 1. 1. 1. 0. 1. 1. 0.
 1. 1. 0. 0. 0. 1. 1. 1. 1. 0. 1. 1. 0. 0. 1. 0. 1. 0. 1. 0. 1. 0. 1. 0.
 1. 1. 1. 0. 1. 1. 1. 0. 1. 1. 0. 0. 0. 1. 0. 0. 0. 1. 1. 1. 1. 1. 1. 1.
 0. 1. 0. 0. 0. 0. 0. 1. 0. 1. 0. 1. 1. 0. 0. 0. 1. 0. 1. 0. 0. 1. 1.]</t>
  </si>
  <si>
    <t>[1. 0. 0. 0. 1. 1. 1. 1. 1. 1. 1. 0. 0. 1. 0. 1. 0. 0. 0. 1. 1. 1. 1. 1.
 0. 1. 1. 1. 0. 1. 1. 1. 1. 0. 1. 1. 1. 1. 0. 0. 0. 1. 1. 1. 0. 1. 0. 0.
 1. 1. 0. 0. 0. 1. 1. 1. 1. 0. 1. 1. 0. 0. 1. 0. 1. 0. 1. 0. 1. 0. 1. 0.
 1. 0. 1. 0. 1. 1. 1. 0. 1. 1. 0. 0. 0. 1. 0. 0. 0. 1. 1. 1. 1. 1. 1. 1.
 0. 1. 0. 0. 0. 0. 0. 1. 0. 1. 0. 1. 0. 0. 0. 0. 1. 0. 1. 0. 0. 1. 1.]</t>
  </si>
  <si>
    <t>[1. 0. 0. 0. 1. 1. 1. 1. 1. 1. 1. 0. 0. 1. 0. 1. 0. 0. 0. 1. 1. 1. 1. 1.
 0. 1. 1. 1. 0. 1. 1. 0. 1. 0. 1. 1. 1. 1. 0. 0. 0. 1. 1. 1. 0. 1. 1. 0.
 1. 1. 0. 0. 0. 1. 1. 1. 1. 0. 1. 0. 0. 0. 1. 1. 1. 0. 1. 0. 1. 0. 1. 0.
 1. 1. 1. 0. 1. 1. 1. 0. 1. 1. 0. 0. 0. 1. 0. 0. 0. 1. 1. 1. 1. 1. 1. 1.
 0. 1. 0. 1. 0. 0. 0. 1. 0. 1. 0. 1. 0. 0. 0. 0. 1. 0. 1. 0. 0. 1. 1.]</t>
  </si>
  <si>
    <t>[1. 0. 0. 0. 1. 1. 0. 1. 1. 1. 1. 0. 0. 1. 0. 1. 0. 1. 0. 1. 1. 1. 1. 1.
 0. 1. 1. 1. 0. 1. 1. 1. 1. 0. 1. 1. 1. 1. 0. 0. 0. 1. 1. 1. 0. 1. 1. 0.
 1. 1. 0. 0. 0. 0. 1. 1. 1. 0. 1. 1. 0. 0. 1. 0. 1. 0. 1. 0. 1. 0. 1. 0.
 1. 1. 1. 0. 1. 1. 1. 0. 1. 1. 0. 0. 0. 1. 0. 0. 0. 1. 1. 1. 1. 1. 1. 1.
 0. 1. 0. 0. 0. 0. 0. 1. 0. 1. 0. 1. 1. 0. 0. 0. 0. 0. 1. 0. 0. 1. 1.]</t>
  </si>
  <si>
    <t>[1. 0. 0. 0. 1. 1. 1. 1. 1. 1. 1. 0. 0. 1. 0. 1. 0. 1. 0. 1. 1. 1. 1. 1.
 0. 1. 1. 1. 0. 0. 1. 1. 1. 0. 1. 1. 1. 1. 0. 0. 0. 1. 1. 1. 0. 1. 1. 0.
 1. 1. 0. 0. 0. 1. 1. 1. 1. 0. 1. 0. 0. 0. 1. 0. 1. 0. 1. 0. 1. 0. 1. 0.
 1. 1. 1. 0. 1. 1. 1. 0. 1. 1. 0. 0. 0. 1. 0. 0. 0. 1. 1. 1. 1. 1. 1. 1.
 0. 1. 0. 0. 0. 0. 0. 1. 0. 1. 0. 1. 1. 0. 1. 0. 1. 0. 1. 0. 0. 1. 1.]</t>
  </si>
  <si>
    <t>[1. 0. 0. 0. 1. 1. 1. 1. 1. 1. 1. 0. 0. 1. 1. 1. 0. 1. 0. 1. 1. 1. 1. 1.
 0. 1. 1. 1. 0. 1. 1. 1. 1. 0. 1. 1. 1. 1. 0. 0. 0. 1. 1. 1. 0. 1. 1. 0.
 1. 1. 0. 0. 0. 1. 1. 1. 1. 0. 1. 0. 0. 0. 1. 0. 1. 0. 1. 0. 1. 0. 1. 0.
 1. 1. 1. 0. 1. 1. 1. 0. 1. 1. 0. 0. 0. 1. 0. 0. 0. 1. 1. 1. 1. 1. 1. 1.
 0. 1. 0. 0. 0. 0. 0. 1. 0. 1. 0. 1. 1. 0. 0. 0. 1. 0. 1. 0. 0. 1. 1.]</t>
  </si>
  <si>
    <t>[1. 0. 0. 0. 1. 1. 1. 1. 1. 1. 1. 0. 0. 1. 1. 1. 0. 0. 0. 1. 1. 1. 1. 1.
 0. 1. 1. 1. 0. 1. 1. 1. 1. 0. 1. 1. 1. 1. 0. 0. 0. 1. 1. 1. 0. 1. 1. 0.
 1. 1. 0. 0. 0. 1. 1. 1. 1. 0. 1. 0. 0. 0. 1. 0. 1. 0. 1. 0. 1. 0. 1. 0.
 1. 1. 1. 0. 1. 1. 1. 0. 1. 1. 0. 0. 0. 1. 0. 0. 0. 1. 1. 1. 1. 1. 0. 1.
 0. 1. 0. 0. 0. 0. 0. 1. 0. 1. 0. 1. 1. 0. 0. 0. 1. 0. 1. 0. 0. 1. 1.]</t>
  </si>
  <si>
    <t>[1. 0. 0. 0. 1. 1. 1. 1. 1. 1. 1. 0. 0. 1. 1. 1. 0. 1. 0. 1. 1. 1. 1. 1.
 0. 1. 1. 1. 0. 1. 1. 1. 1. 0. 1. 1. 1. 1. 0. 0. 0. 1. 1. 1. 1. 1. 1. 0.
 1. 1. 0. 0. 0. 1. 1. 1. 1. 0. 1. 1. 0. 0. 1. 0. 1. 0. 1. 0. 1. 0. 1. 0.
 1. 1. 1. 0. 1. 1. 1. 0. 1. 1. 0. 0. 0. 1. 0. 0. 0. 1. 1. 1. 1. 1. 1. 1.
 0. 1. 0. 0. 0. 0. 0. 1. 0. 1. 0. 1. 1. 0. 0. 0. 1. 0. 1. 0. 0. 1. 1.]</t>
  </si>
  <si>
    <t>[1. 0. 0. 0. 1. 1. 1. 1. 1. 1. 1. 0. 0. 1. 0. 1. 0. 1. 0. 1. 1. 1. 1. 1.
 0. 1. 1. 1. 0. 1. 1. 1. 1. 0. 1. 1. 1. 1. 0. 0. 0. 1. 1. 1. 0. 1. 1. 0.
 1. 1. 0. 0. 0. 1. 1. 1. 1. 0. 1. 0. 0. 0. 1. 0. 1. 0. 1. 0. 1. 0. 1. 0.
 1. 1. 1. 0. 1. 1. 1. 0. 1. 1. 0. 0. 0. 1. 0. 0. 0. 1. 1. 1. 1. 1. 1. 1.
 0. 1. 0. 0. 0. 0. 0. 1. 0. 1. 0. 1. 1. 0. 0. 0. 1. 0. 1. 0. 0. 1. 1.]</t>
  </si>
  <si>
    <t>[1. 0. 0. 0. 1. 1. 1. 1. 1. 1. 1. 0. 0. 1. 0. 1. 0. 1. 0. 1. 1. 1. 1. 1.
 0. 1. 1. 1. 0. 1. 1. 1. 1. 0. 1. 1. 1. 1. 0. 0. 0. 1. 1. 1. 0. 1. 1. 0.
 1. 1. 0. 0. 0. 1. 1. 1. 1. 1. 1. 1. 0. 0. 1. 0. 1. 0. 1. 0. 1. 0. 1. 0.
 1. 1. 1. 0. 1. 1. 1. 0. 1. 1. 0. 0. 0. 1. 0. 0. 0. 1. 1. 1. 1. 1. 1. 1.
 0. 1. 0. 0. 0. 0. 0. 1. 0. 1. 0. 1. 1. 0. 0. 0. 1. 0. 1. 0. 0. 1. 1.]</t>
  </si>
  <si>
    <t>[0. 0. 0. 0. 1. 1. 1. 1. 1. 1. 1. 0. 0. 1. 0. 1. 0. 1. 0. 1. 1. 1. 1. 1.
 0. 1. 1. 1. 0. 1. 1. 1. 1. 0. 1. 1. 1. 1. 0. 0. 0. 1. 1. 1. 0. 1. 1. 0.
 1. 1. 0. 0. 0. 1. 1. 1. 1. 0. 1. 1. 0. 0. 1. 0. 1. 0. 1. 0. 1. 0. 1. 0.
 1. 1. 1. 0. 1. 1. 1. 0. 1. 1. 0. 0. 0. 1. 0. 0. 0. 1. 1. 1. 1. 1. 1. 1.
 0. 1. 0. 0. 0. 0. 0. 1. 0. 1. 0. 1. 1. 0. 0. 0. 1. 0. 1. 0. 0. 1. 1.]</t>
  </si>
  <si>
    <t>[1. 0. 0. 0. 1. 1. 1. 1. 1. 1. 1. 0. 0. 1. 0. 1. 0. 1. 0. 1. 1. 1. 1. 1.
 0. 1. 1. 1. 0. 1. 1. 1. 1. 0. 1. 1. 1. 1. 0. 0. 0. 1. 1. 1. 0. 1. 1. 0.
 1. 1. 0. 0. 0. 1. 1. 1. 1. 0. 1. 1. 0. 0. 1. 0. 1. 0. 1. 0. 1. 0. 1. 0.
 1. 1. 1. 0. 1. 1. 1. 0. 1. 1. 0. 0. 0. 1. 0. 0. 0. 1. 1. 1. 1. 1. 1. 1.
 0. 1. 0. 0. 0. 0. 0. 1. 0. 1. 0. 1. 1. 0. 0. 0. 1. 0. 1. 0. 0. 1. 1.]</t>
  </si>
  <si>
    <t>[1. 0. 0. 0. 1. 1. 1. 1. 1. 1. 1. 0. 0. 1. 1. 1. 0. 1. 0. 1. 1. 1. 1. 1.
 0. 1. 1. 1. 0. 1. 1. 1. 1. 0. 1. 1. 1. 1. 0. 0. 0. 1. 1. 1. 0. 1. 1. 0.
 1. 1. 0. 0. 0. 1. 1. 1. 1. 0. 1. 0. 0. 0. 1. 0. 1. 0. 1. 0. 1. 0. 0. 0.
 1. 1. 1. 0. 1. 1. 1. 0. 1. 1. 0. 0. 0. 1. 0. 0. 0. 1. 1. 1. 1. 1. 1. 1.
 0. 1. 0. 0. 0. 0. 0. 1. 0. 1. 0. 1. 1. 0. 0. 0. 1. 0. 1. 0. 0. 1. 1.]</t>
  </si>
  <si>
    <t>[1. 0. 0. 0. 1. 1. 1. 1. 1. 1. 1. 0. 0. 1. 0. 1. 0. 0. 0. 1. 1. 1. 1. 0.
 0. 1. 1. 1. 0. 1. 1. 1. 1. 0. 1. 1. 1. 1. 0. 0. 0. 1. 1. 1. 0. 1. 1. 0.
 1. 1. 0. 0. 0. 1. 1. 1. 1. 0. 1. 1. 0. 0. 1. 0. 1. 0. 1. 0. 1. 0. 1. 0.
 1. 1. 1. 0. 1. 1. 1. 0. 1. 1. 0. 0. 0. 1. 0. 0. 0. 1. 1. 1. 1. 1. 1. 1.
 0. 1. 0. 0. 0. 0. 0. 1. 0. 1. 0. 1. 1. 0. 0. 0. 1. 0. 1. 0. 0. 1. 1.]</t>
  </si>
  <si>
    <t>[1. 0. 0. 0. 1. 1. 1. 1. 1. 1. 1. 0. 0. 1. 1. 1. 0. 1. 0. 1. 1. 1. 1. 1.
 0. 1. 1. 1. 0. 1. 1. 1. 1. 0. 1. 1. 1. 1. 0. 0. 0. 1. 1. 1. 0. 1. 1. 0.
 1. 1. 0. 0. 0. 0. 1. 1. 1. 0. 1. 0. 0. 0. 1. 0. 1. 0. 1. 0. 1. 0. 1. 0.
 1. 1. 1. 0. 1. 1. 1. 0. 1. 1. 0. 0. 0. 1. 0. 0. 0. 1. 1. 1. 1. 1. 1. 1.
 0. 1. 0. 0. 0. 0. 0. 1. 0. 1. 0. 1. 1. 0. 1. 0. 1. 0. 1. 0. 0. 1. 1.]</t>
  </si>
  <si>
    <t>[1. 0. 0. 0. 1. 1. 1. 1. 1. 1. 1. 1. 0. 1. 0. 1. 0. 1. 0. 1. 1. 1. 1. 1.
 0. 1. 1. 1. 0. 1. 1. 1. 1. 0. 1. 1. 1. 1. 0. 0. 0. 1. 1. 1. 0. 1. 1. 0.
 1. 1. 0. 0. 0. 1. 1. 1. 1. 0. 1. 1. 0. 0. 1. 0. 1. 0. 1. 0. 1. 0. 1. 0.
 1. 1. 1. 0. 1. 1. 1. 0. 1. 1. 0. 0. 1. 1. 0. 0. 0. 1. 1. 1. 1. 1. 1. 1.
 0. 1. 0. 0. 0. 0. 0. 1. 0. 1. 0. 1. 1. 0. 0. 0. 1. 0. 1. 0. 0. 1. 1.]</t>
  </si>
  <si>
    <t>[1. 1. 0. 0. 1. 1. 1. 1. 1. 1. 1. 0. 0. 1. 0. 1. 0. 0. 0. 1. 1. 1. 1. 1.
 0. 1. 1. 1. 0. 1. 1. 1. 1. 0. 1. 1. 1. 0. 0. 0. 0. 1. 1. 1. 0. 1. 1. 0.
 1. 1. 0. 0. 0. 1. 1. 1. 1. 0. 1. 0. 0. 0. 1. 0. 1. 0. 1. 0. 1. 0. 1. 0.
 1. 1. 1. 0. 1. 1. 1. 0. 1. 1. 0. 0. 0. 1. 0. 0. 0. 1. 1. 0. 1. 1. 1. 1.
 0. 1. 0. 0. 0. 0. 0. 1. 0. 1. 0. 1. 1. 0. 0. 0. 1. 0. 1. 0. 0. 1. 1.]</t>
  </si>
  <si>
    <t>[1. 0. 0. 0. 1. 1. 1. 1. 1. 1. 1. 0. 0. 1. 1. 1. 0. 0. 0. 1. 1. 1. 1. 1.
 0. 1. 1. 1. 0. 1. 1. 1. 1. 0. 1. 1. 1. 1. 0. 0. 0. 1. 1. 1. 0. 1. 1. 0.
 1. 1. 0. 0. 0. 1. 1. 1. 1. 0. 1. 1. 0. 0. 1. 0. 1. 0. 1. 0. 1. 0. 1. 0.
 1. 1. 1. 0. 1. 1. 1. 0. 1. 1. 0. 0. 0. 1. 0. 0. 0. 1. 1. 1. 1. 1. 0. 1.
 0. 1. 0. 0. 0. 0. 0. 1. 0. 1. 0. 1. 1. 0. 0. 0. 1. 0. 1. 0. 0. 1. 1.]</t>
  </si>
  <si>
    <t>[1. 0. 0. 0. 1. 1. 1. 1. 1. 1. 1. 0. 0. 1. 1. 1. 0. 1. 0. 1. 1. 1. 1. 1.
 0. 1. 1. 1. 0. 1. 1. 1. 1. 0. 1. 1. 1. 1. 0. 0. 0. 1. 1. 1. 0. 1. 1. 0.
 1. 1. 0. 0. 0. 1. 1. 1. 1. 0. 1. 1. 0. 0. 1. 0. 1. 0. 1. 0. 1. 0. 1. 0.
 1. 1. 1. 0. 1. 1. 1. 0. 1. 1. 0. 0. 0. 1. 0. 0. 0. 1. 1. 1. 1. 1. 1. 1.
 0. 1. 0. 0. 0. 0. 0. 1. 0. 1. 1. 1. 1. 0. 0. 0. 1. 0. 1. 0. 0. 1. 1.]</t>
  </si>
  <si>
    <t>[1. 0. 0. 0. 1. 1. 1. 1. 1. 1. 1. 0. 0. 1. 1. 1. 0. 0. 0. 1. 1. 1. 1. 1.
 0. 1. 1. 1. 0. 1. 1. 1. 1. 0. 1. 1. 1. 1. 0. 0. 0. 1. 1. 1. 0. 1. 1. 0.
 1. 1. 0. 0. 1. 1. 1. 1. 1. 0. 1. 1. 0. 0. 1. 0. 1. 0. 1. 0. 1. 0. 1. 0.
 1. 1. 1. 0. 1. 1. 1. 0. 1. 0. 0. 0. 0. 1. 0. 0. 0. 1. 1. 1. 1. 1. 1. 1.
 0. 1. 0. 0. 0. 0. 0. 1. 0. 1. 0. 1. 1. 0. 0. 0. 1. 0. 1. 0. 0. 1. 1.]</t>
  </si>
  <si>
    <t>[1. 0. 0. 0. 1. 1. 1. 1. 1. 1. 1. 0. 0. 1. 1. 1. 0. 1. 0. 1. 1. 1. 1. 1.
 0. 1. 1. 1. 0. 1. 1. 1. 1. 1. 1. 1. 1. 1. 0. 0. 0. 1. 1. 1. 0. 1. 1. 0.
 1. 1. 0. 0. 0. 1. 1. 1. 1. 0. 1. 1. 0. 0. 1. 0. 1. 0. 1. 0. 1. 0. 1. 0.
 1. 1. 1. 0. 1. 1. 1. 0. 1. 1. 0. 0. 0. 1. 0. 0. 0. 1. 1. 1. 1. 1. 1. 1.
 0. 1. 0. 0. 0. 0. 0. 1. 0. 1. 0. 1. 1. 0. 0. 0. 1. 0. 1. 0. 0. 1. 1.]</t>
  </si>
  <si>
    <t>[1. 0. 0. 0. 1. 1. 1. 1. 1. 1. 1. 0. 0. 1. 1. 1. 0. 1. 0. 1. 1. 1. 1. 1.
 0. 1. 1. 0. 0. 1. 1. 1. 1. 0. 1. 1. 1. 1. 0. 0. 0. 1. 1. 1. 0. 1. 1. 0.
 1. 1. 0. 0. 0. 1. 1. 1. 1. 0. 1. 1. 0. 0. 1. 0. 1. 0. 1. 0. 1. 0. 1. 0.
 1. 1. 1. 0. 1. 1. 1. 0. 1. 1. 0. 0. 0. 1. 0. 0. 0. 1. 1. 1. 1. 1. 0. 1.
 0. 1. 0. 0. 0. 0. 0. 1. 0. 1. 0. 1. 1. 0. 0. 0. 1. 0. 1. 0. 0. 1. 1.]</t>
  </si>
  <si>
    <t>[1. 0. 0. 0. 1. 1. 1. 1. 1. 1. 1. 0. 0. 1. 0. 1. 0. 1. 0. 1. 1. 1. 1. 1.
 0. 1. 1. 1. 0. 1. 1. 1. 1. 0. 1. 1. 1. 1. 0. 0. 0. 1. 1. 1. 0. 1. 1. 0.
 1. 1. 0. 0. 0. 1. 1. 1. 1. 0. 1. 0. 0. 0. 1. 0. 1. 0. 1. 0. 1. 0. 1. 0.
 1. 1. 1. 0. 1. 1. 1. 0. 1. 1. 0. 0. 0. 1. 0. 0. 0. 1. 1. 1. 1. 1. 1. 1.
 0. 1. 0. 0. 0. 0. 0. 1. 0. 1. 1. 1. 1. 0. 0. 0. 1. 0. 1. 0. 0. 1. 1.]</t>
  </si>
  <si>
    <t>[1. 0. 0. 0. 1. 1. 1. 1. 1. 1. 1. 0. 0. 1. 1. 1. 0. 1. 0. 0. 1. 1. 1. 1.
 0. 1. 1. 1. 0. 1. 1. 1. 1. 0. 1. 1. 1. 1. 0. 0. 0. 1. 1. 1. 0. 1. 1. 0.
 1. 1. 0. 0. 0. 1. 1. 1. 1. 0. 1. 0. 0. 0. 1. 0. 1. 0. 1. 0. 1. 0. 1. 0.
 1. 1. 1. 0. 1. 1. 1. 0. 1. 1. 0. 0. 0. 1. 0. 0. 0. 1. 1. 1. 1. 1. 1. 1.
 0. 1. 0. 0. 0. 0. 0. 1. 0. 1. 0. 1. 1. 0. 0. 0. 1. 0. 1. 0. 0. 1. 1.]</t>
  </si>
  <si>
    <t>[1. 0. 0. 0. 1. 1. 1. 1. 1. 1. 1. 0. 0. 1. 1. 1. 0. 1. 0. 1. 1. 1. 1. 1.
 0. 1. 1. 0. 0. 1. 1. 1. 1. 0. 1. 1. 1. 1. 0. 0. 0. 1. 1. 1. 0. 1. 1. 0.
 1. 1. 0. 0. 0. 1. 1. 1. 1. 0. 1. 0. 0. 0. 1. 0. 1. 0. 1. 0. 1. 0. 1. 0.
 1. 1. 1. 0. 1. 1. 1. 0. 1. 1. 0. 0. 0. 1. 0. 0. 0. 1. 1. 1. 1. 1. 1. 1.
 0. 0. 0. 0. 0. 0. 0. 1. 0. 1. 0. 1. 1. 0. 0. 0. 1. 0. 1. 0. 0. 1. 1.]</t>
  </si>
  <si>
    <t>[1. 0. 0. 0. 1. 1. 1. 1. 1. 1. 1. 0. 0. 1. 1. 1. 0. 1. 0. 1. 1. 1. 1. 1.
 0. 1. 1. 1. 0. 1. 1. 1. 1. 0. 1. 1. 0. 1. 0. 0. 0. 1. 1. 1. 0. 1. 1. 0.
 1. 1. 0. 0. 0. 1. 1. 1. 1. 0. 1. 0. 0. 0. 1. 0. 1. 0. 0. 0. 1. 0. 1. 0.
 1. 1. 1. 0. 1. 1. 1. 0. 1. 1. 0. 0. 0. 1. 0. 0. 0. 1. 1. 1. 1. 1. 1. 1.
 0. 1. 0. 0. 0. 0. 0. 1. 0. 1. 0. 1. 1. 0. 0. 0. 1. 0. 1. 0. 0. 1. 1.]</t>
  </si>
  <si>
    <t>[1. 0. 0. 0. 1. 1. 1. 1. 1. 1. 1. 0. 0. 1. 1. 1. 0. 1. 0. 1. 1. 1. 1. 1.
 0. 1. 1. 1. 0. 1. 1. 1. 1. 0. 1. 1. 1. 1. 0. 0. 0. 1. 1. 1. 0. 1. 1. 0.
 1. 1. 0. 0. 1. 1. 1. 1. 1. 0. 1. 0. 0. 0. 1. 0. 1. 0. 1. 0. 1. 0. 1. 0.
 1. 1. 1. 0. 1. 1. 1. 0. 1. 1. 0. 0. 0. 1. 0. 0. 0. 1. 1. 1. 1. 1. 1. 1.
 0. 1. 0. 0. 0. 0. 0. 1. 0. 1. 0. 1. 1. 0. 0. 0. 1. 0. 1. 0. 0. 1. 1.]</t>
  </si>
  <si>
    <t>[1. 0. 0. 0. 1. 1. 1. 1. 1. 1. 1. 0. 0. 1. 1. 1. 0. 1. 0. 0. 1. 1. 0. 1.
 0. 1. 1. 1. 0. 1. 1. 1. 1. 0. 1. 1. 1. 1. 0. 0. 0. 1. 1. 1. 0. 1. 1. 0.
 1. 1. 0. 0. 0. 1. 1. 1. 1. 0. 1. 0. 0. 0. 1. 0. 1. 0. 1. 0. 1. 0. 1. 0.
 1. 1. 1. 0. 1. 1. 1. 0. 1. 1. 0. 0. 0. 1. 0. 0. 0. 1. 1. 1. 1. 1. 1. 1.
 0. 1. 0. 0. 0. 0. 0. 1. 0. 1. 0. 1. 1. 0. 0. 0. 1. 0. 1. 0. 0. 1. 1.]</t>
  </si>
  <si>
    <t>[1. 0. 0. 0. 1. 1. 1. 1. 1. 1. 1. 0. 0. 1. 1. 1. 0. 1. 0. 0. 1. 1. 1. 1.
 0. 1. 1. 1. 0. 1. 1. 1. 1. 0. 1. 1. 1. 1. 0. 0. 0. 1. 1. 1. 0. 1. 1. 0.
 1. 1. 0. 0. 0. 1. 1. 1. 1. 0. 1. 0. 0. 1. 1. 0. 1. 0. 1. 0. 1. 0. 1. 0.
 1. 1. 1. 0. 1. 1. 1. 0. 1. 1. 0. 0. 0. 1. 0. 0. 0. 1. 1. 1. 1. 1. 1. 1.
 0. 1. 0. 0. 0. 0. 0. 1. 0. 1. 0. 1. 1. 0. 0. 0. 1. 0. 1. 0. 0. 1. 1.]</t>
  </si>
  <si>
    <t>[1. 0. 0. 0. 1. 1. 1. 1. 1. 1. 1. 0. 0. 1. 1. 1. 0. 1. 0. 1. 1. 1. 1. 1.
 0. 1. 0. 1. 0. 1. 1. 1. 1. 0. 1. 1. 1. 1. 0. 0. 0. 1. 1. 1. 0. 1. 1. 0.
 1. 1. 0. 0. 0. 1. 1. 1. 1. 0. 1. 0. 1. 0. 1. 0. 1. 0. 1. 0. 1. 0. 1. 0.
 1. 1. 1. 0. 1. 1. 1. 0. 1. 1. 0. 0. 0. 1. 0. 0. 0. 1. 1. 1. 1. 1. 1. 1.
 0. 1. 0. 0. 0. 0. 0. 1. 0. 1. 0. 1. 0. 0. 0. 0. 1. 0. 1. 0. 0. 1. 1.]</t>
  </si>
  <si>
    <t>[1. 0. 0. 0. 1. 1. 1. 1. 1. 1. 1. 0. 0. 1. 1. 1. 0. 1. 0. 1. 1. 1. 1. 1.
 0. 1. 1. 1. 0. 1. 1. 1. 1. 0. 1. 1. 1. 1. 0. 0. 0. 1. 1. 1. 0. 1. 1. 0.
 1. 1. 0. 0. 0. 1. 1. 1. 1. 0. 1. 0. 0. 0. 1. 1. 1. 0. 1. 0. 1. 0. 1. 0.
 1. 1. 1. 0. 1. 1. 1. 0. 1. 1. 0. 0. 0. 1. 0. 0. 0. 1. 1. 1. 1. 1. 1. 1.
 0. 1. 0. 0. 0. 0. 0. 1. 0. 1. 0. 1. 1. 0. 0. 0. 1. 0. 1. 0. 0. 1. 1.]</t>
  </si>
  <si>
    <t>[1. 0. 0. 0. 1. 1. 1. 1. 1. 1. 1. 0. 0. 1. 1. 1. 0. 1. 0. 0. 1. 1. 1. 1.
 0. 1. 1. 1. 0. 1. 1. 1. 1. 0. 1. 1. 1. 1. 0. 0. 0. 1. 1. 1. 0. 1. 1. 0.
 1. 1. 0. 0. 0. 1. 1. 1. 1. 0. 1. 0. 0. 0. 1. 0. 1. 0. 1. 0. 1. 0. 1. 0.
 1. 1. 1. 0. 1. 1. 1. 0. 1. 1. 0. 0. 0. 1. 0. 0. 0. 1. 1. 1. 1. 1. 1. 1.
 0. 0. 0. 0. 0. 0. 0. 1. 0. 1. 0. 1. 1. 0. 0. 0. 1. 0. 1. 0. 0. 1. 1.]</t>
  </si>
  <si>
    <t>[1. 0. 0. 0. 1. 1. 1. 1. 1. 1. 1. 0. 0. 1. 1. 1. 0. 1. 0. 1. 1. 1. 1. 1.
 0. 1. 1. 1. 0. 1. 1. 1. 1. 0. 1. 1. 1. 1. 0. 0. 0. 1. 1. 1. 0. 1. 1. 0.
 1. 1. 0. 0. 0. 1. 1. 1. 1. 0. 1. 0. 0. 0. 1. 0. 1. 0. 1. 0. 1. 0. 1. 0.
 1. 1. 1. 0. 1. 1. 1. 0. 1. 1. 0. 0. 0. 1. 0. 0. 0. 1. 1. 1. 1. 1. 1. 1.
 0. 0. 0. 0. 0. 0. 0. 1. 0. 1. 0. 1. 1. 0. 0. 0. 1. 0. 1. 0. 0. 1. 1.]</t>
  </si>
  <si>
    <t>[1. 0. 0. 0. 1. 1. 1. 1. 1. 1. 1. 0. 0. 1. 1. 1. 0. 1. 0. 1. 1. 1. 1. 1.
 0. 1. 1. 0. 0. 1. 1. 1. 1. 0. 1. 1. 1. 1. 0. 0. 0. 1. 1. 1. 0. 1. 1. 0.
 1. 1. 0. 0. 0. 1. 1. 1. 1. 0. 1. 0. 0. 0. 1. 1. 1. 0. 1. 0. 1. 0. 1. 0.
 1. 1. 1. 0. 1. 1. 1. 0. 1. 1. 0. 0. 0. 1. 0. 0. 0. 1. 1. 1. 1. 1. 1. 1.
 0. 0. 0. 0. 0. 0. 0. 1. 0. 1. 0. 1. 1. 0. 0. 0. 1. 0. 1. 0. 0. 1. 1.]</t>
  </si>
  <si>
    <t>[1. 0. 0. 0. 1. 1. 1. 1. 1. 1. 1. 0. 0. 1. 1. 1. 0. 1. 0. 1. 1. 1. 1. 1.
 0. 1. 1. 0. 0. 1. 1. 1. 1. 0. 1. 1. 1. 1. 0. 0. 0. 1. 1. 1. 0. 1. 1. 0.
 1. 1. 0. 1. 0. 1. 1. 1. 1. 0. 1. 0. 0. 0. 1. 0. 1. 0. 1. 0. 1. 0. 1. 0.
 1. 1. 1. 0. 1. 1. 1. 0. 1. 1. 0. 0. 0. 1. 0. 0. 0. 1. 1. 1. 1. 1. 1. 1.
 0. 0. 0. 0. 0. 0. 0. 1. 0. 1. 0. 1. 1. 0. 0. 0. 1. 0. 1. 0. 0. 1. 1.]</t>
  </si>
  <si>
    <t>[1. 0. 0. 0. 1. 1. 1. 1. 1. 1. 1. 0. 0. 1. 1. 1. 0. 1. 0. 1. 1. 1. 1. 1.
 0. 1. 1. 1. 0. 1. 1. 1. 1. 0. 1. 1. 1. 1. 0. 0. 1. 1. 1. 1. 0. 1. 1. 0.
 1. 1. 0. 0. 0. 1. 1. 1. 1. 0. 1. 0. 0. 0. 1. 1. 1. 0. 1. 0. 1. 0. 1. 0.
 1. 1. 1. 0. 1. 1. 1. 0. 1. 1. 0. 0. 0. 1. 0. 0. 0. 1. 1. 1. 1. 1. 1. 1.
 0. 0. 0. 0. 0. 0. 0. 1. 0. 1. 0. 1. 1. 0. 0. 0. 1. 0. 1. 0. 0. 1. 1.]</t>
  </si>
  <si>
    <t>[0. 0. 0. 0. 1. 1. 1. 1. 1. 1. 1. 1. 0. 1. 1. 1. 0. 1. 0. 1. 1. 1. 1. 1.
 0. 1. 1. 0. 0. 1. 1. 1. 1. 0. 1. 1. 1. 1. 0. 0. 0. 1. 1. 1. 0. 1. 1. 0.
 1. 1. 0. 0. 0. 1. 1. 1. 1. 0. 1. 0. 0. 0. 1. 1. 1. 0. 1. 0. 1. 0. 1. 0.
 1. 1. 1. 0. 1. 1. 1. 0. 1. 1. 0. 0. 0. 1. 0. 0. 0. 1. 1. 1. 1. 1. 1. 1.
 0. 0. 0. 0. 0. 0. 0. 1. 0. 1. 0. 1. 1. 0. 0. 0. 1. 0. 1. 0. 0. 1. 1.]</t>
  </si>
  <si>
    <t>[1. 0. 0. 0. 1. 1. 1. 1. 1. 1. 1. 0. 0. 1. 0. 1. 0. 1. 0. 1. 1. 1. 1. 1.
 0. 1. 1. 1. 0. 1. 1. 1. 1. 0. 1. 1. 1. 1. 0. 0. 0. 1. 1. 1. 0. 0. 1. 0.
 1. 1. 0. 0. 0. 1. 1. 1. 1. 0. 1. 0. 0. 0. 1. 1. 1. 0. 1. 0. 1. 0. 1. 0.
 1. 1. 1. 0. 1. 1. 1. 0. 1. 1. 0. 0. 0. 1. 0. 0. 0. 1. 1. 1. 1. 1. 1. 1.
 0. 1. 0. 0. 0. 0. 0. 1. 0. 1. 0. 1. 1. 0. 0. 0. 1. 0. 1. 0. 0. 1. 1.]</t>
  </si>
  <si>
    <t>[1. 0. 0. 0. 1. 1. 1. 1. 1. 1. 1. 0. 0. 1. 1. 1. 0. 1. 0. 1. 1. 1. 1. 1.
 0. 1. 1. 0. 0. 1. 1. 1. 1. 0. 1. 1. 1. 1. 0. 0. 0. 1. 1. 1. 0. 1. 1. 0.
 1. 1. 0. 0. 0. 1. 1. 1. 1. 0. 1. 0. 0. 0. 1. 0. 1. 0. 1. 0. 1. 0. 1. 0.
 1. 1. 1. 0. 1. 1. 1. 0. 1. 1. 0. 0. 0. 1. 0. 0. 0. 1. 1. 1. 1. 1. 1. 1.
 0. 0. 0. 0. 0. 0. 0. 1. 0. 1. 0. 1. 1. 0. 0. 0. 1. 0. 1. 1. 0. 1. 1.]</t>
  </si>
  <si>
    <t>[1. 0. 0. 0. 1. 0. 1. 1. 1. 1. 1. 0. 0. 1. 1. 1. 0. 1. 0. 1. 1. 1. 1. 1.
 0. 1. 1. 0. 0. 1. 1. 1. 1. 0. 1. 1. 1. 1. 0. 0. 0. 1. 1. 1. 0. 1. 1. 0.
 1. 1. 0. 0. 1. 1. 1. 1. 1. 0. 1. 0. 0. 0. 1. 0. 1. 0. 1. 0. 1. 0. 1. 0.
 1. 1. 1. 0. 1. 1. 1. 0. 1. 1. 0. 0. 0. 1. 0. 0. 0. 1. 1. 1. 1. 1. 1. 1.
 0. 1. 0. 0. 0. 0. 0. 1. 1. 1. 0. 1. 1. 0. 0. 0. 1. 1. 1. 0. 0. 1. 1.]</t>
  </si>
  <si>
    <t>[1. 0. 0. 0. 1. 1. 1. 1. 1. 1. 1. 0. 0. 1. 1. 1. 0. 1. 0. 1. 1. 1. 1. 1.
 0. 1. 1. 0. 0. 1. 1. 1. 1. 0. 1. 1. 1. 1. 0. 0. 0. 1. 1. 1. 0. 1. 1. 0.
 1. 1. 0. 0. 0. 1. 1. 1. 1. 0. 1. 0. 0. 0. 1. 1. 1. 0. 1. 0. 1. 0. 1. 0.
 1. 1. 1. 0. 1. 1. 1. 0. 1. 1. 0. 0. 0. 1. 0. 0. 0. 1. 1. 1. 1. 1. 1. 1.
 0. 1. 0. 0. 0. 0. 0. 1. 0. 1. 0. 1. 1. 0. 0. 0. 1. 0. 1. 0. 0. 1. 1.]</t>
  </si>
  <si>
    <t>[1. 0. 0. 0. 1. 1. 1. 1. 1. 1. 1. 0. 0. 1. 1. 1. 0. 1. 0. 1. 1. 1. 1. 1.
 0. 1. 1. 1. 0. 1. 1. 1. 1. 0. 1. 1. 1. 1. 0. 0. 0. 1. 1. 1. 0. 1. 1. 0.
 1. 1. 0. 0. 0. 1. 1. 1. 1. 0. 1. 0. 0. 0. 1. 1. 1. 0. 1. 0. 1. 0. 1. 0.
 1. 1. 1. 0. 1. 1. 1. 0. 1. 1. 0. 0. 0. 1. 0. 0. 0. 1. 1. 1. 1. 1. 1. 1.
 0. 0. 0. 0. 0. 0. 1. 1. 0. 1. 0. 1. 1. 0. 0. 0. 1. 0. 1. 0. 0. 1. 1.]</t>
  </si>
  <si>
    <t>[1. 0. 0. 0. 1. 1. 1. 1. 1. 1. 1. 0. 0. 1. 1. 1. 0. 1. 0. 1. 1. 1. 1. 1.
 0. 1. 1. 1. 0. 1. 1. 1. 1. 0. 1. 1. 1. 1. 0. 0. 0. 1. 1. 1. 0. 1. 1. 0.
 1. 1. 0. 0. 0. 1. 1. 1. 1. 0. 1. 0. 0. 0. 1. 1. 1. 0. 1. 0. 1. 0. 1. 0.
 1. 1. 1. 0. 1. 1. 1. 0. 1. 1. 0. 0. 0. 1. 0. 0. 0. 1. 1. 1. 1. 1. 1. 1.
 0. 0. 0. 0. 0. 0. 0. 1. 0. 1. 0. 1. 1. 0. 0. 0. 1. 0. 1. 0. 0. 1. 1.]</t>
  </si>
  <si>
    <t>[0. 0. 0. 0. 1. 1. 1. 1. 1. 1. 1. 1. 0. 1. 1. 1. 0. 1. 0. 1. 1. 1. 1. 1.
 0. 1. 1. 0. 0. 1. 1. 1. 1. 0. 1. 1. 1. 1. 0. 0. 0. 1. 1. 1. 0. 1. 1. 0.
 1. 1. 0. 0. 0. 1. 1. 1. 1. 0. 1. 0. 0. 0. 1. 1. 1. 0. 1. 0. 1. 0. 1. 0.
 1. 1. 1. 0. 1. 1. 1. 0. 1. 1. 0. 0. 0. 1. 0. 0. 0. 1. 1. 0. 1. 1. 1. 1.
 0. 0. 0. 0. 0. 0. 0. 1. 0. 1. 0. 1. 1. 0. 0. 0. 1. 0. 1. 0. 0. 1. 1.]</t>
  </si>
  <si>
    <t>[0. 0. 0. 0. 1. 1. 1. 1. 1. 1. 1. 0. 0. 1. 1. 1. 0. 1. 0. 1. 1. 1. 1. 1.
 0. 1. 1. 0. 0. 1. 1. 1. 1. 0. 1. 1. 1. 1. 0. 0. 0. 1. 1. 1. 0. 1. 1. 0.
 1. 1. 0. 0. 0. 1. 1. 1. 1. 0. 1. 0. 0. 0. 0. 1. 1. 0. 1. 0. 1. 0. 1. 0.
 1. 1. 1. 0. 1. 1. 0. 0. 1. 1. 0. 0. 0. 1. 0. 0. 0. 1. 1. 1. 1. 1. 1. 1.
 0. 0. 0. 0. 0. 0. 0. 1. 0. 1. 0. 1. 1. 0. 0. 0. 1. 0. 1. 0. 0. 1. 1.]</t>
  </si>
  <si>
    <t>[1. 0. 0. 0. 1. 1. 1. 0. 1. 1. 1. 0. 0. 1. 1. 1. 0. 1. 0. 1. 1. 1. 1. 1.
 0. 1. 1. 0. 0. 1. 1. 1. 1. 0. 1. 1. 1. 1. 0. 0. 0. 1. 1. 1. 0. 1. 1. 0.
 1. 1. 0. 0. 0. 1. 1. 1. 1. 0. 1. 0. 0. 0. 1. 1. 1. 0. 1. 0. 1. 0. 1. 0.
 1. 1. 1. 0. 1. 1. 1. 0. 1. 1. 0. 0. 0. 1. 0. 0. 0. 1. 1. 1. 1. 1. 1. 1.
 0. 0. 0. 0. 0. 0. 0. 1. 0. 1. 0. 1. 1. 0. 0. 0. 1. 0. 1. 0. 0. 1. 1.]</t>
  </si>
  <si>
    <t>[0. 0. 0. 0. 1. 1. 1. 1. 1. 1. 1. 0. 0. 1. 1. 1. 0. 1. 0. 1. 1. 1. 1. 1.
 0. 1. 1. 0. 0. 1. 1. 1. 1. 0. 1. 1. 1. 1. 0. 0. 0. 1. 1. 1. 0. 1. 1. 0.
 0. 1. 0. 0. 0. 1. 1. 1. 1. 0. 1. 0. 0. 0. 1. 1. 1. 0. 1. 0. 1. 0. 1. 0.
 1. 1. 1. 0. 1. 1. 1. 0. 1. 1. 0. 0. 0. 1. 0. 0. 0. 1. 1. 1. 1. 1. 1. 1.
 0. 0. 0. 0. 0. 0. 0. 1. 0. 1. 0. 1. 1. 0. 0. 0. 1. 0. 1. 0. 0. 1. 1.]</t>
  </si>
  <si>
    <t>[1. 0. 0. 0. 1. 1. 1. 1. 1. 1. 1. 0. 0. 1. 1. 1. 0. 1. 0. 0. 1. 1. 1. 1.
 0. 1. 1. 0. 0. 1. 1. 1. 1. 0. 1. 0. 1. 1. 0. 0. 0. 1. 1. 1. 0. 1. 1. 0.
 1. 1. 0. 0. 0. 1. 1. 1. 1. 0. 1. 0. 0. 0. 1. 1. 1. 0. 1. 0. 1. 0. 1. 0.
 1. 1. 1. 0. 1. 1. 1. 0. 1. 1. 0. 0. 0. 1. 0. 0. 0. 1. 1. 1. 1. 1. 1. 1.
 0. 0. 0. 0. 0. 0. 0. 1. 0. 1. 0. 1. 1. 0. 0. 0. 1. 0. 1. 0. 0. 1. 1.]</t>
  </si>
  <si>
    <t>[0. 0. 0. 0. 1. 1. 1. 1. 1. 1. 1. 0. 0. 1. 1. 1. 0. 1. 0. 1. 1. 1. 1. 1.
 0. 1. 1. 0. 0. 1. 1. 1. 1. 0. 1. 1. 1. 1. 0. 0. 0. 1. 1. 1. 0. 1. 1. 0.
 1. 1. 0. 0. 0. 1. 1. 1. 1. 0. 1. 0. 0. 0. 1. 1. 1. 0. 1. 0. 1. 0. 1. 0.
 1. 1. 1. 0. 1. 1. 1. 0. 1. 1. 0. 0. 0. 1. 0. 0. 0. 1. 1. 1. 1. 1. 1. 1.
 0. 0. 0. 0. 0. 0. 0. 1. 0. 1. 0. 1. 1. 0. 0. 0. 1. 0. 1. 0. 0. 1. 1.]</t>
  </si>
  <si>
    <t>[0. 0. 0. 0. 1. 1. 1. 1. 1. 1. 1. 1. 0. 1. 1. 1. 0. 1. 0. 1. 1. 1. 1. 1.
 0. 1. 1. 0. 0. 1. 1. 1. 1. 0. 1. 1. 1. 1. 1. 0. 0. 1. 1. 1. 0. 1. 1. 0.
 1. 1. 0. 0. 0. 1. 1. 1. 1. 0. 1. 0. 0. 0. 1. 1. 1. 0. 1. 0. 1. 0. 1. 0.
 1. 1. 1. 0. 1. 1. 1. 0. 1. 1. 0. 0. 0. 1. 0. 0. 0. 1. 1. 1. 1. 1. 1. 1.
 0. 0. 0. 0. 0. 0. 0. 1. 0. 1. 0. 1. 1. 0. 0. 0. 1. 0. 1. 0. 0. 1. 1.]</t>
  </si>
  <si>
    <t>[0. 0. 0. 0. 1. 1. 1. 1. 1. 1. 1. 0. 0. 1. 1. 1. 0. 1. 0. 1. 1. 1. 1. 1.
 0. 1. 1. 0. 0. 1. 1. 1. 1. 0. 0. 1. 1. 1. 0. 0. 0. 1. 1. 1. 0. 1. 1. 0.
 1. 1. 0. 0. 0. 1. 1. 1. 1. 0. 1. 0. 0. 0. 1. 1. 1. 0. 1. 0. 1. 0. 1. 0.
 1. 1. 1. 0. 1. 1. 1. 0. 1. 1. 0. 0. 0. 1. 0. 0. 0. 1. 1. 1. 1. 1. 1. 1.
 0. 0. 0. 0. 0. 0. 0. 1. 0. 1. 0. 1. 1. 0. 0. 0. 1. 0. 1. 0. 0. 1. 1.]</t>
  </si>
  <si>
    <t>[0. 0. 0. 0. 1. 1. 1. 1. 1. 1. 1. 0. 0. 1. 1. 1. 0. 1. 0. 1. 1. 1. 1. 1.
 0. 1. 1. 0. 0. 1. 1. 1. 1. 0. 1. 1. 1. 1. 0. 0. 0. 1. 1. 1. 0. 1. 1. 1.
 1. 1. 0. 0. 0. 1. 1. 1. 1. 0. 0. 0. 0. 0. 1. 1. 1. 0. 1. 0. 1. 0. 1. 0.
 1. 1. 1. 0. 1. 1. 1. 0. 1. 1. 0. 0. 0. 1. 0. 0. 0. 1. 1. 1. 1. 1. 1. 1.
 0. 0. 0. 0. 0. 0. 0. 1. 0. 1. 0. 1. 1. 0. 0. 0. 1. 0. 1. 0. 1. 1. 1.]</t>
  </si>
  <si>
    <t>[1. 0. 0. 0. 1. 1. 1. 1. 1. 1. 1. 0. 0. 1. 1. 1. 0. 1. 0. 1. 1. 1. 1. 1.
 0. 1. 1. 0. 0. 1. 1. 1. 1. 0. 1. 0. 1. 1. 0. 0. 0. 0. 1. 1. 0. 1. 1. 0.
 1. 1. 0. 0. 0. 1. 1. 1. 1. 0. 1. 0. 0. 0. 1. 1. 1. 0. 1. 0. 1. 0. 1. 0.
 1. 1. 1. 0. 1. 1. 1. 0. 1. 1. 0. 0. 0. 1. 0. 0. 0. 1. 1. 1. 1. 1. 1. 1.
 0. 1. 0. 0. 0. 0. 0. 1. 0. 1. 0. 1. 1. 0. 0. 0. 1. 0. 1. 0. 0. 1. 1.]</t>
  </si>
  <si>
    <t>[1. 0. 0. 0. 1. 1. 1. 1. 1. 1. 1. 0. 0. 1. 1. 1. 0. 1. 0. 1. 1. 1. 1. 1.
 0. 1. 1. 0. 0. 1. 1. 1. 1. 0. 1. 0. 1. 1. 0. 0. 0. 1. 1. 1. 0. 1. 1. 0.
 1. 1. 0. 0. 0. 1. 1. 1. 1. 0. 1. 0. 0. 0. 1. 1. 1. 0. 1. 0. 1. 0. 1. 0.
 1. 1. 1. 0. 1. 1. 1. 0. 1. 1. 0. 0. 0. 1. 0. 0. 0. 1. 1. 1. 1. 1. 1. 1.
 0. 0. 0. 0. 0. 0. 0. 1. 0. 1. 0. 1. 1. 0. 0. 0. 1. 0. 1. 0. 0. 1. 1.]</t>
  </si>
  <si>
    <t>[1. 0. 0. 0. 1. 1. 1. 1. 1. 1. 1. 0. 0. 1. 1. 1. 0. 1. 0. 0. 1. 1. 1. 1.
 0. 1. 1. 0. 0. 1. 1. 1. 1. 0. 1. 0. 1. 1. 0. 0. 0. 1. 1. 1. 0. 1. 1. 0.
 1. 1. 0. 0. 0. 1. 1. 1. 1. 0. 1. 0. 0. 0. 1. 1. 1. 0. 1. 0. 1. 0. 1. 0.
 1. 1. 1. 0. 1. 1. 1. 0. 1. 1. 0. 0. 0. 1. 0. 0. 0. 1. 1. 1. 1. 1. 1. 1.
 0. 1. 0. 0. 0. 0. 0. 1. 0. 1. 0. 1. 1. 0. 0. 0. 1. 0. 1. 0. 0. 1. 1.]</t>
  </si>
  <si>
    <t>[1. 0. 0. 0. 1. 1. 1. 0. 1. 1. 1. 0. 0. 1. 1. 1. 0. 1. 0. 0. 1. 1. 1. 1.
 0. 1. 1. 0. 0. 1. 1. 1. 1. 0. 1. 1. 1. 1. 0. 0. 0. 1. 1. 1. 0. 1. 1. 0.
 1. 1. 0. 0. 0. 1. 1. 1. 1. 0. 1. 0. 0. 0. 1. 1. 1. 0. 1. 0. 1. 0. 1. 0.
 1. 1. 1. 0. 1. 1. 1. 0. 1. 1. 0. 0. 0. 1. 0. 0. 0. 1. 1. 1. 1. 1. 1. 1.
 0. 1. 1. 0. 0. 0. 0. 1. 0. 1. 0. 1. 1. 0. 0. 0. 1. 0. 1. 0. 0. 1. 1.]</t>
  </si>
  <si>
    <t>[1. 0. 0. 0. 1. 1. 1. 1. 1. 1. 1. 0. 0. 1. 1. 1. 0. 1. 0. 1. 1. 1. 1. 0.
 0. 1. 1. 0. 0. 1. 1. 1. 1. 0. 1. 1. 1. 1. 0. 0. 0. 1. 1. 1. 0. 1. 1. 0.
 1. 1. 0. 0. 0. 1. 1. 1. 1. 0. 1. 0. 0. 0. 1. 1. 1. 0. 1. 0. 1. 0. 1. 0.
 1. 1. 1. 0. 1. 1. 1. 0. 1. 1. 0. 0. 0. 1. 0. 0. 0. 1. 1. 1. 1. 1. 1. 1.
 0. 1. 0. 0. 0. 0. 0. 1. 0. 1. 0. 0. 1. 0. 0. 0. 1. 0. 1. 0. 0. 1. 1.]</t>
  </si>
  <si>
    <t>[1. 0. 0. 0. 1. 1. 1. 1. 1. 1. 1. 0. 0. 1. 1. 1. 0. 1. 0. 1. 1. 1. 1. 1.
 0. 1. 1. 0. 1. 1. 1. 1. 1. 0. 1. 1. 1. 1. 0. 0. 0. 1. 1. 1. 0. 1. 0. 0.
 1. 1. 0. 0. 0. 1. 1. 1. 1. 0. 1. 0. 0. 0. 1. 1. 1. 0. 1. 0. 1. 0. 1. 0.
 1. 1. 1. 0. 1. 1. 1. 0. 1. 1. 0. 0. 0. 1. 0. 0. 0. 1. 1. 1. 1. 1. 1. 1.
 0. 1. 0. 0. 0. 0. 0. 1. 0. 1. 0. 1. 1. 0. 0. 0. 1. 0. 1. 0. 0. 1. 1.]</t>
  </si>
  <si>
    <t>[1. 0. 0. 0. 1. 1. 1. 1. 1. 1. 1. 1. 0. 1. 1. 1. 0. 1. 0. 1. 1. 1. 1. 1.
 0. 1. 1. 0. 0. 1. 1. 1. 1. 0. 1. 1. 1. 1. 0. 0. 0. 1. 1. 1. 0. 1. 1. 0.
 1. 1. 0. 0. 0. 1. 1. 1. 1. 0. 1. 0. 0. 0. 1. 1. 1. 0. 1. 0. 1. 0. 1. 0.
 1. 1. 1. 0. 1. 1. 1. 0. 1. 1. 0. 0. 0. 1. 0. 0. 0. 1. 1. 1. 1. 1. 1. 1.
 0. 1. 0. 0. 0. 0. 0. 1. 0. 1. 0. 1. 1. 0. 0. 0. 1. 1. 1. 0. 0. 1. 1.]</t>
  </si>
  <si>
    <t>[1. 1. 0. 0. 1. 1. 1. 1. 1. 1. 1. 0. 0. 1. 1. 1. 0. 1. 0. 1. 1. 1. 1. 1.
 0. 1. 1. 0. 0. 1. 1. 1. 1. 0. 1. 0. 1. 1. 0. 0. 0. 1. 1. 1. 0. 1. 1. 0.
 1. 1. 0. 0. 0. 1. 1. 1. 1. 0. 1. 0. 0. 0. 1. 1. 1. 0. 1. 0. 1. 0. 1. 0.
 1. 1. 1. 0. 1. 1. 1. 0. 1. 1. 0. 0. 0. 1. 0. 0. 0. 1. 1. 1. 1. 1. 1. 1.
 0. 0. 0. 0. 0. 0. 0. 1. 0. 1. 0. 1. 1. 0. 0. 0. 1. 0. 1. 0. 0. 1. 1.]</t>
  </si>
  <si>
    <t>[1. 0. 0. 0. 1. 1. 1. 1. 1. 1. 1. 0. 0. 1. 1. 1. 0. 1. 0. 0. 1. 1. 1. 1.
 0. 0. 1. 0. 0. 1. 1. 1. 1. 0. 1. 0. 1. 1. 1. 0. 0. 1. 1. 1. 0. 1. 1. 0.
 1. 1. 0. 0. 0. 1. 1. 1. 1. 0. 1. 0. 0. 0. 1. 1. 1. 0. 1. 0. 1. 0. 1. 0.
 1. 1. 1. 0. 1. 1. 1. 0. 1. 1. 0. 0. 0. 1. 0. 0. 0. 1. 1. 1. 1. 1. 1. 1.
 0. 0. 0. 0. 0. 0. 0. 1. 0. 1. 0. 1. 1. 0. 0. 0. 1. 0. 1. 0. 0. 1. 1.]</t>
  </si>
  <si>
    <t>[1. 0. 0. 0. 1. 1. 1. 1. 1. 1. 1. 0. 0. 1. 1. 1. 0. 1. 0. 1. 1. 1. 1. 1.
 0. 1. 1. 0. 0. 1. 1. 1. 1. 0. 1. 1. 1. 1. 0. 0. 0. 1. 1. 1. 0. 1. 1. 0.
 1. 1. 0. 0. 0. 1. 1. 1. 1. 0. 1. 0. 0. 0. 1. 1. 1. 0. 1. 0. 1. 0. 1. 0.
 1. 1. 1. 0. 1. 1. 1. 0. 1. 1. 0. 0. 0. 1. 0. 0. 0. 1. 1. 1. 1. 1. 1. 1.
 0. 0. 0. 0. 0. 0. 1. 1. 0. 1. 0. 1. 1. 0. 0. 0. 1. 0. 1. 0. 0. 1. 1.]</t>
  </si>
  <si>
    <t>[1. 0. 0. 0. 1. 1. 1. 1. 1. 1. 1. 0. 0. 1. 1. 1. 0. 1. 0. 1. 1. 1. 1. 1.
 0. 1. 1. 0. 0. 1. 1. 1. 1. 0. 1. 0. 1. 1. 0. 0. 0. 1. 1. 1. 0. 1. 1. 0.
 1. 1. 0. 0. 0. 1. 1. 1. 1. 0. 1. 0. 0. 0. 1. 1. 1. 0. 1. 0. 1. 0. 1. 1.
 1. 1. 1. 0. 1. 1. 1. 0. 1. 1. 0. 0. 0. 1. 0. 0. 0. 1. 0. 1. 1. 1. 1. 1.
 0. 0. 0. 0. 0. 0. 0. 1. 0. 1. 0. 1. 1. 0. 0. 0. 1. 0. 1. 0. 0. 1. 1.]</t>
  </si>
  <si>
    <t>[1. 0. 0. 0. 1. 1. 1. 1. 1. 1. 1. 0. 0. 1. 1. 1. 0. 1. 0. 0. 1. 1. 1. 1.
 0. 1. 1. 0. 0. 1. 1. 1. 1. 0. 1. 0. 1. 1. 0. 0. 0. 1. 1. 1. 0. 1. 1. 0.
 1. 1. 0. 0. 0. 1. 1. 1. 1. 0. 1. 0. 0. 0. 1. 1. 1. 0. 1. 0. 1. 0. 1. 0.
 1. 1. 1. 0. 1. 1. 1. 0. 1. 1. 0. 0. 0. 1. 0. 0. 0. 1. 1. 0. 1. 1. 1. 1.
 0. 1. 0. 0. 0. 0. 0. 1. 0. 1. 0. 1. 1. 0. 0. 0. 1. 0. 1. 0. 0. 1. 1.]</t>
  </si>
  <si>
    <t>[0. 1. 0. 0. 0. 0. 0. 1. 1. 1. 1. 0. 0. 0. 1. 0. 1. 0. 0. 0. 0. 0. 1. 0.
 1. 0. 1. 0. 1. 1. 1. 0. 0. 0. 0. 1. 1. 0. 1. 1. 0. 0. 0. 0. 1. 0. 0. 0.
 1. 1. 0. 1. 0. 1. 0. 0. 1. 1. 1. 1. 1. 1. 1. 1. 1. 1. 0. 1. 1. 1. 1. 1.
 1. 0. 1. 1. 1. 0. 1. 0. 1. 0. 0. 1. 0. 0. 1. 0. 1. 1. 1. 1. 0. 1. 1. 0.
 1. 1. 0. 0. 1. 1. 1. 1. 1. 0. 1. 0. 0. 0. 1. 1. 0. 1. 0. 0. 0. 1. 0.]</t>
  </si>
  <si>
    <t>[1. 1. 0. 0. 0. 0. 0. 1. 1. 1. 1. 0. 0. 0. 1. 0. 1. 0. 0. 0. 0. 0. 1. 0.
 1. 0. 1. 0. 1. 1. 1. 0. 0. 0. 0. 1. 1. 0. 1. 1. 0. 1. 0. 0. 1. 0. 0. 0.
 1. 1. 0. 1. 1. 1. 0. 0. 1. 1. 1. 1. 1. 1. 1. 1. 1. 1. 0. 1. 0. 1. 1. 1.
 1. 1. 1. 1. 1. 0. 1. 0. 1. 0. 0. 1. 0. 0. 1. 0. 0. 1. 1. 1. 0. 1. 1. 0.
 1. 1. 0. 1. 1. 0. 1. 1. 1. 0. 1. 0. 0. 0. 1. 1. 0. 1. 0. 0. 0. 1. 0.]</t>
  </si>
  <si>
    <t>[1. 1. 0. 0. 0. 0. 0. 1. 1. 1. 1. 0. 0. 0. 1. 0. 1. 0. 0. 0. 1. 0. 1. 0.
 1. 0. 1. 0. 1. 1. 1. 0. 0. 0. 0. 1. 1. 0. 1. 1. 0. 1. 0. 0. 1. 0. 0. 0.
 1. 1. 0. 1. 1. 1. 1. 0. 1. 1. 1. 1. 1. 1. 1. 1. 1. 1. 0. 1. 0. 1. 1. 1.
 1. 0. 1. 1. 0. 0. 1. 0. 1. 0. 0. 1. 0. 0. 1. 0. 0. 1. 1. 1. 0. 1. 1. 0.
 1. 0. 0. 1. 1. 1. 1. 1. 1. 0. 1. 0. 0. 0. 1. 0. 0. 1. 0. 0. 0. 1. 0.]</t>
  </si>
  <si>
    <t>[1. 1. 0. 0. 0. 0. 0. 1. 1. 1. 1. 0. 0. 0. 1. 0. 1. 0. 0. 0. 0. 0. 1. 0.
 1. 0. 1. 0. 1. 1. 1. 0. 0. 0. 0. 1. 1. 0. 1. 1. 0. 1. 0. 0. 1. 0. 0. 0.
 1. 1. 0. 1. 1. 1. 1. 0. 1. 1. 1. 1. 1. 1. 1. 1. 1. 1. 0. 1. 0. 1. 1. 1.
 1. 1. 1. 1. 1. 0. 1. 0. 1. 0. 0. 1. 0. 0. 1. 0. 0. 1. 1. 1. 0. 1. 1. 0.
 1. 1. 0. 1. 1. 0. 1. 1. 1. 0. 1. 0. 0. 0. 1. 0. 0. 1. 0. 0. 0. 1. 1.]</t>
  </si>
  <si>
    <t>[1. 1. 0. 0. 0. 0. 0. 1. 1. 1. 1. 0. 0. 0. 1. 0. 1. 0. 0. 0. 0. 0. 1. 0.
 1. 0. 1. 0. 1. 1. 1. 0. 0. 0. 0. 1. 1. 0. 1. 1. 0. 1. 0. 0. 1. 0. 0. 0.
 1. 1. 0. 1. 1. 1. 1. 1. 1. 1. 1. 1. 1. 1. 1. 1. 1. 1. 0. 1. 0. 1. 1. 1.
 1. 1. 1. 1. 1. 0. 1. 0. 1. 0. 0. 1. 0. 0. 1. 0. 0. 1. 1. 1. 0. 1. 1. 0.
 1. 1. 0. 1. 1. 0. 1. 1. 1. 0. 1. 0. 0. 0. 1. 1. 0. 1. 0. 0. 0. 1. 0.]</t>
  </si>
  <si>
    <t>[1. 1. 0. 0. 0. 0. 0. 1. 1. 1. 1. 0. 0. 0. 1. 0. 1. 0. 0. 0. 0. 0. 1. 0.
 1. 0. 1. 0. 1. 1. 1. 0. 0. 0. 0. 1. 1. 0. 1. 1. 0. 1. 0. 0. 1. 0. 0. 0.
 1. 1. 0. 1. 1. 1. 1. 0. 1. 1. 1. 1. 1. 1. 1. 1. 1. 1. 0. 1. 0. 1. 1. 1.
 1. 1. 1. 1. 1. 0. 1. 0. 1. 0. 0. 1. 0. 1. 1. 0. 0. 1. 1. 1. 0. 1. 1. 0.
 1. 1. 0. 1. 1. 0. 1. 1. 1. 0. 1. 0. 0. 0. 1. 1. 0. 1. 0. 0. 0. 1. 0.]</t>
  </si>
  <si>
    <t>[1. 1. 0. 0. 0. 0. 0. 1. 1. 1. 1. 0. 0. 0. 1. 0. 1. 0. 0. 0. 0. 0. 1. 0.
 1. 0. 1. 0. 1. 1. 1. 0. 0. 0. 0. 1. 1. 0. 1. 1. 0. 1. 0. 0. 1. 0. 0. 0.
 1. 1. 0. 1. 1. 1. 1. 0. 1. 1. 1. 1. 1. 1. 1. 1. 1. 1. 0. 1. 0. 1. 1. 1.
 1. 1. 1. 1. 1. 0. 1. 0. 1. 0. 0. 1. 0. 0. 1. 0. 0. 1. 1. 1. 0. 1. 1. 0.
 1. 1. 0. 1. 1. 0. 1. 1. 1. 0. 1. 0. 0. 0. 1. 1. 0. 1. 0. 0. 0. 1. 0.]</t>
  </si>
  <si>
    <t>[1. 1. 0. 0. 0. 0. 0. 1. 1. 1. 1. 0. 0. 0. 1. 0. 1. 0. 0. 0. 0. 0. 1. 0.
 1. 0. 1. 0. 1. 1. 1. 0. 0. 0. 0. 1. 1. 0. 1. 1. 0. 1. 0. 0. 1. 0. 0. 0.
 1. 1. 0. 1. 1. 1. 1. 0. 1. 1. 1. 1. 1. 1. 1. 1. 1. 1. 0. 1. 0. 1. 1. 1.
 1. 1. 1. 1. 1. 0. 1. 0. 1. 0. 0. 1. 0. 0. 1. 0. 0. 1. 1. 1. 0. 1. 1. 0.
 1. 1. 0. 1. 1. 0. 1. 1. 1. 0. 1. 0. 0. 0. 1. 0. 0. 1. 0. 0. 0. 1. 0.]</t>
  </si>
  <si>
    <t>[1. 1. 0. 0. 0. 0. 0. 1. 1. 1. 1. 0. 0. 0. 1. 0. 1. 0. 0. 0. 0. 0. 1. 0.
 1. 0. 1. 0. 1. 1. 1. 0. 0. 0. 0. 1. 1. 0. 1. 1. 0. 1. 0. 0. 1. 0. 1. 0.
 1. 1. 0. 1. 1. 1. 0. 0. 1. 1. 1. 1. 1. 1. 1. 1. 1. 1. 0. 1. 0. 1. 1. 1.
 1. 1. 1. 1. 1. 0. 1. 0. 1. 0. 0. 1. 0. 0. 1. 0. 0. 1. 1. 1. 0. 1. 1. 0.
 1. 1. 0. 1. 1. 0. 1. 1. 1. 0. 1. 0. 0. 0. 1. 1. 0. 1. 0. 0. 0. 1. 0.]</t>
  </si>
  <si>
    <t>[1. 1. 0. 0. 0. 0. 0. 1. 1. 1. 1. 0. 0. 0. 1. 0. 1. 0. 0. 0. 0. 0. 1. 0.
 1. 0. 1. 0. 1. 1. 1. 0. 0. 0. 1. 1. 1. 0. 1. 1. 0. 1. 0. 0. 1. 0. 0. 0.
 1. 1. 0. 1. 1. 1. 1. 0. 1. 1. 1. 1. 1. 1. 1. 1. 1. 1. 0. 1. 0. 1. 1. 1.
 1. 1. 1. 1. 1. 0. 1. 0. 1. 0. 0. 1. 0. 0. 1. 0. 0. 1. 1. 1. 0. 1. 1. 0.
 1. 1. 0. 1. 1. 0. 1. 1. 1. 0. 1. 0. 0. 0. 1. 0. 0. 1. 0. 0. 0. 1. 0.]</t>
  </si>
  <si>
    <t>[1. 1. 0. 0. 0. 0. 0. 1. 1. 1. 1. 0. 0. 0. 1. 0. 1. 0. 0. 0. 0. 0. 1. 0.
 0. 0. 1. 0. 1. 1. 1. 0. 0. 0. 0. 1. 1. 0. 1. 1. 0. 1. 0. 0. 1. 0. 0. 0.
 1. 1. 0. 1. 1. 1. 0. 0. 1. 1. 1. 1. 1. 1. 1. 1. 1. 1. 0. 1. 0. 1. 1. 1.
 1. 1. 1. 1. 1. 0. 1. 0. 1. 0. 0. 1. 0. 0. 1. 0. 0. 1. 0. 1. 0. 1. 1. 0.
 1. 1. 0. 1. 1. 0. 1. 1. 1. 0. 1. 0. 0. 0. 1. 1. 0. 1. 0. 0. 0. 1. 0.]</t>
  </si>
  <si>
    <t>[1. 1. 0. 0. 0. 0. 0. 1. 1. 1. 1. 0. 0. 0. 1. 0. 1. 0. 0. 0. 0. 0. 1. 0.
 1. 0. 1. 0. 1. 1. 1. 0. 0. 0. 0. 1. 1. 0. 1. 1. 0. 1. 0. 0. 1. 0. 0. 0.
 1. 1. 0. 1. 0. 1. 1. 0. 1. 1. 1. 1. 1. 1. 1. 1. 1. 1. 0. 1. 0. 1. 1. 1.
 1. 1. 1. 1. 1. 0. 1. 0. 1. 0. 0. 1. 0. 1. 1. 0. 0. 1. 1. 1. 0. 1. 1. 0.
 1. 1. 0. 1. 1. 0. 1. 1. 1. 0. 1. 0. 0. 0. 1. 1. 0. 1. 0. 0. 0. 1. 0.]</t>
  </si>
  <si>
    <t>[1. 1. 0. 0. 0. 0. 0. 1. 1. 1. 1. 0. 0. 0. 1. 0. 1. 0. 0. 0. 0. 0. 1. 0.
 1. 0. 1. 0. 1. 1. 1. 0. 0. 0. 0. 1. 1. 0. 1. 1. 0. 1. 0. 0. 1. 0. 0. 0.
 1. 1. 0. 1. 0. 1. 1. 0. 1. 1. 1. 1. 1. 1. 1. 1. 1. 1. 0. 1. 0. 1. 1. 1.
 1. 1. 1. 1. 1. 0. 1. 0. 1. 0. 1. 1. 0. 1. 1. 0. 0. 1. 1. 1. 0. 1. 1. 0.
 1. 1. 0. 1. 1. 0. 1. 1. 1. 0. 1. 0. 0. 0. 1. 1. 0. 1. 0. 0. 0. 1. 0.]</t>
  </si>
  <si>
    <t>[1. 1. 0. 0. 0. 0. 0. 1. 1. 1. 1. 0. 0. 0. 1. 0. 1. 0. 0. 0. 0. 0. 1. 0.
 1. 0. 1. 0. 1. 1. 1. 0. 0. 0. 0. 1. 1. 0. 1. 1. 0. 1. 0. 0. 1. 0. 0. 0.
 1. 1. 0. 1. 0. 1. 1. 0. 1. 1. 1. 1. 1. 1. 1. 1. 1. 1. 0. 0. 0. 1. 1. 1.
 1. 1. 1. 1. 1. 0. 1. 0. 1. 0. 0. 1. 0. 1. 1. 0. 0. 1. 1. 1. 0. 0. 1. 0.
 1. 1. 0. 1. 1. 0. 1. 1. 1. 0. 1. 0. 0. 0. 1. 1. 0. 1. 0. 0. 0. 1. 0.]</t>
  </si>
  <si>
    <t>[1. 1. 0. 0. 0. 0. 0. 1. 1. 1. 1. 0. 0. 0. 1. 0. 1. 0. 0. 0. 0. 0. 1. 0.
 1. 0. 1. 0. 1. 1. 1. 0. 0. 0. 0. 1. 1. 0. 1. 1. 0. 1. 0. 0. 1. 0. 0. 0.
 1. 1. 0. 1. 0. 1. 1. 0. 1. 1. 1. 1. 1. 1. 1. 1. 1. 1. 0. 1. 0. 1. 1. 1.
 1. 1. 1. 1. 1. 0. 1. 0. 1. 0. 0. 1. 0. 1. 1. 0. 0. 1. 1. 1. 0. 1. 1. 0.
 1. 1. 0. 1. 1. 0. 1. 1. 1. 0. 1. 1. 0. 0. 1. 1. 0. 1. 0. 0. 0. 1. 0.]</t>
  </si>
  <si>
    <t>[1. 1. 0. 0. 0. 0. 0. 1. 1. 1. 1. 1. 0. 0. 1. 0. 1. 0. 0. 0. 0. 0. 1. 0.
 1. 0. 1. 0. 1. 1. 1. 0. 0. 0. 0. 1. 1. 0. 1. 1. 0. 1. 0. 0. 1. 0. 0. 0.
 1. 1. 0. 1. 0. 1. 1. 0. 1. 1. 1. 1. 1. 1. 1. 1. 1. 1. 0. 1. 0. 1. 1. 1.
 1. 1. 1. 1. 1. 0. 1. 0. 1. 0. 0. 1. 0. 1. 1. 0. 0. 1. 1. 1. 0. 1. 1. 0.
 1. 1. 0. 1. 1. 0. 1. 1. 1. 0. 1. 0. 0. 0. 1. 1. 0. 1. 0. 0. 1. 1. 0.]</t>
  </si>
  <si>
    <t>[1. 1. 0. 0. 0. 0. 0. 1. 1. 1. 1. 0. 0. 0. 1. 0. 1. 0. 0. 0. 0. 0. 1. 0.
 1. 0. 1. 0. 1. 1. 1. 0. 0. 0. 0. 1. 1. 0. 1. 1. 0. 1. 0. 0. 1. 0. 0. 0.
 1. 1. 0. 1. 0. 1. 1. 1. 1. 1. 1. 1. 0. 1. 1. 1. 1. 1. 0. 1. 0. 1. 1. 1.
 1. 1. 1. 1. 1. 0. 1. 0. 1. 0. 0. 1. 0. 1. 1. 0. 0. 1. 1. 1. 0. 1. 1. 0.
 1. 1. 0. 1. 1. 0. 1. 1. 1. 0. 1. 0. 0. 0. 1. 1. 0. 1. 0. 0. 0. 1. 0.]</t>
  </si>
  <si>
    <t>[1. 1. 0. 0. 0. 0. 0. 1. 1. 1. 1. 0. 0. 0. 1. 0. 1. 0. 0. 0. 0. 0. 1. 0.
 1. 1. 1. 0. 1. 1. 1. 0. 0. 0. 0. 1. 1. 0. 1. 1. 0. 1. 0. 0. 1. 0. 0. 0.
 1. 1. 0. 1. 0. 1. 1. 0. 1. 1. 1. 1. 1. 1. 1. 1. 1. 1. 0. 1. 0. 1. 1. 1.
 1. 1. 1. 1. 1. 0. 1. 0. 1. 0. 0. 1. 0. 1. 1. 0. 0. 1. 1. 1. 0. 1. 1. 0.
 1. 1. 0. 1. 1. 0. 1. 1. 1. 0. 0. 0. 0. 0. 1. 1. 0. 1. 0. 0. 0. 1. 0.]</t>
  </si>
  <si>
    <t>[1. 1. 0. 0. 0. 0. 0. 1. 1. 1. 1. 0. 0. 0. 1. 0. 1. 0. 0. 0. 0. 0. 1. 0.
 1. 0. 1. 0. 1. 1. 1. 0. 0. 0. 0. 1. 1. 0. 0. 1. 0. 1. 0. 0. 1. 0. 0. 1.
 1. 1. 0. 1. 0. 1. 1. 0. 1. 1. 1. 1. 1. 0. 1. 1. 1. 1. 0. 1. 0. 1. 1. 1.
 1. 1. 1. 1. 1. 0. 1. 0. 1. 0. 0. 1. 0. 1. 1. 0. 0. 1. 1. 0. 0. 1. 1. 0.
 1. 1. 0. 1. 1. 0. 1. 1. 1. 0. 1. 0. 0. 0. 1. 1. 0. 1. 0. 0. 0. 1. 0.]</t>
  </si>
  <si>
    <t>[1. 1. 0. 0. 0. 0. 0. 1. 1. 1. 1. 0. 0. 0. 1. 0. 1. 1. 0. 0. 0. 0. 1. 0.
 1. 0. 1. 0. 1. 1. 1. 0. 0. 0. 0. 1. 1. 0. 1. 1. 0. 1. 0. 0. 1. 0. 0. 0.
 1. 1. 0. 1. 0. 1. 1. 0. 1. 1. 1. 1. 1. 1. 1. 1. 1. 1. 0. 1. 0. 1. 1. 1.
 1. 1. 1. 1. 1. 0. 1. 0. 1. 0. 0. 1. 0. 1. 1. 0. 0. 1. 1. 1. 0. 1. 1. 0.
 1. 1. 0. 1. 1. 0. 1. 1. 1. 0. 1. 0. 0. 0. 1. 1. 0. 1. 0. 0. 0. 1. 0.]</t>
  </si>
  <si>
    <t>[1. 1. 0. 0. 0. 0. 0. 1. 1. 1. 1. 0. 0. 0. 1. 0. 1. 0. 0. 0. 0. 0. 1. 0.
 1. 0. 1. 0. 1. 1. 1. 0. 0. 0. 0. 1. 1. 0. 1. 1. 0. 1. 0. 0. 1. 0. 0. 0.
 1. 1. 0. 1. 0. 1. 1. 0. 1. 1. 1. 1. 1. 1. 1. 1. 1. 1. 0. 0. 0. 1. 1. 1.
 1. 1. 1. 1. 1. 0. 1. 0. 1. 0. 0. 1. 0. 1. 1. 0. 0. 1. 1. 1. 0. 1. 1. 0.
 1. 1. 0. 1. 1. 0. 1. 1. 1. 0. 1. 0. 0. 0. 1. 1. 0. 1. 0. 0. 0. 1. 0.]</t>
  </si>
  <si>
    <t>[1. 1. 0. 0. 0. 0. 0. 1. 1. 1. 1. 0. 0. 0. 1. 0. 1. 0. 0. 0. 0. 0. 1. 0.
 1. 0. 1. 0. 1. 1. 1. 0. 0. 0. 0. 1. 1. 0. 0. 1. 0. 1. 0. 0. 1. 0. 0. 1.
 1. 1. 0. 1. 0. 1. 1. 0. 1. 1. 1. 1. 1. 0. 1. 1. 1. 1. 0. 1. 0. 1. 1. 1.
 1. 1. 1. 1. 1. 0. 1. 0. 1. 0. 0. 1. 0. 1. 1. 0. 0. 1. 1. 1. 0. 1. 1. 0.
 1. 0. 0. 1. 1. 0. 1. 1. 1. 0. 1. 0. 0. 0. 1. 1. 0. 1. 0. 0. 0. 1. 0.]</t>
  </si>
  <si>
    <t>[1. 1. 0. 0. 0. 0. 0. 1. 1. 1. 1. 0. 0. 0. 1. 0. 1. 0. 0. 0. 0. 0. 1. 0.
 1. 0. 1. 0. 1. 1. 1. 0. 0. 0. 0. 1. 1. 0. 0. 1. 0. 1. 0. 0. 1. 0. 0. 1.
 1. 1. 0. 1. 0. 1. 1. 0. 1. 1. 1. 1. 1. 0. 1. 1. 1. 1. 0. 1. 0. 1. 1. 1.
 1. 1. 1. 1. 1. 0. 1. 0. 1. 0. 0. 1. 0. 1. 1. 0. 0. 1. 1. 1. 0. 1. 1. 0.
 1. 1. 0. 1. 1. 0. 1. 1. 1. 0. 1. 0. 0. 0. 1. 1. 0. 1. 0. 0. 0. 1. 0.]</t>
  </si>
  <si>
    <t>[1. 1. 0. 0. 0. 0. 0. 1. 1. 1. 1. 0. 0. 0. 1. 0. 1. 0. 0. 0. 0. 0. 1. 0.
 1. 0. 1. 0. 1. 1. 1. 0. 0. 0. 0. 1. 1. 0. 0. 1. 0. 1. 0. 0. 1. 0. 0. 0.
 1. 1. 0. 1. 0. 1. 1. 0. 1. 1. 1. 1. 1. 0. 1. 1. 1. 1. 0. 1. 0. 1. 1. 1.
 1. 1. 1. 1. 1. 0. 1. 0. 1. 0. 0. 1. 0. 1. 1. 0. 0. 1. 1. 0. 0. 1. 1. 0.
 1. 1. 0. 1. 1. 0. 1. 1. 1. 0. 1. 0. 0. 0. 1. 1. 0. 1. 0. 0. 0. 1. 0.]</t>
  </si>
  <si>
    <t>[1. 1. 0. 0. 0. 0. 0. 1. 1. 1. 1. 0. 0. 0. 1. 0. 1. 0. 0. 0. 0. 0. 1. 0.
 1. 0. 1. 0. 1. 1. 1. 0. 0. 0. 0. 1. 1. 0. 0. 1. 0. 1. 0. 0. 1. 0. 0. 0.
 1. 1. 0. 1. 0. 1. 1. 0. 1. 1. 1. 1. 1. 0. 1. 1. 1. 1. 0. 1. 0. 1. 1. 1.
 1. 1. 1. 1. 1. 0. 1. 0. 1. 0. 0. 1. 0. 1. 1. 0. 0. 1. 1. 1. 0. 1. 1. 0.
 1. 1. 0. 0. 1. 0. 1. 1. 1. 0. 1. 0. 0. 0. 1. 1. 0. 1. 0. 0. 0. 1. 0.]</t>
  </si>
  <si>
    <t>[1. 1. 0. 0. 0. 0. 0. 1. 1. 1. 1. 0. 0. 0. 1. 0. 1. 0. 0. 0. 0. 0. 1. 0.
 1. 0. 1. 0. 1. 1. 1. 0. 0. 0. 0. 1. 1. 0. 0. 1. 0. 1. 0. 0. 1. 0. 0. 0.
 1. 1. 0. 1. 0. 1. 1. 0. 1. 1. 1. 1. 1. 0. 1. 1. 0. 1. 0. 1. 0. 1. 1. 1.
 1. 1. 1. 1. 1. 0. 1. 0. 1. 0. 0. 1. 0. 1. 1. 0. 0. 1. 1. 0. 0. 1. 1. 0.
 1. 1. 0. 1. 1. 0. 1. 1. 1. 0. 1. 0. 0. 0. 1. 1. 0. 1. 0. 0. 0. 1. 0.]</t>
  </si>
  <si>
    <t>[1. 1. 0. 0. 0. 0. 0. 1. 1. 1. 1. 0. 0. 0. 1. 0. 1. 0. 0. 0. 0. 0. 1. 0.
 1. 0. 1. 0. 1. 1. 1. 0. 0. 0. 0. 1. 1. 0. 0. 1. 0. 1. 0. 0. 1. 1. 0. 1.
 1. 1. 0. 1. 0. 1. 1. 0. 1. 1. 1. 1. 1. 1. 1. 1. 1. 1. 0. 1. 0. 1. 1. 1.
 1. 1. 1. 1. 1. 0. 1. 0. 1. 0. 0. 1. 0. 1. 1. 0. 0. 1. 1. 0. 0. 1. 1. 0.
 1. 1. 0. 1. 1. 0. 1. 1. 1. 0. 1. 0. 0. 0. 1. 1. 0. 1. 0. 0. 0. 1. 0.]</t>
  </si>
  <si>
    <t>[1. 1. 0. 0. 0. 0. 0. 1. 1. 1. 1. 0. 0. 0. 1. 0. 1. 0. 0. 0. 0. 0. 1. 0.
 1. 0. 1. 0. 1. 1. 1. 0. 0. 0. 0. 1. 1. 0. 0. 1. 0. 1. 0. 0. 1. 0. 0. 0.
 1. 1. 0. 1. 0. 1. 1. 0. 1. 1. 1. 1. 1. 0. 1. 1. 1. 1. 0. 1. 0. 1. 1. 1.
 1. 1. 1. 1. 1. 0. 1. 0. 1. 0. 0. 1. 0. 1. 1. 0. 0. 1. 1. 1. 0. 1. 1. 0.
 1. 1. 0. 1. 1. 0. 1. 1. 1. 0. 1. 0. 0. 0. 1. 1. 0. 1. 0. 0. 0. 1. 0.]</t>
  </si>
  <si>
    <t>[1. 1. 0. 0. 0. 0. 0. 1. 1. 1. 1. 0. 0. 0. 1. 0. 1. 0. 0. 0. 0. 0. 1. 0.
 1. 0. 1. 0. 1. 1. 1. 0. 0. 0. 0. 1. 1. 0. 0. 1. 0. 1. 0. 0. 1. 0. 0. 0.
 1. 1. 0. 1. 0. 1. 1. 0. 1. 1. 1. 1. 1. 1. 1. 1. 1. 1. 0. 1. 0. 1. 1. 1.
 1. 1. 1. 1. 1. 0. 1. 0. 1. 0. 0. 1. 0. 1. 1. 0. 0. 1. 1. 0. 0. 1. 1. 0.
 1. 1. 0. 1. 1. 0. 1. 1. 1. 0. 1. 0. 0. 0. 1. 1. 0. 1. 0. 0. 0. 1. 0.]</t>
  </si>
  <si>
    <t>[1. 1. 0. 0. 0. 0. 0. 1. 1. 1. 1. 0. 0. 0. 1. 0. 1. 0. 0. 0. 0. 0. 1. 0.
 1. 0. 1. 0. 1. 1. 1. 0. 0. 0. 0. 1. 1. 0. 0. 1. 0. 1. 0. 0. 1. 0. 0. 0.
 1. 1. 0. 1. 0. 1. 1. 0. 1. 1. 1. 1. 1. 0. 1. 1. 0. 1. 0. 1. 0. 1. 1. 1.
 1. 1. 1. 1. 1. 0. 1. 0. 1. 0. 0. 1. 0. 1. 1. 0. 0. 1. 1. 1. 0. 1. 1. 0.
 1. 1. 0. 1. 1. 0. 1. 1. 1. 0. 1. 0. 0. 0. 1. 1. 0. 1. 0. 0. 0. 1. 0.]</t>
  </si>
  <si>
    <t>[1. 1. 0. 0. 0. 0. 0. 1. 1. 1. 1. 0. 0. 0. 1. 0. 1. 0. 0. 0. 0. 0. 1. 0.
 1. 0. 1. 0. 0. 1. 1. 0. 0. 0. 0. 1. 1. 0. 0. 1. 0. 1. 0. 0. 1. 0. 0. 0.
 1. 1. 0. 1. 0. 1. 1. 0. 1. 1. 1. 1. 1. 0. 1. 1. 1. 1. 0. 1. 0. 1. 1. 1.
 1. 1. 1. 1. 1. 0. 1. 0. 1. 0. 0. 1. 0. 1. 1. 0. 0. 1. 1. 0. 0. 1. 1. 0.
 1. 1. 0. 1. 1. 0. 1. 1. 1. 0. 1. 0. 0. 0. 1. 1. 0. 1. 0. 0. 0. 1. 0.]</t>
  </si>
  <si>
    <t>[1. 1. 0. 0. 0. 0. 0. 1. 1. 1. 1. 0. 0. 0. 1. 0. 1. 0. 0. 0. 0. 0. 1. 0.
 1. 0. 1. 0. 1. 1. 1. 0. 0. 0. 1. 1. 1. 0. 0. 1. 0. 1. 0. 0. 1. 0. 0. 0.
 1. 1. 0. 1. 0. 1. 1. 0. 1. 1. 1. 1. 1. 0. 1. 1. 0. 1. 0. 1. 0. 1. 1. 1.
 1. 1. 1. 1. 1. 0. 1. 0. 1. 0. 0. 1. 0. 1. 1. 0. 0. 1. 1. 0. 0. 1. 1. 0.
 1. 1. 0. 1. 1. 0. 1. 1. 1. 0. 1. 0. 0. 0. 1. 1. 0. 1. 0. 0. 0. 1. 0.]</t>
  </si>
  <si>
    <t>[1. 1. 0. 0. 0. 0. 0. 1. 1. 1. 1. 1. 0. 0. 1. 0. 1. 0. 0. 0. 0. 0. 1. 0.
 1. 0. 1. 0. 1. 1. 1. 0. 0. 0. 0. 1. 1. 0. 0. 1. 0. 1. 0. 0. 1. 0. 0. 0.
 1. 1. 0. 1. 0. 1. 1. 0. 1. 1. 1. 1. 1. 0. 1. 1. 0. 1. 0. 1. 0. 1. 1. 1.
 1. 1. 1. 1. 1. 0. 1. 0. 1. 0. 0. 1. 0. 1. 1. 0. 0. 1. 1. 0. 0. 1. 1. 0.
 1. 1. 0. 1. 1. 0. 1. 1. 1. 0. 1. 0. 0. 0. 1. 1. 0. 1. 0. 0. 0. 1. 0.]</t>
  </si>
  <si>
    <t>[1. 0. 0. 0. 0. 0. 0. 1. 1. 1. 1. 0. 0. 0. 1. 0. 1. 0. 0. 0. 0. 0. 1. 0.
 1. 0. 1. 0. 1. 1. 1. 0. 0. 0. 0. 1. 1. 0. 0. 1. 0. 1. 0. 0. 1. 0. 0. 0.
 1. 1. 0. 1. 0. 1. 1. 0. 1. 1. 1. 1. 1. 0. 1. 1. 0. 1. 0. 1. 0. 1. 1. 1.
 1. 1. 1. 1. 1. 0. 1. 0. 1. 0. 0. 1. 0. 1. 1. 0. 0. 1. 1. 0. 0. 1. 1. 0.
 1. 1. 0. 1. 1. 0. 1. 1. 1. 0. 1. 0. 0. 0. 1. 1. 0. 1. 0. 0. 0. 1. 0.]</t>
  </si>
  <si>
    <t>[1. 1. 0. 0. 0. 0. 0. 1. 1. 1. 1. 0. 0. 0. 1. 0. 1. 0. 0. 0. 0. 0. 1. 0.
 1. 0. 1. 0. 1. 1. 1. 0. 0. 0. 0. 1. 1. 0. 0. 1. 0. 1. 0. 0. 1. 0. 0. 0.
 1. 1. 0. 1. 1. 1. 1. 0. 1. 1. 1. 1. 1. 0. 1. 1. 1. 1. 0. 1. 0. 1. 1. 1.
 1. 1. 1. 1. 1. 0. 1. 0. 1. 0. 0. 1. 0. 1. 1. 0. 0. 1. 1. 1. 0. 1. 1. 0.
 1. 1. 0. 1. 1. 0. 1. 1. 1. 0. 1. 0. 0. 0. 1. 1. 0. 1. 0. 0. 0. 1. 0.]</t>
  </si>
  <si>
    <t>[1. 1. 0. 0. 0. 0. 0. 1. 1. 1. 1. 0. 0. 0. 1. 0. 1. 0. 0. 0. 0. 0. 1. 0.
 1. 0. 1. 0. 1. 1. 1. 0. 0. 0. 0. 1. 1. 0. 1. 1. 0. 1. 0. 0. 1. 0. 0. 0.
 1. 1. 0. 1. 0. 1. 1. 0. 1. 1. 1. 1. 1. 0. 1. 1. 1. 1. 0. 1. 0. 1. 1. 1.
 1. 1. 1. 1. 1. 0. 1. 0. 1. 0. 0. 1. 0. 1. 1. 0. 0. 1. 1. 0. 0. 1. 1. 0.
 1. 1. 0. 1. 1. 0. 1. 1. 1. 0. 1. 0. 0. 0. 1. 1. 0. 1. 0. 0. 0. 1. 0.]</t>
  </si>
  <si>
    <t>[1. 1. 0. 0. 0. 0. 0. 1. 1. 1. 1. 0. 0. 0. 1. 0. 1. 0. 0. 0. 0. 0. 1. 0.
 1. 0. 1. 0. 1. 1. 1. 0. 0. 0. 0. 1. 1. 0. 0. 1. 0. 1. 0. 0. 1. 0. 0. 0.
 1. 1. 0. 0. 0. 1. 1. 0. 1. 1. 1. 1. 1. 0. 1. 1. 1. 1. 0. 1. 0. 1. 1. 1.
 1. 1. 1. 1. 1. 0. 1. 0. 1. 0. 0. 1. 0. 1. 1. 0. 0. 1. 1. 0. 0. 1. 1. 0.
 1. 1. 0. 1. 1. 0. 1. 1. 1. 0. 1. 0. 0. 0. 1. 1. 0. 1. 0. 0. 0. 1. 0.]</t>
  </si>
  <si>
    <t>[1. 1. 0. 0. 0. 0. 0. 1. 1. 1. 1. 0. 0. 0. 1. 0. 1. 0. 0. 0. 0. 0. 1. 0.
 1. 0. 1. 0. 1. 1. 1. 0. 0. 0. 0. 1. 1. 0. 0. 1. 0. 1. 0. 0. 1. 0. 0. 0.
 1. 1. 0. 1. 0. 1. 1. 0. 1. 1. 1. 1. 1. 0. 1. 1. 1. 1. 0. 1. 0. 1. 1. 1.
 1. 1. 1. 1. 1. 0. 1. 0. 1. 0. 0. 1. 0. 1. 1. 0. 0. 1. 1. 0. 0. 1. 1. 0.
 1. 1. 0. 1. 1. 0. 1. 1. 1. 0. 1. 0. 0. 0. 1. 0. 0. 1. 0. 0. 0. 1. 0.]</t>
  </si>
  <si>
    <t>[1. 1. 0. 0. 0. 0. 0. 1. 1. 1. 1. 0. 0. 0. 1. 0. 1. 0. 0. 0. 0. 0. 1. 0.
 1. 0. 1. 0. 1. 1. 1. 0. 0. 0. 0. 1. 1. 0. 0. 1. 0. 1. 0. 0. 0. 0. 0. 0.
 1. 1. 0. 0. 0. 1. 1. 0. 1. 1. 1. 1. 1. 0. 1. 1. 1. 1. 0. 1. 0. 1. 1. 1.
 1. 1. 1. 1. 1. 0. 1. 0. 1. 0. 0. 1. 0. 1. 1. 0. 0. 1. 1. 0. 0. 1. 1. 0.
 1. 1. 0. 1. 1. 0. 1. 1. 1. 0. 1. 0. 0. 0. 1. 1. 0. 1. 0. 0. 0. 1. 0.]</t>
  </si>
  <si>
    <t>[1. 1. 0. 0. 0. 0. 0. 1. 1. 1. 1. 0. 0. 0. 1. 0. 1. 0. 0. 0. 0. 0. 1. 0.
 1. 0. 1. 0. 1. 1. 1. 0. 1. 0. 0. 1. 1. 0. 0. 1. 0. 1. 0. 0. 1. 0. 0. 0.
 1. 1. 0. 0. 0. 1. 1. 0. 1. 1. 1. 1. 1. 0. 1. 1. 1. 1. 0. 1. 0. 1. 1. 1.
 1. 1. 1. 1. 1. 0. 1. 0. 1. 0. 0. 1. 0. 1. 1. 0. 0. 1. 1. 0. 0. 1. 1. 0.
 1. 1. 0. 1. 1. 0. 1. 1. 1. 0. 1. 0. 0. 0. 1. 1. 0. 1. 0. 0. 0. 1. 0.]</t>
  </si>
  <si>
    <t>[1. 1. 0. 0. 0. 0. 0. 1. 1. 1. 1. 0. 0. 0. 1. 0. 1. 0. 0. 0. 0. 0. 1. 0.
 1. 0. 1. 0. 1. 1. 1. 0. 0. 0. 0. 1. 1. 0. 0. 1. 0. 1. 0. 0. 1. 0. 0. 0.
 1. 1. 0. 0. 0. 1. 1. 0. 1. 1. 1. 1. 1. 0. 1. 1. 1. 1. 0. 1. 0. 1. 1. 1.
 1. 1. 1. 1. 1. 0. 1. 0. 1. 0. 0. 1. 0. 1. 1. 0. 0. 1. 1. 0. 0. 1. 1. 0.
 1. 1. 0. 1. 1. 0. 1. 1. 1. 0. 0. 0. 0. 0. 1. 1. 0. 1. 0. 0. 0. 1. 0.]</t>
  </si>
  <si>
    <t>[1. 1. 0. 0. 0. 0. 0. 1. 1. 1. 1. 0. 0. 0. 1. 0. 1. 0. 0. 0. 0. 0. 1. 0.
 1. 0. 1. 0. 1. 1. 1. 0. 0. 0. 0. 1. 1. 0. 0. 1. 0. 1. 0. 0. 1. 0. 1. 0.
 1. 1. 0. 1. 0. 1. 1. 0. 1. 1. 1. 1. 1. 0. 1. 1. 1. 1. 0. 1. 0. 1. 1. 1.
 1. 1. 1. 1. 1. 0. 1. 0. 1. 0. 0. 1. 0. 1. 1. 0. 0. 1. 1. 0. 0. 1. 1. 0.
 1. 1. 0. 1. 1. 0. 1. 1. 1. 0. 1. 0. 0. 0. 1. 1. 0. 1. 0. 0. 0. 1. 0.]</t>
  </si>
  <si>
    <t>[1. 1. 0. 0. 0. 0. 0. 1. 1. 1. 1. 0. 0. 0. 1. 0. 1. 0. 0. 0. 0. 0. 1. 0.
 1. 0. 1. 0. 1. 1. 1. 0. 0. 0. 0. 1. 1. 0. 0. 1. 0. 1. 0. 0. 1. 0. 0. 0.
 1. 1. 0. 0. 0. 1. 1. 0. 1. 1. 1. 1. 1. 0. 1. 1. 1. 1. 0. 1. 0. 1. 1. 1.
 1. 1. 1. 1. 1. 0. 1. 0. 1. 0. 0. 1. 0. 1. 1. 0. 0. 1. 1. 0. 0. 1. 1. 0.
 0. 1. 0. 1. 1. 0. 1. 1. 1. 0. 1. 0. 0. 0. 1. 1. 0. 1. 0. 0. 0. 1. 0.]</t>
  </si>
  <si>
    <t>[1. 1. 0. 0. 0. 0. 0. 1. 1. 0. 1. 0. 0. 0. 1. 0. 1. 0. 0. 0. 0. 0. 1. 0.
 1. 1. 1. 0. 1. 1. 1. 0. 0. 0. 0. 1. 1. 0. 0. 1. 0. 1. 0. 0. 1. 0. 0. 0.
 1. 1. 0. 0. 0. 1. 1. 0. 1. 1. 1. 1. 1. 0. 1. 1. 1. 1. 0. 1. 0. 1. 1. 1.
 1. 1. 1. 1. 1. 0. 1. 0. 1. 0. 0. 1. 0. 1. 1. 0. 0. 1. 1. 0. 1. 1. 1. 0.
 1. 1. 0. 1. 1. 0. 1. 1. 1. 0. 1. 0. 0. 0. 1. 1. 0. 1. 0. 0. 0. 1. 0.]</t>
  </si>
  <si>
    <t>[1. 1. 0. 0. 0. 0. 0. 1. 1. 1. 1. 0. 0. 0. 1. 0. 1. 0. 0. 0. 0. 0. 1. 0.
 1. 0. 1. 0. 1. 1. 1. 0. 0. 0. 0. 1. 1. 0. 0. 1. 0. 1. 0. 0. 1. 0. 0. 0.
 1. 1. 1. 1. 0. 1. 1. 0. 1. 1. 1. 1. 1. 0. 1. 1. 1. 1. 0. 1. 0. 1. 1. 1.
 1. 1. 1. 1. 1. 0. 1. 0. 1. 0. 0. 1. 0. 1. 1. 0. 0. 1. 1. 0. 0. 1. 1. 0.
 1. 1. 0. 1. 1. 0. 1. 1. 1. 0. 1. 0. 0. 0. 1. 1. 0. 1. 0. 0. 0. 1. 0.]</t>
  </si>
  <si>
    <t>[1. 1. 0. 0. 0. 0. 0. 1. 1. 1. 1. 0. 0. 0. 1. 0. 1. 0. 0. 0. 0. 0. 1. 0.
 1. 0. 1. 0. 1. 1. 1. 0. 0. 0. 0. 1. 1. 0. 0. 1. 0. 1. 0. 0. 1. 0. 0. 0.
 1. 1. 0. 1. 0. 1. 1. 0. 1. 1. 1. 1. 1. 0. 1. 1. 1. 1. 0. 1. 0. 1. 1. 1.
 1. 1. 1. 1. 1. 0. 1. 0. 1. 0. 0. 1. 0. 1. 1. 0. 0. 1. 1. 0. 0. 1. 1. 0.
 1. 1. 0. 1. 1. 0. 1. 1. 1. 0. 1. 0. 0. 0. 0. 1. 0. 1. 0. 0. 0. 1. 0.]</t>
  </si>
  <si>
    <t>[1. 1. 0. 0. 0. 0. 0. 1. 1. 1. 1. 0. 0. 0. 1. 0. 1. 0. 0. 0. 0. 0. 1. 0.
 1. 0. 1. 0. 1. 1. 1. 0. 0. 0. 0. 1. 1. 0. 0. 1. 0. 1. 0. 0. 1. 0. 0. 0.
 1. 1. 0. 0. 1. 1. 1. 0. 1. 1. 1. 1. 1. 0. 1. 1. 1. 1. 0. 1. 0. 1. 1. 1.
 1. 1. 1. 1. 1. 0. 1. 0. 1. 0. 0. 1. 0. 1. 1. 0. 0. 1. 1. 0. 0. 1. 1. 0.
 1. 1. 0. 1. 1. 0. 1. 1. 1. 0. 1. 0. 0. 0. 1. 1. 0. 1. 0. 0. 0. 1. 0.]</t>
  </si>
  <si>
    <t>[1. 1. 0. 0. 0. 0. 0. 1. 1. 1. 1. 0. 0. 0. 1. 0. 1. 0. 0. 0. 0. 0. 1. 0.
 1. 0. 1. 0. 1. 1. 1. 0. 0. 0. 0. 1. 1. 0. 0. 1. 0. 1. 0. 0. 1. 0. 0. 0.
 1. 1. 0. 0. 0. 1. 1. 0. 1. 1. 1. 1. 1. 0. 1. 1. 1. 1. 0. 1. 0. 1. 1. 1.
 1. 1. 1. 1. 1. 0. 1. 0. 1. 0. 0. 1. 0. 1. 1. 0. 0. 1. 1. 0. 0. 1. 1. 0.
 1. 1. 0. 1. 1. 0. 1. 0. 1. 0. 1. 0. 0. 0. 1. 1. 0. 1. 0. 0. 0. 1. 0.]</t>
  </si>
  <si>
    <t>[1. 1. 0. 0. 0. 0. 0. 1. 1. 1. 1. 0. 0. 0. 1. 0. 1. 0. 0. 0. 0. 0. 1. 0.
 1. 0. 1. 0. 1. 1. 1. 0. 0. 0. 0. 1. 1. 0. 0. 1. 0. 1. 0. 0. 0. 0. 0. 0.
 1. 1. 0. 1. 0. 1. 1. 0. 1. 0. 1. 1. 1. 0. 1. 1. 1. 1. 0. 1. 0. 1. 1. 1.
 1. 1. 1. 1. 1. 0. 1. 0. 1. 0. 0. 1. 0. 1. 1. 0. 0. 1. 1. 0. 0. 1. 1. 0.
 1. 1. 0. 1. 1. 0. 1. 1. 1. 0. 1. 0. 0. 0. 1. 1. 0. 1. 0. 0. 0. 1. 0.]</t>
  </si>
  <si>
    <t>[1. 1. 0. 0. 0. 0. 0. 1. 1. 1. 1. 0. 0. 0. 1. 0. 1. 0. 0. 0. 0. 0. 1. 0.
 1. 0. 1. 0. 1. 1. 1. 0. 0. 0. 0. 1. 1. 0. 0. 1. 0. 1. 1. 0. 0. 0. 0. 0.
 1. 1. 0. 0. 0. 1. 1. 0. 1. 1. 1. 1. 1. 0. 1. 1. 1. 1. 0. 1. 0. 1. 1. 1.
 1. 1. 1. 1. 1. 0. 1. 0. 1. 0. 0. 1. 0. 1. 1. 0. 0. 1. 1. 0. 0. 1. 1. 0.
 1. 1. 0. 1. 1. 0. 1. 1. 1. 0. 1. 0. 0. 0. 1. 1. 0. 1. 0. 0. 0. 1. 0.]</t>
  </si>
  <si>
    <t>[1. 1. 0. 0. 0. 0. 0. 1. 1. 1. 1. 0. 0. 0. 1. 0. 1. 0. 0. 0. 0. 0. 1. 0.
 1. 0. 1. 0. 1. 1. 1. 0. 0. 0. 0. 1. 1. 0. 0. 1. 0. 1. 0. 0. 0. 0. 0. 0.
 1. 1. 0. 0. 0. 1. 1. 0. 1. 1. 1. 1. 1. 0. 1. 1. 1. 1. 0. 1. 0. 1. 1. 1.
 1. 1. 1. 1. 1. 0. 1. 0. 1. 0. 0. 1. 0. 1. 1. 0. 0. 1. 0. 0. 0. 1. 1. 0.
 1. 1. 0. 1. 1. 0. 1. 1. 1. 0. 1. 0. 0. 0. 1. 1. 0. 1. 0. 0. 0. 1. 0.]</t>
  </si>
  <si>
    <t>[1. 1. 0. 0. 0. 0. 0. 1. 1. 1. 1. 0. 0. 0. 1. 0. 1. 0. 0. 0. 0. 0. 1. 0.
 1. 0. 1. 0. 1. 1. 1. 0. 0. 0. 0. 1. 1. 0. 0. 1. 0. 1. 0. 0. 0. 0. 0. 0.
 1. 1. 0. 0. 0. 1. 1. 0. 1. 1. 1. 1. 1. 0. 1. 1. 1. 1. 0. 1. 0. 1. 1. 1.
 1. 1. 1. 1. 1. 0. 1. 0. 1. 0. 0. 1. 0. 1. 0. 0. 0. 1. 1. 0. 0. 1. 1. 0.
 1. 1. 0. 1. 1. 0. 1. 1. 1. 0. 1. 0. 0. 0. 1. 1. 0. 1. 0. 0. 0. 1. 0.]</t>
  </si>
  <si>
    <t>[1. 1. 0. 0. 0. 0. 0. 1. 1. 1. 1. 0. 0. 0. 1. 0. 1. 1. 0. 0. 0. 0. 1. 0.
 1. 0. 0. 0. 1. 1. 1. 0. 0. 0. 0. 1. 1. 0. 0. 1. 0. 1. 0. 0. 0. 0. 0. 0.
 1. 1. 0. 0. 0. 1. 1. 0. 1. 1. 1. 1. 1. 0. 1. 1. 1. 1. 0. 1. 0. 1. 1. 1.
 1. 1. 1. 1. 1. 0. 1. 0. 1. 0. 0. 1. 0. 1. 1. 0. 0. 1. 1. 0. 0. 1. 1. 0.
 1. 1. 0. 1. 1. 0. 1. 1. 1. 0. 1. 0. 0. 0. 1. 1. 0. 1. 0. 0. 0. 1. 0.]</t>
  </si>
  <si>
    <t>[1. 1. 0. 0. 0. 0. 0. 1. 1. 1. 1. 0. 0. 0. 1. 0. 1. 0. 0. 0. 0. 0. 1. 0.
 1. 0. 1. 0. 1. 1. 1. 0. 0. 0. 0. 1. 1. 0. 0. 1. 0. 1. 0. 0. 1. 0. 0. 0.
 1. 1. 0. 0. 0. 1. 1. 0. 1. 1. 1. 1. 1. 0. 1. 1. 1. 1. 0. 1. 0. 1. 1. 1.
 1. 0. 1. 1. 1. 0. 1. 0. 1. 0. 0. 1. 0. 1. 1. 0. 0. 1. 1. 0. 0. 1. 1. 0.
 1. 1. 0. 1. 1. 0. 1. 1. 1. 0. 1. 0. 0. 0. 1. 1. 0. 1. 0. 0. 0. 1. 0.]</t>
  </si>
  <si>
    <t>[1. 1. 0. 0. 0. 0. 0. 1. 1. 1. 1. 0. 0. 0. 1. 0. 1. 0. 0. 0. 0. 0. 1. 0.
 1. 0. 1. 0. 1. 1. 1. 0. 0. 0. 0. 1. 1. 0. 0. 1. 0. 1. 0. 0. 1. 0. 0. 0.
 1. 1. 0. 0. 0. 1. 1. 0. 1. 1. 1. 1. 1. 0. 1. 1. 1. 1. 0. 1. 0. 1. 1. 1.
 1. 1. 1. 1. 1. 0. 1. 0. 1. 0. 0. 1. 0. 1. 1. 0. 0. 1. 1. 0. 1. 1. 1. 0.
 1. 1. 0. 0. 1. 0. 1. 1. 1. 0. 1. 0. 0. 0. 1. 1. 0. 1. 0. 0. 0. 1. 0.]</t>
  </si>
  <si>
    <t>[1. 1. 0. 0. 0. 0. 0. 1. 1. 1. 1. 0. 0. 0. 1. 0. 1. 0. 0. 0. 0. 0. 1. 0.
 1. 0. 1. 0. 1. 1. 1. 0. 0. 0. 0. 1. 1. 0. 0. 1. 0. 1. 0. 0. 1. 0. 0. 0.
 1. 1. 0. 0. 0. 1. 1. 0. 1. 1. 1. 1. 1. 0. 1. 1. 1. 1. 0. 1. 0. 1. 1. 1.
 1. 1. 1. 1. 1. 0. 1. 0. 1. 0. 0. 1. 0. 1. 1. 0. 0. 1. 1. 0. 0. 1. 1. 0.
 1. 1. 0. 1. 1. 0. 0. 1. 1. 0. 1. 0. 0. 0. 1. 1. 0. 1. 0. 0. 0. 1. 0.]</t>
  </si>
  <si>
    <t>[1. 1. 0. 0. 0. 0. 0. 1. 1. 1. 1. 0. 0. 0. 1. 0. 1. 0. 0. 0. 0. 0. 1. 0.
 1. 0. 1. 0. 1. 1. 1. 0. 0. 0. 0. 1. 1. 0. 0. 1. 0. 1. 0. 0. 1. 0. 0. 0.
 1. 1. 0. 0. 0. 1. 0. 0. 1. 1. 1. 1. 1. 0. 1. 1. 1. 1. 0. 1. 0. 1. 1. 1.
 1. 1. 1. 0. 1. 0. 1. 0. 1. 0. 0. 1. 0. 1. 1. 0. 0. 1. 1. 0. 0. 1. 1. 1.
 1. 1. 0. 1. 1. 0. 1. 1. 1. 0. 1. 0. 0. 0. 1. 1. 0. 1. 0. 0. 0. 1. 0.]</t>
  </si>
  <si>
    <t>[1. 1. 0. 0. 0. 0. 0. 1. 1. 1. 1. 0. 0. 0. 1. 0. 1. 0. 0. 0. 0. 0. 1. 0.
 1. 0. 1. 0. 1. 1. 1. 0. 0. 0. 0. 1. 1. 0. 0. 1. 0. 1. 0. 0. 1. 0. 0. 1.
 1. 1. 0. 1. 0. 1. 1. 0. 1. 1. 1. 1. 0. 0. 1. 1. 1. 1. 0. 1. 0. 1. 1. 1.
 1. 0. 1. 1. 1. 0. 0. 0. 1. 0. 0. 1. 0. 1. 1. 0. 0. 1. 1. 0. 0. 1. 1. 0.
 1. 1. 0. 1. 1. 0. 1. 1. 1. 0. 1. 0. 0. 0. 1. 1. 0. 1. 0. 0. 0. 1. 0.]</t>
  </si>
  <si>
    <t>[1. 1. 0. 0. 0. 0. 0. 1. 1. 1. 1. 0. 0. 0. 1. 0. 1. 0. 0. 0. 0. 0. 1. 0.
 1. 0. 1. 0. 1. 1. 1. 0. 0. 0. 0. 1. 1. 0. 0. 1. 0. 1. 0. 0. 1. 0. 0. 0.
 1. 1. 0. 0. 0. 1. 1. 0. 1. 1. 1. 1. 1. 0. 1. 1. 1. 1. 0. 1. 0. 1. 1. 1.
 1. 1. 1. 1. 1. 0. 1. 1. 1. 0. 0. 1. 0. 1. 1. 0. 0. 1. 1. 0. 0. 1. 1. 0.
 1. 1. 0. 1. 1. 0. 1. 1. 0. 0. 1. 0. 0. 0. 1. 1. 0. 1. 0. 0. 0. 1. 0.]</t>
  </si>
  <si>
    <t>[1. 1. 0. 0. 0. 0. 0. 1. 1. 1. 1. 0. 0. 0. 1. 0. 1. 0. 0. 0. 0. 0. 1. 0.
 1. 0. 1. 0. 1. 1. 1. 0. 0. 0. 0. 1. 1. 0. 0. 1. 0. 1. 0. 0. 1. 0. 0. 0.
 1. 1. 0. 0. 0. 1. 1. 0. 1. 1. 1. 1. 1. 0. 1. 1. 1. 1. 0. 1. 0. 1. 1. 1.
 1. 1. 0. 1. 1. 0. 1. 0. 1. 0. 0. 1. 0. 1. 1. 0. 0. 1. 1. 0. 0. 1. 1. 0.
 1. 1. 0. 1. 1. 0. 1. 1. 1. 0. 1. 0. 0. 0. 1. 1. 0. 1. 0. 0. 0. 1. 0.]</t>
  </si>
  <si>
    <t>[1. 1. 0. 0. 0. 0. 0. 1. 1. 1. 1. 0. 0. 0. 1. 0. 1. 0. 0. 0. 0. 0. 1. 0.
 1. 0. 1. 0. 1. 1. 1. 0. 0. 0. 0. 1. 1. 0. 0. 1. 0. 1. 0. 0. 1. 0. 0. 0.
 1. 1. 0. 0. 0. 0. 1. 0. 1. 1. 1. 1. 1. 0. 1. 1. 1. 1. 0. 1. 0. 1. 1. 1.
 1. 1. 1. 1. 0. 0. 1. 0. 1. 0. 0. 1. 0. 1. 1. 0. 0. 1. 1. 0. 0. 1. 1. 0.
 1. 1. 0. 1. 1. 0. 1. 1. 1. 0. 1. 0. 0. 0. 1. 1. 0. 1. 0. 0. 0. 1. 0.]</t>
  </si>
  <si>
    <t>[1. 1. 0. 0. 0. 0. 0. 1. 1. 1. 1. 1. 0. 0. 1. 0. 1. 0. 0. 0. 0. 0. 1. 0.
 1. 0. 1. 0. 1. 1. 1. 0. 0. 0. 0. 1. 1. 0. 0. 1. 0. 1. 0. 0. 1. 0. 0. 0.
 1. 1. 0. 0. 0. 1. 1. 0. 1. 1. 1. 1. 1. 0. 1. 1. 1. 1. 0. 1. 0. 1. 1. 1.
 1. 1. 1. 1. 1. 0. 1. 0. 1. 0. 0. 1. 0. 1. 1. 0. 0. 1. 1. 0. 0. 1. 1. 0.
 1. 1. 0. 1. 1. 0. 1. 1. 1. 0. 1. 0. 0. 0. 1. 1. 0. 1. 0. 0. 0. 1. 0.]</t>
  </si>
  <si>
    <t>[1. 1. 0. 0. 0. 0. 0. 1. 1. 1. 1. 0. 0. 0. 1. 0. 1. 0. 0. 0. 0. 0. 1. 0.
 0. 0. 1. 0. 1. 1. 1. 0. 0. 0. 0. 1. 1. 0. 0. 1. 0. 1. 0. 0. 1. 0. 0. 0.
 1. 1. 0. 0. 0. 1. 1. 0. 1. 1. 1. 1. 1. 0. 1. 1. 1. 1. 0. 1. 0. 1. 1. 1.
 1. 1. 1. 1. 1. 0. 1. 0. 1. 0. 0. 1. 0. 1. 1. 0. 0. 1. 1. 0. 0. 1. 1. 0.
 1. 1. 0. 1. 1. 0. 1. 1. 1. 0. 1. 0. 0. 0. 1. 1. 0. 1. 0. 0. 0. 1. 0.]</t>
  </si>
  <si>
    <t>[1. 1. 0. 0. 0. 0. 0. 1. 1. 0. 1. 0. 0. 0. 1. 0. 1. 0. 0. 0. 0. 0. 1. 0.
 1. 0. 1. 0. 1. 1. 1. 0. 0. 0. 0. 1. 1. 0. 0. 1. 0. 1. 0. 0. 1. 0. 0. 0.
 1. 1. 0. 0. 0. 1. 1. 0. 1. 1. 1. 1. 1. 0. 1. 1. 1. 1. 0. 1. 0. 1. 1. 1.
 1. 1. 1. 1. 1. 0. 1. 0. 1. 0. 0. 1. 0. 1. 1. 0. 0. 1. 1. 0. 0. 1. 1. 0.
 1. 1. 0. 1. 1. 0. 1. 1. 1. 0. 1. 0. 0. 0. 0. 1. 0. 1. 0. 0. 0. 1. 0.]</t>
  </si>
  <si>
    <t>[1. 1. 0. 0. 0. 0. 0. 1. 1. 1. 1. 0. 0. 0. 1. 0. 1. 0. 0. 0. 0. 0. 1. 0.
 1. 0. 1. 0. 1. 1. 1. 0. 0. 0. 0. 1. 1. 0. 0. 1. 0. 1. 0. 0. 1. 0. 0. 0.
 1. 1. 0. 0. 0. 1. 1. 0. 1. 1. 1. 1. 1. 0. 1. 1. 1. 1. 0. 1. 0. 1. 1. 1.
 1. 1. 1. 1. 1. 0. 1. 0. 1. 0. 0. 1. 0. 1. 1. 0. 0. 1. 1. 0. 0. 1. 1. 1.
 1. 1. 0. 1. 1. 0. 1. 1. 1. 0. 1. 0. 0. 0. 1. 1. 0. 1. 1. 0. 0. 1. 0.]</t>
  </si>
  <si>
    <t>[1. 1. 0. 0. 0. 0. 0. 1. 1. 1. 1. 0. 0. 0. 1. 0. 1. 0. 0. 0. 0. 0. 1. 0.
 1. 0. 1. 0. 1. 1. 1. 0. 0. 0. 0. 1. 1. 0. 0. 1. 0. 1. 0. 0. 1. 0. 0. 0.
 1. 1. 0. 0. 0. 1. 1. 0. 1. 1. 1. 1. 1. 0. 1. 1. 1. 1. 0. 1. 0. 1. 1. 1.
 1. 1. 1. 1. 1. 0. 1. 0. 1. 0. 0. 1. 0. 1. 1. 0. 1. 1. 1. 0. 0. 1. 1. 0.
 1. 1. 0. 1. 1. 0. 1. 1. 1. 0. 1. 0. 0. 0. 1. 0. 0. 1. 0. 0. 0. 1. 0.]</t>
  </si>
  <si>
    <t>[1. 1. 0. 0. 0. 0. 0. 1. 1. 1. 1. 0. 0. 0. 1. 0. 1. 0. 0. 0. 0. 0. 1. 1.
 1. 0. 1. 0. 1. 1. 1. 0. 0. 0. 0. 1. 1. 0. 0. 1. 0. 1. 0. 0. 1. 0. 0. 0.
 1. 1. 0. 0. 0. 1. 1. 0. 1. 1. 1. 1. 1. 0. 1. 1. 1. 1. 0. 1. 0. 1. 1. 1.
 1. 1. 1. 1. 1. 0. 1. 0. 1. 0. 0. 1. 0. 1. 1. 0. 0. 1. 1. 0. 0. 1. 1. 0.
 1. 1. 0. 1. 1. 0. 1. 1. 1. 0. 0. 0. 0. 0. 1. 1. 0. 1. 0. 0. 0. 1. 0.]</t>
  </si>
  <si>
    <t>[1. 1. 0. 0. 0. 0. 0. 1. 1. 1. 1. 0. 0. 0. 1. 0. 1. 0. 0. 0. 0. 0. 1. 0.
 1. 0. 1. 0. 1. 1. 1. 0. 0. 0. 0. 1. 1. 0. 0. 1. 0. 1. 0. 0. 1. 0. 0. 0.
 1. 1. 0. 0. 0. 1. 1. 0. 1. 1. 1. 1. 1. 0. 1. 1. 1. 1. 0. 1. 0. 1. 1. 1.
 1. 1. 1. 1. 1. 0. 1. 0. 1. 0. 0. 1. 0. 1. 1. 0. 0. 1. 1. 0. 0. 1. 1. 0.
 1. 1. 0. 1. 1. 0. 1. 1. 1. 0. 1. 0. 0. 0. 1. 0. 0. 1. 0. 0. 0. 1. 0.]</t>
  </si>
  <si>
    <t>[1. 1. 0. 1. 0. 0. 0. 1. 1. 1. 1. 0. 0. 0. 1. 0. 1. 0. 0. 0. 0. 0. 1. 0.
 1. 0. 1. 0. 1. 1. 1. 0. 0. 0. 0. 1. 1. 0. 0. 1. 0. 1. 0. 0. 1. 0. 0. 0.
 1. 1. 0. 0. 0. 1. 1. 0. 1. 1. 1. 1. 1. 0. 1. 1. 1. 0. 0. 1. 0. 1. 1. 1.
 1. 1. 0. 0. 1. 0. 1. 0. 1. 0. 0. 1. 0. 1. 1. 0. 1. 1. 1. 0. 0. 1. 1. 0.
 1. 1. 0. 1. 1. 0. 1. 1. 1. 0. 1. 0. 0. 0. 1. 0. 0. 1. 0. 0. 0. 1. 0.]</t>
  </si>
  <si>
    <t>[1. 1. 0. 0. 0. 0. 0. 1. 1. 1. 1. 0. 0. 0. 1. 0. 0. 0. 0. 0. 0. 0. 1. 0.
 1. 0. 1. 0. 1. 1. 1. 0. 0. 0. 0. 1. 1. 0. 0. 1. 0. 1. 0. 0. 1. 0. 0. 0.
 1. 1. 0. 0. 0. 1. 1. 0. 1. 1. 1. 1. 1. 0. 1. 1. 1. 1. 0. 1. 0. 1. 1. 1.
 1. 1. 1. 1. 1. 0. 1. 0. 1. 0. 0. 1. 0. 1. 1. 0. 0. 1. 1. 0. 0. 1. 1. 0.
 1. 1. 0. 1. 1. 0. 1. 1. 1. 0. 1. 0. 0. 0. 1. 1. 0. 1. 0. 0. 0. 1. 0.]</t>
  </si>
  <si>
    <t>[1. 1. 0. 0. 0. 0. 0. 1. 1. 0. 1. 0. 0. 0. 1. 0. 1. 0. 0. 0. 0. 0. 1. 0.
 1. 0. 1. 0. 1. 1. 1. 0. 0. 0. 0. 1. 1. 0. 0. 1. 0. 1. 0. 0. 1. 0. 0. 0.
 1. 1. 0. 0. 0. 1. 1. 0. 1. 1. 1. 1. 1. 0. 1. 1. 1. 1. 0. 1. 0. 1. 1. 1.
 1. 1. 1. 1. 1. 0. 1. 0. 1. 0. 0. 1. 0. 1. 1. 0. 1. 1. 1. 0. 0. 1. 1. 0.
 1. 1. 0. 1. 1. 0. 1. 1. 1. 0. 1. 0. 0. 0. 1. 1. 0. 1. 0. 0. 0. 1. 0.]</t>
  </si>
  <si>
    <t>[1. 1. 0. 0. 0. 0. 0. 1. 1. 1. 1. 0. 0. 0. 1. 0. 1. 0. 0. 0. 0. 0. 1. 0.
 1. 0. 1. 0. 1. 1. 1. 0. 0. 0. 0. 1. 1. 0. 0. 1. 0. 1. 0. 0. 1. 0. 0. 0.
 1. 1. 0. 0. 0. 1. 1. 0. 1. 1. 1. 1. 1. 0. 1. 1. 1. 1. 0. 1. 0. 1. 1. 1.
 1. 1. 1. 1. 1. 0. 1. 0. 1. 0. 1. 1. 0. 1. 1. 0. 0. 1. 1. 0. 0. 1. 1. 0.
 1. 1. 0. 1. 1. 0. 1. 1. 1. 0. 1. 0. 0. 1. 1. 1. 0. 1. 0. 0. 0. 1. 0.]</t>
  </si>
  <si>
    <t>[1. 1. 0. 0. 0. 0. 0. 1. 1. 1. 1. 0. 0. 0. 1. 0. 1. 0. 0. 0. 0. 0. 1. 0.
 1. 0. 1. 0. 1. 1. 1. 0. 0. 0. 0. 1. 1. 0. 0. 1. 0. 1. 0. 1. 1. 0. 0. 0.
 1. 1. 0. 0. 0. 1. 1. 0. 1. 1. 1. 1. 1. 0. 1. 1. 1. 1. 0. 1. 0. 1. 1. 1.
 1. 1. 1. 1. 1. 0. 1. 0. 1. 0. 0. 1. 0. 1. 1. 0. 1. 1. 1. 0. 0. 1. 1. 0.
 1. 1. 0. 1. 1. 0. 1. 1. 1. 0. 1. 0. 0. 1. 1. 0. 0. 1. 0. 0. 0. 1. 0.]</t>
  </si>
  <si>
    <t>[1. 1. 0. 0. 0. 0. 0. 1. 1. 1. 1. 0. 0. 0. 1. 0. 1. 0. 0. 0. 0. 0. 1. 0.
 0. 0. 1. 0. 1. 1. 1. 0. 0. 0. 0. 1. 1. 0. 0. 0. 0. 1. 0. 1. 1. 0. 0. 0.
 1. 1. 0. 0. 0. 1. 1. 0. 1. 1. 1. 1. 1. 0. 1. 1. 1. 1. 0. 1. 0. 1. 1. 1.
 1. 1. 1. 1. 1. 0. 1. 0. 1. 0. 0. 1. 0. 1. 1. 0. 1. 1. 1. 0. 0. 1. 1. 0.
 1. 1. 0. 1. 1. 0. 1. 1. 1. 0. 1. 0. 0. 0. 1. 1. 0. 1. 0. 0. 0. 1. 0.]</t>
  </si>
  <si>
    <t>[1. 1. 0. 0. 0. 0. 0. 1. 1. 1. 1. 0. 0. 0. 1. 0. 1. 0. 0. 0. 0. 0. 1. 0.
 1. 0. 1. 0. 1. 1. 1. 0. 0. 0. 0. 1. 1. 0. 0. 1. 0. 1. 0. 0. 1. 0. 0. 0.
 1. 1. 0. 0. 0. 1. 1. 0. 1. 1. 1. 1. 1. 0. 1. 1. 1. 1. 0. 1. 0. 1. 1. 1.
 1. 1. 1. 1. 1. 0. 1. 0. 1. 0. 0. 1. 0. 1. 1. 0. 0. 1. 1. 0. 0. 1. 1. 0.
 1. 1. 0. 1. 0. 0. 1. 1. 1. 0. 1. 0. 0. 0. 1. 0. 0. 1. 0. 0. 0. 1. 0.]</t>
  </si>
  <si>
    <t>[1. 1. 0. 0. 0. 0. 0. 1. 1. 1. 1. 0. 0. 0. 1. 0. 1. 0. 0. 0. 0. 0. 1. 0.
 1. 0. 1. 0. 1. 1. 1. 0. 0. 0. 0. 1. 1. 0. 0. 1. 0. 1. 0. 0. 1. 0. 0. 0.
 1. 1. 0. 0. 0. 1. 1. 0. 1. 1. 1. 1. 1. 0. 1. 1. 1. 1. 0. 1. 0. 1. 1. 1.
 1. 1. 1. 1. 1. 0. 0. 0. 1. 0. 0. 1. 0. 1. 1. 0. 1. 1. 1. 0. 0. 1. 1. 0.
 1. 1. 0. 1. 1. 0. 1. 1. 1. 0. 1. 0. 0. 0. 1. 1. 0. 1. 0. 0. 0. 1. 0.]</t>
  </si>
  <si>
    <t>[1. 1. 0. 0. 0. 0. 0. 1. 1. 1. 1. 0. 0. 0. 1. 0. 1. 0. 0. 0. 0. 0. 1. 0.
 0. 0. 1. 0. 1. 1. 1. 0. 0. 0. 0. 1. 1. 0. 0. 1. 0. 1. 0. 0. 1. 0. 0. 0.
 1. 1. 0. 0. 0. 1. 1. 0. 1. 1. 1. 1. 1. 0. 1. 1. 1. 1. 0. 1. 1. 1. 1. 1.
 1. 1. 1. 1. 1. 0. 1. 0. 1. 0. 0. 1. 0. 1. 1. 0. 0. 1. 1. 0. 0. 1. 1. 0.
 0. 1. 0. 1. 1. 0. 1. 1. 1. 0. 1. 0. 0. 0. 1. 1. 0. 1. 0. 0. 0. 1. 0.]</t>
  </si>
  <si>
    <t>[1. 1. 0. 0. 0. 0. 0. 1. 1. 1. 1. 0. 0. 0. 1. 0. 1. 0. 0. 0. 0. 0. 1. 0.
 1. 0. 1. 0. 1. 1. 1. 0. 0. 0. 0. 1. 1. 0. 0. 1. 0. 1. 0. 1. 1. 0. 0. 0.
 1. 1. 0. 0. 0. 1. 1. 0. 1. 1. 1. 1. 1. 0. 1. 1. 1. 1. 0. 1. 0. 1. 1. 1.
 1. 1. 1. 1. 1. 0. 1. 0. 1. 0. 0. 1. 0. 1. 1. 0. 0. 1. 1. 0. 0. 1. 1. 0.
 1. 1. 0. 1. 1. 0. 1. 1. 1. 0. 1. 0. 0. 1. 1. 0. 0. 1. 0. 0. 0. 1. 0.]</t>
  </si>
  <si>
    <t>[1. 1. 0. 0. 0. 0. 0. 1. 1. 1. 1. 0. 0. 0. 1. 0. 1. 0. 0. 0. 0. 0. 1. 0.
 1. 0. 1. 0. 1. 1. 1. 0. 0. 0. 0. 1. 1. 0. 0. 1. 0. 1. 0. 0. 1. 0. 0. 0.
 1. 1. 0. 0. 0. 1. 1. 0. 1. 1. 1. 1. 1. 0. 1. 1. 1. 1. 0. 1. 0. 1. 1. 1.
 1. 1. 1. 1. 1. 0. 1. 0. 1. 0. 0. 1. 0. 1. 1. 0. 1. 1. 1. 0. 0. 1. 1. 0.
 1. 1. 0. 1. 1. 0. 1. 1. 1. 0. 1. 0. 0. 1. 1. 0. 0. 1. 0. 0. 0. 1. 0.]</t>
  </si>
  <si>
    <t>[1. 1. 0. 0. 0. 0. 0. 0. 1. 1. 1. 0. 0. 0. 1. 0. 1. 0. 0. 0. 0. 0. 1. 0.
 1. 0. 1. 0. 1. 1. 1. 0. 0. 0. 0. 1. 1. 0. 0. 1. 0. 1. 0. 0. 1. 0. 0. 0.
 1. 1. 0. 0. 0. 1. 1. 0. 1. 1. 1. 1. 1. 0. 1. 1. 1. 1. 0. 1. 0. 1. 1. 1.
 1. 1. 1. 1. 1. 0. 1. 0. 1. 0. 0. 1. 0. 1. 1. 0. 1. 1. 1. 0. 0. 1. 1. 0.
 1. 1. 0. 1. 1. 0. 1. 1. 1. 0. 1. 0. 0. 1. 1. 0. 0. 1. 0. 0. 0. 1. 0.]</t>
  </si>
  <si>
    <t>[1. 1. 0. 0. 0. 0. 0. 1. 1. 1. 1. 0. 0. 0. 1. 0. 1. 0. 0. 0. 0. 0. 1. 0.
 1. 0. 1. 0. 1. 1. 1. 0. 0. 0. 0. 1. 1. 0. 0. 1. 0. 1. 0. 1. 1. 0. 0. 0.
 1. 1. 0. 0. 0. 1. 1. 0. 1. 1. 1. 1. 1. 0. 1. 1. 1. 1. 0. 1. 0. 1. 1. 1.
 1. 1. 1. 1. 1. 0. 0. 0. 1. 0. 0. 1. 0. 1. 1. 0. 1. 1. 1. 0. 0. 1. 1. 0.
 1. 1. 0. 1. 1. 0. 1. 1. 1. 0. 1. 0. 0. 1. 1. 0. 0. 1. 0. 0. 0. 1. 0.]</t>
  </si>
  <si>
    <t>[1. 1. 0. 0. 0. 0. 1. 1. 1. 1. 1. 0. 0. 0. 1. 0. 1. 0. 0. 0. 0. 0. 1. 0.
 0. 0. 1. 0. 1. 1. 1. 0. 0. 0. 0. 1. 1. 0. 0. 1. 0. 1. 0. 0. 1. 0. 0. 0.
 1. 1. 0. 0. 0. 1. 1. 1. 1. 1. 1. 1. 1. 0. 1. 1. 1. 1. 0. 1. 0. 1. 1. 1.
 1. 1. 1. 1. 1. 0. 1. 0. 1. 0. 0. 1. 0. 1. 1. 0. 1. 1. 1. 0. 0. 1. 1. 0.
 1. 1. 0. 1. 1. 0. 1. 1. 1. 0. 1. 0. 0. 0. 1. 0. 0. 1. 0. 0. 0. 1. 0.]</t>
  </si>
  <si>
    <t>[1. 1. 0. 0. 0. 0. 0. 1. 1. 0. 1. 0. 0. 0. 1. 0. 1. 0. 0. 0. 0. 0. 1. 0.
 1. 0. 1. 0. 1. 1. 1. 0. 0. 0. 0. 1. 1. 0. 0. 1. 0. 1. 0. 0. 1. 0. 0. 0.
 1. 1. 0. 0. 0. 1. 1. 0. 1. 1. 1. 1. 1. 0. 1. 1. 1. 1. 0. 1. 0. 1. 1. 1.
 1. 1. 1. 1. 1. 0. 1. 0. 1. 0. 0. 1. 0. 1. 1. 0. 0. 1. 1. 0. 0. 1. 1. 0.
 1. 1. 0. 1. 1. 0. 1. 1. 1. 0. 1. 0. 0. 0. 1. 0. 0. 1. 0. 0. 0. 1. 0.]</t>
  </si>
  <si>
    <t>[1. 1. 0. 0. 0. 0. 0. 0. 1. 1. 1. 0. 0. 0. 1. 0. 1. 0. 0. 0. 0. 0. 1. 0.
 0. 0. 1. 0. 1. 1. 1. 0. 0. 0. 0. 1. 1. 0. 0. 1. 0. 1. 0. 0. 1. 0. 0. 0.
 1. 1. 0. 0. 0. 1. 1. 0. 1. 1. 1. 1. 1. 0. 1. 1. 1. 1. 0. 1. 0. 1. 1. 1.
 1. 1. 1. 1. 1. 0. 1. 0. 1. 0. 0. 1. 0. 1. 1. 0. 1. 1. 1. 0. 0. 1. 1. 0.
 0. 1. 0. 1. 1. 0. 1. 1. 1. 0. 1. 0. 0. 1. 1. 0. 0. 1. 0. 0. 0. 1. 0.]</t>
  </si>
  <si>
    <t>[1. 1. 0. 0. 0. 0. 0. 0. 1. 1. 1. 0. 0. 0. 1. 0. 1. 0. 0. 0. 0. 0. 1. 0.
 0. 0. 1. 0. 1. 1. 1. 0. 0. 0. 0. 1. 1. 0. 0. 1. 0. 1. 0. 0. 1. 0. 0. 0.
 1. 1. 0. 0. 0. 1. 1. 0. 1. 1. 1. 1. 1. 0. 1. 1. 1. 1. 0. 1. 0. 1. 1. 1.
 1. 1. 1. 1. 1. 0. 1. 0. 1. 0. 0. 1. 0. 1. 1. 0. 1. 1. 1. 0. 0. 1. 1. 0.
 1. 1. 0. 1. 1. 0. 1. 1. 1. 0. 1. 0. 0. 1. 1. 0. 0. 1. 0. 0. 0. 1. 0.]</t>
  </si>
  <si>
    <t>[1. 1. 0. 0. 0. 0. 0. 0. 1. 1. 1. 0. 0. 0. 1. 0. 1. 0. 0. 0. 0. 0. 1. 0.
 1. 0. 1. 0. 1. 1. 1. 0. 0. 0. 0. 1. 1. 0. 0. 1. 0. 1. 0. 0. 1. 0. 0. 0.
 1. 1. 0. 0. 0. 1. 1. 0. 1. 1. 1. 1. 1. 0. 1. 1. 1. 1. 0. 1. 0. 1. 1. 1.
 1. 1. 1. 1. 1. 0. 1. 0. 1. 0. 0. 1. 0. 1. 1. 0. 1. 1. 1. 0. 0. 1. 1. 0.
 1. 1. 0. 1. 1. 0. 1. 1. 1. 1. 1. 0. 0. 1. 1. 0. 0. 1. 0. 0. 0. 1. 0.]</t>
  </si>
  <si>
    <t>[1. 1. 0. 0. 0. 0. 0. 0. 1. 1. 1. 0. 1. 0. 1. 0. 1. 0. 0. 0. 0. 0. 1. 0.
 0. 0. 1. 0. 1. 1. 1. 0. 0. 0. 0. 1. 1. 0. 0. 1. 0. 1. 0. 0. 1. 0. 0. 0.
 1. 1. 0. 0. 0. 1. 1. 0. 1. 1. 1. 1. 1. 0. 1. 1. 1. 1. 0. 1. 0. 1. 1. 1.
 1. 1. 1. 1. 1. 0. 1. 0. 1. 0. 0. 1. 0. 1. 1. 0. 1. 1. 1. 0. 0. 1. 1. 0.
 1. 1. 0. 1. 1. 0. 1. 1. 1. 0. 1. 0. 0. 1. 1. 0. 0. 1. 0. 0. 0. 1. 0.]</t>
  </si>
  <si>
    <t>[1. 1. 0. 0. 0. 0. 0. 0. 1. 1. 1. 0. 0. 0. 1. 0. 1. 0. 0. 0. 0. 0. 1. 0.
 1. 0. 1. 0. 1. 1. 1. 0. 0. 0. 0. 0. 1. 0. 0. 1. 0. 1. 0. 0. 1. 0. 0. 0.
 1. 1. 0. 0. 0. 1. 1. 0. 1. 1. 1. 1. 1. 0. 1. 1. 1. 1. 0. 1. 0. 1. 1. 1.
 1. 1. 1. 1. 1. 0. 1. 0. 1. 0. 0. 1. 0. 1. 1. 0. 1. 1. 1. 0. 0. 1. 1. 0.
 1. 1. 0. 1. 1. 0. 1. 1. 1. 0. 1. 0. 1. 1. 1. 0. 0. 1. 0. 0. 0. 1. 0.]</t>
  </si>
  <si>
    <t>[1. 1. 0. 0. 0. 0. 0. 0. 1. 1. 1. 0. 0. 0. 1. 0. 1. 0. 0. 0. 0. 0. 1. 0.
 0. 0. 1. 0. 1. 1. 1. 0. 0. 0. 0. 1. 1. 0. 0. 1. 0. 1. 0. 0. 1. 0. 0. 1.
 1. 1. 0. 0. 0. 1. 1. 0. 1. 1. 1. 1. 1. 0. 1. 1. 1. 1. 0. 1. 0. 1. 1. 1.
 1. 1. 1. 1. 1. 0. 1. 0. 1. 0. 0. 1. 0. 1. 1. 0. 1. 1. 1. 0. 0. 1. 1. 0.
 1. 1. 0. 1. 1. 0. 1. 1. 1. 0. 1. 0. 0. 1. 1. 0. 0. 1. 0. 0. 0. 1. 0.]</t>
  </si>
  <si>
    <t>[1. 1. 0. 0. 0. 0. 0. 0. 1. 1. 1. 0. 0. 0. 1. 0. 1. 0. 0. 0. 0. 0. 1. 0.
 1. 0. 1. 0. 1. 1. 1. 0. 0. 0. 0. 1. 1. 0. 0. 1. 0. 1. 0. 0. 1. 0. 0. 0.
 1. 1. 0. 0. 0. 1. 1. 0. 1. 1. 1. 1. 1. 0. 1. 1. 1. 1. 0. 1. 0. 1. 1. 1.
 1. 0. 1. 1. 1. 0. 1. 0. 1. 0. 0. 1. 0. 1. 1. 0. 1. 1. 1. 0. 0. 1. 1. 0.
 1. 1. 0. 1. 1. 0. 1. 1. 1. 0. 1. 0. 0. 1. 1. 0. 0. 1. 0. 0. 0. 1. 0.]</t>
  </si>
  <si>
    <t>[1. 1. 0. 0. 0. 0. 0. 0. 1. 1. 1. 0. 0. 0. 0. 0. 1. 0. 0. 0. 0. 0. 1. 0.
 1. 0. 1. 0. 1. 1. 1. 0. 0. 0. 0. 1. 1. 0. 0. 1. 0. 1. 0. 0. 1. 0. 0. 0.
 1. 1. 0. 0. 0. 1. 1. 0. 1. 1. 1. 0. 1. 0. 1. 1. 1. 1. 0. 1. 0. 1. 1. 1.
 1. 1. 1. 1. 1. 0. 1. 0. 1. 0. 0. 1. 0. 1. 1. 0. 1. 1. 1. 0. 0. 1. 1. 0.
 1. 1. 0. 1. 1. 0. 1. 1. 1. 0. 1. 0. 0. 1. 1. 0. 0. 1. 0. 1. 0. 1. 0.]</t>
  </si>
  <si>
    <t>[1. 1. 0. 0. 0. 0. 0. 0. 1. 1. 1. 0. 0. 0. 1. 0. 1. 0. 0. 0. 0. 1. 1. 0.
 1. 0. 1. 0. 1. 1. 1. 0. 0. 0. 0. 1. 1. 0. 0. 1. 0. 1. 0. 0. 1. 0. 0. 0.
 1. 1. 0. 0. 0. 1. 1. 0. 1. 1. 1. 1. 1. 0. 0. 1. 1. 1. 0. 1. 0. 1. 1. 1.
 1. 1. 1. 1. 1. 0. 1. 0. 1. 0. 0. 1. 0. 1. 1. 0. 1. 1. 1. 0. 0. 1. 1. 0.
 1. 1. 0. 1. 1. 0. 1. 1. 1. 0. 1. 0. 0. 1. 1. 0. 0. 1. 0. 0. 0. 1. 0.]</t>
  </si>
  <si>
    <t>[1. 1. 0. 0. 0. 0. 0. 1. 1. 1. 1. 0. 0. 0. 1. 0. 1. 0. 0. 0. 0. 0. 1. 0.
 1. 0. 1. 0. 1. 1. 1. 0. 0. 0. 0. 1. 1. 0. 0. 1. 0. 0. 0. 0. 1. 0. 0. 0.
 1. 1. 0. 0. 0. 1. 1. 0. 1. 1. 1. 1. 1. 0. 1. 1. 1. 1. 0. 1. 0. 1. 1. 1.
 1. 1. 1. 1. 1. 0. 1. 0. 1. 0. 0. 1. 0. 1. 1. 0. 1. 1. 1. 0. 0. 1. 1. 0.
 1. 1. 0. 1. 1. 0. 1. 1. 1. 0. 1. 0. 0. 1. 1. 0. 0. 1. 0. 0. 0. 1. 0.]</t>
  </si>
  <si>
    <t>[1. 1. 0. 0. 0. 0. 0. 0. 1. 1. 1. 0. 0. 0. 1. 0. 1. 0. 0. 0. 0. 0. 1. 0.
 0. 0. 1. 0. 1. 1. 1. 0. 0. 0. 0. 1. 1. 0. 0. 1. 0. 1. 0. 0. 1. 0. 0. 0.
 1. 1. 1. 0. 0. 1. 1. 0. 1. 1. 1. 1. 1. 0. 1. 1. 1. 1. 0. 1. 0. 1. 1. 1.
 1. 1. 1. 1. 1. 0. 1. 0. 1. 0. 0. 1. 0. 1. 1. 0. 1. 1. 1. 0. 0. 1. 1. 0.
 1. 1. 0. 1. 1. 0. 1. 1. 1. 0. 1. 0. 0. 1. 1. 0. 0. 1. 0. 0. 0. 1. 1.]</t>
  </si>
  <si>
    <t>[1. 1. 0. 0. 0. 0. 0. 1. 1. 1. 1. 0. 0. 0. 1. 0. 1. 0. 0. 0. 0. 0. 1. 0.
 1. 0. 1. 0. 1. 1. 1. 0. 0. 0. 0. 1. 1. 0. 0. 1. 0. 1. 0. 0. 1. 0. 0. 0.
 1. 1. 0. 0. 0. 1. 1. 0. 1. 1. 1. 1. 1. 0. 1. 1. 1. 1. 0. 1. 0. 1. 1. 1.
 1. 1. 1. 1. 1. 0. 1. 0. 1. 0. 0. 1. 0. 1. 1. 0. 1. 1. 1. 0. 0. 1. 1. 0.
 1. 1. 0. 1. 1. 0. 1. 1. 1. 0. 1. 0. 0. 1. 1. 1. 0. 1. 0. 0. 0. 1. 0.]</t>
  </si>
  <si>
    <t>[1. 1. 0. 0. 0. 0. 0. 1. 1. 1. 1. 0. 0. 0. 1. 0. 1. 0. 0. 0. 0. 1. 1. 0.
 1. 0. 1. 0. 1. 1. 1. 0. 0. 0. 0. 1. 1. 0. 0. 1. 0. 1. 0. 0. 1. 0. 0. 0.
 1. 1. 0. 0. 0. 1. 1. 0. 1. 1. 1. 1. 1. 0. 1. 1. 1. 1. 0. 1. 0. 1. 1. 1.
 1. 1. 1. 1. 1. 0. 1. 0. 1. 0. 0. 1. 0. 1. 1. 0. 1. 1. 1. 0. 0. 1. 1. 0.
 1. 1. 0. 1. 1. 0. 1. 1. 1. 0. 1. 0. 0. 1. 1. 0. 0. 1. 0. 0. 0. 1. 0.]</t>
  </si>
  <si>
    <t>[1. 1. 0. 0. 0. 1. 0. 0. 1. 1. 1. 0. 0. 0. 1. 0. 1. 0. 0. 0. 0. 0. 1. 0.
 0. 0. 1. 0. 1. 1. 1. 0. 0. 0. 0. 1. 1. 0. 0. 1. 0. 1. 0. 0. 1. 0. 0. 0.
 1. 1. 0. 0. 0. 1. 1. 0. 1. 1. 1. 1. 1. 0. 1. 1. 1. 1. 0. 1. 0. 1. 1. 1.
 1. 1. 1. 1. 1. 0. 1. 0. 1. 0. 0. 1. 0. 1. 1. 0. 1. 1. 0. 0. 0. 1. 1. 0.
 0. 1. 0. 1. 1. 0. 1. 1. 1. 0. 1. 0. 0. 1. 1. 0. 0. 1. 0. 0. 0. 1. 0.]</t>
  </si>
  <si>
    <t>[1. 0. 0. 0. 0. 0. 0. 0. 1. 1. 1. 0. 0. 0. 1. 0. 1. 0. 0. 0. 0. 0. 1. 0.
 0. 0. 1. 0. 1. 1. 1. 0. 0. 0. 0. 1. 1. 0. 0. 1. 0. 1. 0. 0. 1. 0. 0. 0.
 1. 1. 0. 0. 0. 1. 1. 0. 1. 1. 1. 1. 1. 0. 1. 1. 1. 1. 0. 1. 0. 1. 1. 1.
 1. 1. 1. 1. 1. 0. 1. 0. 1. 0. 0. 1. 0. 1. 1. 0. 1. 1. 1. 0. 0. 1. 1. 0.
 0. 1. 0. 1. 1. 0. 1. 1. 1. 0. 1. 0. 0. 1. 1. 0. 0. 1. 0. 1. 0. 1. 0.]</t>
  </si>
  <si>
    <t>[1. 1. 0. 0. 0. 0. 0. 0. 1. 1. 1. 0. 0. 0. 1. 0. 1. 0. 0. 0. 0. 0. 1. 0.
 0. 0. 1. 0. 1. 1. 1. 0. 0. 0. 0. 1. 1. 0. 0. 1. 0. 1. 0. 0. 1. 0. 0. 0.
 1. 1. 0. 0. 0. 1. 1. 0. 1. 1. 1. 1. 1. 0. 1. 1. 1. 1. 0. 1. 0. 1. 1. 1.
 1. 1. 1. 1. 1. 0. 0. 0. 1. 0. 0. 1. 0. 1. 1. 0. 1. 1. 1. 0. 0. 1. 1. 0.
 0. 1. 0. 1. 1. 0. 1. 1. 1. 0. 1. 0. 0. 1. 1. 0. 0. 1. 0. 0. 0. 1. 0.]</t>
  </si>
  <si>
    <t>[1. 1. 0. 0. 0. 0. 0. 0. 1. 1. 1. 0. 0. 0. 1. 0. 1. 0. 0. 0. 0. 0. 1. 0.
 0. 1. 1. 0. 1. 1. 1. 0. 0. 0. 0. 1. 1. 0. 0. 1. 0. 1. 0. 0. 1. 0. 0. 0.
 1. 1. 0. 0. 0. 1. 1. 0. 1. 1. 1. 1. 1. 0. 1. 1. 1. 1. 0. 1. 0. 1. 1. 1.
 1. 1. 1. 1. 1. 0. 1. 0. 1. 0. 0. 1. 0. 1. 0. 0. 1. 1. 1. 0. 0. 1. 1. 0.
 0. 1. 0. 1. 1. 0. 1. 1. 1. 0. 1. 0. 0. 1. 1. 0. 0. 1. 0. 0. 0. 1. 0.]</t>
  </si>
  <si>
    <t>[1. 1. 0. 0. 0. 0. 0. 0. 1. 1. 1. 0. 0. 0. 1. 0. 1. 0. 0. 0. 0. 0. 1. 0.
 0. 0. 1. 0. 1. 1. 1. 0. 0. 0. 0. 1. 1. 0. 0. 1. 0. 1. 0. 0. 1. 0. 0. 0.
 1. 1. 0. 0. 0. 1. 1. 0. 1. 1. 1. 1. 1. 0. 1. 1. 1. 1. 0. 1. 0. 1. 1. 1.
 1. 1. 1. 1. 1. 0. 1. 0. 1. 0. 0. 1. 0. 1. 0. 0. 1. 1. 1. 0. 0. 1. 1. 0.
 0. 1. 0. 1. 1. 0. 1. 1. 1. 0. 1. 0. 0. 1. 1. 0. 0. 1. 0. 0. 0. 1. 0.]</t>
  </si>
  <si>
    <t>[1. 1. 0. 0. 0. 0. 0. 0. 1. 1. 1. 0. 0. 0. 1. 0. 1. 0. 0. 0. 0. 0. 1. 0.
 0. 0. 1. 0. 1. 1. 1. 0. 0. 0. 1. 1. 1. 0. 0. 1. 0. 1. 0. 0. 1. 0. 0. 0.
 1. 1. 0. 0. 0. 1. 1. 0. 1. 1. 1. 1. 1. 0. 1. 1. 1. 1. 0. 1. 0. 1. 1. 1.
 1. 1. 1. 1. 1. 0. 1. 0. 1. 0. 0. 1. 0. 1. 1. 0. 1. 1. 1. 0. 0. 1. 1. 0.
 0. 1. 0. 1. 1. 0. 1. 1. 1. 0. 1. 0. 0. 1. 1. 0. 0. 1. 0. 0. 0. 1. 0.]</t>
  </si>
  <si>
    <t>[1. 1. 0. 0. 0. 0. 0. 0. 1. 1. 1. 0. 0. 0. 1. 0. 1. 0. 0. 0. 0. 0. 1. 0.
 0. 0. 1. 0. 1. 1. 1. 0. 0. 0. 0. 1. 1. 0. 0. 1. 0. 1. 0. 0. 1. 0. 0. 0.
 1. 1. 0. 0. 0. 0. 1. 0. 1. 1. 1. 1. 1. 0. 1. 1. 1. 1. 0. 1. 0. 1. 1. 1.
 1. 1. 1. 1. 1. 0. 1. 0. 1. 0. 0. 1. 0. 1. 1. 0. 1. 1. 1. 0. 0. 1. 1. 0.
 0. 1. 0. 1. 1. 0. 1. 1. 1. 0. 1. 0. 0. 1. 1. 0. 0. 1. 0. 0. 0. 1. 0.]</t>
  </si>
  <si>
    <t>[1. 1. 0. 0. 0. 0. 0. 0. 1. 1. 1. 0. 0. 0. 1. 0. 1. 0. 0. 0. 1. 0. 1. 0.
 0. 0. 1. 0. 1. 1. 1. 0. 0. 0. 0. 1. 1. 0. 0. 1. 0. 1. 0. 0. 1. 0. 0. 0.
 1. 1. 0. 0. 0. 1. 1. 0. 1. 1. 1. 1. 1. 0. 1. 1. 1. 1. 0. 1. 0. 1. 1. 1.
 1. 1. 1. 1. 1. 0. 1. 0. 1. 0. 0. 1. 0. 1. 1. 0. 1. 1. 1. 0. 0. 1. 1. 0.
 0. 1. 0. 1. 1. 0. 1. 1. 1. 0. 1. 0. 0. 1. 1. 0. 0. 1. 0. 0. 0. 1. 0.]</t>
  </si>
  <si>
    <t>[1. 0. 0. 0. 0. 0. 0. 0. 1. 1. 1. 0. 0. 0. 1. 0. 1. 0. 0. 0. 0. 0. 1. 0.
 0. 0. 1. 0. 1. 1. 1. 0. 0. 0. 0. 1. 1. 0. 0. 1. 0. 1. 0. 0. 1. 0. 0. 0.
 1. 1. 0. 0. 0. 1. 1. 0. 1. 1. 1. 1. 1. 0. 1. 1. 1. 1. 0. 1. 0. 1. 1. 1.
 1. 1. 1. 1. 1. 0. 1. 0. 1. 0. 0. 1. 0. 1. 1. 0. 1. 1. 1. 0. 0. 1. 1. 0.
 0. 1. 0. 1. 1. 0. 1. 1. 1. 0. 1. 0. 0. 1. 1. 0. 0. 1. 0. 0. 0. 0. 0.]</t>
  </si>
  <si>
    <t>[1. 1. 0. 0. 0. 0. 0. 0. 0. 1. 1. 0. 0. 0. 1. 0. 1. 0. 0. 0. 0. 0. 1. 0.
 0. 0. 1. 0. 1. 1. 1. 0. 0. 0. 0. 1. 1. 0. 0. 1. 0. 1. 0. 0. 1. 0. 0. 0.
 1. 1. 0. 0. 0. 1. 1. 0. 1. 1. 1. 1. 1. 0. 1. 1. 1. 1. 0. 1. 0. 1. 1. 1.
 1. 1. 1. 1. 1. 0. 1. 0. 1. 0. 0. 1. 0. 1. 1. 0. 1. 1. 1. 0. 0. 1. 1. 0.
 0. 1. 0. 1. 1. 0. 1. 1. 1. 0. 1. 0. 0. 1. 1. 0. 0. 1. 0. 0. 0. 1. 0.]</t>
  </si>
  <si>
    <t>[1. 1. 0. 0. 0. 0. 0. 0. 1. 1. 1. 0. 0. 0. 1. 0. 1. 0. 0. 0. 0. 0. 1. 0.
 0. 0. 0. 0. 1. 1. 1. 0. 0. 0. 0. 1. 1. 0. 0. 1. 0. 1. 0. 0. 1. 0. 0. 0.
 1. 1. 0. 0. 0. 1. 1. 0. 1. 1. 1. 1. 1. 0. 1. 1. 1. 1. 0. 1. 0. 1. 1. 1.
 1. 1. 1. 1. 1. 0. 1. 0. 1. 0. 0. 1. 0. 1. 1. 0. 1. 1. 1. 0. 0. 1. 1. 0.
 0. 1. 0. 1. 1. 0. 1. 1. 1. 0. 1. 0. 0. 1. 1. 0. 0. 1. 0. 0. 0. 1. 0.]</t>
  </si>
  <si>
    <t>[1. 1. 0. 0. 0. 0. 0. 0. 1. 1. 1. 0. 0. 0. 1. 0. 1. 0. 0. 0. 0. 0. 1. 0.
 0. 0. 1. 0. 1. 1. 1. 0. 0. 1. 0. 1. 1. 0. 0. 1. 0. 1. 0. 0. 1. 0. 0. 0.
 1. 1. 0. 0. 0. 1. 1. 0. 1. 1. 1. 1. 1. 0. 1. 1. 1. 1. 0. 1. 0. 1. 1. 1.
 1. 0. 1. 1. 1. 0. 1. 0. 1. 0. 0. 1. 0. 1. 1. 0. 1. 1. 1. 0. 0. 1. 1. 0.
 0. 1. 0. 1. 1. 0. 1. 1. 1. 0. 1. 0. 0. 1. 1. 0. 0. 1. 0. 0. 0. 1. 0.]</t>
  </si>
  <si>
    <t>[1. 1. 0. 0. 0. 0. 0. 0. 1. 1. 1. 0. 0. 0. 1. 0. 1. 0. 0. 0. 0. 0. 1. 0.
 0. 0. 1. 0. 1. 1. 1. 0. 0. 0. 0. 1. 1. 0. 0. 1. 0. 1. 0. 0. 1. 0. 0. 0.
 1. 1. 0. 0. 0. 1. 1. 0. 1. 1. 1. 1. 1. 0. 1. 1. 1. 1. 0. 1. 0. 1. 1. 1.
 1. 0. 1. 1. 1. 0. 1. 0. 1. 0. 0. 1. 0. 1. 1. 0. 1. 1. 1. 0. 0. 1. 1. 0.
 0. 1. 0. 1. 1. 0. 1. 1. 1. 0. 1. 0. 0. 1. 1. 0. 0. 1. 0. 0. 0. 1. 0.]</t>
  </si>
  <si>
    <t>[1. 1. 0. 0. 0. 0. 0. 0. 0. 1. 1. 0. 0. 0. 1. 0. 1. 0. 0. 0. 0. 0. 1. 0.
 0. 0. 1. 0. 1. 1. 1. 0. 0. 0. 0. 1. 1. 0. 0. 1. 0. 1. 0. 0. 1. 0. 0. 0.
 1. 1. 0. 0. 0. 0. 1. 0. 1. 1. 1. 1. 1. 0. 1. 1. 1. 1. 0. 1. 0. 1. 1. 1.
 1. 1. 1. 1. 1. 0. 1. 0. 1. 0. 0. 1. 0. 1. 1. 0. 1. 1. 1. 0. 0. 1. 1. 0.
 0. 1. 0. 1. 1. 0. 1. 1. 1. 0. 1. 0. 0. 1. 1. 0. 0. 0. 0. 0. 0. 1. 0.]</t>
  </si>
  <si>
    <t>[0. 1. 0. 0. 0. 0. 0. 0. 1. 1. 1. 0. 0. 0. 1. 0. 1. 0. 0. 0. 0. 0. 1. 0.
 0. 0. 1. 0. 1. 1. 1. 0. 0. 0. 0. 1. 1. 0. 0. 1. 0. 1. 0. 0. 1. 0. 0. 0.
 1. 1. 0. 0. 0. 1. 1. 0. 1. 1. 1. 1. 1. 0. 1. 1. 1. 1. 0. 1. 0. 1. 1. 1.
 1. 1. 1. 1. 1. 0. 1. 0. 1. 0. 0. 1. 0. 1. 1. 0. 1. 1. 1. 0. 0. 1. 1. 0.
 0. 1. 0. 1. 1. 0. 1. 1. 1. 0. 1. 0. 0. 1. 1. 0. 0. 1. 0. 0. 0. 1. 0.]</t>
  </si>
  <si>
    <t>[1. 1. 0. 0. 0. 0. 0. 0. 0. 1. 1. 0. 0. 0. 1. 0. 1. 0. 0. 0. 0. 0. 1. 0.
 0. 0. 1. 0. 1. 1. 1. 0. 0. 0. 0. 1. 1. 0. 0. 1. 0. 1. 0. 0. 1. 0. 0. 0.
 1. 1. 0. 0. 0. 0. 1. 0. 1. 1. 1. 1. 1. 0. 1. 1. 1. 1. 0. 1. 0. 1. 1. 1.
 1. 1. 1. 1. 1. 0. 1. 0. 1. 0. 0. 1. 0. 1. 1. 0. 1. 1. 1. 0. 0. 1. 1. 0.
 0. 1. 0. 1. 1. 0. 1. 1. 1. 0. 1. 0. 0. 1. 1. 0. 0. 1. 0. 0. 0. 1. 0.]</t>
  </si>
  <si>
    <t>[1. 1. 0. 0. 0. 0. 0. 0. 0. 1. 1. 0. 0. 0. 1. 0. 1. 0. 0. 0. 0. 0. 1. 1.
 0. 0. 1. 0. 1. 1. 1. 0. 0. 0. 0. 1. 1. 0. 0. 1. 0. 1. 0. 0. 1. 0. 0. 0.
 1. 1. 0. 0. 0. 1. 1. 0. 1. 1. 1. 1. 1. 0. 1. 1. 1. 1. 0. 1. 0. 1. 1. 1.
 1. 1. 1. 1. 1. 0. 1. 0. 1. 0. 0. 1. 0. 1. 1. 0. 1. 1. 1. 0. 0. 1. 1. 0.
 0. 1. 0. 1. 1. 0. 1. 1. 1. 0. 1. 0. 0. 1. 1. 0. 0. 1. 0. 0. 0. 1. 0.]</t>
  </si>
  <si>
    <t>[1. 1. 0. 0. 0. 0. 0. 0. 0. 1. 1. 0. 0. 0. 1. 0. 1. 0. 0. 0. 0. 0. 1. 0.
 0. 0. 1. 0. 1. 1. 1. 0. 0. 0. 0. 1. 1. 0. 0. 1. 0. 1. 0. 0. 1. 0. 0. 0.
 1. 1. 0. 0. 0. 1. 1. 0. 1. 1. 1. 1. 1. 0. 1. 1. 1. 1. 0. 1. 0. 1. 1. 1.
 1. 1. 1. 1. 1. 0. 1. 0. 1. 0. 0. 1. 0. 1. 1. 0. 1. 1. 1. 0. 0. 1. 1. 0.
 0. 1. 0. 1. 1. 0. 1. 1. 1. 0. 1. 0. 0. 1. 1. 0. 0. 0. 0. 0. 0. 1. 0.]</t>
  </si>
  <si>
    <t>[1. 1. 0. 0. 0. 0. 0. 0. 1. 1. 1. 0. 0. 0. 1. 0. 1. 0. 0. 0. 0. 0. 1. 0.
 0. 0. 1. 0. 1. 1. 1. 0. 0. 1. 0. 1. 1. 0. 0. 1. 0. 1. 0. 0. 1. 0. 0. 0.
 1. 1. 0. 0. 0. 1. 1. 0. 1. 1. 1. 1. 1. 0. 1. 1. 1. 1. 0. 1. 0. 1. 1. 1.
 1. 1. 1. 1. 1. 0. 1. 0. 1. 0. 0. 1. 0. 1. 1. 0. 1. 1. 1. 0. 0. 1. 1. 0.
 0. 1. 0. 1. 1. 0. 1. 1. 1. 0. 1. 1. 0. 1. 1. 0. 0. 1. 0. 0. 0. 1. 0.]</t>
  </si>
  <si>
    <t>[1. 1. 0. 0. 0. 0. 0. 0. 1. 1. 1. 0. 0. 0. 1. 0. 1. 0. 0. 0. 0. 0. 1. 0.
 0. 0. 1. 0. 1. 1. 1. 0. 0. 0. 0. 1. 1. 0. 0. 1. 0. 1. 0. 0. 1. 0. 0. 0.
 1. 1. 0. 0. 0. 0. 1. 0. 1. 1. 1. 1. 1. 0. 1. 1. 1. 1. 0. 1. 0. 1. 1. 1.
 1. 1. 1. 1. 1. 0. 1. 0. 1. 0. 0. 1. 0. 1. 1. 0. 1. 1. 1. 0. 0. 1. 1. 0.
 0. 1. 0. 1. 0. 0. 1. 1. 1. 0. 1. 0. 0. 1. 1. 0. 0. 1. 0. 0. 0. 1. 0.]</t>
  </si>
  <si>
    <t>[1. 1. 0. 0. 0. 0. 0. 0. 0. 1. 1. 1. 0. 0. 1. 0. 1. 0. 0. 0. 0. 0. 1. 0.
 0. 0. 1. 0. 1. 1. 1. 0. 0. 0. 0. 1. 1. 0. 0. 1. 0. 1. 0. 0. 1. 0. 0. 0.
 1. 1. 0. 0. 0. 1. 1. 0. 1. 1. 1. 1. 1. 0. 1. 1. 1. 1. 0. 1. 0. 1. 1. 1.
 1. 1. 1. 1. 1. 0. 1. 0. 1. 0. 0. 1. 0. 1. 1. 0. 1. 1. 1. 0. 0. 1. 1. 0.
 0. 1. 0. 1. 1. 0. 1. 1. 1. 0. 1. 0. 0. 1. 1. 0. 0. 1. 0. 0. 0. 1. 0.]</t>
  </si>
  <si>
    <t>[1. 1. 0. 0. 0. 0. 0. 0. 1. 1. 1. 0. 0. 0. 1. 0. 1. 0. 0. 0. 0. 0. 1. 0.
 0. 0. 1. 0. 1. 1. 1. 0. 0. 0. 0. 1. 1. 0. 0. 1. 0. 1. 0. 0. 1. 0. 0. 0.
 1. 1. 0. 0. 0. 1. 1. 0. 1. 1. 1. 1. 1. 0. 1. 1. 1. 1. 0. 1. 0. 1. 1. 1.
 1. 1. 1. 1. 1. 0. 1. 0. 1. 0. 0. 1. 0. 1. 1. 0. 1. 1. 1. 0. 0. 0. 1. 0.
 0. 1. 0. 1. 1. 0. 1. 1. 1. 0. 1. 0. 0. 1. 1. 0. 0. 1. 0. 0. 0. 1. 0.]</t>
  </si>
  <si>
    <t>[1. 1. 0. 0. 0. 0. 0. 0. 1. 1. 1. 0. 0. 0. 1. 0. 1. 0. 0. 0. 0. 0. 1. 0.
 0. 0. 1. 0. 1. 1. 1. 0. 0. 0. 0. 1. 1. 0. 0. 1. 0. 1. 0. 0. 1. 0. 0. 0.
 1. 1. 0. 0. 0. 0. 1. 0. 1. 1. 1. 1. 1. 0. 1. 1. 1. 1. 0. 1. 0. 1. 1. 1.
 1. 1. 1. 1. 1. 0. 1. 0. 1. 0. 0. 1. 0. 1. 1. 0. 1. 1. 1. 0. 0. 1. 1. 0.
 0. 1. 0. 1. 1. 0. 1. 1. 1. 0. 1. 1. 0. 1. 1. 0. 0. 1. 0. 0. 0. 1. 0.]</t>
  </si>
  <si>
    <t>[1. 1. 0. 0. 0. 0. 0. 0. 1. 1. 1. 0. 0. 0. 1. 0. 1. 0. 0. 0. 0. 0. 1. 0.
 0. 1. 1. 0. 1. 1. 1. 0. 0. 0. 0. 1. 1. 0. 0. 1. 0. 1. 0. 0. 1. 0. 0. 0.
 1. 1. 0. 0. 0. 1. 1. 0. 1. 1. 1. 1. 1. 0. 1. 1. 1. 1. 0. 1. 0. 1. 1. 1.
 1. 1. 1. 1. 1. 0. 1. 0. 1. 0. 0. 1. 0. 1. 1. 0. 1. 1. 1. 0. 0. 1. 1. 0.
 0. 1. 0. 1. 1. 0. 1. 1. 1. 0. 1. 0. 0. 1. 1. 0. 0. 1. 0. 0. 0. 1. 0.]</t>
  </si>
  <si>
    <t>[1. 1. 0. 0. 0. 0. 0. 0. 1. 1. 1. 0. 0. 0. 1. 0. 1. 0. 0. 0. 0. 0. 1. 0.
 0. 0. 1. 0. 1. 1. 1. 0. 0. 0. 0. 1. 1. 0. 0. 1. 0. 1. 0. 0. 1. 0. 0. 0.
 1. 1. 0. 0. 0. 1. 1. 0. 1. 1. 1. 1. 1. 0. 1. 1. 1. 1. 0. 1. 0. 1. 1. 1.
 1. 1. 1. 1. 1. 0. 1. 0. 1. 0. 0. 1. 0. 1. 1. 0. 1. 1. 1. 0. 0. 1. 1. 0.
 0. 1. 0. 1. 1. 0. 1. 1. 1. 0. 1. 0. 0. 1. 1. 0. 0. 0. 0. 0. 0. 1. 0.]</t>
  </si>
  <si>
    <t>[1. 1. 0. 0. 0. 0. 0. 0. 1. 1. 1. 0. 0. 0. 1. 0. 1. 0. 0. 0. 0. 0. 1. 0.
 0. 0. 1. 0. 0. 1. 1. 0. 0. 0. 0. 1. 1. 0. 0. 1. 0. 1. 0. 0. 1. 0. 0. 0.
 1. 1. 0. 0. 0. 1. 1. 0. 1. 1. 1. 1. 1. 0. 1. 1. 1. 1. 0. 1. 1. 1. 1. 1.
 1. 1. 1. 1. 1. 0. 1. 0. 1. 0. 0. 1. 0. 1. 1. 0. 1. 1. 1. 0. 0. 1. 1. 0.
 0. 1. 0. 1. 1. 0. 1. 1. 1. 0. 1. 0. 0. 1. 1. 0. 0. 0. 0. 0. 0. 1. 0.]</t>
  </si>
  <si>
    <t>[1. 1. 0. 0. 0. 0. 0. 0. 1. 1. 1. 0. 0. 0. 1. 0. 1. 0. 0. 0. 0. 0. 1. 0.
 0. 0. 1. 0. 1. 1. 1. 0. 0. 0. 0. 1. 1. 0. 0. 1. 0. 1. 0. 0. 1. 0. 0. 0.
 1. 1. 0. 0. 0. 0. 1. 0. 1. 1. 1. 1. 1. 0. 1. 1. 1. 1. 0. 1. 0. 1. 1. 1.
 1. 1. 1. 1. 1. 0. 1. 0. 1. 0. 0. 1. 0. 1. 1. 0. 1. 1. 1. 0. 0. 1. 1. 0.
 0. 1. 0. 1. 1. 0. 1. 1. 1. 0. 1. 0. 0. 1. 1. 0. 0. 0. 0. 0. 0. 1. 0.]</t>
  </si>
  <si>
    <t>[1. 1. 0. 0. 0. 0. 0. 0. 1. 1. 1. 0. 0. 0. 1. 0. 1. 0. 0. 0. 0. 0. 1. 0.
 0. 0. 1. 0. 1. 1. 1. 0. 0. 0. 0. 1. 1. 0. 0. 1. 0. 1. 0. 0. 1. 0. 0. 0.
 1. 1. 0. 0. 0. 1. 1. 0. 1. 1. 1. 1. 1. 0. 1. 1. 1. 1. 0. 1. 0. 1. 1. 1.
 1. 1. 1. 1. 1. 0. 1. 0. 1. 0. 0. 1. 0. 1. 1. 0. 1. 1. 1. 0. 0. 1. 1. 0.
 0. 1. 0. 1. 1. 0. 1. 1. 1. 0. 1. 1. 0. 1. 1. 0. 0. 0. 1. 0. 0. 1. 0.]</t>
  </si>
  <si>
    <t>[1. 1. 0. 0. 0. 0. 0. 0. 1. 1. 1. 0. 0. 0. 1. 0. 1. 0. 0. 0. 1. 0. 1. 0.
 0. 0. 1. 0. 1. 1. 1. 0. 0. 0. 0. 1. 1. 0. 0. 1. 0. 1. 0. 0. 1. 0. 0. 0.
 1. 1. 0. 0. 0. 1. 1. 0. 1. 1. 1. 1. 1. 0. 1. 1. 1. 1. 0. 1. 0. 1. 1. 1.
 1. 1. 1. 1. 1. 0. 1. 0. 1. 0. 0. 1. 0. 1. 1. 0. 1. 1. 1. 0. 0. 1. 1. 0.
 0. 1. 0. 1. 0. 0. 1. 1. 1. 0. 1. 0. 0. 1. 1. 0. 0. 0. 0. 0. 0. 1. 0.]</t>
  </si>
  <si>
    <t>[1. 1. 0. 1. 0. 0. 0. 0. 1. 1. 1. 0. 0. 0. 1. 0. 1. 0. 0. 0. 0. 0. 1. 0.
 0. 0. 1. 0. 1. 1. 1. 0. 0. 0. 0. 1. 1. 0. 0. 1. 0. 1. 0. 0. 1. 0. 0. 0.
 1. 1. 1. 0. 0. 0. 1. 0. 1. 1. 1. 1. 1. 0. 1. 1. 1. 1. 0. 1. 0. 1. 1. 1.
 1. 1. 1. 1. 1. 0. 1. 0. 1. 0. 0. 1. 0. 1. 1. 0. 1. 1. 1. 0. 0. 1. 1. 0.
 0. 1. 0. 1. 1. 0. 1. 1. 1. 0. 1. 0. 0. 1. 1. 0. 0. 0. 0. 0. 0. 1. 0.]</t>
  </si>
  <si>
    <t>[1. 1. 1. 0. 0. 0. 0. 0. 1. 1. 1. 0. 0. 0. 1. 0. 1. 0. 0. 0. 0. 0. 1. 0.
 0. 0. 1. 0. 1. 1. 1. 0. 0. 0. 0. 1. 1. 0. 0. 1. 0. 1. 0. 0. 1. 0. 1. 0.
 1. 1. 0. 0. 0. 1. 1. 0. 1. 1. 1. 1. 1. 0. 1. 1. 1. 1. 0. 1. 0. 1. 1. 1.
 1. 1. 1. 1. 1. 0. 1. 0. 1. 0. 0. 1. 0. 1. 1. 0. 1. 1. 1. 0. 0. 1. 1. 0.
 0. 1. 0. 1. 1. 0. 1. 1. 1. 0. 1. 0. 0. 1. 1. 0. 0. 1. 0. 0. 0. 1. 0.]</t>
  </si>
  <si>
    <t>[1. 1. 0. 0. 0. 0. 0. 0. 1. 1. 1. 0. 0. 0. 1. 0. 1. 0. 0. 0. 0. 0. 1. 0.
 0. 0. 1. 0. 1. 1. 1. 0. 0. 0. 0. 1. 1. 0. 0. 1. 0. 1. 0. 0. 1. 0. 0. 0.
 1. 1. 0. 0. 0. 0. 1. 0. 1. 1. 1. 1. 1. 0. 1. 1. 1. 1. 0. 1. 0. 1. 1. 1.
 1. 1. 1. 1. 1. 0. 1. 0. 1. 1. 0. 1. 0. 1. 1. 0. 1. 1. 1. 0. 0. 1. 1. 0.
 0. 1. 0. 1. 1. 0. 1. 1. 1. 0. 1. 0. 0. 1. 1. 0. 0. 0. 0. 0. 0. 1. 0.]</t>
  </si>
  <si>
    <t>[1. 1. 0. 0. 0. 0. 0. 0. 0. 1. 1. 0. 0. 0. 1. 0. 1. 0. 0. 0. 0. 0. 1. 0.
 0. 0. 1. 0. 1. 1. 1. 0. 0. 0. 0. 1. 1. 0. 0. 1. 0. 1. 0. 0. 1. 0. 0. 0.
 1. 1. 0. 0. 0. 1. 1. 0. 1. 1. 1. 1. 1. 0. 1. 1. 1. 1. 0. 1. 1. 1. 1. 1.
 1. 1. 1. 1. 1. 0. 1. 0. 1. 0. 0. 1. 0. 1. 1. 0. 1. 1. 1. 0. 0. 1. 1. 0.
 0. 1. 0. 1. 1. 0. 0. 1. 1. 0. 1. 0. 0. 1. 1. 0. 0. 0. 0. 0. 0. 1. 0.]</t>
  </si>
  <si>
    <t>[1. 1. 0. 0. 0. 0. 0. 0. 1. 1. 1. 0. 0. 0. 1. 0. 1. 0. 0. 0. 0. 0. 1. 0.
 0. 0. 1. 0. 0. 1. 1. 0. 0. 0. 0. 1. 1. 0. 0. 1. 0. 1. 0. 0. 1. 0. 0. 0.
 1. 1. 0. 0. 0. 1. 1. 0. 1. 1. 1. 1. 1. 0. 1. 1. 1. 1. 0. 1. 0. 1. 1. 1.
 1. 1. 1. 1. 1. 0. 1. 0. 1. 0. 0. 1. 0. 1. 1. 0. 1. 1. 1. 0. 0. 1. 1. 0.
 0. 1. 0. 1. 1. 0. 1. 1. 1. 0. 1. 0. 0. 1. 1. 0. 0. 0. 0. 0. 0. 1. 0.]</t>
  </si>
  <si>
    <t>[1. 1. 0. 0. 0. 0. 0. 0. 1. 1. 1. 0. 0. 0. 1. 0. 1. 0. 0. 0. 0. 0. 1. 0.
 0. 0. 1. 0. 1. 1. 1. 0. 0. 0. 0. 1. 1. 0. 0. 1. 0. 1. 0. 0. 1. 0. 0. 0.
 1. 1. 0. 0. 0. 1. 1. 0. 1. 1. 1. 1. 1. 0. 1. 1. 1. 1. 0. 1. 1. 1. 1. 1.
 1. 1. 0. 1. 1. 0. 1. 0. 1. 0. 0. 1. 0. 1. 1. 0. 1. 1. 1. 0. 0. 1. 1. 0.
 0. 1. 0. 1. 1. 0. 1. 1. 1. 0. 1. 0. 0. 1. 1. 0. 0. 0. 0. 0. 0. 1. 0.]</t>
  </si>
  <si>
    <t>[1. 1. 0. 0. 0. 0. 0. 0. 1. 1. 1. 0. 0. 0. 1. 0. 1. 0. 0. 0. 0. 1. 1. 0.
 0. 0. 1. 0. 1. 1. 1. 0. 0. 0. 0. 1. 1. 0. 0. 1. 0. 1. 0. 0. 1. 0. 0. 0.
 1. 1. 0. 0. 0. 1. 1. 0. 1. 1. 1. 1. 1. 0. 1. 1. 1. 1. 0. 1. 1. 1. 1. 1.
 1. 1. 1. 1. 1. 0. 1. 0. 1. 0. 0. 1. 0. 1. 1. 0. 1. 1. 1. 0. 0. 1. 1. 0.
 0. 1. 0. 1. 1. 0. 1. 0. 1. 0. 1. 0. 0. 1. 1. 0. 0. 0. 0. 0. 0. 1. 0.]</t>
  </si>
  <si>
    <t>[1. 1. 0. 0. 0. 0. 0. 0. 0. 0. 1. 0. 0. 0. 1. 0. 1. 0. 0. 0. 0. 0. 1. 0.
 0. 0. 1. 1. 1. 1. 1. 0. 0. 0. 0. 1. 1. 0. 0. 1. 0. 1. 0. 0. 1. 0. 0. 0.
 1. 1. 0. 0. 0. 1. 1. 0. 1. 1. 1. 1. 1. 0. 1. 1. 1. 1. 0. 1. 1. 1. 1. 1.
 1. 1. 1. 1. 1. 0. 1. 0. 1. 0. 0. 1. 0. 1. 1. 0. 1. 1. 1. 0. 0. 1. 1. 0.
 0. 1. 0. 1. 1. 0. 1. 1. 1. 0. 1. 0. 0. 1. 1. 0. 0. 0. 0. 0. 0. 1. 0.]</t>
  </si>
  <si>
    <t>[1. 1. 0. 0. 0. 0. 0. 0. 0. 1. 1. 0. 0. 0. 1. 0. 1. 0. 0. 0. 0. 0. 1. 0.
 0. 0. 1. 0. 0. 1. 1. 0. 0. 0. 0. 1. 1. 0. 0. 1. 0. 1. 0. 0. 1. 0. 0. 0.
 1. 1. 0. 0. 0. 1. 1. 0. 1. 1. 1. 1. 1. 0. 1. 1. 1. 1. 0. 1. 1. 0. 1. 1.
 1. 1. 1. 1. 1. 0. 1. 0. 1. 0. 0. 1. 0. 1. 1. 0. 1. 1. 1. 0. 0. 1. 1. 0.
 0. 1. 0. 1. 1. 0. 1. 1. 1. 0. 1. 0. 0. 1. 1. 0. 0. 0. 0. 0. 0. 1. 0.]</t>
  </si>
  <si>
    <t>[1. 1. 0. 0. 0. 0. 0. 0. 1. 1. 1. 0. 0. 0. 1. 0. 1. 0. 0. 0. 0. 0. 1. 0.
 0. 0. 1. 0. 1. 1. 1. 0. 0. 0. 0. 1. 1. 0. 0. 1. 0. 1. 0. 0. 1. 0. 0. 0.
 1. 1. 0. 0. 0. 1. 1. 0. 1. 1. 1. 1. 1. 0. 1. 1. 1. 1. 0. 1. 1. 1. 1. 1.
 1. 1. 1. 1. 1. 0. 1. 0. 1. 0. 0. 1. 0. 1. 1. 0. 1. 1. 1. 0. 0. 1. 1. 0.
 0. 1. 0. 1. 1. 0. 1. 1. 1. 0. 1. 0. 0. 1. 1. 0. 0. 0. 0. 0. 0. 1. 0.]</t>
  </si>
  <si>
    <t>[1. 1. 0. 0. 0. 0. 0. 0. 0. 1. 1. 0. 0. 0. 1. 0. 1. 0. 0. 0. 0. 0. 1. 0.
 0. 0. 1. 0. 1. 1. 1. 0. 0. 0. 0. 1. 1. 0. 0. 1. 0. 1. 0. 0. 1. 0. 0. 0.
 1. 1. 0. 0. 0. 1. 1. 0. 1. 1. 1. 1. 1. 0. 1. 1. 1. 1. 0. 1. 1. 1. 1. 1.
 1. 1. 1. 1. 1. 0. 1. 0. 1. 0. 0. 1. 0. 1. 1. 0. 1. 1. 1. 0. 0. 1. 1. 0.
 0. 1. 0. 1. 1. 0. 1. 1. 1. 0. 1. 0. 0. 1. 1. 0. 0. 0. 0. 0. 0. 1. 0.]</t>
  </si>
  <si>
    <t>[1. 1. 0. 0. 0. 0. 0. 0. 0. 1. 1. 0. 0. 0. 1. 0. 1. 0. 0. 0. 0. 0. 1. 0.
 0. 0. 1. 0. 0. 1. 0. 0. 0. 0. 0. 1. 1. 0. 0. 1. 0. 1. 0. 0. 1. 0. 0. 0.
 1. 1. 0. 0. 0. 1. 1. 0. 1. 1. 1. 1. 0. 0. 1. 1. 1. 1. 0. 1. 1. 1. 0. 1.
 1. 1. 1. 1. 1. 0. 1. 0. 1. 0. 0. 1. 0. 1. 1. 0. 1. 1. 1. 0. 0. 1. 1. 0.
 0. 1. 0. 1. 1. 0. 1. 1. 1. 0. 1. 0. 0. 1. 1. 0. 0. 0. 0. 0. 0. 1. 0.]</t>
  </si>
  <si>
    <t>[1. 1. 0. 0. 0. 0. 0. 0. 0. 1. 1. 0. 0. 0. 1. 0. 1. 0. 0. 0. 0. 0. 1. 0.
 0. 0. 1. 0. 0. 1. 1. 0. 0. 0. 0. 1. 1. 0. 0. 1. 0. 1. 1. 0. 1. 0. 0. 0.
 1. 1. 0. 0. 0. 1. 1. 0. 1. 1. 1. 1. 1. 0. 1. 1. 0. 1. 0. 1. 1. 1. 1. 1.
 1. 1. 1. 1. 1. 0. 1. 0. 1. 0. 0. 1. 0. 1. 1. 0. 1. 1. 1. 0. 0. 1. 1. 0.
 0. 1. 0. 1. 1. 0. 1. 1. 1. 0. 1. 0. 0. 1. 1. 0. 0. 0. 0. 0. 0. 1. 0.]</t>
  </si>
  <si>
    <t>[1. 1. 0. 0. 0. 0. 0. 0. 0. 1. 1. 0. 0. 0. 1. 0. 1. 0. 0. 0. 0. 0. 1. 0.
 0. 0. 1. 0. 0. 1. 1. 0. 0. 0. 0. 1. 1. 0. 0. 1. 0. 1. 0. 0. 1. 0. 0. 0.
 1. 1. 0. 0. 0. 1. 1. 0. 1. 1. 1. 1. 1. 0. 1. 1. 1. 1. 0. 1. 1. 1. 1. 1.
 1. 1. 1. 1. 1. 0. 1. 0. 1. 0. 0. 1. 0. 1. 1. 0. 1. 1. 1. 0. 0. 1. 1. 0.
 0. 1. 0. 1. 1. 0. 1. 1. 1. 0. 1. 0. 0. 1. 1. 0. 0. 0. 0. 0. 0. 1. 0.]</t>
  </si>
  <si>
    <t>[1. 1. 0. 0. 0. 0. 0. 0. 0. 1. 1. 0. 0. 0. 1. 0. 1. 0. 0. 0. 0. 0. 1. 0.
 0. 0. 1. 0. 1. 1. 1. 0. 0. 0. 0. 1. 1. 0. 0. 1. 0. 1. 0. 0. 1. 0. 0. 0.
 1. 1. 0. 0. 0. 1. 1. 0. 1. 1. 1. 1. 1. 0. 1. 1. 1. 1. 0. 1. 0. 1. 1. 1.
 1. 1. 1. 1. 1. 0. 1. 0. 1. 0. 0. 1. 0. 1. 1. 0. 1. 1. 1. 0. 0. 1. 1. 0.
 0. 1. 0. 1. 1. 0. 1. 0. 1. 0. 1. 0. 0. 1. 1. 0. 0. 0. 0. 0. 0. 1. 0.]</t>
  </si>
  <si>
    <t>[1. 1. 0. 0. 0. 0. 0. 0. 0. 1. 1. 0. 0. 0. 1. 0. 1. 0. 0. 0. 0. 0. 1. 0.
 0. 0. 1. 0. 1. 1. 1. 0. 0. 0. 0. 1. 1. 0. 0. 1. 0. 1. 0. 0. 1. 0. 0. 0.
 1. 1. 0. 0. 0. 1. 1. 0. 1. 1. 1. 1. 1. 0. 1. 1. 1. 1. 0. 1. 0. 0. 1. 1.
 1. 1. 1. 1. 1. 0. 1. 0. 1. 0. 0. 1. 0. 1. 1. 0. 1. 1. 1. 0. 0. 1. 1. 0.
 0. 1. 0. 1. 0. 0. 1. 1. 1. 0. 1. 0. 0. 1. 1. 0. 0. 0. 0. 0. 0. 1. 0.]</t>
  </si>
  <si>
    <t>[1. 1. 0. 0. 0. 0. 0. 0. 1. 1. 1. 0. 0. 0. 1. 0. 1. 0. 0. 0. 0. 0. 1. 0.
 0. 0. 1. 0. 1. 1. 1. 0. 0. 0. 0. 1. 1. 0. 0. 1. 0. 1. 0. 0. 1. 0. 0. 0.
 1. 1. 0. 0. 0. 1. 1. 0. 1. 1. 0. 1. 1. 0. 1. 1. 1. 1. 0. 1. 0. 1. 1. 1.
 1. 1. 1. 1. 1. 0. 1. 0. 1. 0. 0. 1. 0. 1. 1. 0. 1. 1. 1. 0. 0. 1. 1. 0.
 0. 1. 0. 1. 1. 0. 1. 1. 1. 0. 1. 0. 0. 1. 1. 0. 0. 0. 0. 0. 0. 1. 0.]</t>
  </si>
  <si>
    <t>[1. 1. 0. 0. 0. 0. 0. 0. 0. 1. 1. 0. 0. 0. 1. 0. 1. 0. 0. 0. 0. 0. 1. 0.
 0. 0. 1. 0. 1. 1. 1. 0. 0. 0. 0. 1. 1. 0. 0. 1. 0. 1. 0. 0. 1. 0. 0. 0.
 1. 1. 0. 0. 0. 1. 1. 0. 1. 1. 1. 1. 1. 0. 1. 1. 1. 1. 0. 1. 0. 1. 1. 1.
 1. 1. 1. 1. 1. 0. 1. 0. 0. 0. 0. 1. 0. 1. 1. 0. 1. 1. 1. 0. 0. 1. 1. 0.
 0. 1. 0. 1. 1. 0. 1. 1. 1. 0. 1. 0. 0. 1. 1. 1. 0. 1. 0. 0. 0. 1. 0.]</t>
  </si>
  <si>
    <t>[1. 1. 0. 0. 0. 0. 0. 0. 1. 0. 1. 0. 0. 0. 1. 0. 1. 0. 0. 0. 0. 0. 1. 0.
 0. 0. 1. 0. 0. 1. 1. 0. 0. 0. 0. 1. 1. 0. 0. 1. 0. 1. 0. 0. 1. 0. 0. 0.
 1. 1. 0. 0. 0. 1. 1. 0. 1. 1. 1. 1. 1. 0. 1. 1. 1. 1. 0. 1. 1. 1. 1. 1.
 1. 1. 1. 1. 1. 0. 1. 0. 1. 0. 0. 1. 0. 1. 1. 0. 1. 1. 1. 0. 0. 1. 1. 0.
 0. 1. 0. 1. 1. 0. 1. 1. 1. 0. 1. 0. 0. 1. 1. 0. 0. 0. 0. 0. 0. 1. 0.]</t>
  </si>
  <si>
    <t>[1. 1. 0. 0. 0. 0. 0. 0. 1. 0. 1. 0. 0. 0. 1. 0. 1. 0. 0. 0. 0. 0. 1. 0.
 0. 0. 1. 0. 1. 1. 1. 0. 0. 0. 0. 1. 1. 0. 0. 1. 0. 1. 0. 0. 1. 0. 0. 0.
 1. 1. 0. 0. 0. 1. 1. 0. 1. 1. 1. 1. 1. 0. 0. 1. 1. 1. 0. 1. 0. 1. 1. 1.
 1. 1. 1. 1. 1. 0. 1. 0. 1. 0. 0. 1. 0. 1. 1. 0. 1. 1. 1. 0. 0. 1. 1. 0.
 0. 1. 0. 1. 1. 0. 1. 1. 1. 0. 1. 0. 0. 1. 1. 1. 0. 0. 0. 1. 0. 1. 0.]</t>
  </si>
  <si>
    <t>[1. 1. 0. 0. 0. 0. 0. 0. 1. 1. 1. 0. 0. 0. 1. 0. 1. 0. 0. 0. 0. 0. 1. 0.
 0. 0. 1. 0. 0. 1. 1. 0. 0. 0. 0. 1. 1. 0. 0. 1. 0. 1. 0. 0. 1. 0. 0. 0.
 1. 1. 0. 0. 0. 1. 1. 0. 1. 1. 1. 1. 1. 0. 1. 1. 1. 1. 0. 1. 0. 1. 1. 1.
 1. 1. 1. 0. 1. 0. 1. 0. 1. 0. 0. 1. 0. 1. 1. 0. 1. 1. 1. 0. 0. 1. 1. 0.
 0. 1. 0. 1. 1. 0. 1. 1. 1. 0. 1. 0. 0. 1. 1. 1. 0. 0. 0. 0. 0. 0. 0.]</t>
  </si>
  <si>
    <t>[1. 1. 0. 0. 0. 0. 0. 0. 1. 0. 1. 0. 0. 0. 1. 0. 1. 0. 0. 0. 0. 0. 1. 0.
 0. 0. 1. 0. 1. 1. 1. 0. 0. 0. 0. 1. 1. 0. 0. 1. 0. 1. 0. 0. 1. 0. 0. 0.
 1. 1. 0. 0. 0. 1. 1. 0. 1. 1. 1. 1. 1. 0. 1. 1. 1. 1. 0. 1. 1. 1. 1. 1.
 1. 1. 1. 1. 1. 0. 1. 0. 1. 0. 0. 1. 0. 1. 1. 0. 1. 1. 1. 0. 0. 1. 1. 0.
 0. 1. 0. 1. 1. 0. 1. 1. 1. 0. 1. 0. 0. 1. 1. 0. 0. 0. 0. 0. 0. 1. 0.]</t>
  </si>
  <si>
    <t>[1. 1. 0. 0. 0. 0. 0. 0. 1. 1. 1. 0. 1. 0. 1. 0. 1. 0. 0. 0. 0. 0. 1. 0.
 0. 0. 1. 0. 1. 1. 1. 0. 0. 0. 0. 1. 1. 0. 0. 1. 0. 1. 0. 0. 1. 0. 0. 0.
 1. 1. 0. 0. 0. 1. 1. 0. 1. 1. 1. 1. 1. 0. 1. 1. 1. 1. 0. 1. 0. 1. 1. 1.
 1. 1. 1. 1. 1. 0. 1. 0. 1. 0. 0. 1. 0. 1. 1. 0. 1. 1. 1. 0. 0. 1. 1. 0.
 0. 1. 0. 1. 1. 0. 1. 1. 0. 0. 1. 0. 0. 1. 1. 1. 0. 0. 0. 0. 0. 1. 0.]</t>
  </si>
  <si>
    <t>[1. 1. 0. 0. 1. 0. 0. 0. 1. 0. 1. 0. 0. 0. 1. 0. 1. 0. 0. 0. 0. 0. 1. 0.
 0. 0. 1. 0. 1. 1. 1. 0. 0. 0. 0. 1. 1. 0. 0. 1. 0. 1. 0. 0. 1. 0. 0. 0.
 1. 1. 0. 0. 0. 1. 1. 0. 1. 1. 1. 1. 1. 0. 1. 1. 1. 1. 0. 1. 1. 1. 1. 1.
 1. 1. 1. 1. 1. 0. 1. 0. 1. 0. 0. 1. 0. 1. 1. 0. 1. 1. 1. 0. 0. 1. 1. 0.
 0. 1. 0. 1. 1. 0. 1. 1. 1. 0. 1. 0. 0. 1. 1. 1. 0. 0. 0. 0. 0. 1. 0.]</t>
  </si>
  <si>
    <t>[1. 1. 0. 0. 0. 0. 0. 0. 1. 1. 1. 0. 0. 0. 1. 0. 1. 0. 0. 0. 0. 0. 1. 0.
 0. 0. 1. 0. 0. 1. 1. 0. 0. 0. 0. 1. 1. 0. 0. 1. 0. 1. 0. 0. 1. 0. 0. 0.
 1. 1. 0. 0. 0. 1. 1. 0. 1. 1. 1. 1. 1. 0. 1. 1. 1. 1. 1. 1. 0. 1. 1. 1.
 1. 1. 1. 1. 1. 0. 1. 0. 1. 0. 0. 1. 0. 1. 1. 0. 1. 1. 1. 0. 0. 1. 1. 0.
 0. 1. 0. 1. 1. 0. 1. 1. 1. 0. 1. 0. 0. 1. 1. 0. 0. 0. 0. 0. 0. 1. 0.]</t>
  </si>
  <si>
    <t>[1. 1. 0. 0. 0. 0. 0. 0. 1. 0. 1. 0. 0. 0. 1. 0. 1. 0. 0. 0. 0. 0. 1. 0.
 0. 0. 1. 0. 0. 1. 1. 0. 0. 0. 0. 1. 1. 0. 0. 1. 0. 1. 0. 0. 1. 0. 0. 0.
 1. 1. 0. 0. 0. 1. 1. 0. 1. 1. 1. 1. 1. 0. 1. 1. 1. 1. 0. 1. 0. 1. 1. 1.
 1. 1. 1. 1. 1. 0. 1. 0. 1. 0. 0. 1. 0. 1. 1. 0. 1. 1. 1. 0. 0. 1. 1. 0.
 0. 1. 0. 1. 1. 0. 1. 1. 1. 0. 1. 0. 0. 1. 1. 0. 0. 0. 0. 0. 0. 1. 0.]</t>
  </si>
  <si>
    <t>[1. 1. 0. 0. 0. 0. 0. 0. 1. 0. 1. 0. 1. 0. 1. 0. 1. 0. 0. 0. 0. 0. 1. 0.
 0. 0. 1. 0. 0. 1. 1. 0. 0. 0. 0. 1. 1. 0. 0. 1. 0. 1. 0. 0. 1. 0. 0. 0.
 1. 1. 0. 0. 0. 1. 1. 0. 1. 1. 1. 1. 1. 0. 1. 1. 1. 1. 0. 1. 0. 1. 1. 1.
 1. 1. 1. 1. 1. 0. 1. 0. 1. 0. 0. 1. 0. 1. 1. 0. 1. 1. 1. 0. 0. 0. 1. 0.
 0. 1. 0. 1. 1. 0. 1. 1. 0. 0. 1. 0. 0. 1. 1. 0. 0. 0. 0. 0. 0. 1. 0.]</t>
  </si>
  <si>
    <t>[1. 1. 0. 0. 0. 0. 0. 0. 1. 1. 1. 0. 0. 0. 1. 0. 1. 0. 0. 0. 0. 0. 1. 0.
 0. 0. 1. 0. 1. 1. 1. 0. 0. 0. 0. 1. 1. 0. 0. 1. 0. 1. 0. 0. 1. 0. 0. 0.
 1. 1. 0. 0. 0. 1. 1. 0. 1. 1. 1. 1. 1. 1. 1. 1. 1. 1. 0. 1. 1. 1. 1. 1.
 1. 1. 1. 1. 1. 0. 1. 0. 1. 0. 0. 1. 0. 1. 1. 0. 1. 1. 1. 0. 0. 1. 1. 0.
 0. 1. 0. 1. 1. 0. 1. 1. 0. 0. 1. 0. 0. 1. 1. 1. 0. 0. 0. 0. 0. 1. 0.]</t>
  </si>
  <si>
    <t>[1. 1. 0. 1. 0. 0. 0. 0. 1. 1. 1. 0. 1. 0. 1. 0. 1. 0. 0. 0. 0. 0. 1. 0.
 0. 0. 1. 0. 1. 1. 1. 0. 0. 0. 0. 1. 1. 0. 0. 1. 0. 1. 0. 0. 1. 0. 0. 0.
 1. 1. 0. 0. 0. 1. 1. 1. 1. 1. 1. 1. 1. 0. 1. 1. 1. 1. 0. 1. 0. 1. 1. 1.
 1. 1. 1. 1. 1. 0. 1. 0. 1. 0. 0. 1. 0. 1. 1. 0. 1. 1. 1. 0. 0. 1. 1. 0.
 0. 1. 0. 1. 1. 0. 1. 1. 0. 0. 1. 0. 0. 1. 1. 1. 0. 0. 0. 0. 0. 1. 0.]</t>
  </si>
  <si>
    <t>[1. 1. 0. 0. 0. 0. 0. 0. 1. 1. 1. 0. 0. 0. 1. 0. 1. 0. 0. 0. 0. 0. 1. 1.
 0. 0. 1. 0. 1. 1. 1. 0. 0. 0. 0. 1. 1. 0. 0. 1. 0. 1. 0. 0. 1. 0. 0. 0.
 1. 1. 0. 0. 0. 1. 1. 0. 1. 1. 1. 1. 1. 0. 1. 1. 1. 1. 0. 1. 0. 1. 1. 1.
 1. 1. 1. 1. 1. 0. 1. 0. 1. 0. 0. 1. 0. 1. 1. 0. 1. 1. 1. 0. 0. 1. 1. 1.
 0. 1. 0. 1. 1. 0. 0. 1. 0. 0. 1. 0. 0. 1. 1. 0. 0. 0. 0. 0. 0. 1. 0.]</t>
  </si>
  <si>
    <t>[1. 1. 0. 0. 0. 0. 0. 0. 1. 1. 1. 0. 0. 0. 1. 0. 1. 0. 0. 0. 0. 0. 1. 0.
 0. 0. 1. 0. 1. 1. 1. 0. 0. 0. 0. 1. 1. 0. 0. 1. 0. 1. 0. 0. 1. 0. 0. 0.
 1. 1. 0. 0. 0. 1. 1. 0. 1. 1. 1. 1. 1. 0. 1. 1. 1. 1. 0. 1. 1. 1. 1. 1.
 1. 1. 1. 1. 0. 0. 1. 0. 1. 0. 0. 1. 0. 1. 1. 0. 1. 1. 1. 0. 0. 1. 1. 0.
 0. 1. 0. 1. 1. 0. 1. 1. 1. 0. 1. 0. 0. 1. 1. 0. 0. 0. 0. 0. 0. 1. 0.]</t>
  </si>
  <si>
    <t>[1. 1. 0. 0. 0. 0. 0. 0. 1. 1. 1. 0. 0. 0. 1. 0. 1. 0. 0. 0. 0. 0. 1. 0.
 0. 0. 1. 0. 1. 1. 1. 0. 0. 0. 0. 1. 1. 0. 0. 1. 0. 1. 0. 0. 1. 0. 0. 0.
 1. 1. 1. 0. 0. 1. 1. 0. 1. 1. 1. 1. 1. 0. 1. 1. 1. 1. 0. 1. 0. 1. 1. 1.
 1. 1. 1. 1. 1. 0. 1. 0. 1. 0. 0. 1. 0. 1. 1. 0. 1. 1. 1. 0. 0. 1. 1. 0.
 0. 1. 0. 1. 1. 0. 1. 1. 0. 0. 1. 0. 0. 1. 1. 0. 0. 0. 0. 0. 0. 1. 0.]</t>
  </si>
  <si>
    <t>[1. 1. 0. 0. 0. 0. 0. 0. 1. 1. 1. 0. 1. 0. 1. 0. 1. 0. 0. 0. 0. 0. 1. 0.
 0. 0. 1. 0. 0. 1. 1. 0. 0. 0. 0. 1. 1. 0. 0. 1. 0. 0. 0. 0. 1. 0. 0. 0.
 1. 1. 0. 0. 0. 1. 1. 0. 1. 1. 1. 1. 1. 0. 1. 1. 1. 1. 0. 1. 1. 1. 1. 1.
 1. 1. 1. 1. 1. 0. 1. 0. 1. 0. 0. 1. 0. 1. 1. 0. 1. 1. 1. 0. 0. 1. 1. 0.
 0. 1. 0. 1. 1. 0. 1. 1. 1. 0. 1. 0. 0. 1. 1. 0. 0. 0. 0. 0. 0. 1. 0.]</t>
  </si>
  <si>
    <t>[1. 1. 0. 0. 0. 0. 0. 0. 1. 1. 1. 0. 0. 0. 1. 0. 1. 0. 0. 0. 0. 0. 0. 0.
 0. 0. 1. 0. 1. 1. 1. 0. 0. 0. 0. 1. 1. 0. 0. 1. 0. 1. 0. 0. 1. 0. 0. 0.
 1. 1. 0. 0. 0. 1. 1. 0. 1. 1. 1. 1. 1. 0. 1. 1. 1. 1. 0. 1. 0. 1. 1. 1.
 1. 1. 1. 1. 1. 0. 1. 0. 1. 0. 0. 1. 0. 1. 1. 0. 1. 1. 1. 0. 0. 1. 1. 0.
 0. 1. 0. 1. 1. 0. 1. 1. 0. 0. 1. 1. 0. 1. 1. 1. 0. 0. 0. 0. 0. 1. 0.]</t>
  </si>
  <si>
    <t>[1. 0. 0. 0. 0. 0. 0. 0. 1. 1. 1. 0. 0. 0. 1. 0. 1. 0. 0. 0. 0. 0. 1. 0.
 0. 0. 1. 0. 0. 1. 1. 0. 0. 0. 0. 1. 1. 0. 0. 1. 0. 1. 0. 0. 1. 0. 0. 0.
 1. 1. 0. 0. 0. 1. 1. 1. 1. 1. 1. 1. 1. 0. 1. 1. 1. 1. 0. 1. 0. 1. 1. 1.
 1. 1. 1. 1. 1. 0. 1. 0. 1. 0. 0. 1. 0. 1. 1. 0. 1. 1. 1. 0. 0. 1. 1. 0.
 0. 1. 0. 1. 1. 0. 1. 1. 0. 0. 1. 0. 0. 1. 1. 1. 0. 0. 0. 0. 0. 1. 0.]</t>
  </si>
  <si>
    <t>[1. 1. 0. 0. 0. 0. 0. 0. 1. 1. 1. 0. 1. 0. 1. 0. 1. 0. 0. 0. 0. 0. 1. 0.
 0. 0. 1. 0. 1. 1. 1. 0. 0. 0. 0. 1. 1. 0. 0. 1. 0. 1. 0. 0. 1. 0. 0. 0.
 1. 1. 0. 0. 0. 1. 0. 0. 1. 1. 1. 1. 1. 0. 1. 1. 1. 1. 0. 1. 1. 1. 1. 1.
 1. 1. 1. 1. 1. 0. 1. 0. 1. 0. 0. 1. 0. 1. 1. 0. 1. 1. 1. 0. 0. 1. 1. 0.
 0. 1. 0. 1. 1. 0. 1. 1. 1. 0. 1. 0. 0. 0. 1. 0. 0. 0. 0. 0. 0. 1. 0.]</t>
  </si>
  <si>
    <t>[1. 1. 0. 0. 0. 0. 0. 0. 1. 1. 1. 0. 0. 0. 1. 0. 1. 0. 0. 0. 0. 0. 0. 0.
 0. 0. 1. 0. 1. 1. 1. 0. 0. 0. 0. 1. 1. 0. 0. 1. 0. 1. 0. 0. 1. 0. 0. 0.
 1. 1. 0. 0. 0. 1. 1. 0. 1. 1. 1. 1. 1. 0. 1. 1. 1. 1. 0. 1. 1. 1. 1. 1.
 1. 1. 1. 1. 1. 0. 1. 0. 1. 0. 0. 1. 0. 1. 1. 0. 1. 1. 1. 0. 0. 1. 1. 0.
 0. 1. 0. 1. 1. 0. 1. 1. 1. 0. 1. 0. 0. 1. 1. 1. 0. 0. 0. 0. 0. 1. 0.]</t>
  </si>
  <si>
    <t>[1. 1. 0. 0. 0. 0. 0. 0. 1. 1. 1. 0. 0. 0. 1. 0. 1. 0. 0. 0. 0. 0. 1. 0.
 0. 0. 1. 0. 0. 1. 1. 0. 0. 0. 0. 1. 1. 0. 0. 1. 0. 1. 0. 0. 1. 0. 0. 0.
 1. 1. 0. 0. 0. 1. 1. 0. 1. 1. 1. 1. 1. 0. 1. 1. 1. 1. 0. 1. 1. 1. 1. 1.
 1. 1. 1. 1. 1. 0. 1. 0. 1. 0. 0. 1. 0. 1. 1. 0. 1. 1. 1. 0. 1. 1. 1. 0.
 0. 1. 0. 1. 1. 0. 1. 1. 1. 0. 1. 0. 0. 1. 1. 0. 0. 0. 0. 0. 0. 1. 0.]</t>
  </si>
  <si>
    <t>[1. 1. 0. 0. 0. 0. 0. 0. 1. 1. 1. 0. 0. 0. 1. 0. 1. 0. 0. 0. 0. 0. 1. 0.
 0. 0. 1. 0. 1. 1. 1. 0. 0. 0. 0. 1. 1. 0. 0. 1. 0. 1. 0. 0. 1. 0. 0. 0.
 1. 1. 0. 0. 0. 1. 1. 0. 1. 1. 1. 1. 1. 0. 1. 1. 1. 1. 0. 1. 0. 1. 1. 1.
 1. 1. 1. 1. 1. 0. 1. 0. 1. 0. 0. 1. 0. 1. 1. 0. 1. 1. 1. 0. 0. 1. 1. 0.
 0. 1. 0. 1. 1. 0. 1. 0. 0. 0. 1. 0. 0. 1. 1. 1. 0. 0. 0. 0. 0. 1. 0.]</t>
  </si>
  <si>
    <t>[1. 1. 0. 0. 0. 0. 0. 0. 1. 1. 1. 0. 1. 0. 1. 0. 1. 0. 0. 0. 0. 0. 1. 0.
 0. 0. 1. 0. 1. 1. 1. 0. 0. 0. 0. 1. 1. 0. 0. 1. 0. 1. 0. 0. 1. 0. 0. 0.
 1. 1. 0. 0. 0. 1. 1. 0. 1. 1. 1. 1. 1. 0. 1. 1. 1. 1. 0. 1. 1. 1. 1. 1.
 1. 1. 1. 1. 1. 0. 1. 0. 1. 0. 0. 1. 0. 0. 1. 0. 1. 1. 1. 0. 0. 1. 1. 0.
 0. 1. 0. 1. 1. 0. 1. 1. 1. 0. 1. 0. 0. 1. 1. 0. 0. 0. 0. 0. 0. 1. 0.]</t>
  </si>
  <si>
    <t>[1. 1. 0. 0. 0. 0. 0. 0. 1. 1. 1. 0. 1. 0. 1. 0. 1. 0. 0. 0. 0. 0. 1. 0.
 0. 0. 1. 0. 1. 1. 1. 0. 0. 0. 0. 1. 1. 0. 0. 1. 0. 1. 0. 0. 1. 0. 0. 0.
 1. 1. 0. 0. 0. 1. 1. 0. 1. 1. 1. 1. 1. 0. 1. 1. 1. 1. 0. 1. 1. 1. 1. 1.
 1. 1. 1. 1. 1. 0. 1. 0. 1. 0. 0. 1. 0. 1. 1. 0. 1. 1. 1. 0. 0. 1. 1. 0.
 0. 1. 0. 1. 1. 0. 1. 1. 1. 0. 1. 0. 0. 1. 1. 1. 0. 0. 0. 0. 0. 1. 0.]</t>
  </si>
  <si>
    <t>[1. 1. 0. 0. 0. 0. 0. 0. 1. 1. 1. 0. 1. 0. 1. 0. 1. 0. 0. 0. 0. 0. 0. 0.
 0. 0. 1. 0. 1. 1. 1. 0. 0. 0. 0. 1. 1. 0. 0. 1. 0. 1. 0. 0. 1. 0. 0. 0.
 1. 1. 0. 0. 0. 1. 1. 0. 1. 1. 1. 1. 1. 0. 1. 1. 1. 1. 0. 1. 1. 1. 1. 1.
 1. 1. 1. 1. 1. 0. 1. 0. 1. 0. 0. 1. 0. 1. 1. 0. 1. 1. 1. 0. 0. 1. 1. 0.
 0. 1. 0. 1. 1. 0. 1. 1. 1. 0. 1. 1. 0. 1. 1. 1. 0. 0. 0. 0. 0. 1. 0.]</t>
  </si>
  <si>
    <t>[1. 1. 0. 0. 0. 0. 0. 0. 1. 1. 1. 0. 0. 0. 1. 0. 1. 0. 1. 0. 0. 0. 0. 0.
 0. 0. 1. 0. 1. 1. 1. 0. 0. 0. 0. 1. 1. 0. 0. 1. 0. 1. 0. 0. 1. 0. 0. 0.
 1. 1. 0. 0. 0. 1. 1. 0. 1. 1. 1. 1. 1. 0. 1. 1. 1. 1. 0. 1. 1. 1. 1. 1.
 1. 1. 1. 1. 1. 0. 1. 0. 1. 0. 0. 1. 0. 0. 1. 0. 1. 1. 1. 0. 0. 1. 1. 0.
 0. 1. 0. 1. 1. 0. 1. 1. 1. 0. 1. 0. 0. 1. 1. 1. 0. 0. 0. 0. 0. 1. 0.]</t>
  </si>
  <si>
    <t>[1. 1. 0. 0. 0. 0. 0. 0. 1. 1. 1. 0. 1. 0. 1. 0. 1. 0. 0. 0. 0. 0. 0. 0.
 0. 0. 1. 0. 1. 1. 1. 0. 0. 0. 0. 1. 1. 0. 0. 1. 0. 1. 0. 0. 1. 0. 0. 0.
 1. 1. 0. 0. 1. 1. 1. 0. 1. 1. 1. 1. 1. 0. 1. 1. 1. 1. 0. 1. 1. 1. 1. 1.
 1. 1. 1. 1. 1. 0. 1. 0. 1. 0. 0. 1. 0. 1. 1. 0. 1. 1. 1. 0. 0. 1. 1. 0.
 0. 1. 0. 1. 1. 0. 1. 1. 1. 0. 1. 0. 0. 1. 1. 0. 0. 0. 0. 0. 0. 1. 0.]</t>
  </si>
  <si>
    <t>[1. 1. 0. 0. 0. 1. 0. 0. 1. 1. 1. 0. 1. 0. 1. 0. 1. 0. 0. 0. 0. 0. 1. 0.
 0. 0. 1. 0. 1. 1. 1. 0. 0. 0. 0. 1. 1. 0. 0. 1. 0. 1. 0. 0. 1. 0. 0. 0.
 1. 1. 0. 0. 0. 1. 1. 0. 1. 1. 1. 1. 1. 0. 1. 1. 1. 1. 0. 1. 1. 1. 1. 1.
 1. 0. 1. 1. 1. 0. 1. 0. 1. 0. 0. 1. 0. 0. 1. 0. 1. 1. 1. 0. 0. 1. 1. 0.
 0. 1. 0. 1. 1. 0. 1. 1. 1. 0. 1. 0. 1. 1. 1. 1. 0. 0. 0. 0. 0. 1. 0.]</t>
  </si>
  <si>
    <t>[1. 1. 0. 0. 0. 0. 0. 0. 1. 1. 1. 0. 1. 0. 1. 0. 1. 0. 0. 0. 0. 0. 0. 0.
 0. 0. 1. 0. 1. 1. 1. 0. 0. 0. 0. 1. 1. 0. 0. 1. 0. 1. 0. 0. 1. 0. 0. 0.
 1. 1. 0. 0. 0. 1. 1. 0. 1. 1. 1. 1. 1. 0. 1. 1. 1. 1. 0. 1. 1. 1. 1. 1.
 1. 1. 0. 1. 1. 0. 1. 0. 1. 0. 0. 1. 0. 1. 1. 0. 1. 1. 1. 0. 0. 1. 1. 0.
 0. 1. 0. 1. 1. 0. 1. 1. 1. 0. 1. 0. 0. 1. 1. 1. 0. 0. 0. 0. 0. 1. 0.]</t>
  </si>
  <si>
    <t>[1. 1. 0. 0. 0. 0. 0. 0. 1. 1. 1. 0. 0. 0. 1. 0. 1. 0. 0. 0. 0. 0. 0. 0.
 0. 0. 1. 0. 1. 1. 1. 0. 0. 0. 0. 1. 1. 0. 0. 1. 0. 1. 0. 0. 1. 0. 0. 0.
 1. 1. 0. 0. 0. 1. 1. 0. 1. 1. 1. 1. 1. 0. 1. 1. 1. 1. 0. 1. 1. 1. 1. 1.
 1. 1. 1. 1. 1. 0. 1. 0. 1. 0. 0. 1. 0. 0. 1. 0. 1. 1. 1. 0. 0. 1. 1. 0.
 0. 1. 0. 1. 1. 0. 1. 1. 1. 0. 1. 0. 0. 1. 1. 1. 0. 0. 0. 0. 0. 1. 0.]</t>
  </si>
  <si>
    <t>[1. 1. 0. 0. 0. 0. 0. 0. 1. 1. 1. 0. 1. 0. 1. 0. 1. 0. 0. 0. 0. 0. 1. 0.
 0. 0. 1. 0. 1. 1. 1. 0. 0. 0. 0. 1. 1. 0. 0. 1. 0. 1. 0. 0. 1. 0. 0. 0.
 1. 1. 0. 0. 0. 1. 1. 0. 1. 1. 1. 1. 1. 0. 1. 1. 1. 1. 0. 1. 1. 1. 1. 1.
 1. 1. 1. 1. 1. 0. 1. 0. 1. 0. 0. 1. 0. 1. 1. 0. 1. 1. 1. 0. 0. 1. 1. 0.
 0. 1. 0. 1. 1. 0. 1. 1. 1. 0. 1. 0. 0. 1. 1. 0. 0. 0. 0. 0. 0. 1. 1.]</t>
  </si>
  <si>
    <t>[1. 1. 0. 0. 0. 0. 0. 0. 1. 1. 1. 0. 1. 0. 1. 0. 1. 0. 0. 0. 0. 0. 1. 0.
 0. 0. 1. 0. 1. 1. 1. 0. 0. 0. 0. 1. 1. 0. 0. 1. 0. 1. 0. 0. 1. 0. 0. 0.
 1. 1. 0. 0. 0. 0. 1. 0. 1. 1. 1. 1. 1. 0. 1. 1. 1. 1. 0. 1. 1. 1. 1. 1.
 1. 1. 1. 1. 1. 0. 1. 0. 1. 0. 0. 1. 0. 0. 1. 0. 1. 1. 1. 0. 0. 1. 1. 0.
 0. 1. 0. 1. 1. 0. 1. 1. 1. 0. 1. 0. 0. 1. 1. 0. 0. 0. 0. 0. 0. 1. 0.]</t>
  </si>
  <si>
    <t>[1. 1. 0. 0. 0. 0. 0. 0. 1. 1. 1. 0. 0. 0. 1. 0. 1. 0. 0. 0. 0. 0. 1. 0.
 0. 0. 1. 0. 1. 1. 1. 0. 0. 0. 0. 1. 1. 0. 0. 1. 0. 1. 0. 0. 1. 0. 0. 0.
 1. 1. 0. 0. 0. 1. 1. 0. 1. 1. 1. 1. 1. 0. 1. 1. 1. 1. 0. 1. 1. 1. 1. 1.
 1. 1. 1. 1. 1. 0. 1. 0. 1. 0. 0. 1. 0. 0. 1. 0. 0. 1. 1. 0. 0. 1. 1. 0.
 0. 0. 0. 1. 1. 0. 1. 1. 1. 0. 1. 0. 0. 1. 1. 0. 0. 0. 0. 0. 0. 1. 0.]</t>
  </si>
  <si>
    <t>[1. 1. 0. 0. 0. 0. 0. 0. 1. 1. 1. 0. 1. 0. 1. 0. 1. 0. 0. 0. 0. 0. 1. 0.
 0. 0. 1. 0. 1. 1. 1. 0. 0. 0. 0. 1. 1. 0. 0. 1. 0. 1. 0. 0. 1. 0. 0. 0.
 1. 1. 0. 0. 0. 1. 1. 0. 1. 1. 1. 1. 1. 0. 1. 1. 1. 1. 0. 1. 1. 1. 1. 1.
 1. 1. 1. 1. 1. 0. 1. 0. 1. 0. 0. 1. 0. 0. 1. 0. 1. 1. 1. 0. 0. 1. 1. 0.
 0. 1. 0. 1. 1. 0. 1. 1. 1. 0. 1. 0. 0. 1. 1. 1. 0. 0. 0. 0. 0. 1. 0.]</t>
  </si>
  <si>
    <t>[1. 1. 0. 0. 0. 0. 0. 0. 1. 1. 1. 0. 1. 0. 1. 0. 1. 0. 0. 0. 0. 0. 1. 0.
 0. 0. 1. 0. 1. 1. 1. 0. 0. 0. 0. 1. 1. 0. 0. 1. 0. 0. 0. 0. 1. 0. 0. 0.
 1. 1. 0. 0. 0. 1. 1. 0. 1. 1. 1. 1. 1. 0. 1. 1. 1. 1. 0. 1. 1. 1. 1. 1.
 1. 1. 1. 1. 1. 0. 1. 0. 1. 0. 0. 1. 0. 0. 1. 0. 1. 1. 1. 0. 0. 1. 1. 0.
 0. 1. 0. 1. 1. 0. 1. 1. 1. 0. 1. 0. 0. 1. 1. 1. 0. 0. 0. 0. 0. 1. 0.]</t>
  </si>
  <si>
    <t>[1. 1. 0. 0. 0. 0. 0. 0. 1. 1. 1. 0. 0. 1. 1. 0. 1. 0. 0. 0. 0. 0. 1. 0.
 0. 0. 1. 0. 1. 1. 1. 0. 0. 0. 0. 1. 1. 0. 0. 1. 0. 1. 0. 0. 1. 0. 0. 0.
 1. 1. 0. 0. 0. 1. 1. 0. 1. 1. 1. 1. 1. 0. 1. 1. 1. 1. 0. 1. 1. 1. 1. 1.
 1. 1. 1. 1. 1. 0. 1. 0. 1. 0. 0. 1. 0. 1. 1. 0. 1. 1. 1. 0. 0. 1. 1. 0.
 0. 1. 0. 1. 0. 0. 1. 1. 1. 0. 1. 0. 0. 1. 1. 1. 0. 0. 0. 0. 0. 1. 0.]</t>
  </si>
  <si>
    <t>[1. 1. 0. 0. 0. 0. 0. 0. 1. 1. 1. 0. 1. 0. 1. 0. 1. 0. 0. 0. 0. 0. 0. 0.
 0. 0. 1. 0. 1. 1. 1. 0. 0. 0. 0. 1. 1. 0. 0. 1. 0. 1. 0. 0. 1. 0. 0. 0.
 1. 1. 0. 0. 0. 1. 1. 0. 1. 1. 1. 1. 1. 0. 1. 1. 1. 1. 0. 1. 1. 1. 1. 1.
 1. 1. 1. 1. 1. 0. 1. 0. 1. 0. 0. 1. 0. 1. 1. 0. 1. 1. 1. 0. 0. 1. 1. 0.
 0. 1. 0. 1. 1. 0. 0. 1. 1. 0. 1. 0. 0. 1. 1. 0. 0. 0. 0. 0. 0. 1. 0.]</t>
  </si>
  <si>
    <t>[1. 1. 0. 0. 0. 0. 0. 0. 1. 1. 1. 0. 1. 0. 1. 0. 1. 0. 0. 0. 0. 0. 0. 0.
 0. 0. 1. 0. 1. 1. 1. 0. 1. 0. 0. 1. 1. 0. 0. 1. 0. 1. 0. 0. 1. 0. 0. 0.
 1. 1. 0. 0. 0. 1. 1. 0. 1. 1. 1. 1. 1. 0. 1. 1. 1. 1. 0. 1. 1. 1. 1. 1.
 1. 1. 1. 1. 1. 0. 1. 0. 1. 0. 0. 1. 0. 1. 1. 0. 1. 1. 1. 0. 0. 1. 1. 0.
 0. 1. 0. 1. 1. 0. 1. 1. 1. 0. 1. 0. 1. 1. 1. 0. 0. 0. 0. 0. 0. 1. 0.]</t>
  </si>
  <si>
    <t>[1. 1. 0. 0. 0. 0. 0. 0. 1. 1. 1. 0. 0. 0. 1. 0. 1. 0. 0. 0. 0. 0. 1. 0.
 0. 0. 1. 0. 1. 1. 1. 0. 0. 0. 0. 1. 1. 0. 0. 1. 0. 1. 1. 0. 1. 0. 0. 0.
 1. 1. 0. 0. 0. 1. 1. 0. 1. 1. 1. 1. 1. 0. 1. 1. 1. 1. 0. 1. 1. 1. 1. 1.
 1. 1. 1. 1. 1. 0. 1. 0. 1. 0. 0. 1. 0. 0. 1. 0. 1. 1. 1. 0. 0. 1. 1. 0.
 0. 1. 0. 1. 1. 0. 1. 1. 1. 0. 1. 0. 0. 1. 1. 1. 0. 0. 0. 0. 0. 1. 0.]</t>
  </si>
  <si>
    <t>[1. 1. 0. 0. 0. 0. 0. 0. 1. 1. 1. 0. 0. 0. 1. 0. 1. 0. 0. 0. 0. 0. 1. 0.
 0. 0. 1. 0. 1. 1. 1. 0. 0. 0. 0. 1. 1. 0. 0. 1. 0. 1. 0. 0. 1. 0. 0. 0.
 1. 1. 0. 0. 0. 1. 1. 0. 1. 1. 1. 1. 1. 0. 1. 1. 1. 1. 0. 1. 1. 1. 1. 1.
 1. 1. 1. 1. 1. 0. 1. 0. 1. 0. 0. 1. 0. 1. 1. 0. 1. 1. 1. 0. 0. 1. 1. 0.
 0. 1. 0. 1. 1. 0. 1. 1. 1. 0. 1. 0. 0. 1. 1. 1. 0. 0. 0. 0. 0. 1. 0.]</t>
  </si>
  <si>
    <t>[1. 1. 0. 0. 0. 0. 0. 0. 1. 1. 1. 0. 0. 0. 1. 0. 1. 0. 0. 0. 0. 0. 1. 0.
 0. 0. 1. 0. 1. 1. 1. 0. 0. 0. 0. 1. 1. 0. 0. 1. 0. 1. 0. 0. 1. 0. 0. 0.
 1. 1. 0. 0. 0. 1. 1. 0. 1. 1. 1. 1. 1. 0. 1. 1. 1. 1. 0. 1. 1. 1. 1. 1.
 1. 1. 1. 1. 1. 0. 1. 0. 1. 0. 0. 1. 0. 0. 1. 0. 1. 1. 1. 0. 0. 1. 1. 0.
 0. 1. 0. 1. 1. 0. 1. 1. 1. 0. 1. 0. 0. 1. 1. 1. 0. 0. 0. 0. 0. 1. 0.]</t>
  </si>
  <si>
    <t>[1. 1. 0. 0. 0. 0. 0. 0. 1. 1. 1. 0. 0. 0. 1. 0. 1. 0. 0. 0. 0. 0. 1. 0.
 0. 0. 1. 0. 1. 1. 1. 1. 0. 0. 0. 1. 1. 0. 0. 1. 0. 1. 0. 0. 1. 0. 0. 0.
 1. 1. 0. 0. 0. 1. 1. 0. 1. 1. 1. 1. 1. 0. 1. 1. 1. 1. 0. 1. 1. 1. 1. 1.
 1. 1. 1. 1. 1. 0. 1. 0. 1. 0. 0. 1. 0. 1. 1. 0. 1. 1. 1. 0. 0. 1. 1. 0.
 0. 1. 0. 1. 0. 0. 1. 1. 1. 0. 1. 0. 0. 1. 1. 1. 0. 0. 0. 0. 1. 1. 0.]</t>
  </si>
  <si>
    <t>[1. 1. 0. 0. 0. 0. 0. 0. 1. 1. 1. 0. 0. 1. 1. 0. 1. 0. 0. 0. 0. 0. 1. 0.
 0. 0. 1. 0. 1. 1. 1. 0. 0. 0. 0. 1. 1. 0. 0. 1. 0. 1. 0. 0. 1. 0. 0. 0.
 1. 1. 0. 0. 0. 1. 1. 0. 1. 1. 1. 1. 1. 0. 1. 1. 1. 1. 0. 1. 1. 1. 1. 1.
 1. 1. 1. 1. 1. 0. 1. 0. 1. 0. 0. 1. 0. 1. 1. 0. 1. 1. 1. 0. 0. 1. 1. 0.
 0. 1. 0. 1. 1. 0. 1. 1. 1. 0. 1. 0. 0. 1. 1. 1. 0. 0. 0. 0. 0. 1. 0.]</t>
  </si>
  <si>
    <t>[1. 1. 0. 0. 0. 0. 0. 0. 1. 1. 1. 0. 0. 0. 1. 0. 1. 0. 0. 0. 0. 0. 1. 0.
 0. 0. 1. 0. 1. 1. 1. 0. 0. 0. 0. 1. 1. 0. 0. 1. 0. 1. 0. 0. 1. 0. 0. 0.
 1. 1. 0. 0. 0. 1. 1. 0. 1. 1. 1. 1. 1. 0. 1. 1. 1. 1. 0. 1. 1. 1. 1. 1.
 1. 0. 1. 1. 1. 0. 1. 0. 1. 0. 0. 1. 0. 1. 1. 0. 1. 1. 1. 0. 0. 1. 1. 0.
 0. 1. 0. 1. 0. 0. 1. 1. 1. 0. 1. 0. 0. 1. 1. 1. 0. 0. 0. 0. 0. 1. 0.]</t>
  </si>
  <si>
    <t>[1. 1. 0. 0. 0. 0. 0. 0. 1. 1. 1. 0. 0. 0. 1. 0. 1. 0. 0. 0. 0. 0. 0. 0.
 0. 0. 1. 0. 1. 1. 1. 0. 0. 0. 0. 1. 1. 0. 0. 1. 0. 1. 0. 0. 1. 0. 0. 0.
 1. 1. 0. 0. 0. 1. 1. 0. 1. 1. 1. 1. 1. 0. 1. 1. 1. 1. 0. 1. 1. 1. 1. 1.
 1. 1. 1. 1. 1. 0. 1. 0. 0. 0. 0. 1. 0. 0. 1. 0. 1. 1. 1. 0. 0. 1. 1. 0.
 0. 1. 0. 1. 1. 0. 1. 1. 1. 0. 1. 0. 0. 1. 1. 1. 0. 0. 0. 0. 0. 1. 0.]</t>
  </si>
  <si>
    <t>[1. 1. 0. 0. 0. 0. 0. 0. 1. 1. 1. 0. 0. 1. 1. 0. 1. 0. 0. 0. 0. 0. 0. 0.
 0. 0. 1. 0. 1. 1. 1. 0. 0. 0. 0. 1. 1. 0. 0. 1. 0. 1. 0. 0. 1. 0. 0. 0.
 1. 1. 0. 0. 0. 1. 1. 0. 1. 1. 1. 1. 1. 0. 1. 1. 1. 1. 0. 1. 1. 1. 1. 1.
 1. 1. 1. 1. 1. 0. 1. 0. 1. 0. 0. 1. 0. 0. 1. 0. 1. 1. 1. 0. 0. 1. 1. 0.
 0. 1. 0. 1. 1. 0. 1. 1. 1. 0. 1. 0. 0. 1. 1. 1. 0. 0. 0. 0. 0. 1. 0.]</t>
  </si>
  <si>
    <t>[1. 1. 0. 0. 0. 0. 0. 0. 1. 1. 1. 0. 0. 0. 1. 0. 1. 0. 0. 0. 0. 0. 0. 0.
 0. 0. 1. 0. 1. 1. 1. 0. 0. 0. 0. 1. 1. 0. 0. 1. 0. 1. 0. 0. 1. 0. 0. 0.
 1. 1. 0. 0. 0. 1. 1. 0. 1. 1. 1. 1. 1. 0. 1. 1. 1. 0. 0. 1. 1. 1. 1. 1.
 1. 1. 1. 1. 1. 0. 1. 0. 1. 0. 0. 1. 0. 1. 1. 0. 1. 1. 1. 0. 0. 1. 1. 0.
 0. 1. 0. 1. 0. 0. 1. 1. 1. 0. 1. 0. 0. 1. 1. 1. 0. 0. 0. 0. 0. 1. 0.]</t>
  </si>
  <si>
    <t>[1. 1. 0. 0. 0. 0. 0. 0. 1. 1. 1. 0. 0. 0. 1. 0. 1. 0. 0. 1. 0. 0. 0. 0.
 0. 0. 1. 0. 1. 1. 1. 0. 0. 0. 0. 1. 1. 0. 0. 1. 0. 1. 0. 0. 1. 0. 0. 0.
 1. 1. 0. 0. 0. 1. 1. 0. 1. 1. 1. 1. 1. 0. 1. 1. 1. 1. 0. 1. 1. 1. 1. 1.
 1. 1. 1. 1. 1. 0. 1. 0. 1. 0. 0. 1. 0. 0. 1. 0. 1. 1. 1. 0. 1. 1. 1. 0.
 0. 1. 0. 1. 1. 0. 1. 1. 1. 0. 1. 0. 0. 1. 1. 1. 0. 0. 0. 0. 0. 1. 0.]</t>
  </si>
  <si>
    <t>[1. 1. 0. 0. 0. 0. 0. 0. 1. 1. 1. 0. 0. 1. 1. 0. 1. 0. 0. 0. 0. 0. 1. 0.
 0. 0. 1. 0. 1. 1. 1. 0. 0. 0. 0. 1. 1. 0. 0. 1. 0. 1. 0. 0. 1. 0. 0. 0.
 0. 1. 0. 0. 0. 1. 1. 0. 1. 1. 1. 1. 1. 0. 1. 1. 1. 1. 0. 1. 1. 1. 1. 1.
 1. 1. 1. 1. 1. 0. 1. 0. 1. 0. 0. 1. 0. 0. 1. 0. 1. 1. 1. 0. 0. 1. 1. 0.
 0. 1. 0. 1. 1. 0. 1. 1. 1. 0. 1. 0. 0. 1. 1. 1. 0. 0. 0. 0. 0. 1. 0.]</t>
  </si>
  <si>
    <t>[1. 1. 0. 0. 0. 0. 0. 0. 1. 1. 1. 0. 0. 1. 1. 0. 1. 0. 0. 0. 0. 0. 1. 0.
 0. 0. 1. 0. 1. 1. 0. 0. 0. 0. 0. 1. 1. 0. 0. 1. 0. 1. 0. 0. 1. 0. 0. 0.
 1. 1. 0. 0. 0. 1. 1. 0. 1. 1. 1. 1. 1. 0. 1. 1. 1. 1. 0. 1. 1. 1. 1. 1.
 1. 1. 1. 1. 1. 0. 1. 0. 1. 0. 0. 1. 0. 0. 1. 0. 1. 1. 1. 0. 0. 1. 1. 0.
 0. 1. 0. 1. 0. 0. 1. 1. 1. 0. 1. 0. 0. 1. 0. 1. 0. 0. 0. 0. 0. 1. 0.]</t>
  </si>
  <si>
    <t>[1. 1. 0. 0. 0. 0. 0. 0. 1. 1. 1. 0. 0. 1. 1. 0. 1. 0. 0. 0. 0. 0. 1. 0.
 0. 0. 1. 0. 1. 1. 1. 0. 0. 0. 0. 1. 1. 0. 0. 1. 0. 1. 0. 0. 1. 0. 0. 0.
 1. 1. 0. 0. 0. 1. 1. 0. 1. 1. 1. 1. 1. 0. 1. 1. 1. 1. 0. 1. 1. 1. 1. 1.
 1. 1. 1. 1. 1. 0. 1. 0. 1. 0. 0. 1. 0. 0. 1. 0. 1. 1. 1. 0. 0. 1. 1. 0.
 0. 1. 0. 1. 0. 0. 1. 1. 1. 0. 1. 0. 0. 1. 1. 1. 0. 0. 0. 0. 0. 1. 0.]</t>
  </si>
  <si>
    <t>[1. 1. 0. 0. 0. 0. 0. 0. 1. 1. 1. 0. 0. 0. 1. 0. 1. 0. 0. 0. 1. 0. 0. 0.
 0. 0. 1. 0. 1. 1. 1. 0. 0. 0. 0. 1. 1. 0. 0. 1. 0. 1. 0. 0. 0. 0. 0. 0.
 1. 1. 0. 0. 0. 1. 1. 0. 1. 1. 1. 1. 1. 0. 1. 1. 1. 1. 0. 1. 1. 1. 1. 1.
 1. 1. 1. 1. 1. 0. 1. 0. 1. 0. 0. 1. 0. 0. 1. 0. 1. 1. 1. 0. 0. 1. 1. 0.
 0. 1. 0. 1. 1. 0. 1. 1. 1. 0. 1. 0. 0. 1. 1. 1. 0. 0. 0. 0. 0. 1. 0.]</t>
  </si>
  <si>
    <t>[1. 1. 0. 0. 0. 0. 0. 0. 1. 1. 1. 0. 0. 0. 1. 0. 1. 0. 0. 0. 0. 0. 1. 0.
 0. 0. 1. 0. 1. 1. 1. 0. 0. 0. 0. 1. 1. 0. 0. 1. 0. 1. 0. 0. 1. 0. 0. 0.
 1. 1. 0. 0. 0. 1. 1. 0. 1. 1. 1. 1. 1. 0. 1. 1. 1. 1. 0. 1. 1. 1. 1. 1.
 1. 1. 1. 1. 1. 0. 1. 0. 1. 0. 0. 1. 0. 1. 1. 0. 1. 1. 1. 0. 0. 1. 1. 0.
 0. 1. 0. 1. 0. 0. 1. 1. 1. 0. 1. 0. 0. 1. 1. 1. 0. 0. 0. 0. 0. 1. 0.]</t>
  </si>
  <si>
    <t>[1. 1. 0. 0. 0. 0. 0. 0. 1. 1. 1. 0. 0. 1. 1. 0. 1. 0. 0. 0. 0. 0. 0. 0.
 0. 0. 1. 0. 1. 1. 1. 0. 0. 0. 0. 1. 1. 0. 0. 1. 0. 1. 0. 0. 1. 0. 0. 1.
 1. 1. 0. 0. 0. 1. 1. 0. 1. 1. 1. 1. 1. 0. 1. 1. 1. 1. 0. 1. 1. 1. 1. 1.
 1. 1. 1. 1. 1. 0. 1. 0. 1. 0. 0. 1. 0. 0. 1. 0. 1. 1. 1. 0. 0. 1. 1. 0.
 0. 1. 0. 1. 1. 0. 1. 1. 1. 0. 1. 0. 0. 1. 0. 1. 0. 0. 0. 0. 0. 1. 0.]</t>
  </si>
  <si>
    <t>[1. 1. 0. 0. 0. 0. 0. 0. 1. 1. 1. 0. 0. 1. 1. 0. 1. 0. 0. 0. 0. 0. 0. 0.
 0. 0. 1. 0. 1. 1. 1. 0. 0. 0. 0. 1. 1. 0. 0. 1. 0. 1. 0. 0. 1. 0. 0. 0.
 1. 1. 0. 0. 0. 1. 1. 0. 1. 1. 1. 1. 1. 0. 1. 1. 1. 1. 0. 1. 1. 1. 1. 1.
 1. 1. 1. 1. 1. 0. 1. 0. 0. 0. 0. 1. 0. 0. 1. 0. 1. 1. 1. 0. 0. 1. 1. 0.
 0. 1. 0. 1. 1. 0. 1. 1. 1. 0. 1. 0. 0. 1. 1. 1. 0. 0. 0. 0. 0. 1. 0.]</t>
  </si>
  <si>
    <t>[1. 1. 0. 0. 0. 0. 0. 0. 1. 1. 1. 0. 0. 0. 1. 0. 1. 0. 0. 0. 0. 0. 1. 0.
 0. 0. 1. 0. 1. 1. 1. 0. 0. 1. 0. 1. 1. 0. 0. 1. 0. 1. 0. 0. 1. 0. 0. 0.
 1. 1. 0. 0. 0. 1. 1. 0. 1. 1. 1. 1. 1. 1. 1. 1. 1. 1. 0. 1. 1. 1. 1. 1.
 1. 1. 1. 1. 1. 0. 1. 0. 1. 0. 0. 1. 0. 0. 1. 0. 1. 1. 1. 0. 0. 1. 1. 0.
 0. 1. 0. 1. 1. 0. 1. 1. 1. 0. 1. 0. 0. 1. 1. 1. 0. 0. 0. 0. 0. 1. 0.]</t>
  </si>
  <si>
    <t>[1. 1. 0. 0. 0. 0. 0. 0. 1. 1. 1. 0. 0. 1. 1. 0. 1. 0. 0. 0. 0. 0. 1. 0.
 0. 0. 1. 0. 1. 1. 1. 0. 0. 0. 0. 1. 1. 0. 0. 1. 0. 1. 0. 0. 1. 0. 0. 0.
 1. 1. 0. 0. 0. 1. 1. 0. 1. 1. 1. 1. 1. 0. 1. 1. 1. 1. 0. 1. 1. 1. 1. 1.
 1. 1. 1. 1. 1. 0. 1. 0. 1. 0. 0. 1. 0. 0. 1. 0. 1. 1. 1. 0. 0. 1. 1. 0.
 0. 1. 0. 1. 1. 0. 1. 1. 1. 0. 1. 0. 0. 1. 1. 1. 0. 0. 0. 0. 0. 1. 0.]</t>
  </si>
  <si>
    <t>[1. 1. 0. 0. 0. 0. 0. 0. 1. 1. 1. 0. 0. 1. 1. 0. 1. 0. 0. 0. 0. 0. 1. 0.
 0. 0. 1. 0. 1. 1. 1. 0. 0. 0. 0. 1. 1. 0. 0. 1. 0. 1. 0. 0. 1. 0. 0. 0.
 1. 1. 0. 0. 0. 1. 1. 0. 1. 1. 1. 0. 1. 0. 0. 1. 1. 1. 0. 1. 1. 1. 1. 1.
 1. 1. 1. 1. 1. 0. 1. 0. 0. 0. 0. 1. 0. 0. 1. 0. 1. 1. 1. 0. 0. 1. 1. 0.
 0. 1. 0. 1. 1. 0. 1. 0. 1. 0. 1. 0. 0. 1. 1. 1. 0. 0. 0. 0. 0. 1. 0.]</t>
  </si>
  <si>
    <t>[1. 1. 0. 0. 0. 0. 0. 0. 1. 1. 1. 0. 0. 0. 1. 0. 1. 0. 0. 0. 0. 0. 1. 0.
 0. 0. 1. 0. 1. 1. 1. 0. 0. 0. 0. 1. 1. 0. 0. 1. 0. 1. 0. 0. 1. 0. 0. 0.
 1. 1. 0. 0. 0. 1. 1. 0. 1. 1. 1. 1. 1. 0. 1. 1. 1. 1. 0. 1. 1. 1. 1. 1.
 1. 1. 1. 1. 1. 0. 1. 0. 0. 0. 0. 1. 0. 0. 1. 0. 1. 1. 1. 0. 0. 1. 1. 0.
 0. 1. 0. 1. 1. 0. 1. 1. 1. 0. 1. 0. 0. 1. 1. 1. 0. 0. 0. 0. 0. 1. 0.]</t>
  </si>
  <si>
    <t>[1. 1. 0. 0. 0. 0. 0. 0. 1. 1. 1. 0. 0. 0. 1. 0. 1. 0. 0. 0. 0. 0. 0. 0.
 0. 1. 1. 0. 1. 1. 1. 0. 0. 0. 0. 1. 1. 0. 0. 1. 0. 1. 0. 0. 1. 0. 0. 0.
 1. 1. 0. 0. 0. 1. 1. 0. 1. 1. 1. 1. 1. 0. 1. 1. 1. 1. 0. 1. 1. 1. 1. 1.
 1. 1. 1. 1. 1. 0. 1. 0. 0. 0. 0. 1. 0. 0. 1. 0. 1. 1. 1. 0. 0. 1. 1. 0.
 0. 1. 0. 1. 1. 0. 1. 1. 1. 0. 1. 0. 0. 1. 1. 1. 0. 0. 0. 0. 0. 1. 0.]</t>
  </si>
  <si>
    <t>[1. 1. 0. 0. 0. 0. 0. 0. 1. 1. 1. 0. 0. 0. 1. 0. 1. 0. 0. 0. 0. 0. 1. 0.
 0. 0. 1. 0. 1. 1. 1. 0. 0. 0. 0. 1. 1. 0. 0. 1. 0. 1. 0. 0. 1. 0. 0. 0.
 1. 1. 0. 0. 0. 1. 1. 0. 1. 1. 1. 1. 1. 0. 0. 1. 1. 1. 0. 1. 1. 1. 1. 1.
 1. 1. 1. 1. 1. 0. 1. 0. 0. 0. 0. 1. 0. 0. 1. 0. 1. 1. 1. 0. 0. 1. 1. 0.
 0. 1. 0. 1. 1. 0. 1. 1. 1. 0. 1. 0. 0. 1. 1. 1. 0. 0. 0. 0. 0. 1. 0.]</t>
  </si>
  <si>
    <t>[1. 1. 0. 0. 0. 0. 0. 0. 1. 1. 1. 0. 0. 0. 1. 0. 1. 0. 0. 0. 0. 0. 0. 0.
 1. 0. 1. 0. 1. 1. 1. 0. 1. 0. 0. 1. 1. 0. 0. 1. 0. 1. 0. 0. 1. 0. 0. 0.
 1. 1. 0. 0. 0. 1. 1. 0. 1. 1. 1. 1. 1. 0. 1. 1. 1. 1. 0. 1. 1. 1. 1. 1.
 1. 1. 1. 1. 1. 0. 1. 0. 0. 0. 0. 1. 0. 0. 1. 0. 1. 1. 1. 0. 0. 1. 1. 0.
 0. 1. 0. 1. 1. 0. 1. 1. 1. 0. 1. 0. 0. 1. 1. 1. 0. 0. 0. 0. 0. 1. 0.]</t>
  </si>
  <si>
    <t>[1. 1. 0. 0. 0. 0. 0. 0. 1. 1. 0. 0. 0. 0. 1. 0. 1. 0. 0. 0. 0. 0. 1. 0.
 1. 0. 1. 0. 1. 1. 1. 0. 0. 0. 0. 1. 1. 0. 0. 1. 0. 1. 0. 0. 1. 0. 0. 0.
 1. 1. 0. 0. 0. 1. 1. 0. 1. 1. 1. 1. 1. 0. 1. 1. 1. 1. 0. 1. 1. 1. 1. 1.
 1. 1. 0. 1. 1. 0. 1. 0. 0. 0. 0. 1. 0. 0. 1. 0. 1. 1. 1. 0. 0. 1. 1. 0.
 0. 1. 0. 1. 1. 0. 1. 1. 1. 0. 1. 0. 0. 1. 1. 1. 0. 0. 0. 0. 0. 1. 0.]</t>
  </si>
  <si>
    <t>[1. 1. 0. 0. 0. 0. 0. 0. 1. 1. 1. 0. 0. 0. 1. 0. 1. 0. 0. 0. 0. 0. 1. 0.
 1. 0. 1. 0. 1. 1. 1. 0. 0. 0. 0. 1. 1. 0. 0. 1. 0. 1. 0. 0. 1. 0. 0. 0.
 1. 1. 0. 0. 0. 1. 1. 0. 1. 1. 1. 1. 1. 0. 1. 1. 1. 1. 0. 1. 1. 1. 1. 1.
 1. 1. 1. 1. 1. 0. 1. 0. 0. 0. 0. 1. 0. 0. 1. 0. 1. 1. 1. 0. 0. 1. 1. 0.
 0. 1. 0. 1. 0. 0. 1. 1. 1. 0. 1. 0. 0. 1. 1. 1. 0. 0. 1. 0. 0. 1. 0.]</t>
  </si>
  <si>
    <t>[1. 1. 0. 0. 0. 0. 0. 0. 1. 1. 1. 0. 0. 0. 1. 0. 1. 0. 0. 0. 0. 0. 0. 0.
 0. 0. 1. 0. 1. 1. 1. 0. 1. 0. 0. 1. 1. 0. 0. 1. 0. 1. 0. 0. 1. 0. 0. 0.
 1. 1. 0. 0. 0. 0. 1. 0. 1. 1. 1. 1. 1. 0. 1. 1. 1. 1. 0. 1. 1. 1. 1. 1.
 1. 1. 1. 1. 1. 0. 1. 0. 0. 0. 0. 1. 0. 0. 1. 0. 1. 1. 1. 0. 0. 1. 1. 0.
 0. 1. 1. 1. 0. 0. 1. 1. 1. 0. 1. 0. 0. 1. 1. 1. 0. 0. 0. 0. 0. 1. 0.]</t>
  </si>
  <si>
    <t>[1. 1. 0. 0. 0. 0. 0. 0. 1. 1. 0. 0. 0. 0. 1. 0. 1. 0. 0. 0. 0. 0. 1. 0.
 0. 0. 1. 0. 1. 1. 1. 0. 0. 0. 0. 1. 1. 0. 0. 1. 0. 1. 0. 0. 1. 0. 0. 0.
 1. 1. 0. 0. 0. 1. 1. 0. 1. 1. 1. 1. 1. 0. 1. 1. 1. 1. 0. 1. 1. 1. 1. 1.
 1. 1. 1. 1. 1. 0. 1. 0. 0. 0. 0. 1. 0. 0. 1. 0. 1. 1. 1. 0. 0. 1. 1. 0.
 0. 1. 0. 1. 0. 0. 1. 1. 1. 0. 1. 0. 0. 1. 1. 1. 0. 0. 0. 0. 0. 1. 0.]</t>
  </si>
  <si>
    <t>[1. 1. 0. 0. 0. 0. 0. 0. 1. 1. 0. 0. 0. 0. 1. 0. 1. 0. 0. 0. 0. 0. 1. 0.
 1. 0. 1. 0. 1. 1. 1. 0. 1. 0. 0. 1. 1. 0. 0. 1. 0. 1. 0. 0. 1. 0. 0. 0.
 1. 1. 0. 0. 0. 1. 1. 0. 1. 1. 1. 1. 1. 0. 1. 1. 1. 1. 0. 1. 1. 1. 1. 1.
 1. 1. 1. 1. 1. 0. 1. 0. 0. 0. 0. 1. 0. 0. 1. 0. 1. 1. 1. 0. 0. 1. 1. 0.
 0. 1. 0. 1. 1. 0. 1. 1. 1. 0. 1. 0. 0. 1. 1. 1. 0. 0. 0. 0. 0. 1. 0.]</t>
  </si>
  <si>
    <t>[1. 1. 0. 0. 0. 0. 0. 0. 1. 1. 1. 0. 0. 0. 1. 0. 1. 0. 0. 0. 0. 0. 1. 0.
 1. 0. 1. 0. 1. 1. 1. 0. 1. 0. 0. 1. 1. 0. 0. 1. 0. 1. 0. 0. 1. 0. 0. 0.
 1. 1. 0. 0. 0. 1. 1. 0. 1. 1. 0. 1. 1. 0. 1. 1. 1. 1. 0. 1. 1. 1. 1. 1.
 1. 1. 1. 1. 1. 0. 1. 0. 0. 0. 0. 1. 0. 0. 1. 0. 1. 1. 1. 0. 0. 1. 1. 0.
 0. 1. 0. 1. 0. 0. 1. 1. 1. 0. 1. 0. 0. 1. 1. 1. 0. 0. 1. 0. 0. 1. 0.]</t>
  </si>
  <si>
    <t>[1. 1. 0. 0. 0. 0. 0. 0. 1. 1. 0. 0. 0. 0. 1. 0. 1. 0. 0. 0. 0. 0. 1. 0.
 1. 0. 1. 0. 1. 1. 1. 0. 1. 0. 0. 1. 1. 0. 0. 1. 0. 1. 0. 0. 1. 0. 0. 0.
 1. 1. 0. 1. 0. 1. 1. 0. 1. 1. 1. 1. 1. 0. 1. 1. 1. 1. 0. 1. 1. 1. 1. 1.
 1. 1. 0. 1. 1. 0. 1. 0. 0. 0. 0. 1. 0. 0. 1. 0. 1. 1. 1. 0. 0. 1. 1. 0.
 1. 1. 0. 1. 0. 0. 1. 1. 1. 0. 1. 0. 0. 1. 1. 1. 0. 0. 1. 0. 0. 1. 0.]</t>
  </si>
  <si>
    <t>[1. 1. 0. 0. 0. 0. 0. 0. 1. 1. 1. 0. 0. 0. 1. 0. 1. 0. 0. 0. 0. 0. 0. 0.
 1. 0. 1. 0. 1. 1. 1. 0. 1. 0. 0. 1. 1. 0. 0. 1. 0. 1. 0. 0. 1. 0. 0. 0.
 1. 1. 0. 0. 0. 1. 1. 0. 1. 1. 1. 1. 1. 0. 1. 1. 1. 1. 0. 1. 1. 1. 1. 1.
 1. 1. 0. 1. 1. 0. 1. 0. 0. 0. 0. 1. 0. 0. 1. 0. 1. 1. 1. 0. 0. 1. 1. 0.
 0. 1. 0. 1. 0. 0. 1. 1. 1. 0. 1. 1. 0. 1. 1. 1. 0. 0. 1. 0. 0. 1. 0.]</t>
  </si>
  <si>
    <t>[1. 1. 0. 0. 0. 0. 0. 1. 1. 1. 1. 0. 0. 0. 1. 0. 1. 0. 0. 0. 0. 0. 0. 0.
 1. 0. 1. 0. 1. 1. 1. 0. 0. 0. 0. 1. 1. 0. 0. 1. 0. 1. 0. 0. 1. 0. 0. 0.
 1. 1. 0. 0. 0. 1. 1. 0. 1. 1. 1. 1. 1. 0. 1. 1. 1. 1. 0. 1. 1. 1. 1. 1.
 1. 1. 1. 0. 1. 0. 1. 0. 0. 0. 0. 1. 0. 0. 1. 0. 1. 1. 1. 0. 0. 1. 1. 0.
 0. 1. 0. 1. 0. 0. 1. 1. 1. 0. 1. 1. 0. 1. 1. 1. 0. 0. 1. 0. 0. 1. 0.]</t>
  </si>
  <si>
    <t>[1. 1. 0. 0. 0. 0. 0. 0. 1. 1. 1. 0. 0. 0. 1. 0. 1. 0. 0. 0. 0. 0. 1. 0.
 1. 0. 1. 0. 1. 1. 1. 0. 0. 0. 0. 1. 1. 0. 0. 1. 0. 1. 0. 0. 1. 0. 0. 0.
 1. 1. 0. 0. 0. 1. 1. 0. 1. 1. 1. 1. 1. 0. 1. 1. 1. 1. 0. 1. 1. 1. 1. 1.
 1. 1. 1. 1. 1. 0. 1. 0. 0. 0. 0. 1. 0. 0. 1. 0. 1. 1. 1. 0. 0. 1. 1. 0.
 0. 1. 0. 1. 0. 0. 1. 1. 1. 1. 1. 0. 0. 1. 1. 1. 0. 0. 1. 0. 0. 1. 0.]</t>
  </si>
  <si>
    <t>[1. 1. 0. 0. 0. 0. 0. 0. 1. 1. 1. 0. 0. 0. 1. 0. 1. 0. 0. 0. 0. 0. 1. 0.
 1. 0. 1. 0. 1. 1. 1. 0. 0. 0. 0. 1. 1. 0. 0. 1. 1. 1. 0. 0. 1. 0. 0. 0.
 1. 1. 0. 0. 0. 1. 1. 0. 1. 1. 1. 1. 1. 0. 1. 1. 1. 1. 0. 1. 1. 1. 1. 1.
 1. 1. 1. 1. 1. 0. 1. 0. 0. 0. 0. 1. 0. 0. 1. 0. 1. 1. 1. 0. 0. 1. 1. 0.
 0. 1. 0. 1. 0. 0. 1. 1. 1. 0. 1. 0. 0. 1. 1. 1. 0. 0. 1. 0. 0. 1. 0.]</t>
  </si>
  <si>
    <t>[1. 1. 0. 0. 0. 0. 0. 0. 1. 1. 1. 0. 0. 0. 1. 0. 1. 0. 0. 0. 0. 0. 1. 0.
 1. 0. 1. 0. 1. 1. 1. 0. 0. 0. 0. 1. 1. 0. 0. 1. 0. 1. 0. 0. 1. 0. 0. 0.
 1. 1. 0. 0. 0. 1. 1. 0. 1. 1. 1. 1. 1. 0. 1. 1. 1. 1. 0. 1. 1. 1. 1. 1.
 1. 1. 1. 1. 1. 0. 1. 0. 0. 0. 0. 1. 0. 0. 1. 0. 1. 1. 1. 0. 0. 1. 1. 0.
 0. 1. 0. 0. 0. 0. 1. 1. 1. 0. 1. 0. 0. 1. 1. 1. 0. 0. 1. 0. 0. 1. 0.]</t>
  </si>
  <si>
    <t>[1. 1. 0. 0. 0. 0. 0. 0. 1. 1. 1. 0. 0. 0. 1. 0. 1. 0. 0. 0. 0. 0. 1. 0.
 1. 0. 1. 0. 1. 1. 1. 0. 0. 0. 0. 1. 1. 0. 0. 1. 0. 1. 0. 0. 1. 0. 0. 0.
 1. 1. 0. 0. 1. 1. 1. 0. 1. 1. 1. 1. 1. 0. 1. 1. 1. 1. 0. 1. 1. 1. 1. 1.
 1. 1. 1. 1. 1. 0. 1. 0. 0. 0. 0. 1. 0. 0. 1. 0. 1. 1. 1. 0. 0. 1. 1. 0.
 0. 1. 0. 1. 0. 0. 1. 1. 1. 0. 1. 0. 0. 1. 1. 1. 0. 0. 1. 0. 0. 1. 0.]</t>
  </si>
  <si>
    <t>[1. 1. 0. 0. 0. 0. 0. 0. 1. 1. 1. 0. 0. 0. 1. 0. 1. 0. 0. 0. 0. 0. 1. 0.
 1. 0. 1. 0. 1. 1. 1. 0. 0. 0. 0. 1. 1. 0. 0. 1. 0. 1. 0. 0. 1. 0. 0. 0.
 1. 1. 0. 0. 0. 1. 1. 0. 1. 1. 1. 1. 1. 0. 1. 1. 1. 1. 0. 1. 1. 0. 1. 1.
 1. 1. 1. 1. 1. 0. 1. 0. 0. 0. 0. 1. 0. 0. 1. 0. 1. 1. 1. 0. 0. 1. 1. 0.
 0. 1. 0. 1. 0. 0. 1. 1. 1. 0. 1. 0. 0. 1. 1. 1. 0. 0. 1. 0. 0. 1. 0.]</t>
  </si>
  <si>
    <t>[1. 1. 0. 0. 0. 1. 0. 0. 1. 1. 1. 0. 0. 0. 1. 0. 1. 0. 1. 0. 0. 0. 1. 0.
 1. 0. 1. 0. 1. 1. 1. 0. 0. 0. 0. 1. 1. 0. 0. 1. 0. 1. 0. 0. 1. 0. 0. 0.
 1. 1. 0. 0. 0. 1. 1. 0. 1. 1. 1. 1. 1. 0. 1. 1. 1. 1. 0. 1. 1. 1. 1. 1.
 1. 1. 1. 1. 1. 0. 1. 0. 0. 0. 0. 1. 0. 0. 1. 0. 1. 1. 1. 0. 0. 1. 1. 0.
 0. 1. 0. 1. 0. 0. 1. 1. 1. 0. 1. 0. 0. 1. 1. 1. 0. 0. 1. 0. 0. 1. 0.]</t>
  </si>
  <si>
    <t>[1. 1. 0. 0. 0. 0. 0. 0. 1. 1. 1. 0. 1. 0. 1. 0. 1. 0. 0. 0. 0. 0. 1. 0.
 1. 0. 1. 0. 1. 1. 1. 0. 0. 0. 0. 1. 1. 0. 0. 1. 0. 1. 0. 0. 1. 0. 0. 0.
 1. 1. 0. 0. 0. 1. 1. 0. 1. 1. 1. 1. 1. 0. 1. 1. 1. 1. 0. 1. 1. 1. 1. 1.
 1. 1. 1. 1. 1. 0. 1. 0. 0. 0. 0. 1. 0. 0. 1. 0. 1. 1. 1. 0. 0. 1. 1. 0.
 0. 1. 0. 1. 0. 0. 1. 1. 1. 0. 1. 0. 0. 1. 1. 1. 0. 0. 1. 0. 0. 1. 0.]</t>
  </si>
  <si>
    <t>[1. 1. 0. 0. 0. 0. 0. 0. 1. 1. 1. 0. 0. 0. 1. 0. 1. 0. 0. 0. 0. 0. 1. 0.
 1. 0. 1. 0. 1. 1. 1. 0. 0. 0. 0. 1. 1. 0. 0. 1. 0. 1. 0. 0. 1. 0. 0. 0.
 1. 1. 0. 0. 0. 1. 1. 0. 1. 1. 1. 1. 1. 0. 1. 1. 1. 1. 0. 1. 1. 1. 1. 1.
 1. 1. 1. 1. 1. 0. 1. 0. 0. 0. 0. 1. 0. 0. 1. 0. 1. 1. 1. 0. 0. 1. 1. 1.
 0. 1. 0. 1. 0. 0. 1. 1. 1. 0. 1. 0. 0. 1. 1. 1. 0. 0. 1. 0. 0. 1. 0.]</t>
  </si>
  <si>
    <t>[1. 1. 0. 0. 0. 0. 0. 0. 1. 1. 1. 0. 0. 0. 1. 0. 1. 0. 0. 0. 0. 1. 1. 0.
 1. 0. 1. 0. 1. 1. 1. 0. 0. 0. 0. 1. 1. 0. 0. 1. 0. 1. 0. 0. 1. 0. 0. 0.
 1. 1. 0. 0. 0. 1. 1. 0. 1. 1. 1. 1. 1. 0. 1. 1. 1. 1. 0. 1. 1. 1. 1. 1.
 1. 1. 1. 1. 1. 0. 1. 0. 0. 0. 0. 1. 0. 0. 1. 0. 1. 1. 1. 0. 0. 1. 1. 0.
 0. 1. 0. 1. 0. 0. 1. 1. 1. 0. 1. 0. 0. 1. 1. 1. 0. 0. 1. 0. 0. 1. 0.]</t>
  </si>
  <si>
    <t>[1. 1. 0. 0. 0. 0. 0. 0. 1. 1. 1. 0. 0. 0. 1. 0. 1. 0. 0. 0. 0. 0. 1. 0.
 1. 0. 1. 0. 1. 1. 1. 0. 0. 1. 0. 1. 1. 0. 0. 1. 0. 1. 0. 0. 1. 0. 0. 0.
 1. 1. 0. 0. 0. 1. 1. 0. 1. 1. 1. 1. 1. 0. 1. 1. 1. 1. 0. 1. 1. 1. 1. 1.
 1. 1. 1. 1. 1. 0. 1. 0. 0. 0. 0. 1. 0. 0. 1. 0. 1. 1. 1. 0. 0. 1. 1. 0.
 0. 1. 0. 1. 0. 0. 1. 1. 1. 0. 1. 0. 0. 1. 1. 1. 0. 0. 1. 0. 0. 1. 0.]</t>
  </si>
  <si>
    <t>[1. 1. 0. 0. 0. 0. 0. 0. 1. 1. 1. 0. 0. 0. 1. 0. 1. 0. 0. 0. 0. 0. 1. 0.
 1. 0. 1. 0. 1. 0. 1. 0. 0. 0. 0. 1. 1. 0. 0. 1. 0. 1. 0. 0. 1. 0. 0. 0.
 1. 1. 0. 0. 0. 1. 1. 0. 1. 1. 1. 1. 1. 0. 1. 1. 1. 1. 0. 1. 1. 1. 1. 1.
 1. 1. 1. 1. 1. 0. 1. 0. 0. 0. 0. 1. 0. 0. 1. 0. 1. 1. 1. 0. 0. 1. 1. 0.
 0. 1. 0. 1. 0. 0. 1. 1. 1. 1. 1. 0. 0. 1. 1. 1. 0. 0. 1. 0. 0. 1. 0.]</t>
  </si>
  <si>
    <t>[1. 1. 0. 0. 0. 0. 0. 0. 1. 1. 1. 0. 0. 0. 1. 0. 1. 0. 0. 0. 0. 0. 1. 0.
 1. 0. 1. 0. 1. 1. 1. 0. 0. 0. 0. 1. 1. 0. 0. 1. 0. 1. 0. 0. 1. 0. 0. 0.
 1. 1. 0. 0. 0. 1. 1. 0. 1. 1. 1. 1. 1. 0. 1. 1. 1. 1. 0. 1. 1. 1. 1. 1.
 1. 1. 1. 1. 1. 0. 1. 0. 0. 0. 0. 1. 0. 0. 1. 1. 1. 1. 1. 0. 0. 1. 1. 0.
 0. 1. 0. 1. 0. 0. 1. 1. 1. 0. 1. 0. 0. 1. 1. 1. 0. 0. 1. 0. 0. 1. 0.]</t>
  </si>
  <si>
    <t>[1. 1. 0. 1. 0. 0. 0. 0. 1. 1. 1. 0. 0. 0. 1. 0. 1. 0. 0. 0. 0. 0. 1. 0.
 1. 0. 1. 0. 1. 1. 1. 0. 0. 0. 0. 1. 1. 0. 0. 1. 0. 1. 0. 0. 1. 0. 0. 0.
 1. 1. 0. 0. 0. 1. 1. 0. 1. 1. 1. 1. 1. 0. 1. 1. 1. 1. 0. 1. 1. 1. 1. 1.
 1. 1. 1. 1. 1. 0. 1. 0. 0. 0. 0. 1. 0. 0. 1. 0. 1. 1. 1. 0. 0. 1. 1. 0.
 0. 1. 0. 1. 0. 0. 1. 1. 1. 1. 1. 0. 0. 1. 1. 1. 0. 0. 0. 0. 0. 1. 0.]</t>
  </si>
  <si>
    <t>[1. 1. 0. 0. 0. 0. 0. 0. 1. 1. 1. 0. 0. 0. 1. 0. 1. 0. 0. 0. 0. 0. 1. 0.
 1. 0. 1. 0. 1. 1. 1. 0. 0. 0. 0. 1. 1. 0. 0. 1. 0. 1. 0. 0. 1. 0. 0. 0.
 1. 1. 0. 0. 0. 1. 1. 0. 1. 1. 1. 0. 1. 0. 1. 1. 1. 1. 0. 1. 1. 1. 1. 1.
 1. 1. 1. 1. 1. 0. 1. 0. 0. 0. 0. 1. 0. 0. 1. 0. 1. 1. 1. 0. 0. 1. 1. 0.
 0. 1. 0. 1. 0. 0. 1. 1. 1. 0. 1. 0. 0. 1. 1. 1. 0. 0. 1. 0. 0. 1. 0.]</t>
  </si>
  <si>
    <t>[1. 1. 0. 0. 0. 0. 0. 0. 1. 1. 1. 0. 0. 0. 1. 0. 1. 0. 0. 0. 0. 0. 1. 0.
 1. 0. 1. 0. 1. 1. 1. 0. 0. 0. 0. 1. 1. 0. 0. 1. 0. 1. 0. 0. 1. 0. 0. 0.
 1. 1. 0. 0. 0. 1. 1. 0. 1. 1. 1. 1. 1. 0. 1. 1. 1. 1. 0. 1. 1. 1. 1. 1.
 1. 1. 1. 1. 1. 0. 1. 0. 0. 1. 0. 1. 0. 0. 1. 0. 1. 1. 1. 0. 0. 1. 1. 0.
 0. 1. 0. 1. 0. 0. 1. 1. 1. 0. 1. 0. 0. 1. 1. 1. 0. 0. 1. 0. 0. 1. 0.]</t>
  </si>
  <si>
    <t>[1. 1. 0. 0. 0. 0. 0. 0. 1. 1. 1. 0. 0. 0. 1. 0. 1. 0. 0. 0. 0. 0. 1. 0.
 1. 0. 1. 0. 1. 1. 1. 0. 0. 0. 0. 1. 1. 0. 0. 1. 0. 1. 0. 0. 1. 0. 0. 0.
 1. 1. 0. 0. 0. 1. 1. 0. 1. 1. 1. 1. 1. 0. 1. 1. 1. 1. 0. 1. 1. 1. 1. 1.
 1. 1. 1. 1. 1. 0. 1. 0. 0. 0. 0. 1. 0. 0. 1. 0. 1. 1. 1. 0. 0. 1. 1. 0.
 0. 1. 0. 1. 0. 0. 1. 1. 1. 1. 1. 0. 1. 1. 1. 1. 0. 0. 1. 0. 0. 1. 0.]</t>
  </si>
  <si>
    <t>[1. 1. 0. 0. 0. 0. 0. 1. 1. 1. 1. 0. 0. 0. 1. 0. 1. 0. 0. 0. 0. 0. 1. 0.
 1. 0. 1. 0. 1. 1. 1. 0. 0. 0. 0. 1. 1. 0. 0. 1. 0. 1. 0. 0. 1. 0. 0. 0.
 1. 1. 0. 0. 0. 1. 1. 0. 1. 1. 1. 1. 1. 0. 1. 1. 1. 1. 0. 1. 1. 1. 1. 1.
 1. 1. 1. 1. 1. 0. 1. 0. 0. 0. 0. 1. 0. 0. 1. 0. 1. 1. 1. 0. 0. 1. 1. 0.
 0. 1. 0. 1. 0. 0. 1. 1. 1. 0. 1. 0. 0. 1. 1. 1. 0. 0. 1. 0. 0. 1. 0.]</t>
  </si>
  <si>
    <t>[1. 1. 0. 0. 0. 0. 0. 0. 1. 1. 1. 0. 0. 0. 1. 0. 1. 0. 0. 0. 0. 0. 0. 0.
 1. 1. 1. 0. 1. 1. 1. 0. 0. 0. 0. 1. 1. 0. 0. 1. 0. 1. 0. 0. 1. 1. 0. 0.
 1. 1. 0. 0. 0. 1. 1. 0. 1. 1. 1. 1. 1. 0. 1. 1. 1. 1. 0. 1. 1. 1. 1. 1.
 1. 1. 1. 1. 1. 0. 1. 0. 0. 0. 0. 1. 0. 0. 1. 0. 1. 1. 1. 0. 0. 1. 1. 0.
 0. 1. 0. 1. 0. 0. 1. 1. 1. 1. 1. 0. 0. 1. 1. 1. 0. 0. 1. 0. 0. 1. 0.]</t>
  </si>
  <si>
    <t>[1. 1. 0. 0. 0. 0. 0. 0. 1. 1. 1. 0. 0. 0. 1. 0. 1. 0. 0. 0. 0. 0. 1. 0.
 0. 0. 1. 0. 1. 1. 1. 0. 0. 0. 0. 1. 1. 0. 0. 1. 0. 1. 0. 0. 1. 0. 0. 0.
 1. 1. 0. 0. 0. 1. 1. 0. 1. 1. 1. 1. 1. 0. 1. 1. 1. 1. 0. 1. 1. 1. 1. 1.
 1. 1. 1. 1. 1. 0. 1. 0. 0. 0. 0. 1. 0. 0. 1. 0. 1. 1. 1. 0. 0. 1. 1. 0.
 0. 1. 0. 1. 0. 0. 1. 1. 1. 0. 1. 0. 0. 1. 1. 1. 0. 0. 1. 0. 0. 1. 0.]</t>
  </si>
  <si>
    <t>[1. 1. 0. 0. 0. 0. 0. 0. 1. 1. 1. 0. 0. 0. 1. 0. 1. 0. 0. 0. 0. 0. 1. 0.
 1. 0. 1. 0. 1. 1. 1. 0. 0. 0. 0. 1. 1. 0. 0. 1. 0. 1. 0. 0. 1. 0. 0. 1.
 1. 1. 0. 0. 0. 1. 1. 0. 1. 1. 1. 1. 1. 0. 1. 1. 1. 1. 0. 1. 1. 1. 1. 1.
 1. 1. 1. 1. 1. 0. 1. 0. 0. 0. 0. 1. 0. 0. 1. 0. 1. 1. 1. 0. 0. 1. 1. 0.
 0. 1. 0. 1. 0. 0. 1. 1. 1. 1. 1. 0. 0. 1. 1. 1. 0. 0. 1. 0. 0. 1. 0.]</t>
  </si>
  <si>
    <t>[1. 1. 0. 0. 0. 0. 0. 0. 1. 1. 1. 0. 0. 0. 1. 0. 1. 0. 0. 0. 0. 0. 1. 0.
 1. 0. 1. 0. 1. 1. 1. 0. 0. 0. 0. 1. 1. 0. 0. 1. 0. 1. 0. 0. 1. 0. 0. 0.
 1. 1. 0. 0. 0. 1. 1. 0. 1. 1. 1. 1. 1. 0. 0. 1. 1. 1. 0. 1. 0. 1. 1. 1.
 1. 1. 1. 1. 1. 0. 1. 0. 0. 0. 0. 1. 0. 0. 1. 0. 1. 1. 1. 0. 0. 1. 1. 0.
 0. 1. 0. 1. 0. 0. 1. 1. 1. 0. 1. 0. 0. 1. 1. 1. 0. 0. 1. 0. 0. 1. 0.]</t>
  </si>
  <si>
    <t>[1. 1. 0. 0. 0. 0. 0. 0. 1. 1. 1. 0. 0. 0. 1. 0. 1. 0. 0. 0. 0. 0. 1. 0.
 0. 0. 1. 0. 1. 1. 1. 0. 0. 0. 0. 1. 1. 1. 0. 1. 0. 1. 0. 0. 1. 0. 0. 0.
 1. 1. 0. 0. 0. 1. 1. 0. 1. 1. 1. 1. 1. 0. 1. 1. 1. 1. 0. 1. 1. 1. 1. 1.
 1. 1. 1. 1. 1. 0. 1. 0. 0. 0. 0. 1. 0. 0. 1. 0. 1. 1. 1. 0. 0. 1. 1. 0.
 0. 1. 0. 1. 0. 0. 1. 1. 1. 0. 1. 0. 0. 1. 1. 1. 0. 0. 1. 0. 0. 1. 0.]</t>
  </si>
  <si>
    <t>[1. 1. 0. 0. 0. 0. 0. 0. 1. 1. 1. 0. 0. 0. 1. 0. 1. 0. 0. 0. 0. 0. 1. 0.
 0. 0. 1. 0. 1. 1. 1. 0. 0. 0. 0. 1. 1. 0. 0. 1. 0. 1. 0. 0. 0. 0. 0. 0.
 1. 1. 0. 0. 0. 1. 1. 0. 1. 1. 1. 1. 1. 0. 1. 1. 1. 1. 0. 1. 1. 1. 1. 1.
 1. 1. 1. 1. 1. 0. 1. 0. 0. 0. 0. 1. 0. 0. 1. 0. 1. 1. 1. 0. 0. 1. 1. 0.
 0. 1. 0. 1. 0. 0. 1. 1. 1. 0. 1. 0. 0. 1. 1. 1. 0. 0. 1. 0. 0. 1. 0.]</t>
  </si>
  <si>
    <t>[1. 1. 0. 0. 0. 0. 0. 0. 1. 1. 1. 0. 0. 0. 1. 0. 1. 0. 0. 0. 0. 0. 1. 0.
 1. 0. 1. 0. 1. 1. 1. 0. 0. 0. 0. 1. 1. 0. 0. 1. 0. 1. 0. 0. 1. 0. 0. 0.
 1. 1. 0. 0. 0. 1. 1. 0. 1. 1. 1. 1. 1. 0. 1. 1. 1. 1. 0. 1. 1. 1. 1. 1.
 1. 1. 1. 1. 1. 0. 1. 0. 0. 0. 0. 1. 0. 0. 1. 0. 1. 1. 1. 0. 0. 1. 1. 0.
 0. 1. 1. 1. 0. 0. 1. 1. 1. 0. 1. 0. 0. 1. 1. 1. 0. 0. 1. 0. 0. 1. 0.]</t>
  </si>
  <si>
    <t>[1. 1. 0. 0. 0. 0. 0. 0. 1. 1. 1. 0. 0. 0. 1. 0. 1. 0. 0. 0. 0. 0. 1. 0.
 1. 0. 1. 0. 1. 1. 1. 0. 0. 0. 0. 1. 1. 0. 0. 1. 0. 1. 0. 0. 1. 0. 0. 0.
 1. 1. 0. 0. 0. 1. 1. 0. 1. 1. 1. 1. 1. 0. 1. 1. 1. 1. 0. 1. 1. 1. 1. 1.
 1. 1. 1. 1. 1. 0. 1. 0. 0. 0. 0. 1. 0. 0. 1. 0. 1. 1. 1. 0. 0. 1. 1. 0.
 0. 1. 0. 1. 0. 0. 1. 1. 1. 0. 0. 0. 0. 1. 1. 1. 0. 0. 1. 0. 0. 1. 0.]</t>
  </si>
  <si>
    <t>[1. 1. 0. 0. 0. 0. 0. 0. 1. 1. 1. 0. 0. 0. 1. 1. 1. 0. 0. 0. 0. 0. 1. 0.
 0. 0. 1. 0. 1. 1. 1. 0. 0. 0. 0. 1. 1. 0. 0. 1. 0. 1. 0. 0. 1. 0. 1. 0.
 1. 1. 0. 0. 0. 1. 1. 0. 1. 1. 1. 1. 1. 0. 1. 1. 1. 1. 0. 1. 1. 1. 1. 1.
 1. 1. 1. 1. 1. 0. 1. 0. 0. 0. 0. 1. 0. 0. 1. 0. 1. 1. 1. 0. 0. 1. 1. 0.
 0. 1. 0. 1. 0. 0. 1. 1. 1. 0. 1. 0. 0. 1. 1. 1. 0. 0. 1. 0. 0. 1. 0.]</t>
  </si>
  <si>
    <t>[1. 1. 0. 0. 0. 0. 0. 0. 1. 1. 1. 0. 0. 0. 1. 0. 1. 0. 0. 0. 0. 0. 1. 0.
 1. 0. 1. 0. 1. 1. 1. 1. 0. 0. 0. 1. 1. 0. 0. 1. 0. 1. 0. 0. 1. 0. 0. 0.
 1. 1. 0. 0. 0. 1. 1. 0. 1. 1. 1. 1. 1. 0. 1. 1. 1. 1. 0. 1. 1. 1. 1. 1.
 1. 1. 1. 1. 1. 0. 1. 0. 0. 0. 0. 1. 0. 0. 1. 0. 1. 1. 1. 0. 0. 1. 1. 0.
 0. 1. 0. 1. 0. 0. 1. 1. 1. 0. 1. 0. 0. 1. 1. 1. 0. 0. 1. 0. 0. 1. 0.]</t>
  </si>
  <si>
    <t>[1. 1. 0. 0. 0. 0. 0. 0. 1. 1. 1. 0. 0. 0. 1. 0. 1. 0. 0. 0. 0. 0. 1. 0.
 0. 0. 1. 0. 1. 1. 1. 0. 0. 0. 0. 1. 1. 0. 0. 1. 0. 1. 0. 0. 1. 0. 0. 0.
 1. 1. 0. 0. 0. 1. 1. 0. 1. 1. 1. 1. 1. 0. 1. 1. 1. 1. 0. 1. 1. 1. 1. 1.
 1. 1. 1. 1. 1. 0. 1. 0. 0. 0. 0. 1. 0. 0. 1. 0. 1. 1. 1. 0. 0. 1. 1. 0.
 0. 1. 0. 1. 0. 0. 1. 1. 1. 0. 1. 0. 0. 1. 1. 1. 0. 0. 0. 0. 0. 1. 0.]</t>
  </si>
  <si>
    <t>[1. 1. 0. 0. 0. 0. 0. 0. 1. 1. 1. 0. 0. 0. 1. 0. 1. 0. 0. 0. 0. 0. 1. 0.
 1. 0. 1. 0. 1. 1. 1. 0. 0. 0. 0. 1. 1. 0. 0. 1. 0. 1. 0. 0. 0. 0. 0. 0.
 1. 1. 0. 1. 0. 1. 1. 0. 1. 1. 1. 1. 1. 0. 1. 1. 1. 1. 0. 1. 1. 1. 1. 1.
 1. 1. 1. 1. 1. 0. 1. 0. 0. 0. 0. 1. 0. 0. 1. 0. 1. 1. 1. 0. 0. 1. 1. 0.
 0. 1. 0. 1. 0. 0. 1. 1. 1. 0. 1. 0. 0. 1. 1. 1. 0. 0. 0. 0. 0. 1. 0.]</t>
  </si>
  <si>
    <t>[1. 1. 0. 0. 0. 0. 0. 0. 1. 1. 1. 0. 0. 0. 1. 0. 1. 0. 0. 0. 0. 0. 1. 0.
 1. 0. 1. 0. 1. 1. 1. 0. 0. 0. 0. 1. 1. 0. 0. 1. 0. 1. 0. 0. 1. 0. 0. 0.
 1. 1. 0. 0. 0. 1. 1. 0. 1. 1. 1. 1. 1. 0. 1. 1. 1. 1. 0. 1. 0. 1. 1. 1.
 1. 1. 1. 1. 1. 0. 1. 0. 0. 0. 0. 1. 0. 0. 1. 0. 1. 1. 1. 0. 0. 1. 1. 0.
 0. 1. 0. 1. 0. 0. 1. 1. 1. 0. 1. 0. 0. 1. 1. 1. 0. 0. 1. 0. 0. 1. 0.]</t>
  </si>
  <si>
    <t>[1. 1. 0. 0. 0. 0. 0. 0. 1. 1. 1. 0. 0. 0. 1. 0. 1. 0. 0. 0. 0. 0. 1. 0.
 1. 0. 1. 0. 1. 1. 1. 0. 0. 0. 0. 1. 1. 0. 0. 1. 0. 1. 0. 0. 1. 0. 0. 0.
 0. 1. 0. 0. 0. 1. 1. 0. 1. 1. 1. 1. 1. 0. 1. 1. 1. 1. 0. 1. 1. 1. 1. 1.
 1. 1. 1. 1. 1. 0. 1. 0. 0. 0. 0. 1. 0. 0. 1. 0. 1. 1. 1. 0. 0. 1. 1. 0.
 0. 1. 0. 1. 0. 0. 1. 1. 1. 0. 1. 0. 0. 1. 1. 1. 0. 0. 1. 0. 0. 1. 0.]</t>
  </si>
  <si>
    <t>[1. 1. 0. 0. 0. 0. 0. 0. 1. 1. 1. 0. 0. 0. 1. 0. 1. 0. 0. 0. 0. 0. 1. 0.
 1. 0. 1. 0. 1. 1. 1. 0. 0. 0. 0. 1. 1. 0. 0. 1. 0. 1. 0. 0. 1. 0. 0. 0.
 1. 1. 0. 0. 0. 1. 1. 0. 1. 1. 1. 1. 1. 0. 1. 1. 1. 1. 0. 0. 1. 1. 1. 1.
 1. 1. 1. 1. 1. 0. 1. 0. 0. 0. 0. 1. 0. 0. 1. 0. 1. 1. 1. 0. 0. 1. 1. 0.
 0. 1. 0. 1. 0. 0. 1. 1. 1. 0. 1. 0. 0. 1. 1. 1. 0. 0. 1. 0. 1. 1. 0.]</t>
  </si>
  <si>
    <t>[1. 1. 0. 0. 0. 0. 0. 0. 1. 1. 1. 0. 0. 0. 1. 0. 1. 0. 0. 0. 0. 0. 1. 0.
 1. 0. 1. 0. 1. 1. 1. 0. 0. 0. 0. 1. 1. 0. 0. 1. 0. 1. 0. 0. 1. 0. 0. 0.
 1. 1. 0. 0. 0. 1. 1. 0. 0. 1. 1. 1. 1. 0. 1. 1. 1. 1. 0. 1. 1. 1. 1. 1.
 1. 1. 1. 1. 1. 0. 1. 0. 0. 1. 0. 1. 0. 0. 1. 0. 1. 1. 1. 0. 0. 1. 1. 0.
 0. 1. 0. 1. 0. 0. 1. 1. 1. 0. 1. 0. 0. 1. 1. 1. 0. 0. 1. 0. 0. 1. 0.]</t>
  </si>
  <si>
    <t>[1. 1. 0. 0. 0. 0. 0. 0. 1. 1. 1. 0. 0. 0. 1. 0. 1. 0. 0. 0. 0. 0. 1. 0.
 1. 0. 1. 0. 1. 1. 1. 0. 0. 0. 0. 1. 1. 0. 0. 1. 0. 1. 0. 0. 1. 0. 0. 0.
 1. 1. 0. 0. 0. 1. 1. 0. 1. 1. 1. 1. 1. 0. 1. 1. 1. 1. 0. 1. 1. 1. 1. 1.
 1. 1. 1. 1. 1. 0. 1. 0. 0. 1. 0. 1. 0. 0. 1. 0. 1. 1. 1. 0. 0. 1. 1. 0.
 0. 0. 0. 1. 0. 0. 1. 1. 1. 0. 1. 0. 0. 1. 1. 1. 0. 0. 1. 0. 0. 1. 0.]</t>
  </si>
  <si>
    <t>[1. 1. 0. 0. 0. 0. 0. 0. 1. 1. 1. 0. 0. 0. 1. 0. 1. 0. 0. 0. 0. 0. 1. 0.
 1. 0. 1. 0. 1. 1. 1. 0. 0. 0. 0. 1. 1. 0. 0. 1. 0. 1. 0. 0. 1. 0. 0. 0.
 1. 1. 0. 0. 0. 1. 1. 0. 1. 1. 1. 1. 1. 0. 1. 1. 1. 1. 0. 1. 1. 1. 1. 1.
 1. 1. 1. 1. 1. 0. 1. 0. 1. 0. 0. 1. 0. 0. 1. 0. 1. 1. 1. 0. 0. 1. 1. 0.
 0. 1. 0. 1. 0. 0. 1. 1. 1. 0. 1. 0. 0. 1. 1. 1. 0. 0. 1. 0. 0. 1. 0.]</t>
  </si>
  <si>
    <t>[1. 1. 0. 0. 0. 0. 0. 0. 1. 1. 1. 0. 0. 0. 1. 0. 1. 0. 0. 0. 0. 0. 1. 0.
 1. 0. 1. 0. 1. 1. 1. 0. 0. 0. 0. 1. 1. 0. 0. 1. 0. 1. 0. 0. 0. 0. 0. 0.
 1. 1. 0. 0. 0. 1. 1. 0. 1. 1. 1. 1. 1. 0. 1. 1. 1. 1. 0. 1. 1. 1. 1. 1.
 1. 1. 1. 1. 1. 0. 1. 0. 0. 0. 0. 1. 0. 0. 1. 0. 1. 1. 1. 0. 0. 1. 1. 0.
 0. 1. 0. 1. 0. 0. 1. 1. 1. 0. 1. 0. 0. 1. 1. 1. 0. 0. 1. 0. 0. 1. 0.]</t>
  </si>
  <si>
    <t>[1. 1. 0. 0. 0. 0. 0. 0. 1. 1. 1. 1. 0. 0. 1. 0. 1. 0. 0. 0. 0. 0. 1. 0.
 1. 0. 1. 0. 1. 1. 1. 0. 0. 0. 0. 1. 1. 0. 0. 1. 0. 1. 0. 0. 1. 0. 0. 0.
 1. 1. 0. 0. 0. 1. 1. 0. 1. 1. 1. 1. 1. 0. 1. 1. 1. 1. 0. 1. 1. 1. 1. 1.
 1. 1. 1. 1. 1. 0. 1. 0. 0. 1. 0. 1. 0. 0. 1. 0. 1. 1. 1. 0. 0. 1. 1. 0.
 0. 1. 0. 1. 0. 0. 0. 1. 1. 0. 1. 0. 0. 1. 1. 1. 0. 0. 1. 0. 0. 1. 0.]</t>
  </si>
  <si>
    <t>[1. 1. 0. 0. 0. 0. 0. 0. 1. 1. 1. 0. 0. 0. 1. 0. 1. 0. 0. 0. 0. 0. 1. 0.
 1. 0. 1. 0. 1. 1. 1. 0. 0. 0. 0. 1. 1. 0. 0. 1. 0. 1. 0. 0. 1. 0. 0. 0.
 1. 1. 0. 1. 0. 1. 1. 0. 1. 1. 1. 1. 1. 0. 1. 1. 1. 1. 0. 1. 1. 1. 1. 1.
 1. 1. 1. 1. 1. 0. 1. 0. 0. 0. 0. 1. 0. 0. 1. 0. 1. 1. 1. 0. 0. 1. 1. 0.
 0. 1. 0. 1. 0. 0. 1. 1. 1. 0. 1. 0. 0. 1. 1. 1. 0. 0. 1. 0. 0. 1. 0.]</t>
  </si>
  <si>
    <t>[1. 1. 0. 0. 0. 0. 0. 0. 1. 1. 1. 0. 0. 0. 1. 0. 1. 0. 0. 0. 0. 0. 1. 0.
 1. 0. 1. 0. 1. 1. 1. 0. 0. 0. 0. 1. 1. 0. 0. 1. 0. 1. 0. 0. 1. 0. 0. 0.
 1. 1. 0. 0. 0. 1. 1. 0. 1. 1. 1. 1. 1. 0. 1. 1. 1. 1. 0. 1. 1. 1. 1. 1.
 1. 1. 1. 1. 1. 0. 1. 0. 0. 1. 0. 1. 0. 0. 1. 0. 1. 1. 1. 1. 0. 1. 1. 0.
 0. 1. 0. 1. 0. 0. 1. 1. 1. 0. 1. 0. 0. 1. 1. 1. 0. 0. 1. 0. 0. 1. 0.]</t>
  </si>
  <si>
    <t>[1. 1. 0. 0. 0. 0. 0. 0. 1. 1. 1. 0. 0. 0. 1. 0. 1. 0. 0. 0. 0. 0. 1. 0.
 1. 0. 1. 0. 1. 1. 1. 0. 0. 0. 0. 1. 1. 0. 0. 1. 0. 1. 0. 0. 1. 0. 0. 0.
 1. 1. 0. 0. 0. 1. 1. 0. 1. 1. 1. 1. 1. 0. 0. 1. 1. 1. 0. 1. 1. 1. 1. 1.
 1. 1. 1. 1. 1. 0. 1. 0. 0. 1. 0. 1. 0. 0. 1. 0. 1. 1. 1. 0. 0. 1. 1. 0.
 0. 1. 0. 1. 0. 0. 1. 1. 1. 0. 1. 0. 0. 1. 1. 1. 0. 0. 1. 0. 0. 1. 0.]</t>
  </si>
  <si>
    <t>[1. 1. 0. 0. 0. 0. 0. 0. 1. 1. 1. 0. 0. 0. 1. 0. 1. 0. 0. 0. 0. 0. 1. 0.
 1. 1. 1. 0. 1. 1. 1. 0. 0. 0. 0. 1. 1. 0. 0. 1. 0. 1. 0. 0. 1. 0. 0. 0.
 1. 1. 0. 0. 0. 1. 1. 0. 1. 1. 1. 1. 1. 0. 1. 1. 1. 1. 0. 1. 1. 1. 1. 1.
 1. 1. 1. 1. 1. 0. 1. 0. 0. 1. 0. 1. 0. 0. 1. 0. 1. 1. 1. 0. 0. 1. 1. 0.
 0. 1. 0. 1. 0. 0. 1. 1. 1. 0. 1. 0. 0. 1. 1. 1. 0. 0. 1. 0. 0. 1. 0.]</t>
  </si>
  <si>
    <t>[1. 1. 0. 0. 0. 0. 0. 0. 1. 1. 1. 0. 0. 0. 1. 0. 1. 0. 0. 0. 0. 0. 1. 0.
 1. 0. 1. 0. 1. 1. 1. 0. 0. 0. 0. 1. 1. 0. 0. 1. 0. 1. 0. 0. 1. 0. 0. 0.
 1. 1. 0. 0. 0. 1. 1. 0. 1. 1. 1. 1. 1. 0. 1. 1. 1. 1. 0. 1. 1. 1. 1. 1.
 1. 1. 1. 0. 1. 0. 1. 0. 0. 0. 0. 1. 0. 0. 1. 0. 1. 1. 1. 0. 0. 1. 1. 0.
 0. 1. 0. 1. 0. 0. 1. 1. 1. 0. 1. 0. 0. 1. 1. 1. 0. 0. 1. 0. 0. 1. 0.]</t>
  </si>
  <si>
    <t>[1. 1. 0. 0. 0. 0. 0. 0. 1. 1. 1. 0. 0. 0. 1. 0. 1. 0. 0. 0. 0. 0. 1. 0.
 1. 0. 1. 0. 1. 1. 1. 0. 0. 0. 0. 1. 1. 0. 0. 1. 0. 1. 0. 0. 1. 0. 0. 0.
 1. 0. 0. 0. 0. 1. 1. 0. 1. 1. 1. 1. 1. 0. 1. 1. 1. 1. 0. 1. 1. 1. 1. 1.
 1. 1. 1. 1. 1. 0. 1. 0. 0. 1. 0. 1. 0. 0. 1. 0. 1. 1. 1. 0. 0. 1. 1. 0.
 0. 1. 1. 1. 0. 0. 1. 1. 1. 0. 1. 0. 0. 1. 1. 1. 0. 0. 1. 0. 0. 1. 0.]</t>
  </si>
  <si>
    <t>[1. 1. 0. 0. 0. 0. 0. 0. 1. 1. 1. 0. 0. 0. 1. 0. 1. 0. 0. 0. 0. 0. 1. 0.
 1. 0. 1. 0. 1. 1. 1. 0. 0. 0. 0. 1. 1. 0. 0. 1. 0. 1. 0. 0. 1. 0. 0. 0.
 1. 1. 0. 0. 0. 1. 1. 0. 1. 1. 1. 1. 1. 0. 1. 1. 1. 1. 0. 1. 1. 1. 1. 1.
 1. 1. 1. 1. 1. 0. 1. 0. 0. 0. 0. 1. 0. 0. 1. 0. 1. 1. 1. 0. 0. 1. 1. 0.
 0. 1. 0. 1. 0. 0. 1. 1. 1. 0. 1. 0. 0. 1. 1. 1. 1. 0. 1. 0. 0. 1. 0.]</t>
  </si>
  <si>
    <t>[1. 1. 0. 0. 0. 0. 0. 0. 1. 1. 1. 0. 0. 0. 1. 0. 1. 0. 0. 0. 0. 0. 1. 0.
 1. 0. 1. 0. 1. 1. 1. 0. 0. 0. 0. 1. 1. 0. 0. 1. 0. 1. 0. 0. 1. 0. 0. 0.
 1. 1. 0. 0. 0. 0. 1. 0. 1. 1. 1. 1. 1. 0. 1. 1. 1. 1. 0. 1. 1. 1. 1. 1.
 1. 1. 1. 1. 1. 0. 1. 0. 0. 0. 0. 1. 0. 0. 1. 0. 1. 1. 1. 0. 0. 1. 1. 0.
 0. 1. 0. 1. 0. 0. 1. 1. 1. 0. 1. 0. 0. 1. 1. 1. 0. 0. 1. 0. 0. 1. 0.]</t>
  </si>
  <si>
    <t>[1. 1. 0. 0. 0. 0. 0. 0. 1. 1. 1. 0. 0. 0. 1. 0. 1. 0. 0. 0. 0. 0. 1. 0.
 1. 0. 1. 0. 0. 1. 1. 0. 0. 0. 0. 1. 1. 0. 0. 1. 0. 1. 0. 0. 1. 0. 0. 0.
 1. 1. 0. 0. 0. 1. 1. 0. 1. 1. 1. 1. 1. 0. 1. 1. 1. 1. 0. 1. 1. 1. 1. 1.
 1. 1. 1. 1. 1. 0. 1. 0. 0. 1. 0. 1. 0. 0. 1. 0. 1. 1. 1. 0. 0. 1. 1. 0.
 0. 1. 0. 1. 0. 0. 1. 1. 1. 0. 1. 0. 0. 1. 1. 1. 0. 0. 1. 0. 0. 1. 0.]</t>
  </si>
  <si>
    <t>[1. 1. 0. 0. 0. 0. 0. 0. 1. 1. 1. 0. 0. 0. 1. 0. 1. 0. 0. 0. 0. 0. 1. 0.
 1. 0. 1. 0. 1. 1. 1. 0. 0. 0. 0. 1. 1. 0. 0. 1. 0. 1. 0. 0. 1. 0. 0. 0.
 1. 1. 0. 0. 0. 1. 1. 0. 1. 1. 1. 1. 1. 0. 1. 1. 1. 1. 0. 1. 1. 1. 1. 1.
 1. 1. 1. 1. 1. 0. 1. 0. 0. 1. 0. 1. 0. 0. 1. 0. 1. 1. 1. 0. 0. 1. 1. 0.
 0. 1. 0. 1. 0. 0. 1. 1. 1. 0. 1. 1. 0. 1. 1. 1. 0. 0. 1. 0. 0. 1. 0.]</t>
  </si>
  <si>
    <t>[1. 1. 0. 0. 0. 0. 0. 0. 1. 1. 1. 0. 0. 0. 1. 0. 1. 0. 0. 0. 0. 0. 1. 0.
 1. 0. 1. 0. 1. 1. 1. 0. 0. 0. 0. 1. 1. 0. 0. 1. 0. 1. 0. 0. 1. 0. 0. 0.
 1. 1. 0. 0. 0. 1. 1. 0. 1. 1. 1. 1. 1. 0. 1. 1. 1. 0. 0. 1. 1. 1. 1. 1.
 1. 1. 1. 1. 1. 0. 1. 0. 0. 0. 0. 1. 0. 0. 1. 0. 1. 1. 1. 0. 0. 1. 1. 0.
 0. 1. 0. 1. 0. 0. 1. 1. 1. 0. 1. 0. 0. 1. 1. 1. 0. 0. 1. 0. 0. 1. 0.]</t>
  </si>
  <si>
    <t>[1. 1. 0. 0. 0. 0. 0. 0. 1. 1. 1. 0. 0. 0. 1. 0. 1. 0. 0. 0. 0. 0. 1. 0.
 1. 1. 1. 0. 1. 1. 1. 0. 0. 0. 0. 1. 1. 0. 0. 1. 0. 1. 0. 0. 1. 0. 0. 0.
 1. 1. 0. 0. 0. 1. 1. 0. 1. 1. 1. 1. 1. 0. 1. 1. 1. 1. 0. 1. 1. 1. 1. 1.
 1. 1. 1. 1. 1. 0. 1. 0. 0. 0. 0. 1. 0. 0. 1. 0. 1. 1. 1. 0. 0. 1. 1. 0.
 0. 1. 0. 1. 0. 0. 1. 1. 1. 0. 1. 0. 0. 1. 1. 1. 0. 0. 1. 0. 0. 1. 0.]</t>
  </si>
  <si>
    <t>[1. 1. 0. 0. 0. 0. 0. 0. 1. 1. 1. 0. 0. 0. 1. 0. 1. 0. 0. 0. 0. 0. 1. 0.
 1. 0. 1. 0. 1. 1. 1. 0. 0. 0. 0. 1. 1. 0. 0. 1. 0. 1. 0. 0. 1. 0. 0. 0.
 1. 1. 0. 0. 0. 1. 1. 0. 1. 1. 1. 1. 1. 0. 1. 1. 1. 1. 0. 1. 1. 1. 1. 1.
 1. 1. 1. 1. 1. 0. 1. 0. 0. 0. 0. 1. 0. 0. 1. 0. 1. 1. 0. 0. 0. 1. 1. 0.
 0. 1. 0. 1. 0. 0. 1. 1. 1. 0. 1. 0. 0. 1. 1. 1. 0. 0. 1. 0. 0. 1. 0.]</t>
  </si>
  <si>
    <t>[1. 1. 1. 0. 0. 0. 0. 0. 1. 1. 1. 0. 0. 0. 1. 0. 1. 0. 0. 0. 0. 0. 1. 0.
 1. 0. 1. 0. 1. 1. 1. 0. 0. 0. 0. 1. 1. 0. 0. 1. 0. 1. 0. 0. 1. 0. 0. 0.
 1. 1. 0. 0. 0. 1. 1. 0. 1. 1. 1. 1. 1. 0. 1. 1. 1. 1. 0. 1. 1. 1. 1. 1.
 1. 1. 1. 1. 1. 0. 1. 0. 0. 0. 0. 1. 0. 0. 1. 0. 1. 0. 1. 0. 0. 1. 1. 0.
 0. 1. 0. 1. 0. 0. 1. 1. 0. 0. 1. 0. 0. 1. 1. 1. 0. 0. 1. 0. 0. 1. 0.]</t>
  </si>
  <si>
    <t>[1. 1. 0. 0. 0. 0. 0. 0. 1. 1. 1. 0. 0. 0. 1. 0. 1. 0. 0. 0. 0. 0. 1. 0.
 1. 0. 1. 0. 1. 1. 1. 0. 0. 0. 0. 1. 1. 0. 0. 1. 0. 1. 0. 0. 1. 0. 0. 0.
 1. 1. 0. 0. 0. 1. 1. 0. 1. 1. 1. 1. 1. 0. 1. 1. 1. 1. 0. 1. 1. 1. 1. 1.
 1. 1. 1. 1. 1. 0. 1. 0. 0. 0. 0. 1. 0. 0. 1. 0. 1. 1. 1. 0. 0. 1. 1. 0.
 0. 1. 0. 1. 0. 0. 1. 1. 1. 0. 1. 0. 0. 1. 0. 1. 0. 0. 1. 0. 0. 1. 0.]</t>
  </si>
  <si>
    <t>[1. 1. 0. 0. 0. 0. 0. 0. 1. 0. 1. 0. 0. 0. 1. 0. 1. 0. 0. 0. 0. 0. 1. 0.
 1. 0. 1. 0. 1. 1. 1. 0. 0. 0. 0. 1. 1. 0. 0. 1. 0. 1. 0. 0. 1. 0. 0. 0.
 1. 1. 0. 0. 0. 1. 1. 0. 0. 1. 1. 1. 1. 0. 1. 1. 1. 1. 0. 1. 1. 1. 1. 1.
 1. 1. 1. 1. 1. 0. 1. 0. 0. 0. 0. 1. 0. 0. 1. 0. 1. 1. 1. 0. 0. 1. 1. 0.
 0. 1. 0. 1. 0. 0. 1. 1. 1. 0. 1. 0. 0. 1. 1. 1. 0. 0. 1. 0. 0. 1. 0.]</t>
  </si>
  <si>
    <t>[1. 1. 0. 0. 0. 0. 0. 0. 1. 1. 1. 0. 0. 0. 1. 0. 1. 0. 0. 0. 0. 0. 1. 0.
 1. 0. 1. 0. 1. 1. 1. 0. 0. 0. 0. 1. 1. 0. 0. 1. 0. 1. 0. 0. 1. 0. 0. 0.
 1. 1. 0. 0. 0. 1. 1. 0. 1. 1. 1. 1. 1. 0. 1. 1. 1. 1. 0. 1. 1. 1. 1. 1.
 1. 1. 1. 1. 1. 0. 1. 0. 0. 0. 0. 1. 0. 0. 0. 0. 1. 1. 1. 0. 0. 1. 1. 0.
 0. 1. 0. 1. 0. 0. 1. 1. 1. 0. 1. 0. 0. 1. 1. 1. 0. 0. 1. 0. 0. 1. 0.]</t>
  </si>
  <si>
    <t>[1. 1. 0. 0. 0. 0. 1. 0. 1. 1. 1. 0. 0. 0. 1. 0. 1. 0. 0. 0. 0. 0. 1. 0.
 1. 0. 1. 0. 1. 1. 1. 0. 0. 0. 0. 1. 1. 0. 0. 1. 0. 1. 0. 0. 1. 0. 0. 0.
 1. 1. 0. 0. 0. 1. 1. 0. 1. 1. 1. 1. 1. 0. 1. 1. 1. 1. 0. 1. 1. 1. 1. 0.
 1. 1. 1. 1. 1. 0. 1. 0. 0. 0. 0. 1. 0. 0. 1. 0. 1. 1. 1. 0. 0. 1. 1. 0.
 0. 1. 0. 1. 0. 0. 1. 1. 1. 0. 1. 0. 0. 1. 1. 1. 0. 0. 1. 0. 0. 1. 0.]</t>
  </si>
  <si>
    <t>[1. 1. 0. 0. 0. 0. 0. 0. 1. 1. 1. 0. 0. 0. 1. 0. 1. 0. 0. 0. 0. 0. 1. 0.
 1. 0. 1. 0. 1. 1. 1. 0. 0. 0. 0. 1. 1. 0. 0. 1. 0. 1. 0. 0. 1. 0. 0. 0.
 1. 1. 0. 0. 0. 1. 1. 0. 1. 1. 1. 1. 1. 0. 1. 1. 1. 1. 0. 0. 1. 1. 1. 1.
 1. 1. 1. 0. 1. 0. 1. 0. 0. 0. 0. 1. 0. 0. 1. 0. 1. 1. 1. 0. 0. 1. 1. 0.
 0. 1. 0. 1. 0. 0. 1. 1. 1. 0. 1. 0. 0. 1. 1. 1. 0. 0. 1. 0. 0. 1. 0.]</t>
  </si>
  <si>
    <t>[1. 1. 0. 0. 0. 0. 0. 0. 1. 1. 1. 0. 0. 0. 1. 0. 1. 0. 0. 0. 0. 0. 1. 0.
 1. 0. 1. 0. 1. 1. 1. 0. 0. 0. 0. 1. 1. 0. 0. 1. 0. 0. 0. 0. 1. 0. 0. 0.
 1. 1. 0. 0. 0. 1. 1. 0. 1. 0. 1. 1. 1. 0. 1. 1. 1. 1. 0. 1. 1. 1. 1. 1.
 1. 1. 1. 1. 1. 0. 1. 0. 0. 0. 0. 0. 0. 1. 1. 0. 1. 1. 1. 0. 0. 1. 1. 0.
 0. 1. 0. 1. 0. 0. 1. 1. 1. 0. 1. 0. 0. 1. 1. 1. 0. 0. 1. 0. 0. 1. 0.]</t>
  </si>
  <si>
    <t>[1. 1. 0. 0. 0. 0. 0. 0. 1. 1. 1. 0. 0. 0. 1. 0. 1. 0. 0. 0. 0. 1. 1. 0.
 1. 0. 1. 0. 1. 1. 1. 0. 0. 0. 0. 1. 1. 0. 0. 1. 0. 1. 0. 0. 1. 0. 0. 0.
 1. 1. 0. 0. 0. 1. 1. 0. 1. 1. 1. 1. 1. 0. 1. 1. 1. 1. 0. 1. 1. 1. 1. 1.
 1. 1. 1. 0. 1. 0. 1. 0. 0. 0. 0. 1. 0. 0. 1. 0. 1. 1. 1. 0. 0. 1. 1. 0.
 0. 1. 0. 1. 0. 0. 1. 1. 1. 0. 1. 0. 0. 1. 1. 1. 0. 0. 1. 0. 0. 1. 0.]</t>
  </si>
  <si>
    <t>[1. 1. 0. 0. 0. 0. 0. 0. 1. 1. 1. 0. 0. 0. 1. 0. 1. 0. 0. 0. 0. 1. 1. 0.
 1. 0. 1. 0. 1. 1. 1. 0. 0. 0. 0. 1. 1. 0. 0. 1. 0. 1. 0. 0. 1. 0. 0. 0.
 1. 1. 0. 0. 0. 1. 1. 0. 1. 1. 1. 1. 1. 0. 1. 1. 1. 1. 0. 1. 1. 1. 1. 1.
 1. 1. 1. 1. 1. 0. 1. 0. 0. 0. 0. 1. 0. 0. 1. 0. 1. 1. 1. 0. 0. 1. 1. 0.
 0. 1. 0. 1. 0. 0. 1. 1. 1. 0. 1. 0. 0. 1. 0. 1. 0. 0. 1. 0. 0. 1. 0.]</t>
  </si>
  <si>
    <t>[1. 1. 0. 0. 0. 0. 0. 0. 1. 1. 1. 0. 0. 0. 1. 0. 1. 0. 0. 0. 0. 0. 1. 0.
 1. 0. 1. 0. 1. 1. 1. 0. 0. 0. 0. 1. 1. 0. 0. 1. 0. 1. 0. 0. 1. 0. 0. 0.
 1. 1. 0. 0. 0. 1. 1. 0. 1. 1. 1. 1. 1. 0. 1. 1. 1. 1. 0. 1. 1. 1. 1. 1.
 1. 1. 1. 1. 1. 0. 1. 0. 0. 0. 0. 1. 0. 0. 1. 0. 1. 1. 1. 0. 0. 1. 1. 0.
 0. 1. 0. 1. 0. 0. 1. 1. 1. 0. 1. 0. 0. 1. 1. 1. 0. 0. 1. 0. 1. 1. 0.]</t>
  </si>
  <si>
    <t>[1. 1. 0. 0. 0. 0. 0. 0. 1. 1. 1. 0. 0. 0. 1. 0. 1. 0. 0. 0. 0. 1. 1. 0.
 1. 0. 1. 0. 1. 1. 1. 0. 0. 0. 0. 1. 1. 0. 0. 1. 0. 1. 0. 0. 1. 0. 0. 0.
 1. 1. 0. 0. 0. 1. 1. 0. 1. 1. 1. 1. 1. 0. 1. 1. 1. 1. 0. 1. 1. 1. 1. 1.
 1. 1. 1. 1. 1. 0. 1. 0. 0. 0. 0. 1. 0. 0. 1. 0. 1. 1. 1. 0. 0. 1. 1. 0.
 0. 0. 0. 1. 0. 0. 1. 1. 1. 0. 1. 0. 0. 1. 0. 1. 0. 0. 1. 0. 0. 1. 0.]</t>
  </si>
  <si>
    <t>[1. 1. 0. 0. 0. 0. 0. 0. 1. 1. 1. 0. 0. 0. 1. 0. 1. 0. 0. 0. 0. 0. 1. 0.
 1. 0. 1. 0. 1. 1. 1. 0. 0. 0. 0. 1. 1. 0. 0. 1. 0. 1. 0. 0. 1. 0. 0. 0.
 1. 1. 0. 0. 0. 1. 1. 0. 1. 1. 1. 1. 1. 0. 1. 1. 1. 1. 0. 1. 1. 1. 1. 1.
 1. 1. 1. 1. 1. 0. 1. 0. 0. 0. 0. 1. 0. 0. 0. 0. 1. 1. 1. 0. 0. 1. 1. 0.
 0. 1. 0. 1. 0. 0. 1. 1. 1. 0. 1. 0. 0. 1. 0. 1. 0. 0. 1. 0. 0. 1. 0.]</t>
  </si>
  <si>
    <t>[1. 1. 0. 0. 0. 0. 0. 0. 1. 1. 0. 0. 0. 0. 1. 0. 1. 0. 0. 0. 0. 0. 1. 0.
 1. 0. 1. 0. 1. 1. 1. 0. 0. 0. 0. 1. 1. 0. 0. 1. 0. 1. 0. 0. 1. 0. 0. 0.
 1. 1. 0. 0. 0. 1. 1. 0. 1. 1. 1. 1. 1. 0. 1. 1. 1. 1. 0. 1. 1. 1. 1. 1.
 1. 1. 1. 1. 1. 0. 1. 0. 0. 0. 0. 1. 0. 0. 1. 0. 1. 1. 1. 0. 0. 1. 1. 0.
 0. 1. 0. 1. 0. 0. 1. 1. 1. 0. 1. 0. 0. 1. 1. 1. 0. 0. 1. 0. 0. 1. 0.]</t>
  </si>
  <si>
    <t>[1. 1. 0. 0. 0. 0. 0. 0. 1. 1. 1. 0. 0. 0. 1. 0. 1. 0. 0. 0. 0. 0. 1. 0.
 1. 0. 1. 0. 1. 1. 1. 0. 0. 0. 0. 1. 1. 0. 0. 1. 0. 1. 0. 0. 1. 0. 0. 0.
 1. 1. 0. 0. 0. 1. 1. 0. 1. 1. 1. 1. 1. 0. 1. 1. 1. 1. 0. 1. 1. 1. 1. 1.
 1. 1. 1. 1. 1. 0. 0. 0. 0. 0. 0. 1. 0. 0. 1. 0. 1. 1. 1. 0. 0. 1. 1. 0.
 0. 1. 0. 1. 0. 0. 1. 1. 1. 0. 1. 0. 0. 1. 0. 1. 0. 0. 1. 0. 0. 1. 0.]</t>
  </si>
  <si>
    <t>[1. 1. 0. 0. 0. 0. 0. 0. 1. 1. 1. 0. 1. 0. 1. 0. 1. 0. 0. 0. 0. 1. 1. 0.
 1. 0. 1. 0. 1. 1. 1. 0. 0. 0. 0. 1. 1. 0. 0. 1. 0. 1. 0. 0. 1. 0. 0. 0.
 1. 1. 0. 0. 0. 1. 1. 0. 1. 1. 1. 1. 1. 0. 1. 1. 1. 1. 0. 1. 1. 1. 1. 1.
 1. 1. 1. 1. 1. 0. 1. 0. 0. 0. 0. 1. 0. 0. 1. 0. 1. 1. 1. 0. 0. 1. 1. 0.
 0. 1. 0. 1. 0. 0. 1. 1. 1. 0. 1. 0. 0. 1. 1. 1. 0. 0. 1. 0. 0. 1. 0.]</t>
  </si>
  <si>
    <t>[1. 1. 0. 0. 0. 0. 0. 0. 1. 1. 1. 0. 0. 0. 1. 0. 1. 0. 0. 0. 0. 1. 1. 0.
 1. 0. 1. 0. 1. 1. 1. 0. 0. 0. 0. 1. 1. 0. 0. 1. 0. 1. 0. 0. 1. 0. 0. 0.
 1. 1. 0. 0. 0. 1. 1. 0. 1. 1. 1. 1. 1. 0. 1. 1. 1. 1. 0. 1. 1. 1. 1. 1.
 1. 1. 1. 1. 1. 0. 1. 0. 0. 0. 0. 1. 0. 0. 0. 0. 1. 1. 1. 0. 0. 1. 1. 0.
 0. 1. 0. 1. 0. 0. 1. 1. 1. 0. 1. 0. 0. 1. 1. 1. 0. 0. 1. 0. 0. 1. 0.]</t>
  </si>
  <si>
    <t>[1. 1. 0. 0. 0. 0. 0. 0. 1. 1. 1. 0. 0. 0. 1. 0. 1. 1. 0. 0. 0. 0. 1. 0.
 1. 0. 1. 0. 1. 1. 1. 0. 0. 0. 0. 1. 1. 0. 0. 1. 0. 1. 0. 0. 1. 0. 0. 0.
 1. 1. 1. 0. 0. 1. 1. 0. 1. 1. 1. 1. 1. 0. 1. 1. 1. 1. 0. 1. 1. 1. 1. 1.
 1. 1. 1. 1. 1. 0. 1. 0. 0. 0. 0. 1. 0. 0. 1. 0. 1. 1. 1. 0. 0. 1. 1. 0.
 0. 1. 0. 1. 0. 0. 1. 1. 1. 0. 1. 0. 0. 1. 0. 1. 0. 0. 1. 0. 0. 1. 0.]</t>
  </si>
  <si>
    <t>[1. 1. 0. 0. 0. 0. 0. 0. 1. 1. 1. 0. 0. 0. 1. 1. 1. 0. 0. 0. 0. 1. 1. 0.
 1. 0. 1. 0. 1. 1. 1. 0. 0. 0. 0. 1. 1. 0. 0. 1. 0. 1. 0. 0. 1. 0. 0. 0.
 1. 1. 0. 0. 0. 1. 1. 0. 1. 1. 1. 1. 1. 0. 1. 1. 1. 1. 0. 1. 1. 1. 1. 1.
 1. 1. 1. 1. 1. 0. 1. 0. 0. 0. 0. 1. 0. 0. 1. 0. 1. 1. 1. 0. 0. 1. 1. 0.
 0. 1. 0. 1. 0. 0. 1. 1. 1. 0. 1. 0. 0. 1. 0. 1. 0. 0. 1. 0. 0. 1. 0.]</t>
  </si>
  <si>
    <t>[1. 1. 0. 0. 0. 0. 0. 0. 1. 1. 1. 0. 0. 0. 1. 0. 1. 1. 0. 0. 0. 1. 1. 0.
 1. 0. 1. 0. 1. 1. 1. 0. 0. 0. 0. 1. 1. 0. 0. 1. 0. 1. 0. 0. 1. 0. 0. 0.
 1. 1. 0. 0. 0. 1. 1. 0. 1. 1. 1. 1. 1. 0. 1. 1. 1. 1. 0. 1. 1. 1. 1. 1.
 1. 1. 1. 1. 1. 0. 1. 0. 0. 0. 0. 1. 0. 0. 1. 0. 1. 1. 1. 0. 0. 1. 1. 0.
 0. 1. 0. 1. 0. 0. 1. 1. 1. 0. 1. 0. 0. 1. 0. 1. 0. 0. 1. 0. 0. 1. 0.]</t>
  </si>
  <si>
    <t>[1. 1. 0. 0. 0. 0. 0. 0. 1. 1. 1. 0. 0. 0. 1. 0. 1. 0. 0. 0. 0. 1. 1. 0.
 1. 0. 1. 0. 1. 1. 1. 0. 0. 0. 0. 1. 1. 0. 0. 1. 0. 1. 0. 0. 1. 1. 0. 0.
 1. 1. 0. 0. 0. 1. 1. 0. 1. 1. 1. 1. 1. 0. 1. 1. 1. 1. 0. 1. 1. 1. 1. 1.
 1. 1. 1. 1. 1. 0. 1. 0. 0. 0. 0. 1. 0. 0. 1. 0. 1. 1. 1. 0. 0. 1. 1. 0.
 0. 1. 0. 1. 0. 0. 1. 1. 1. 0. 1. 0. 0. 1. 0. 1. 0. 0. 1. 0. 0. 1. 0.]</t>
  </si>
  <si>
    <t>[1. 1. 0. 0. 0. 0. 0. 0. 1. 1. 1. 0. 0. 0. 1. 0. 1. 0. 0. 0. 0. 1. 1. 0.
 1. 0. 1. 0. 1. 1. 1. 0. 0. 0. 0. 1. 1. 0. 0. 1. 0. 1. 0. 0. 1. 0. 0. 0.
 1. 1. 0. 0. 0. 1. 1. 0. 1. 1. 1. 1. 1. 0. 1. 1. 1. 1. 0. 1. 1. 1. 1. 1.
 1. 1. 1. 1. 1. 0. 1. 0. 0. 0. 0. 1. 0. 0. 1. 0. 1. 1. 1. 0. 0. 1. 1. 0.
 0. 1. 0. 1. 0. 0. 1. 1. 1. 1. 1. 0. 0. 1. 0. 1. 0. 0. 1. 0. 0. 1. 0.]</t>
  </si>
  <si>
    <t>[1. 1. 1. 0. 0. 0. 0. 0. 1. 1. 1. 0. 1. 0. 1. 0. 1. 0. 0. 0. 0. 1. 1. 0.
 1. 0. 1. 0. 1. 1. 1. 0. 0. 0. 0. 1. 1. 0. 0. 1. 0. 1. 0. 0. 1. 0. 0. 0.
 1. 1. 0. 0. 0. 1. 1. 0. 1. 1. 1. 1. 1. 0. 1. 1. 1. 1. 0. 1. 1. 1. 1. 1.
 1. 1. 1. 1. 1. 0. 1. 0. 0. 0. 0. 1. 0. 0. 0. 0. 1. 1. 1. 0. 0. 1. 1. 0.
 0. 1. 0. 1. 0. 0. 1. 1. 1. 0. 1. 0. 0. 1. 0. 1. 0. 0. 1. 0. 0. 1. 0.]</t>
  </si>
  <si>
    <t>[1. 1. 0. 0. 0. 0. 0. 0. 1. 1. 1. 0. 0. 0. 1. 0. 1. 0. 0. 0. 0. 1. 1. 0.
 1. 0. 1. 0. 1. 1. 1. 0. 0. 0. 0. 1. 1. 0. 0. 1. 0. 1. 0. 0. 1. 0. 0. 0.
 1. 1. 0. 0. 0. 1. 1. 0. 1. 1. 1. 1. 1. 0. 1. 1. 1. 1. 0. 1. 1. 1. 1. 1.
 1. 1. 1. 1. 1. 0. 1. 0. 0. 0. 0. 1. 0. 0. 0. 0. 1. 1. 1. 0. 0. 1. 1. 0.
 0. 1. 0. 1. 0. 0. 1. 1. 1. 0. 1. 0. 0. 1. 0. 1. 0. 0. 1. 0. 0. 1. 0.]</t>
  </si>
  <si>
    <t>[1. 1. 1. 0. 0. 0. 0. 0. 1. 1. 1. 0. 0. 0. 1. 0. 1. 0. 0. 0. 0. 1. 1. 0.
 1. 0. 1. 0. 1. 1. 1. 0. 0. 0. 0. 1. 1. 0. 0. 1. 0. 1. 0. 0. 1. 0. 0. 0.
 1. 1. 0. 0. 1. 1. 1. 0. 1. 1. 1. 1. 1. 0. 1. 1. 1. 1. 0. 1. 1. 1. 1. 1.
 1. 1. 1. 1. 1. 0. 1. 0. 0. 0. 0. 1. 0. 0. 0. 0. 1. 1. 1. 0. 0. 1. 1. 0.
 0. 1. 0. 1. 0. 0. 1. 1. 1. 0. 1. 0. 0. 1. 1. 1. 0. 0. 1. 0. 0. 1. 0.]</t>
  </si>
  <si>
    <t>[1. 1. 0. 0. 0. 0. 0. 0. 1. 1. 0. 0. 0. 0. 1. 0. 1. 0. 0. 0. 0. 0. 1. 0.
 1. 0. 1. 0. 1. 1. 1. 0. 0. 0. 0. 1. 1. 0. 0. 1. 0. 1. 0. 0. 1. 0. 0. 0.
 1. 1. 0. 0. 0. 1. 1. 1. 1. 1. 1. 1. 1. 0. 1. 1. 1. 1. 0. 1. 1. 1. 1. 1.
 1. 1. 1. 1. 1. 0. 0. 0. 0. 0. 0. 1. 0. 0. 1. 0. 1. 1. 1. 0. 0. 1. 1. 0.
 0. 1. 0. 1. 0. 0. 1. 1. 1. 0. 1. 0. 0. 1. 1. 1. 0. 0. 1. 0. 0. 1. 0.]</t>
  </si>
  <si>
    <t>[1. 1. 0. 0. 0. 0. 0. 0. 1. 1. 1. 0. 0. 0. 1. 0. 1. 0. 0. 0. 0. 0. 1. 0.
 1. 0. 1. 0. 1. 1. 1. 0. 0. 0. 0. 1. 1. 0. 0. 0. 0. 1. 0. 0. 1. 0. 0. 0.
 1. 1. 0. 0. 0. 1. 1. 0. 1. 1. 1. 1. 1. 0. 1. 1. 1. 1. 0. 1. 1. 1. 1. 0.
 1. 1. 1. 1. 1. 0. 0. 0. 0. 0. 0. 1. 0. 0. 1. 0. 1. 1. 1. 0. 0. 1. 1. 0.
 0. 1. 0. 1. 0. 0. 1. 1. 1. 0. 1. 0. 0. 1. 1. 1. 0. 0. 1. 0. 0. 1. 0.]</t>
  </si>
  <si>
    <t>[1. 1. 0. 0. 0. 0. 0. 0. 1. 1. 0. 0. 0. 0. 1. 0. 1. 0. 0. 0. 0. 0. 1. 0.
 1. 0. 1. 0. 1. 1. 1. 0. 0. 0. 0. 1. 1. 0. 0. 1. 0. 1. 0. 0. 1. 0. 0. 0.
 1. 1. 0. 0. 0. 1. 1. 0. 1. 1. 1. 1. 1. 0. 1. 1. 1. 1. 0. 1. 1. 1. 1. 1.
 1. 1. 1. 1. 1. 0. 1. 0. 0. 0. 0. 1. 0. 0. 1. 0. 1. 1. 1. 0. 0. 1. 1. 0.
 0. 1. 0. 1. 0. 0. 1. 1. 1. 0. 1. 0. 0. 1. 0. 0. 0. 0. 1. 0. 0. 1. 0.]</t>
  </si>
  <si>
    <t>[1. 1. 0. 0. 0. 0. 0. 0. 1. 1. 0. 0. 0. 0. 1. 0. 1. 0. 0. 0. 0. 0. 1. 1.
 1. 0. 1. 0. 1. 1. 1. 0. 0. 0. 0. 1. 1. 0. 0. 1. 0. 1. 0. 0. 1. 0. 0. 0.
 1. 1. 0. 0. 0. 1. 1. 0. 1. 1. 1. 1. 1. 0. 1. 1. 1. 1. 0. 1. 1. 1. 1. 1.
 1. 1. 1. 1. 1. 0. 1. 0. 0. 0. 0. 1. 0. 0. 1. 0. 1. 1. 1. 0. 0. 1. 1. 0.
 0. 1. 0. 1. 0. 0. 1. 1. 1. 0. 1. 0. 0. 1. 1. 1. 0. 0. 1. 0. 0. 1. 0.]</t>
  </si>
  <si>
    <t>[1. 1. 0. 0. 0. 0. 0. 0. 1. 1. 1. 0. 0. 0. 1. 0. 1. 0. 0. 0. 0. 0. 1. 0.
 1. 0. 1. 0. 1. 1. 1. 0. 0. 0. 0. 1. 1. 0. 0. 1. 0. 1. 0. 0. 1. 0. 1. 0.
 1. 1. 0. 0. 0. 1. 1. 0. 1. 1. 1. 1. 1. 0. 1. 1. 1. 1. 0. 1. 1. 1. 1. 1.
 1. 1. 1. 1. 1. 0. 0. 0. 0. 0. 0. 1. 0. 0. 1. 0. 1. 1. 1. 0. 0. 1. 1. 0.
 0. 1. 0. 1. 0. 0. 1. 1. 1. 0. 1. 0. 0. 1. 0. 1. 0. 0. 1. 0. 0. 1. 0.]</t>
  </si>
  <si>
    <t>[1. 1. 0. 0. 0. 0. 0. 0. 1. 1. 0. 0. 0. 0. 1. 0. 1. 0. 0. 0. 0. 0. 1. 0.
 1. 0. 1. 0. 1. 1. 1. 0. 0. 0. 0. 1. 1. 0. 0. 1. 0. 1. 0. 0. 1. 0. 0. 0.
 1. 1. 0. 0. 0. 1. 1. 0. 1. 1. 1. 1. 1. 0. 1. 1. 1. 1. 0. 1. 1. 1. 1. 1.
 1. 1. 1. 1. 1. 0. 1. 0. 0. 0. 0. 1. 0. 0. 1. 0. 1. 1. 1. 0. 0. 1. 1. 0.
 0. 1. 0. 1. 0. 0. 1. 1. 1. 0. 1. 0. 0. 1. 0. 1. 0. 0. 1. 0. 0. 1. 0.]</t>
  </si>
  <si>
    <t>[1. 1. 0. 0. 0. 0. 0. 0. 1. 1. 1. 0. 0. 0. 1. 0. 1. 0. 0. 0. 0. 0. 1. 0.
 1. 0. 1. 0. 1. 1. 1. 0. 0. 0. 0. 1. 1. 0. 0. 1. 0. 1. 0. 0. 1. 0. 0. 0.
 1. 1. 0. 0. 0. 1. 1. 0. 1. 1. 1. 1. 1. 0. 1. 1. 1. 0. 0. 1. 1. 1. 1. 1.
 1. 1. 1. 1. 1. 0. 0. 0. 0. 0. 0. 1. 0. 0. 1. 0. 1. 1. 1. 0. 0. 1. 1. 0.
 0. 1. 0. 1. 0. 0. 1. 1. 1. 0. 1. 0. 0. 1. 1. 1. 0. 0. 1. 0. 0. 1. 0.]</t>
  </si>
  <si>
    <t>[1. 1. 0. 0. 1. 0. 0. 0. 1. 1. 0. 0. 0. 0. 1. 0. 1. 0. 0. 0. 0. 0. 1. 0.
 1. 0. 1. 0. 1. 1. 1. 0. 0. 0. 0. 1. 1. 0. 0. 1. 0. 1. 0. 1. 1. 0. 0. 0.
 1. 1. 0. 0. 0. 1. 1. 0. 1. 1. 1. 1. 1. 0. 1. 1. 1. 1. 0. 1. 1. 1. 1. 1.
 1. 1. 1. 1. 1. 0. 0. 0. 0. 0. 0. 1. 0. 0. 1. 0. 1. 1. 1. 0. 0. 1. 1. 0.
 0. 1. 0. 1. 0. 0. 1. 1. 1. 0. 1. 0. 0. 1. 0. 1. 0. 0. 1. 0. 0. 1. 0.]</t>
  </si>
  <si>
    <t>[1. 1. 0. 0. 0. 0. 0. 0. 1. 1. 0. 0. 0. 0. 1. 0. 1. 0. 0. 0. 0. 0. 1. 0.
 1. 0. 1. 0. 1. 1. 1. 0. 0. 0. 0. 1. 1. 0. 0. 1. 1. 1. 0. 0. 1. 0. 0. 0.
 1. 0. 0. 0. 0. 1. 1. 0. 1. 1. 1. 1. 1. 0. 1. 1. 1. 1. 0. 1. 1. 1. 1. 1.
 1. 1. 1. 1. 1. 0. 1. 0. 0. 0. 0. 1. 0. 0. 1. 0. 1. 1. 1. 0. 0. 1. 1. 0.
 0. 1. 0. 1. 0. 0. 1. 1. 1. 0. 1. 0. 0. 1. 0. 1. 0. 0. 1. 0. 0. 1. 0.]</t>
  </si>
  <si>
    <t>[1. 1. 0. 0. 0. 0. 0. 0. 1. 0. 1. 0. 0. 0. 1. 0. 1. 0. 0. 0. 0. 0. 1. 0.
 1. 0. 1. 0. 1. 1. 1. 0. 0. 0. 0. 1. 1. 0. 0. 1. 0. 1. 0. 0. 1. 0. 0. 0.
 1. 1. 0. 0. 0. 1. 1. 0. 1. 1. 1. 1. 1. 0. 1. 1. 1. 1. 0. 1. 1. 1. 1. 1.
 1. 1. 1. 1. 1. 0. 0. 0. 0. 0. 0. 1. 0. 0. 1. 0. 1. 1. 1. 0. 0. 1. 1. 0.
 0. 1. 0. 1. 0. 0. 1. 1. 1. 0. 1. 0. 0. 1. 0. 1. 0. 0. 1. 0. 0. 1. 0.]</t>
  </si>
  <si>
    <t>[1. 1. 0. 0. 0. 0. 0. 0. 1. 1. 1. 0. 0. 0. 1. 0. 1. 0. 0. 0. 0. 0. 1. 0.
 1. 0. 1. 0. 1. 1. 1. 0. 0. 0. 0. 1. 1. 0. 0. 1. 0. 1. 0. 0. 1. 0. 0. 0.
 1. 1. 0. 0. 0. 1. 1. 0. 1. 1. 1. 1. 1. 0. 1. 1. 1. 1. 0. 1. 1. 1. 1. 1.
 1. 1. 1. 1. 1. 0. 1. 0. 0. 0. 0. 1. 0. 0. 1. 0. 1. 1. 1. 0. 0. 1. 1. 0.
 0. 1. 0. 1. 1. 0. 0. 1. 1. 0. 1. 0. 0. 1. 1. 1. 0. 0. 1. 0. 0. 1. 0.]</t>
  </si>
  <si>
    <t>[1. 1. 0. 0. 0. 0. 0. 0. 1. 1. 0. 0. 0. 0. 1. 0. 1. 0. 0. 0. 0. 0. 1. 0.
 1. 0. 1. 0. 1. 1. 1. 0. 0. 0. 0. 1. 1. 0. 0. 1. 0. 1. 0. 0. 1. 0. 0. 0.
 1. 1. 0. 0. 0. 1. 1. 0. 1. 1. 1. 1. 1. 0. 1. 1. 1. 1. 0. 1. 1. 1. 1. 1.
 1. 1. 1. 1. 1. 0. 0. 0. 0. 0. 0. 1. 0. 0. 1. 0. 1. 1. 1. 0. 0. 1. 1. 0.
 0. 1. 0. 1. 0. 0. 1. 1. 1. 0. 1. 0. 0. 1. 0. 1. 0. 0. 1. 0. 0. 1. 0.]</t>
  </si>
  <si>
    <t>[1. 1. 0. 0. 0. 0. 0. 0. 1. 1. 0. 0. 0. 0. 1. 0. 1. 0. 0. 0. 0. 0. 1. 0.
 1. 0. 1. 0. 1. 1. 1. 0. 0. 0. 0. 1. 1. 0. 0. 1. 0. 1. 0. 0. 1. 0. 0. 0.
 1. 1. 0. 0. 0. 1. 1. 0. 1. 1. 1. 1. 1. 0. 1. 1. 1. 0. 0. 1. 1. 1. 1. 1.
 1. 1. 1. 1. 1. 0. 0. 0. 0. 0. 0. 1. 0. 0. 1. 0. 1. 1. 1. 0. 0. 1. 1. 0.
 0. 1. 0. 1. 0. 0. 1. 1. 1. 0. 1. 0. 0. 1. 1. 1. 0. 0. 1. 0. 0. 1. 0.]</t>
  </si>
  <si>
    <t>[1. 1. 0. 0. 0. 0. 0. 0. 1. 1. 0. 0. 0. 0. 1. 0. 1. 0. 0. 0. 0. 0. 1. 0.
 1. 0. 1. 0. 1. 1. 1. 0. 0. 0. 0. 1. 1. 0. 0. 1. 0. 1. 0. 0. 1. 0. 0. 0.
 1. 1. 0. 0. 0. 1. 1. 0. 1. 1. 1. 1. 1. 0. 1. 1. 1. 1. 0. 1. 1. 1. 1. 1.
 1. 1. 1. 1. 1. 0. 0. 0. 0. 0. 0. 1. 0. 0. 1. 0. 1. 1. 1. 0. 0. 1. 1. 0.
 0. 1. 0. 1. 0. 0. 1. 1. 1. 0. 1. 0. 0. 1. 1. 1. 0. 0. 1. 0. 0. 1. 0.]</t>
  </si>
  <si>
    <t>[1. 1. 0. 0. 0. 0. 0. 0. 1. 1. 1. 0. 0. 0. 1. 0. 1. 0. 0. 0. 0. 0. 1. 1.
 1. 0. 1. 0. 1. 1. 1. 0. 0. 0. 0. 1. 1. 0. 0. 1. 0. 1. 0. 0. 1. 0. 0. 0.
 1. 1. 0. 0. 0. 1. 1. 0. 1. 1. 1. 1. 1. 0. 1. 1. 1. 1. 0. 1. 1. 1. 1. 1.
 1. 1. 1. 1. 1. 0. 1. 0. 0. 0. 0. 1. 0. 0. 1. 0. 1. 1. 1. 0. 0. 1. 1. 0.
 0. 1. 0. 1. 0. 0. 1. 1. 1. 0. 1. 0. 0. 1. 0. 1. 0. 0. 1. 0. 0. 1. 0.]</t>
  </si>
  <si>
    <t>[1. 1. 0. 0. 0. 0. 0. 0. 1. 1. 1. 0. 0. 0. 1. 0. 1. 0. 0. 0. 0. 0. 1. 0.
 1. 0. 1. 0. 1. 1. 1. 0. 0. 0. 0. 1. 1. 0. 0. 1. 0. 0. 0. 1. 1. 0. 0. 0.
 1. 1. 0. 0. 0. 1. 1. 0. 1. 1. 1. 1. 1. 0. 1. 1. 1. 1. 0. 1. 1. 1. 1. 1.
 1. 1. 1. 1. 1. 0. 0. 0. 0. 0. 0. 1. 0. 0. 1. 0. 1. 1. 1. 0. 0. 1. 1. 0.
 0. 1. 0. 1. 0. 0. 1. 1. 1. 0. 1. 0. 0. 1. 1. 1. 0. 0. 1. 0. 0. 1. 0.]</t>
  </si>
  <si>
    <t>[1. 1. 0. 0. 0. 0. 0. 0. 1. 1. 0. 0. 0. 0. 1. 0. 1. 1. 0. 0. 0. 0. 1. 0.
 1. 0. 1. 0. 1. 1. 1. 0. 0. 0. 0. 1. 1. 0. 0. 1. 0. 1. 0. 0. 0. 0. 0. 0.
 1. 1. 0. 0. 0. 1. 1. 0. 1. 1. 1. 1. 1. 0. 1. 1. 1. 1. 0. 1. 1. 1. 1. 1.
 1. 1. 1. 1. 1. 0. 1. 0. 0. 0. 0. 1. 0. 0. 1. 0. 1. 1. 1. 0. 0. 1. 1. 0.
 0. 1. 0. 1. 0. 0. 1. 1. 1. 0. 1. 0. 0. 1. 0. 1. 0. 0. 1. 0. 0. 1. 0.]</t>
  </si>
  <si>
    <t>[1 1 1 0 1 1 1 1 1 0 1 0 1 1 0 1 0 0 0 1 1 1 0 0 0 1 1 0 1 1 1 0 0 0 1 0 0
 1 1 1 0 0 0 1 1 1 0 0 0 0 1 0 1 0 1 0 1 1 0 1 1 0 0 0 0 0 1 0 0 0 1 0 0]</t>
  </si>
  <si>
    <t>[1 0 1 1 0 1 0 1 1 0 1 1 1 0 1 0 1 1 1 1 1 0 1 1 1 1 1 0 0 1 0 1 1 1 0 1 0
 1 0 0 0 0 1 1 0 0 1 0 0 0 1 1 0 0 0 1 0 0 1 1 1 1 1 1 0 0 0 0 1 0 0 1 0]</t>
  </si>
  <si>
    <t>[1 1 1 0 1 1 1 0 0 1 1 1 1 1 1 0 0 0 0 0 1 1 0 1 0 0 0 1 1 1 1 0 0 1 1 1 0
 1 0 0 0 1 0 1 0 0 0 1 1 1 0 1 1 0 0 1 1 0 0 0 0 0 1 1 1 1 0 1 0 0 0 1 1]</t>
  </si>
  <si>
    <t>[1 0 1 0 1 0 0 1 0 1 1 1 0 1 0 1 0 0 1 1 0 0 1 1 0 1 1 1 0 0 1 0 0 1 1 0 0
 1 1 1 0 1 0 1 0 1 1 1 0 1 0 0 1 0 1 0 0 1 1 0 0 1 1 0 1 0 0 0 0 0 1 1 0]</t>
  </si>
  <si>
    <t>[1 0 1 1 0 0 0 1 1 0 1 1 0 1 1 0 1 0 0 0 0 1 1 1 1 0 0 0 0 0 1 1 0 1 0 0 1
 0 1 0 1 1 1 1 0 0 1 1 1 1 1 0 1 1 1 1 1 0 1 1 1 0 1 1 0 1 1 1 0 0 0 1 1]</t>
  </si>
  <si>
    <t>[1. 0. 1. 0. 0. 0. 0. 1. 0. 0. 1. 1. 0. 0. 1. 0. 0. 1. 1. 1. 1. 0. 1. 1.
 1. 1. 1. 1. 0. 0. 0. 0. 0. 1. 0. 1. 0. 1. 1. 1. 0. 0. 0. 1. 0. 0. 1. 0.
 0. 0. 0. 1. 1. 0. 0. 0. 0. 1. 1. 0. 1. 1. 1. 0. 0. 0. 0. 0. 0. 0. 0. 1.
 0.]</t>
  </si>
  <si>
    <t>[1. 0. 1. 0. 0. 1. 0. 1. 1. 0. 1. 1. 0. 1. 1. 1. 1. 0. 1. 1. 0. 0. 1. 1.
 1. 1. 1. 1. 0. 1. 1. 0. 0. 1. 1. 1. 0. 1. 1. 0. 0. 0. 1. 1. 0. 0. 1. 0.
 0. 1. 1. 1. 1. 0. 1. 0. 0. 0. 1. 0. 0. 1. 1. 0. 0. 0. 0. 0. 0. 0. 1. 1.
 0.]</t>
  </si>
  <si>
    <t>[1. 0. 1. 0. 0. 0. 0. 1. 1. 1. 1. 1. 1. 1. 0. 1. 0. 0. 1. 1. 0. 0. 1. 1.
 1. 1. 1. 0. 0. 0. 1. 0. 1. 1. 0. 1. 0. 1. 0. 1. 0. 1. 1. 1. 1. 0. 1. 1.
 0. 1. 1. 1. 1. 0. 1. 0. 0. 1. 1. 1. 0. 1. 1. 1. 0. 0. 0. 0. 1. 0. 0. 1.
 0.]</t>
  </si>
  <si>
    <t>[1. 0. 1. 0. 1. 0. 0. 1. 0. 0. 1. 1. 1. 1. 0. 0. 1. 0. 1. 1. 1. 0. 1. 1.
 0. 1. 1. 1. 0. 1. 0. 0. 1. 1. 1. 1. 0. 1. 0. 1. 0. 1. 1. 1. 0. 1. 1. 0.
 0. 1. 1. 1. 0. 0. 1. 0. 0. 0. 1. 0. 1. 1. 1. 1. 0. 0. 0. 0. 0. 0. 1. 1.
 0.]</t>
  </si>
  <si>
    <t>[1. 0. 1. 1. 0. 0. 1. 1. 1. 1. 1. 1. 1. 0. 0. 0. 1. 1. 1. 1. 1. 0. 1. 1.
 0. 1. 1. 0. 0. 0. 1. 0. 1. 1. 1. 1. 0. 1. 0. 1. 0. 1. 0. 1. 0. 0. 1. 1.
 0. 1. 0. 0. 0. 0. 1. 1. 0. 1. 1. 1. 1. 1. 1. 1. 1. 0. 0. 0. 0. 0. 1. 1.
 0.]</t>
  </si>
  <si>
    <t>[1. 0. 1. 1. 0. 0. 0. 1. 0. 0. 1. 1. 1. 0. 1. 1. 0. 1. 1. 1. 1. 0. 1. 1.
 1. 1. 1. 0. 0. 1. 0. 0. 1. 1. 1. 0. 0. 1. 0. 0. 0. 0. 1. 1. 0. 0. 1. 1.
 0. 0. 1. 0. 1. 0. 0. 0. 0. 1. 1. 0. 1. 1. 1. 1. 0. 0. 0. 0. 0. 0. 1. 1.
 0.]</t>
  </si>
  <si>
    <t>[1. 0. 1. 1. 0. 1. 1. 1. 1. 0. 1. 1. 1. 1. 0. 1. 1. 1. 1. 1. 1. 0. 1. 1.
 1. 1. 1. 1. 1. 0. 1. 0. 1. 1. 1. 1. 0. 1. 1. 1. 0. 1. 0. 1. 0. 0. 1. 1.
 0. 1. 0. 0. 0. 0. 1. 0. 0. 1. 1. 1. 0. 1. 1. 0. 1. 0. 0. 0. 0. 0. 1. 1.
 0.]</t>
  </si>
  <si>
    <t>[1. 0. 1. 0. 0. 0. 1. 1. 1. 1. 1. 1. 0. 0. 1. 0. 1. 1. 1. 1. 0. 0. 1. 1.
 0. 1. 1. 1. 0. 0. 1. 0. 0. 1. 1. 1. 0. 1. 1. 1. 0. 1. 1. 1. 0. 0. 1. 1.
 0. 1. 0. 0. 1. 0. 1. 0. 0. 0. 1. 1. 1. 1. 1. 1. 0. 0. 0. 0. 0. 0. 1. 1.
 0.]</t>
  </si>
  <si>
    <t>[1. 0. 1. 0. 0. 1. 0. 1. 1. 0. 1. 1. 0. 0. 1. 0. 1. 1. 1. 1. 1. 0. 1. 1.
 0. 1. 1. 0. 0. 1. 1. 0. 1. 1. 1. 1. 0. 1. 0. 0. 0. 0. 0. 1. 0. 0. 1. 0.
 0. 1. 0. 1. 1. 0. 1. 0. 0. 1. 1. 1. 0. 1. 1. 1. 1. 0. 0. 0. 0. 0. 1. 1.
 0.]</t>
  </si>
  <si>
    <t>[1. 0. 1. 0. 0. 1. 0. 1. 1. 0. 1. 1. 1. 1. 1. 0. 1. 1. 1. 1. 1. 0. 1. 1.
 0. 1. 1. 0. 0. 1. 1. 0. 0. 1. 1. 1. 0. 1. 0. 0. 0. 0. 0. 1. 0. 0. 1. 0.
 0. 1. 1. 1. 1. 0. 1. 0. 0. 1. 1. 0. 0. 1. 1. 1. 0. 0. 0. 0. 0. 0. 1. 1.
 0.]</t>
  </si>
  <si>
    <t>[1. 0. 1. 0. 0. 1. 0. 1. 1. 0. 1. 1. 0. 1. 1. 1. 1. 1. 0. 1. 1. 0. 1. 1.
 0. 1. 1. 0. 0. 1. 1. 0. 1. 1. 1. 1. 0. 1. 0. 0. 0. 0. 0. 1. 0. 0. 1. 0.
 0. 1. 1. 0. 1. 0. 1. 0. 0. 1. 1. 1. 0. 1. 1. 1. 0. 0. 0. 1. 0. 0. 1. 1.
 0.]</t>
  </si>
  <si>
    <t>[0. 1. 1. 0. 0. 1. 0. 1. 1. 0. 1. 1. 0. 1. 1. 1. 1. 1. 0. 1. 1. 1. 1. 1.
 0. 1. 1. 0. 0. 1. 1. 0. 0. 1. 1. 1. 0. 1. 0. 0. 1. 0. 1. 1. 0. 0. 1. 0.
 0. 1. 1. 0. 1. 0. 1. 0. 0. 1. 1. 1. 0. 1. 1. 1. 1. 0. 0. 0. 0. 0. 1. 1.
 0.]</t>
  </si>
  <si>
    <t>[0. 0. 1. 0. 0. 1. 0. 1. 1. 0. 1. 1. 0. 1. 1. 1. 1. 1. 0. 1. 1. 1. 0. 1.
 0. 1. 1. 0. 0. 1. 1. 0. 1. 1. 1. 1. 0. 1. 0. 0. 0. 0. 0. 1. 0. 0. 1. 0.
 0. 1. 1. 0. 1. 0. 1. 0. 0. 1. 1. 1. 0. 1. 1. 1. 1. 0. 0. 0. 0. 0. 1. 1.
 0.]</t>
  </si>
  <si>
    <t>[1. 0. 1. 0. 0. 1. 0. 1. 1. 0. 1. 1. 0. 1. 1. 0. 1. 1. 0. 1. 1. 1. 1. 1.
 0. 1. 1. 0. 0. 1. 1. 0. 1. 1. 1. 1. 0. 1. 0. 0. 0. 0. 0. 1. 0. 0. 1. 1.
 0. 1. 1. 0. 1. 0. 1. 0. 0. 1. 1. 1. 0. 1. 1. 1. 1. 0. 0. 0. 0. 0. 1. 1.
 0.]</t>
  </si>
  <si>
    <t>[0. 0. 1. 0. 0. 1. 0. 1. 1. 0. 1. 1. 0. 1. 1. 1. 1. 1. 0. 1. 1. 1. 1. 1.
 0. 1. 1. 0. 0. 1. 1. 0. 0. 1. 1. 1. 0. 1. 1. 0. 0. 0. 0. 1. 1. 0. 1. 0.
 0. 1. 1. 0. 1. 0. 1. 0. 0. 1. 1. 1. 0. 1. 1. 1. 1. 0. 0. 0. 0. 0. 1. 1.
 0.]</t>
  </si>
  <si>
    <t>[0. 1. 1. 0. 0. 1. 1. 1. 1. 0. 1. 1. 0. 1. 1. 0. 1. 1. 0. 1. 1. 1. 1. 1.
 0. 1. 1. 0. 0. 1. 1. 0. 0. 1. 1. 1. 0. 1. 0. 0. 0. 0. 0. 1. 0. 0. 1. 0.
 0. 1. 1. 0. 1. 0. 1. 0. 0. 1. 1. 1. 0. 1. 1. 1. 1. 0. 0. 0. 0. 0. 1. 1.
 0.]</t>
  </si>
  <si>
    <t>[1. 1. 1. 0. 0. 1. 0. 0. 1. 0. 1. 1. 0. 1. 1. 1. 1. 1. 1. 1. 1. 1. 0. 1.
 0. 1. 1. 1. 0. 1. 1. 0. 0. 1. 1. 0. 0. 1. 0. 0. 0. 0. 0. 1. 0. 0. 1. 0.
 0. 1. 1. 0. 1. 0. 1. 0. 0. 1. 1. 1. 0. 1. 1. 1. 0. 0. 0. 0. 0. 0. 1. 1.
 1.]</t>
  </si>
  <si>
    <t>[1. 1. 1. 0. 0. 1. 0. 0. 1. 0. 1. 1. 0. 1. 1. 1. 1. 1. 1. 1. 1. 1. 0. 1.
 0. 1. 1. 0. 0. 1. 1. 0. 0. 1. 1. 0. 0. 1. 0. 0. 0. 0. 0. 1. 0. 0. 1. 0.
 0. 1. 1. 0. 1. 0. 1. 0. 0. 1. 1. 1. 0. 1. 1. 1. 0. 0. 0. 0. 0. 0. 1. 1.
 0.]</t>
  </si>
  <si>
    <t>[0. 1. 1. 0. 0. 1. 0. 0. 1. 0. 1. 1. 0. 1. 1. 1. 1. 1. 1. 1. 1. 1. 0. 1.
 0. 1. 1. 0. 0. 1. 1. 0. 0. 1. 1. 0. 0. 1. 0. 0. 0. 0. 0. 1. 0. 0. 1. 0.
 0. 1. 1. 0. 1. 0. 1. 0. 0. 1. 1. 1. 0. 1. 1. 1. 1. 0. 0. 0. 0. 0. 1. 1.
 0.]</t>
  </si>
  <si>
    <t>[1. 1. 1. 0. 0. 1. 0. 1. 1. 0. 1. 1. 0. 1. 0. 1. 1. 1. 1. 1. 1. 1. 0. 1.
 0. 0. 1. 1. 0. 1. 1. 0. 0. 1. 1. 0. 0. 0. 0. 0. 0. 0. 0. 1. 0. 0. 1. 0.
 0. 1. 1. 0. 1. 0. 1. 0. 0. 1. 1. 1. 0. 1. 1. 1. 0. 0. 0. 0. 0. 0. 1. 1.
 1.]</t>
  </si>
  <si>
    <t>[1. 1. 1. 1. 0. 1. 0. 1. 1. 0. 1. 1. 0. 1. 1. 1. 1. 1. 1. 1. 1. 1. 0. 1.
 0. 1. 1. 1. 0. 1. 1. 1. 0. 1. 1. 0. 0. 1. 0. 0. 0. 1. 0. 1. 0. 0. 1. 0.
 0. 1. 1. 0. 1. 0. 1. 0. 0. 0. 1. 1. 1. 1. 1. 1. 1. 0. 1. 0. 0. 1. 1. 1.
 1.]</t>
  </si>
  <si>
    <t>[0. 1. 1. 0. 0. 1. 0. 1. 1. 1. 1. 1. 0. 0. 1. 1. 1. 1. 1. 1. 1. 1. 0. 1.
 0. 1. 1. 1. 0. 1. 1. 0. 0. 1. 1. 0. 0. 1. 0. 0. 0. 0. 0. 0. 0. 0. 1. 0.
 0. 1. 1. 0. 1. 0. 1. 0. 0. 0. 1. 1. 0. 1. 1. 1. 1. 0. 1. 0. 0. 1. 1. 1.
 1.]</t>
  </si>
  <si>
    <t>[1. 1. 1. 0. 0. 1. 0. 1. 1. 0. 1. 1. 0. 1. 1. 1. 1. 1. 1. 1. 1. 1. 0. 1.
 0. 1. 1. 0. 0. 1. 1. 0. 0. 1. 1. 0. 0. 1. 0. 0. 0. 0. 0. 0. 0. 0. 1. 0.
 0. 1. 1. 0. 1. 0. 1. 0. 0. 1. 1. 1. 0. 1. 1. 1. 0. 0. 1. 0. 0. 1. 1. 1.
 1.]</t>
  </si>
  <si>
    <t>[0. 1. 1. 0. 0. 1. 0. 1. 1. 0. 1. 1. 0. 1. 1. 1. 1. 1. 1. 1. 1. 1. 0. 1.
 0. 1. 0. 1. 0. 1. 1. 0. 0. 1. 1. 0. 0. 1. 0. 0. 0. 0. 0. 1. 0. 0. 1. 0.
 0. 1. 1. 0. 1. 0. 1. 0. 0. 0. 1. 1. 0. 1. 1. 1. 1. 0. 1. 0. 0. 1. 1. 1.
 1.]</t>
  </si>
  <si>
    <t>[0. 1. 1. 0. 0. 1. 0. 1. 1. 0. 1. 1. 0. 1. 1. 1. 1. 1. 1. 1. 1. 1. 0. 1.
 0. 1. 1. 0. 0. 1. 1. 0. 0. 1. 1. 0. 0. 1. 0. 0. 0. 0. 0. 0. 0. 0. 1. 0.
 0. 1. 1. 0. 1. 0. 1. 0. 0. 0. 1. 1. 0. 1. 1. 1. 1. 0. 0. 0. 0. 1. 1. 1.
 1.]</t>
  </si>
  <si>
    <t>[1. 1. 1. 0. 0. 1. 0. 1. 1. 0. 1. 1. 0. 0. 1. 1. 1. 1. 1. 1. 1. 1. 0. 1.
 0. 1. 1. 0. 0. 1. 1. 0. 0. 0. 1. 0. 0. 1. 0. 0. 0. 1. 0. 0. 0. 0. 1. 0.
 0. 1. 1. 0. 1. 0. 1. 0. 0. 0. 1. 1. 0. 1. 1. 1. 1. 0. 0. 0. 0. 1. 1. 1.
 1.]</t>
  </si>
  <si>
    <t>[1. 1. 1. 0. 1. 1. 0. 1. 1. 0. 1. 1. 0. 0. 1. 1. 1. 1. 1. 1. 1. 1. 0. 1.
 0. 1. 1. 0. 0. 1. 1. 0. 0. 1. 1. 0. 0. 1. 0. 0. 0. 0. 0. 0. 0. 0. 1. 0.
 0. 1. 1. 0. 1. 0. 1. 0. 0. 0. 1. 1. 0. 1. 1. 1. 1. 0. 0. 0. 0. 1. 1. 1.
 1.]</t>
  </si>
  <si>
    <t>[1. 1. 1. 0. 0. 1. 0. 1. 1. 0. 1. 1. 0. 0. 1. 1. 1. 1. 1. 1. 1. 1. 0. 1.
 0. 1. 1. 0. 0. 1. 1. 0. 0. 0. 1. 0. 0. 1. 0. 0. 0. 1. 0. 0. 0. 0. 0. 0.
 0. 1. 1. 0. 1. 0. 1. 0. 0. 1. 1. 1. 0. 1. 1. 1. 1. 0. 0. 0. 0. 1. 1. 1.
 1.]</t>
  </si>
  <si>
    <t>[0. 1. 1. 0. 0. 1. 0. 1. 1. 0. 1. 1. 0. 0. 1. 1. 1. 1. 1. 1. 1. 1. 0. 1.
 0. 1. 1. 0. 0. 1. 1. 0. 0. 0. 1. 0. 0. 1. 0. 0. 0. 0. 0. 0. 0. 0. 0. 0.
 0. 1. 1. 0. 1. 0. 1. 1. 0. 0. 1. 1. 0. 1. 1. 1. 1. 0. 0. 0. 0. 1. 1. 1.
 1.]</t>
  </si>
  <si>
    <t>[1. 1. 1. 0. 0. 1. 0. 1. 1. 0. 1. 1. 0. 0. 1. 1. 1. 1. 1. 1. 1. 1. 0. 1.
 0. 1. 1. 0. 0. 1. 1. 0. 0. 0. 1. 0. 0. 1. 0. 0. 0. 0. 0. 0. 0. 0. 0. 0.
 0. 1. 1. 0. 1. 0. 1. 0. 0. 1. 1. 1. 0. 1. 1. 1. 0. 0. 0. 0. 0. 1. 1. 1.
 1.]</t>
  </si>
  <si>
    <t>[1. 1. 1. 0. 1. 1. 0. 1. 1. 0. 1. 1. 0. 0. 1. 1. 1. 1. 1. 1. 1. 1. 0. 1.
 0. 1. 1. 0. 0. 1. 1. 0. 0. 1. 1. 0. 0. 1. 0. 0. 0. 0. 0. 0. 0. 0. 0. 0.
 0. 1. 1. 0. 1. 0. 1. 0. 0. 0. 1. 1. 0. 0. 1. 1. 1. 0. 0. 0. 0. 1. 1. 1.
 1.]</t>
  </si>
  <si>
    <t>[1. 0. 1. 0. 1. 1. 0. 1. 1. 0. 1. 1. 0. 0. 1. 1. 1. 1. 1. 1. 1. 1. 0. 1.
 0. 1. 1. 0. 0. 1. 1. 0. 0. 0. 1. 0. 0. 1. 0. 1. 0. 0. 0. 0. 0. 0. 0. 0.
 0. 1. 1. 0. 1. 0. 1. 0. 0. 0. 0. 1. 0. 1. 1. 1. 1. 0. 1. 0. 0. 1. 1. 1.
 1.]</t>
  </si>
  <si>
    <t>[1. 1. 1. 0. 1. 1. 0. 1. 1. 0. 1. 1. 0. 1. 1. 1. 1. 1. 1. 1. 1. 1. 0. 1.
 0. 1. 1. 0. 0. 1. 1. 0. 0. 1. 1. 0. 0. 1. 0. 0. 0. 0. 0. 0. 0. 0. 0. 0.
 0. 1. 1. 0. 1. 0. 1. 0. 0. 1. 1. 1. 0. 0. 1. 1. 1. 0. 0. 0. 0. 1. 1. 1.
 1.]</t>
  </si>
  <si>
    <t>[1. 1. 1. 0. 0. 1. 0. 1. 1. 0. 1. 1. 0. 0. 1. 1. 1. 1. 1. 1. 1. 1. 0. 1.
 0. 1. 1. 0. 0. 1. 1. 0. 0. 0. 1. 0. 0. 1. 0. 1. 0. 0. 1. 0. 0. 0. 0. 0.
 0. 1. 1. 0. 1. 0. 1. 0. 0. 0. 1. 1. 0. 0. 1. 1. 1. 0. 0. 0. 0. 1. 1. 1.
 1.]</t>
  </si>
  <si>
    <t>[1. 1. 1. 0. 1. 1. 0. 1. 1. 0. 1. 1. 0. 0. 1. 1. 1. 1. 1. 1. 1. 1. 0. 1.
 0. 1. 1. 0. 0. 1. 1. 0. 0. 1. 1. 0. 0. 1. 0. 0. 0. 0. 0. 0. 0. 0. 0. 0.
 0. 1. 1. 0. 1. 0. 1. 0. 0. 1. 1. 1. 0. 0. 1. 1. 1. 0. 0. 0. 0. 1. 1. 1.
 1.]</t>
  </si>
  <si>
    <t>[1. 1. 1. 0. 1. 1. 0. 1. 1. 0. 1. 1. 0. 0. 1. 1. 1. 1. 1. 1. 1. 1. 0. 0.
 0. 1. 1. 0. 0. 1. 1. 0. 0. 0. 1. 0. 0. 1. 0. 1. 0. 0. 0. 0. 0. 0. 0. 0.
 0. 1. 1. 0. 1. 0. 1. 0. 0. 0. 1. 1. 0. 0. 1. 1. 1. 0. 0. 0. 0. 1. 1. 1.
 1.]</t>
  </si>
  <si>
    <t>[1. 1. 1. 0. 1. 1. 0. 1. 1. 0. 1. 1. 0. 0. 1. 1. 1. 1. 1. 1. 1. 1. 0. 1.
 0. 1. 1. 0. 0. 1. 1. 0. 0. 1. 1. 0. 0. 1. 0. 0. 0. 0. 0. 0. 0. 0. 0. 0.
 0. 1. 1. 0. 1. 0. 1. 0. 0. 0. 1. 1. 0. 1. 1. 1. 1. 0. 0. 0. 0. 1. 1. 1.
 1.]</t>
  </si>
  <si>
    <t>[1. 1. 1. 0. 1. 1. 0. 1. 1. 0. 1. 1. 0. 0. 1. 1. 1. 1. 1. 1. 1. 1. 0. 0.
 0. 1. 1. 0. 0. 1. 1. 0. 0. 1. 1. 0. 0. 1. 0. 0. 0. 0. 0. 0. 0. 0. 0. 0.
 0. 1. 1. 0. 1. 0. 1. 0. 0. 0. 1. 1. 0. 0. 1. 0. 1. 0. 0. 0. 0. 1. 1. 1.
 1.]</t>
  </si>
  <si>
    <t>[1. 1. 1. 0. 0. 1. 0. 1. 1. 0. 1. 1. 0. 0. 1. 1. 1. 1. 1. 1. 1. 1. 0. 1.
 0. 1. 1. 0. 0. 1. 1. 0. 0. 0. 1. 0. 0. 1. 0. 1. 0. 0. 1. 0. 0. 0. 0. 0.
 0. 1. 1. 0. 0. 0. 1. 0. 0. 0. 1. 1. 0. 0. 1. 1. 1. 0. 0. 0. 0. 1. 1. 1.
 1.]</t>
  </si>
  <si>
    <t>[0. 1. 1. 0. 0. 1. 0. 1. 1. 0. 1. 1. 0. 0. 1. 1. 1. 1. 1. 1. 1. 1. 0. 1.
 0. 1. 1. 0. 0. 1. 1. 0. 0. 0. 1. 0. 0. 1. 0. 1. 0. 0. 1. 0. 0. 0. 1. 0.
 0. 1. 1. 0. 1. 0. 1. 0. 0. 0. 1. 1. 0. 0. 1. 1. 1. 0. 0. 0. 0. 1. 1. 1.
 1.]</t>
  </si>
  <si>
    <t>[1. 1. 1. 0. 0. 1. 0. 1. 1. 0. 1. 1. 0. 0. 1. 1. 1. 1. 1. 1. 1. 1. 0. 1.
 0. 1. 1. 0. 0. 1. 1. 0. 0. 0. 1. 1. 0. 0. 0. 1. 0. 0. 1. 0. 0. 0. 0. 0.
 0. 1. 1. 0. 1. 0. 1. 0. 0. 0. 1. 1. 0. 0. 1. 1. 1. 0. 0. 0. 0. 1. 1. 1.
 1.]</t>
  </si>
  <si>
    <t>[1. 1. 1. 0. 0. 1. 0. 1. 1. 0. 1. 1. 0. 0. 1. 1. 1. 1. 0. 1. 1. 1. 0. 1.
 0. 1. 1. 0. 0. 1. 1. 0. 0. 0. 1. 0. 0. 1. 0. 1. 0. 1. 1. 0. 0. 0. 0. 0.
 0. 1. 1. 0. 1. 0. 1. 0. 0. 0. 1. 1. 0. 0. 1. 1. 1. 0. 0. 0. 0. 0. 1. 1.
 1.]</t>
  </si>
  <si>
    <t>[1. 1. 1. 0. 0. 1. 0. 1. 1. 0. 1. 1. 0. 0. 1. 1. 1. 1. 1. 1. 1. 1. 0. 1.
 0. 1. 1. 0. 0. 1. 1. 0. 0. 0. 1. 0. 0. 1. 0. 1. 0. 0. 1. 0. 0. 0. 0. 0.
 0. 1. 1. 0. 1. 0. 1. 0. 0. 0. 1. 1. 0. 0. 1. 1. 1. 0. 0. 0. 0. 1. 1. 0.
 1.]</t>
  </si>
  <si>
    <t>[1. 1. 1. 0. 0. 1. 0. 1. 1. 0. 1. 1. 0. 0. 1. 1. 1. 1. 1. 1. 1. 1. 0. 1.
 0. 1. 1. 0. 0. 1. 1. 0. 0. 0. 1. 0. 0. 1. 0. 1. 0. 1. 1. 0. 0. 0. 0. 0.
 0. 1. 1. 0. 1. 0. 1. 0. 0. 1. 1. 1. 0. 0. 1. 1. 1. 0. 0. 0. 0. 1. 1. 1.
 1.]</t>
  </si>
  <si>
    <t>[1. 1. 1. 0. 0. 1. 0. 1. 1. 0. 1. 1. 0. 0. 1. 1. 0. 1. 1. 1. 1. 1. 0. 1.
 0. 1. 1. 0. 0. 1. 1. 0. 0. 0. 1. 0. 0. 1. 0. 1. 0. 0. 1. 0. 0. 0. 0. 0.
 0. 1. 1. 0. 0. 0. 1. 0. 0. 0. 1. 1. 0. 0. 1. 1. 1. 0. 0. 0. 0. 1. 1. 1.
 1.]</t>
  </si>
  <si>
    <t>[1. 1. 1. 0. 0. 1. 0. 1. 1. 0. 1. 1. 0. 0. 1. 1. 1. 1. 1. 1. 1. 1. 0. 1.
 0. 1. 1. 0. 1. 1. 1. 0. 1. 0. 1. 0. 0. 1. 0. 1. 0. 0. 1. 0. 0. 0. 0. 0.
 0. 1. 1. 0. 1. 0. 1. 0. 0. 0. 1. 1. 0. 0. 1. 1. 1. 0. 0. 0. 1. 1. 1. 1.
 1.]</t>
  </si>
  <si>
    <t>[1. 1. 1. 0. 0. 1. 0. 1. 1. 0. 1. 1. 0. 0. 1. 1. 1. 1. 1. 1. 1. 1. 0. 1.
 0. 1. 1. 0. 0. 1. 1. 0. 0. 0. 1. 1. 0. 1. 0. 1. 0. 0. 1. 0. 0. 0. 0. 0.
 0. 1. 1. 0. 1. 0. 1. 0. 0. 0. 1. 1. 0. 0. 1. 1. 1. 0. 0. 0. 0. 1. 1. 1.
 1.]</t>
  </si>
  <si>
    <t>[1. 1. 1. 0. 0. 1. 0. 1. 1. 0. 1. 1. 0. 0. 1. 1. 1. 1. 1. 1. 1. 1. 0. 1.
 0. 1. 1. 0. 0. 1. 1. 0. 0. 0. 1. 0. 0. 1. 0. 1. 0. 0. 1. 0. 0. 0. 0. 0.
 0. 1. 1. 0. 1. 0. 1. 0. 0. 0. 1. 1. 0. 0. 1. 1. 1. 0. 0. 0. 0. 1. 0. 1.
 1.]</t>
  </si>
  <si>
    <t>[1. 1. 1. 0. 0. 1. 0. 1. 1. 0. 0. 1. 0. 0. 0. 1. 1. 1. 1. 1. 1. 1. 0. 1.
 0. 1. 1. 0. 0. 1. 1. 0. 0. 0. 1. 0. 0. 1. 0. 1. 0. 0. 1. 0. 0. 0. 0. 0.
 0. 1. 1. 0. 1. 0. 1. 0. 0. 0. 1. 1. 0. 0. 1. 1. 1. 0. 0. 0. 0. 1. 1. 1.
 1.]</t>
  </si>
  <si>
    <t>[1. 1. 1. 0. 0. 1. 0. 1. 1. 0. 1. 1. 0. 0. 1. 1. 1. 1. 1. 1. 1. 1. 0. 1.
 0. 1. 1. 0. 0. 1. 1. 0. 0. 0. 1. 0. 0. 1. 0. 1. 0. 1. 1. 0. 0. 0. 0. 0.
 0. 1. 1. 0. 1. 0. 1. 0. 0. 0. 1. 1. 0. 0. 1. 1. 1. 0. 0. 0. 0. 1. 1. 1.
 1.]</t>
  </si>
  <si>
    <t>[1. 1. 1. 0. 0. 1. 0. 1. 1. 0. 1. 1. 0. 0. 1. 1. 1. 1. 1. 1. 1. 1. 0. 1.
 0. 1. 1. 1. 0. 1. 1. 0. 0. 0. 1. 0. 0. 1. 0. 1. 0. 0. 1. 0. 0. 0. 0. 0.
 0. 1. 1. 0. 1. 0. 1. 0. 0. 0. 1. 1. 0. 0. 1. 1. 1. 0. 0. 0. 0. 1. 1. 1.
 1.]</t>
  </si>
  <si>
    <t>[1. 1. 1. 0. 0. 1. 0. 1. 1. 0. 1. 1. 0. 0. 1. 1. 1. 1. 1. 1. 1. 1. 0. 1.
 0. 1. 1. 0. 0. 1. 1. 0. 0. 0. 1. 0. 0. 1. 0. 1. 0. 0. 1. 1. 0. 0. 0. 0.
 0. 1. 1. 0. 1. 0. 1. 0. 0. 0. 1. 1. 0. 0. 1. 1. 1. 0. 0. 0. 0. 1. 1. 1.
 1.]</t>
  </si>
  <si>
    <t>[1. 1. 1. 0. 0. 1. 0. 1. 1. 0. 1. 1. 0. 0. 1. 1. 0. 1. 1. 1. 1. 1. 0. 1.
 0. 1. 1. 0. 0. 1. 1. 0. 0. 0. 1. 1. 0. 1. 0. 1. 0. 0. 1. 0. 0. 0. 0. 0.
 0. 1. 1. 0. 1. 0. 1. 0. 0. 0. 1. 1. 0. 0. 1. 1. 1. 0. 0. 0. 0. 1. 1. 1.
 1.]</t>
  </si>
  <si>
    <t>[0. 1. 1. 0. 0. 1. 0. 1. 1. 0. 1. 1. 0. 0. 1. 1. 1. 1. 1. 1. 1. 1. 0. 1.
 0. 1. 1. 0. 0. 1. 1. 0. 0. 0. 1. 0. 0. 1. 0. 1. 0. 0. 1. 0. 0. 0. 0. 0.
 0. 1. 1. 0. 1. 0. 1. 0. 0. 0. 0. 1. 0. 0. 1. 1. 1. 0. 0. 0. 0. 1. 1. 1.
 1.]</t>
  </si>
  <si>
    <t>[1. 1. 1. 0. 0. 1. 0. 1. 1. 0. 1. 1. 0. 0. 1. 1. 1. 1. 1. 1. 1. 1. 0. 1.
 0. 1. 1. 0. 0. 1. 1. 0. 0. 0. 1. 1. 0. 1. 0. 1. 1. 0. 1. 0. 0. 0. 0. 0.
 0. 1. 1. 0. 1. 0. 1. 0. 0. 0. 1. 1. 0. 0. 1. 1. 1. 0. 0. 0. 0. 1. 1. 1.
 1.]</t>
  </si>
  <si>
    <t>[1. 1. 1. 0. 0. 1. 0. 1. 1. 0. 1. 1. 0. 0. 1. 1. 1. 1. 1. 1. 1. 1. 0. 1.
 0. 1. 1. 0. 0. 1. 1. 0. 0. 0. 1. 1. 0. 1. 0. 1. 0. 0. 1. 0. 0. 0. 0. 0.
 0. 1. 1. 0. 1. 0. 1. 0. 0. 0. 1. 1. 0. 0. 1. 1. 1. 0. 0. 0. 1. 1. 1. 1.
 1.]</t>
  </si>
  <si>
    <t>[1. 1. 1. 0. 0. 1. 0. 1. 1. 0. 1. 1. 1. 0. 1. 1. 1. 1. 1. 1. 1. 1. 0. 1.
 0. 1. 1. 0. 0. 1. 1. 0. 0. 0. 1. 0. 0. 1. 0. 1. 0. 0. 1. 0. 0. 0. 0. 0.
 0. 1. 1. 0. 1. 0. 1. 0. 0. 0. 1. 1. 0. 0. 1. 1. 1. 0. 0. 0. 0. 1. 1. 1.
 1.]</t>
  </si>
  <si>
    <t>[1. 1. 1. 0. 0. 1. 0. 1. 1. 0. 1. 1. 0. 0. 1. 1. 1. 1. 1. 1. 1. 0. 0. 1.
 0. 1. 1. 0. 0. 1. 1. 0. 0. 0. 1. 0. 0. 1. 0. 1. 0. 0. 1. 0. 0. 0. 0. 0.
 0. 1. 1. 0. 1. 0. 1. 0. 0. 0. 1. 1. 0. 0. 1. 0. 1. 0. 0. 0. 0. 1. 1. 1.
 1.]</t>
  </si>
  <si>
    <t>[1. 1. 1. 0. 0. 1. 0. 1. 1. 0. 1. 1. 0. 0. 1. 1. 1. 1. 1. 1. 1. 1. 0. 1.
 0. 1. 1. 0. 0. 1. 1. 0. 0. 0. 1. 1. 0. 1. 0. 1. 0. 0. 1. 1. 0. 0. 0. 0.
 0. 1. 1. 0. 1. 0. 1. 0. 0. 0. 1. 1. 0. 0. 1. 1. 1. 0. 0. 0. 0. 1. 1. 1.
 1.]</t>
  </si>
  <si>
    <t>[1. 1. 1. 0. 0. 1. 0. 1. 1. 0. 1. 1. 0. 0. 1. 1. 1. 1. 1. 1. 1. 1. 0. 1.
 0. 1. 0. 0. 0. 1. 1. 0. 0. 0. 1. 1. 0. 1. 0. 1. 0. 0. 1. 1. 0. 0. 0. 0.
 0. 1. 1. 0. 1. 0. 1. 0. 0. 0. 1. 1. 0. 0. 1. 1. 1. 0. 0. 0. 0. 1. 1. 1.
 1.]</t>
  </si>
  <si>
    <t>[1. 1. 1. 0. 0. 1. 0. 1. 1. 0. 1. 1. 0. 0. 1. 1. 1. 1. 1. 1. 1. 1. 0. 1.
 0. 0. 1. 0. 0. 1. 1. 0. 0. 0. 1. 0. 0. 1. 0. 1. 0. 0. 1. 0. 0. 0. 0. 0.
 0. 1. 1. 0. 1. 0. 1. 0. 0. 0. 1. 1. 0. 0. 1. 1. 1. 0. 0. 0. 0. 1. 1. 1.
 1.]</t>
  </si>
  <si>
    <t>[1. 1. 1. 0. 0. 1. 0. 1. 1. 0. 1. 1. 0. 0. 1. 0. 1. 1. 1. 1. 1. 1. 0. 1.
 0. 1. 1. 0. 0. 1. 1. 0. 0. 0. 1. 0. 0. 1. 0. 1. 0. 0. 1. 0. 0. 0. 0. 0.
 0. 1. 1. 0. 1. 0. 1. 0. 0. 0. 1. 1. 0. 0. 1. 1. 1. 0. 0. 0. 0. 1. 1. 1.
 1.]</t>
  </si>
  <si>
    <t>[1. 1. 1. 0. 0. 1. 0. 1. 1. 0. 1. 1. 0. 0. 1. 1. 1. 1. 1. 1. 1. 1. 0. 1.
 0. 1. 1. 0. 0. 1. 1. 0. 0. 0. 1. 0. 0. 1. 0. 1. 0. 0. 1. 1. 0. 0. 0. 0.
 0. 1. 1. 0. 1. 0. 1. 0. 0. 0. 1. 1. 0. 0. 1. 1. 1. 0. 0. 0. 0. 1. 0. 1.
 1.]</t>
  </si>
  <si>
    <t>[1. 1. 1. 0. 0. 1. 0. 1. 0. 0. 1. 1. 0. 0. 1. 1. 1. 1. 1. 1. 1. 1. 0. 1.
 0. 1. 1. 0. 0. 1. 1. 0. 0. 0. 1. 1. 0. 1. 0. 1. 0. 0. 1. 0. 0. 0. 0. 0.
 0. 1. 1. 0. 1. 0. 1. 0. 0. 0. 1. 1. 0. 0. 1. 1. 1. 0. 0. 0. 0. 1. 1. 1.
 1.]</t>
  </si>
  <si>
    <t>[1. 1. 1. 0. 0. 1. 0. 1. 0. 0. 1. 1. 0. 0. 1. 1. 1. 1. 1. 1. 1. 1. 0. 1.
 0. 1. 1. 0. 0. 1. 1. 1. 0. 0. 1. 1. 0. 1. 0. 1. 0. 0. 1. 1. 0. 0. 0. 0.
 0. 1. 1. 0. 1. 0. 1. 0. 0. 0. 1. 1. 0. 0. 1. 1. 1. 0. 0. 0. 0. 1. 1. 1.
 1.]</t>
  </si>
  <si>
    <t>[1. 1. 1. 0. 0. 1. 0. 1. 1. 0. 1. 1. 0. 0. 1. 0. 1. 1. 1. 1. 1. 1. 0. 1.
 0. 1. 1. 0. 0. 1. 1. 0. 0. 0. 1. 1. 0. 1. 0. 1. 0. 0. 1. 1. 0. 0. 0. 0.
 0. 1. 1. 0. 1. 0. 1. 0. 0. 0. 1. 1. 0. 0. 1. 1. 1. 0. 0. 0. 0. 1. 1. 0.
 1.]</t>
  </si>
  <si>
    <t>[1. 1. 1. 0. 0. 1. 0. 1. 1. 0. 1. 1. 1. 0. 1. 1. 1. 1. 1. 0. 1. 1. 0. 1.
 0. 1. 1. 0. 0. 0. 1. 0. 0. 0. 1. 1. 0. 1. 0. 1. 0. 0. 1. 0. 0. 0. 0. 0.
 0. 1. 1. 0. 1. 0. 1. 0. 0. 0. 1. 1. 0. 0. 1. 1. 1. 0. 0. 0. 0. 1. 1. 0.
 1.]</t>
  </si>
  <si>
    <t>[1. 1. 1. 0. 0. 1. 0. 1. 0. 0. 1. 1. 0. 0. 1. 1. 1. 1. 1. 0. 1. 1. 0. 1.
 0. 1. 1. 0. 0. 0. 1. 0. 0. 0. 1. 1. 0. 1. 0. 0. 0. 1. 1. 0. 0. 0. 0. 0.
 0. 1. 1. 1. 1. 0. 1. 0. 0. 0. 1. 1. 0. 0. 1. 1. 1. 0. 0. 0. 0. 1. 1. 0.
 1.]</t>
  </si>
  <si>
    <t>[1. 1. 1. 0. 1. 1. 0. 1. 1. 0. 1. 1. 0. 0. 1. 1. 1. 1. 1. 0. 1. 0. 0. 1.
 0. 1. 1. 0. 0. 0. 1. 0. 0. 0. 1. 1. 0. 1. 0. 0. 0. 0. 1. 0. 0. 0. 0. 0.
 0. 1. 1. 0. 1. 0. 1. 0. 0. 0. 1. 1. 0. 0. 1. 1. 1. 0. 0. 0. 1. 1. 1. 0.
 1.]</t>
  </si>
  <si>
    <t>[0. 1. 1. 0. 0. 1. 0. 1. 1. 0. 1. 1. 0. 0. 1. 1. 1. 1. 1. 0. 1. 0. 0. 1.
 0. 1. 1. 0. 0. 0. 1. 0. 0. 0. 1. 1. 0. 1. 0. 0. 0. 0. 1. 0. 0. 0. 0. 0.
 0. 1. 1. 0. 1. 0. 1. 0. 0. 0. 1. 1. 0. 0. 1. 1. 1. 0. 0. 0. 1. 1. 1. 1.
 1.]</t>
  </si>
  <si>
    <t>[0. 1. 1. 0. 0. 1. 0. 1. 1. 1. 1. 1. 0. 0. 1. 1. 1. 0. 1. 1. 1. 1. 0. 0.
 1. 1. 1. 0. 0. 0. 1. 0. 0. 0. 1. 1. 0. 1. 0. 0. 0. 1. 1. 0. 0. 0. 0. 0.
 0. 1. 1. 0. 1. 0. 1. 1. 0. 0. 1. 1. 0. 0. 1. 1. 1. 0. 0. 0. 1. 1. 1. 1.
 1.]</t>
  </si>
  <si>
    <t>[1. 1. 1. 0. 1. 1. 0. 1. 1. 1. 0. 1. 1. 0. 1. 1. 0. 0. 1. 1. 1. 1. 0. 1.
 0. 1. 1. 0. 0. 0. 1. 0. 0. 0. 1. 1. 0. 0. 0. 0. 0. 1. 1. 0. 0. 0. 0. 0.
 0. 1. 1. 0. 1. 0. 1. 1. 0. 0. 1. 1. 0. 0. 1. 1. 1. 0. 0. 0. 1. 1. 1. 1.
 1.]</t>
  </si>
  <si>
    <t>[1. 1. 1. 0. 1. 1. 0. 1. 1. 1. 1. 1. 0. 0. 1. 1. 1. 0. 1. 1. 1. 1. 0. 0.
 0. 1. 1. 0. 0. 0. 1. 0. 0. 0. 1. 1. 0. 0. 0. 0. 0. 1. 1. 0. 0. 0. 0. 0.
 0. 1. 1. 0. 1. 0. 1. 1. 0. 0. 1. 1. 0. 0. 1. 1. 1. 0. 0. 0. 1. 1. 1. 1.
 1.]</t>
  </si>
  <si>
    <t>[0. 1. 1. 0. 0. 1. 0. 1. 1. 1. 1. 1. 0. 0. 1. 1. 1. 0. 1. 1. 1. 1. 0. 0.
 0. 1. 1. 0. 0. 0. 1. 0. 0. 0. 0. 1. 0. 0. 0. 0. 0. 0. 1. 0. 0. 0. 0. 0.
 1. 1. 1. 0. 1. 0. 1. 1. 0. 0. 1. 1. 0. 0. 1. 0. 1. 0. 0. 0. 1. 1. 1. 1.
 1.]</t>
  </si>
  <si>
    <t>[1. 1. 1. 0. 0. 1. 0. 1. 1. 1. 1. 1. 0. 0. 1. 1. 1. 0. 1. 1. 1. 1. 0. 0.
 0. 1. 1. 0. 0. 0. 1. 0. 0. 0. 1. 1. 0. 0. 0. 0. 0. 0. 1. 0. 0. 0. 0. 0.
 0. 1. 1. 0. 1. 0. 1. 1. 0. 0. 1. 1. 0. 0. 1. 1. 0. 0. 0. 0. 1. 1. 1. 1.
 1.]</t>
  </si>
  <si>
    <t>[1. 1. 1. 0. 0. 1. 0. 1. 1. 1. 1. 1. 0. 0. 1. 1. 1. 0. 1. 1. 1. 1. 0. 0.
 0. 1. 1. 0. 0. 0. 1. 0. 0. 0. 1. 1. 0. 0. 0. 0. 0. 1. 1. 0. 0. 0. 0. 0.
 0. 1. 1. 0. 1. 0. 0. 0. 0. 0. 1. 1. 0. 0. 1. 1. 1. 0. 0. 0. 1. 1. 1. 1.
 1.]</t>
  </si>
  <si>
    <t>[0. 1. 1. 0. 0. 1. 0. 1. 1. 1. 0. 1. 0. 0. 1. 1. 1. 0. 1. 1. 1. 1. 0. 0.
 0. 1. 1. 0. 0. 0. 1. 0. 0. 0. 1. 1. 0. 0. 0. 0. 0. 0. 0. 1. 0. 0. 0. 0.
 0. 1. 1. 0. 1. 0. 0. 1. 0. 0. 1. 1. 0. 0. 1. 0. 1. 0. 1. 0. 1. 1. 1. 1.
 1.]</t>
  </si>
  <si>
    <t>[0. 1. 1. 0. 0. 1. 0. 0. 1. 1. 0. 1. 0. 0. 1. 1. 1. 1. 1. 1. 1. 1. 1. 0.
 0. 0. 1. 0. 0. 0. 1. 0. 0. 0. 1. 1. 0. 0. 0. 0. 0. 1. 0. 1. 0. 0. 0. 1.
 1. 1. 1. 1. 1. 0. 0. 1. 0. 0. 1. 1. 0. 0. 1. 1. 1. 0. 0. 0. 1. 1. 1. 1.
 1.]</t>
  </si>
  <si>
    <t>[1. 0. 1. 0. 0. 1. 0. 0. 1. 1. 0. 1. 0. 0. 1. 1. 1. 1. 1. 1. 1. 1. 1. 1.
 0. 1. 1. 0. 1. 0. 1. 1. 0. 0. 1. 1. 0. 0. 0. 0. 0. 0. 0. 1. 0. 0. 0. 1.
 1. 1. 1. 0. 1. 0. 0. 1. 0. 0. 1. 1. 0. 0. 1. 1. 0. 0. 0. 0. 1. 1. 1. 1.
 1.]</t>
  </si>
  <si>
    <t>[0 1 0 0 0 0 0 1 1 1 1 1 0 1 0 1 1 1 0 0 1 0 1 0 1 0 0 0 0 0 0 1 0 0 1 0 1
 1 1 1 0 0 1 0 0 0 1 1 1 1 1 1 1 1 1 1 0 1 1 0 1 1 1 1 0 0 1 1 1 1 1 0 0]</t>
  </si>
  <si>
    <t>[0. 1. 0. 0. 1. 0. 0. 1. 0. 1. 1. 1. 0. 1. 0. 1. 1. 1. 0. 1. 1. 1. 1. 0.
 1. 0. 0. 0. 0. 0. 0. 1. 1. 0. 1. 0. 0. 1. 1. 1. 0. 0. 1. 0. 0. 0. 1. 1.
 1. 1. 1. 1. 1. 1. 1. 0. 1. 1. 1. 1. 0. 0. 0. 0. 1. 0. 1. 1. 0. 1. 1. 1.
 0.]</t>
  </si>
  <si>
    <t>[0. 1. 0. 0. 1. 0. 0. 1. 0. 1. 1. 1. 0. 1. 0. 1. 1. 0. 0. 1. 1. 0. 1. 0.
 1. 0. 0. 0. 0. 0. 0. 1. 1. 0. 1. 0. 0. 1. 1. 1. 0. 0. 1. 0. 0. 0. 1. 1.
 1. 1. 1. 1. 1. 1. 1. 0. 1. 1. 1. 1. 0. 0. 1. 0. 1. 0. 1. 1. 0. 1. 1. 1.
 1.]</t>
  </si>
  <si>
    <t>[0. 1. 0. 0. 1. 0. 0. 1. 0. 1. 1. 1. 0. 1. 0. 1. 1. 0. 0. 1. 1. 1. 1. 0.
 1. 0. 0. 0. 0. 0. 0. 1. 1. 0. 1. 0. 0. 1. 1. 1. 0. 0. 1. 0. 0. 0. 1. 1.
 1. 1. 1. 1. 1. 1. 1. 0. 1. 1. 1. 1. 0. 0. 0. 0. 0. 0. 1. 1. 0. 1. 1. 1.
 0.]</t>
  </si>
  <si>
    <t>[0. 1. 0. 0. 1. 0. 0. 1. 0. 1. 1. 1. 0. 1. 0. 1. 1. 1. 0. 1. 1. 0. 1. 0.
 1. 0. 0. 0. 0. 0. 1. 1. 1. 0. 1. 0. 0. 1. 1. 1. 0. 0. 1. 0. 1. 0. 1. 1.
 0. 1. 1. 1. 1. 1. 1. 0. 1. 1. 1. 1. 0. 0. 0. 0. 1. 0. 1. 0. 0. 1. 1. 1.
 0.]</t>
  </si>
  <si>
    <t>[0. 1. 0. 0. 1. 0. 0. 1. 0. 1. 1. 1. 0. 1. 0. 1. 1. 1. 0. 1. 1. 0. 1. 0.
 1. 0. 0. 0. 0. 0. 1. 1. 1. 0. 1. 0. 0. 1. 1. 1. 0. 0. 1. 0. 0. 0. 1. 1.
 1. 1. 1. 1. 1. 1. 1. 1. 1. 1. 1. 1. 0. 0. 0. 0. 0. 0. 1. 1. 0. 1. 1. 1.
 1.]</t>
  </si>
  <si>
    <t>[0. 1. 0. 0. 1. 0. 0. 1. 0. 1. 1. 1. 0. 1. 0. 1. 1. 0. 0. 1. 1. 0. 1. 0.
 1. 0. 0. 0. 0. 0. 0. 1. 1. 0. 1. 0. 0. 1. 1. 1. 0. 0. 1. 0. 0. 0. 1. 1.
 1. 1. 1. 1. 1. 1. 1. 0. 1. 1. 1. 1. 1. 0. 1. 0. 0. 0. 1. 1. 0. 1. 1. 1.
 1.]</t>
  </si>
  <si>
    <t>[0. 1. 0. 0. 1. 0. 0. 1. 0. 1. 1. 1. 0. 1. 0. 1. 1. 0. 0. 1. 1. 1. 0. 0.
 1. 0. 0. 0. 0. 0. 1. 1. 1. 0. 1. 0. 0. 1. 1. 1. 0. 0. 1. 0. 0. 0. 1. 1.
 1. 1. 1. 1. 1. 1. 1. 0. 1. 1. 1. 1. 0. 0. 1. 0. 0. 0. 1. 1. 0. 1. 1. 1.
 0.]</t>
  </si>
  <si>
    <t>[0. 1. 0. 1. 1. 0. 0. 1. 0. 1. 1. 1. 0. 1. 0. 1. 1. 0. 0. 1. 1. 0. 1. 0.
 1. 0. 0. 0. 0. 0. 1. 1. 1. 0. 1. 0. 0. 1. 0. 1. 0. 0. 1. 0. 0. 0. 1. 1.
 1. 1. 1. 1. 1. 1. 1. 0. 1. 1. 1. 1. 0. 0. 0. 0. 0. 0. 1. 1. 0. 1. 1. 1.
 0.]</t>
  </si>
  <si>
    <t>[0. 1. 0. 0. 1. 0. 0. 1. 0. 1. 1. 1. 0. 1. 0. 1. 1. 1. 0. 1. 1. 0. 1. 0.
 1. 0. 0. 0. 0. 0. 1. 1. 1. 0. 1. 1. 0. 1. 1. 1. 0. 0. 1. 0. 0. 0. 1. 1.
 1. 1. 1. 1. 1. 1. 1. 0. 1. 1. 1. 1. 0. 0. 1. 0. 1. 0. 1. 1. 0. 1. 1. 1.
 1.]</t>
  </si>
  <si>
    <t>[0. 1. 0. 0. 1. 0. 0. 1. 0. 1. 1. 1. 0. 1. 0. 1. 1. 0. 0. 1. 1. 0. 1. 0.
 1. 0. 0. 0. 0. 0. 1. 1. 1. 0. 1. 0. 0. 1. 1. 1. 0. 0. 1. 0. 1. 0. 1. 1.
 1. 1. 1. 1. 1. 1. 1. 0. 1. 1. 1. 1. 0. 0. 0. 0. 0. 0. 1. 1. 0. 1. 1. 1.
 0.]</t>
  </si>
  <si>
    <t>[0. 1. 0. 0. 1. 0. 0. 1. 0. 1. 1. 1. 0. 1. 0. 1. 1. 0. 0. 1. 1. 0. 1. 0.
 1. 0. 0. 0. 0. 0. 1. 1. 1. 0. 1. 0. 0. 1. 1. 1. 0. 0. 1. 0. 0. 0. 1. 1.
 1. 1. 1. 1. 1. 1. 1. 0. 1. 1. 1. 1. 0. 0. 1. 0. 0. 0. 1. 1. 0. 1. 1. 1.
 1.]</t>
  </si>
  <si>
    <t>[0. 1. 0. 0. 1. 0. 0. 1. 0. 1. 1. 1. 0. 1. 0. 1. 1. 0. 0. 1. 1. 0. 1. 0.
 1. 0. 0. 0. 0. 0. 1. 1. 1. 0. 1. 0. 0. 1. 1. 1. 0. 0. 1. 0. 1. 0. 1. 1.
 1. 1. 1. 1. 1. 1. 1. 1. 1. 1. 1. 1. 1. 0. 1. 0. 0. 0. 1. 1. 0. 1. 1. 1.
 1.]</t>
  </si>
  <si>
    <t>[0. 1. 0. 0. 1. 0. 0. 1. 0. 1. 1. 1. 0. 1. 0. 1. 1. 1. 0. 1. 1. 0. 1. 0.
 1. 0. 0. 0. 0. 0. 1. 1. 1. 0. 1. 0. 0. 1. 1. 1. 0. 0. 1. 0. 0. 0. 1. 1.
 1. 1. 0. 1. 1. 1. 1. 0. 1. 1. 1. 1. 0. 0. 1. 0. 0. 0. 1. 1. 0. 1. 1. 1.
 0.]</t>
  </si>
  <si>
    <t>[0. 1. 0. 0. 1. 0. 0. 1. 0. 1. 1. 1. 0. 1. 0. 1. 1. 1. 0. 1. 1. 0. 1. 0.
 1. 0. 0. 0. 0. 0. 1. 1. 1. 0. 1. 0. 1. 1. 1. 1. 0. 0. 1. 0. 1. 0. 1. 1.
 1. 1. 0. 1. 1. 1. 1. 1. 0. 1. 1. 1. 0. 0. 0. 0. 0. 0. 1. 1. 0. 1. 1. 1.
 0.]</t>
  </si>
  <si>
    <t>[0. 1. 0. 0. 1. 1. 0. 1. 0. 1. 1. 1. 0. 1. 0. 1. 1. 1. 0. 1. 1. 0. 1. 0.
 1. 0. 0. 0. 0. 0. 1. 1. 1. 0. 1. 0. 0. 1. 1. 1. 0. 0. 1. 0. 0. 0. 1. 1.
 1. 1. 0. 1. 1. 1. 1. 1. 0. 1. 1. 1. 0. 0. 0. 0. 1. 0. 1. 1. 0. 1. 1. 1.
 0.]</t>
  </si>
  <si>
    <t>[0. 0. 0. 0. 1. 0. 0. 1. 0. 1. 1. 1. 0. 1. 0. 1. 1. 0. 0. 1. 1. 0. 1. 0.
 1. 0. 0. 0. 0. 0. 1. 1. 1. 0. 1. 0. 0. 1. 1. 1. 0. 0. 1. 0. 0. 0. 1. 1.
 1. 1. 0. 1. 1. 1. 1. 1. 1. 1. 1. 1. 1. 0. 0. 0. 0. 0. 1. 1. 0. 1. 1. 1.
 1.]</t>
  </si>
  <si>
    <t>[0. 1. 0. 0. 1. 0. 0. 1. 0. 1. 1. 1. 0. 1. 0. 1. 1. 1. 0. 1. 1. 0. 1. 0.
 1. 0. 0. 0. 0. 0. 1. 1. 1. 0. 1. 0. 0. 1. 1. 1. 0. 0. 1. 0. 0. 0. 1. 1.
 1. 1. 0. 1. 1. 1. 1. 0. 1. 1. 1. 1. 0. 0. 0. 0. 0. 0. 1. 1. 0. 1. 1. 1.
 0.]</t>
  </si>
  <si>
    <t>[0. 1. 0. 0. 1. 0. 0. 1. 0. 1. 1. 1. 0. 1. 0. 1. 1. 0. 0. 1. 1. 0. 1. 0.
 1. 0. 0. 0. 0. 0. 1. 1. 1. 0. 1. 0. 0. 1. 1. 1. 0. 0. 1. 0. 1. 0. 1. 1.
 1. 1. 0. 1. 1. 1. 1. 1. 0. 1. 1. 1. 0. 0. 1. 0. 1. 0. 1. 1. 0. 1. 1. 1.
 1.]</t>
  </si>
  <si>
    <t>[0. 1. 0. 0. 1. 0. 0. 1. 0. 1. 1. 1. 0. 1. 0. 1. 1. 0. 0. 1. 1. 0. 1. 0.
 1. 0. 1. 0. 0. 0. 1. 1. 1. 1. 1. 0. 0. 1. 1. 1. 0. 0. 1. 0. 1. 0. 1. 1.
 1. 1. 0. 0. 1. 1. 1. 0. 0. 1. 1. 1. 0. 0. 0. 0. 1. 0. 1. 1. 0. 1. 1. 1.
 0.]</t>
  </si>
  <si>
    <t>[0. 1. 0. 0. 1. 0. 0. 1. 0. 1. 1. 1. 0. 1. 0. 1. 1. 0. 0. 1. 1. 0. 1. 0.
 1. 0. 0. 0. 0. 0. 1. 1. 1. 0. 1. 0. 0. 1. 1. 1. 0. 0. 1. 0. 0. 0. 1. 1.
 1. 1. 0. 1. 1. 1. 1. 1. 1. 1. 1. 1. 1. 0. 0. 0. 0. 0. 1. 1. 0. 1. 1. 1.
 1.]</t>
  </si>
  <si>
    <t>[0. 1. 0. 0. 1. 0. 0. 1. 0. 1. 1. 1. 0. 1. 0. 1. 0. 0. 0. 1. 1. 0. 1. 0.
 1. 0. 0. 0. 0. 0. 1. 1. 1. 0. 1. 0. 0. 1. 1. 1. 0. 0. 1. 0. 1. 0. 1. 1.
 1. 1. 1. 1. 1. 1. 1. 0. 0. 1. 1. 1. 0. 0. 0. 0. 1. 0. 1. 1. 0. 1. 1. 1.
 0.]</t>
  </si>
  <si>
    <t>[0. 1. 0. 0. 1. 0. 0. 1. 0. 1. 1. 1. 0. 1. 0. 1. 1. 1. 0. 1. 1. 0. 1. 0.
 1. 0. 0. 0. 0. 0. 1. 1. 1. 0. 1. 0. 0. 1. 1. 1. 0. 0. 1. 0. 0. 0. 1. 1.
 1. 0. 0. 1. 1. 1. 1. 1. 0. 1. 1. 1. 0. 0. 1. 0. 1. 0. 1. 1. 0. 1. 1. 1.
 0.]</t>
  </si>
  <si>
    <t>[0. 1. 0. 0. 1. 0. 0. 1. 0. 1. 1. 1. 0. 1. 0. 1. 1. 0. 0. 1. 1. 0. 1. 0.
 1. 0. 0. 0. 0. 0. 1. 1. 1. 0. 1. 0. 0. 1. 1. 1. 0. 0. 1. 0. 1. 0. 1. 1.
 1. 1. 0. 1. 1. 1. 1. 0. 1. 1. 1. 1. 0. 0. 0. 0. 0. 0. 1. 1. 0. 1. 1. 1.
 1.]</t>
  </si>
  <si>
    <t>[0. 1. 0. 0. 1. 0. 0. 1. 0. 1. 0. 1. 0. 1. 0. 1. 1. 0. 0. 1. 1. 0. 1. 0.
 1. 0. 0. 0. 0. 0. 1. 1. 1. 0. 1. 0. 0. 1. 1. 1. 0. 0. 1. 0. 0. 0. 1. 1.
 1. 1. 0. 1. 1. 1. 1. 1. 1. 1. 1. 1. 0. 0. 1. 0. 0. 0. 1. 1. 0. 1. 1. 1.
 0.]</t>
  </si>
  <si>
    <t>[0. 1. 0. 0. 1. 0. 0. 0. 0. 1. 1. 1. 0. 1. 0. 1. 1. 0. 0. 1. 1. 0. 1. 0.
 1. 0. 0. 0. 0. 0. 1. 1. 1. 0. 1. 0. 0. 1. 1. 1. 0. 0. 1. 0. 0. 0. 1. 1.
 1. 1. 0. 1. 1. 1. 0. 0. 0. 0. 1. 1. 0. 0. 1. 0. 1. 0. 1. 1. 0. 1. 1. 1.
 0.]</t>
  </si>
  <si>
    <t>[0. 1. 0. 0. 1. 0. 0. 1. 0. 1. 1. 1. 0. 1. 0. 1. 1. 1. 0. 1. 1. 0. 1. 0.
 1. 0. 0. 0. 0. 0. 0. 1. 1. 0. 1. 0. 0. 1. 1. 1. 0. 0. 1. 0. 1. 0. 1. 1.
 1. 1. 0. 1. 1. 1. 1. 0. 0. 1. 1. 1. 0. 0. 1. 0. 0. 0. 1. 1. 0. 1. 1. 1.
 1.]</t>
  </si>
  <si>
    <t>[0. 1. 0. 0. 1. 0. 0. 1. 0. 1. 1. 1. 0. 1. 0. 1. 1. 0. 0. 1. 1. 0. 1. 0.
 1. 0. 0. 0. 0. 0. 1. 1. 1. 0. 1. 0. 0. 1. 1. 1. 0. 0. 1. 0. 0. 0. 1. 1.
 1. 1. 0. 1. 1. 1. 1. 0. 1. 1. 1. 1. 0. 0. 0. 0. 1. 0. 1. 1. 0. 0. 1. 1.
 0.]</t>
  </si>
  <si>
    <t>[0. 1. 0. 1. 1. 0. 0. 1. 0. 1. 1. 1. 0. 1. 0. 1. 1. 1. 0. 1. 1. 0. 1. 0.
 1. 0. 0. 0. 0. 0. 1. 1. 1. 0. 1. 0. 0. 1. 1. 1. 0. 0. 1. 0. 1. 0. 1. 1.
 1. 1. 0. 1. 1. 1. 0. 0. 1. 1. 1. 1. 0. 0. 0. 0. 1. 0. 1. 1. 0. 1. 1. 1.
 1.]</t>
  </si>
  <si>
    <t>[0. 1. 0. 0. 1. 0. 0. 1. 0. 1. 1. 1. 0. 1. 0. 1. 1. 1. 1. 1. 1. 0. 1. 0.
 1. 0. 0. 0. 0. 0. 1. 1. 1. 0. 1. 0. 0. 1. 1. 1. 0. 0. 1. 0. 0. 0. 1. 1.
 1. 1. 0. 1. 1. 1. 1. 1. 1. 1. 1. 1. 0. 0. 0. 0. 1. 0. 1. 1. 0. 1. 1. 1.
 1.]</t>
  </si>
  <si>
    <t>[0. 1. 0. 0. 1. 0. 0. 1. 0. 1. 1. 1. 0. 1. 0. 1. 1. 0. 0. 1. 1. 0. 1. 0.
 1. 0. 0. 0. 0. 0. 1. 1. 1. 0. 1. 0. 0. 1. 1. 1. 0. 0. 1. 0. 0. 0. 0. 1.
 1. 1. 0. 1. 1. 1. 1. 1. 1. 1. 1. 1. 0. 0. 1. 0. 0. 0. 1. 0. 0. 1. 1. 1.
 0.]</t>
  </si>
  <si>
    <t>[0. 1. 0. 0. 1. 0. 0. 1. 0. 1. 1. 1. 0. 1. 0. 1. 1. 1. 0. 1. 1. 0. 1. 0.
 1. 0. 0. 0. 0. 0. 1. 1. 1. 0. 1. 0. 0. 1. 1. 1. 0. 0. 1. 0. 0. 0. 1. 1.
 1. 1. 0. 1. 1. 1. 0. 1. 1. 1. 1. 1. 0. 0. 1. 0. 1. 0. 1. 1. 0. 1. 1. 1.
 0.]</t>
  </si>
  <si>
    <t>[0. 1. 0. 0. 1. 0. 0. 1. 0. 1. 1. 1. 0. 1. 0. 1. 1. 1. 0. 1. 1. 0. 1. 0.
 1. 0. 0. 0. 0. 0. 1. 1. 1. 0. 1. 0. 0. 1. 1. 1. 0. 0. 1. 0. 0. 0. 1. 1.
 1. 1. 0. 1. 1. 1. 1. 0. 1. 0. 1. 1. 0. 0. 1. 0. 0. 0. 1. 1. 0. 1. 1. 1.
 1.]</t>
  </si>
  <si>
    <t>[0. 1. 0. 0. 1. 0. 0. 1. 0. 1. 1. 1. 0. 1. 0. 1. 1. 1. 0. 1. 1. 0. 1. 0.
 1. 0. 0. 0. 0. 0. 1. 1. 1. 0. 1. 0. 0. 1. 1. 1. 0. 0. 1. 0. 1. 0. 1. 1.
 1. 1. 0. 1. 1. 1. 1. 1. 1. 1. 1. 1. 0. 0. 1. 0. 0. 0. 1. 1. 0. 1. 1. 1.
 1.]</t>
  </si>
  <si>
    <t>[0. 1. 0. 0. 1. 0. 0. 1. 0. 1. 1. 1. 0. 1. 0. 1. 0. 1. 0. 1. 1. 1. 1. 0.
 1. 0. 0. 0. 0. 0. 1. 1. 1. 0. 1. 0. 0. 1. 1. 1. 0. 0. 1. 0. 1. 0. 1. 1.
 1. 1. 0. 1. 1. 1. 1. 1. 0. 1. 1. 1. 0. 0. 0. 0. 1. 0. 1. 1. 0. 1. 1. 1.
 0.]</t>
  </si>
  <si>
    <t>[0. 1. 0. 0. 1. 0. 0. 1. 0. 1. 1. 1. 0. 1. 0. 1. 1. 1. 0. 1. 0. 0. 1. 0.
 1. 0. 0. 0. 0. 0. 1. 1. 1. 0. 1. 0. 0. 1. 1. 1. 0. 0. 1. 0. 1. 0. 1. 1.
 1. 1. 0. 1. 1. 1. 1. 0. 1. 1. 1. 1. 0. 0. 0. 0. 1. 0. 1. 1. 0. 1. 1. 1.
 1.]</t>
  </si>
  <si>
    <t>[0. 1. 0. 0. 1. 0. 0. 1. 0. 1. 1. 1. 0. 1. 0. 1. 1. 1. 0. 1. 1. 0. 1. 0.
 1. 0. 0. 0. 0. 0. 1. 1. 1. 0. 1. 0. 0. 1. 1. 1. 0. 0. 1. 0. 1. 0. 1. 1.
 1. 1. 0. 1. 1. 1. 1. 1. 0. 1. 1. 1. 0. 0. 1. 0. 0. 0. 1. 1. 0. 1. 1. 1.
 0.]</t>
  </si>
  <si>
    <t>[0. 1. 0. 0. 1. 0. 0. 1. 0. 1. 1. 1. 0. 1. 0. 1. 1. 1. 0. 1. 1. 0. 1. 0.
 1. 0. 0. 0. 0. 0. 1. 1. 1. 0. 1. 0. 0. 1. 1. 1. 0. 0. 1. 0. 0. 0. 1. 1.
 1. 1. 0. 1. 1. 1. 1. 0. 1. 1. 1. 1. 0. 0. 0. 0. 1. 0. 1. 1. 0. 0. 1. 1.
 1.]</t>
  </si>
  <si>
    <t>[0. 1. 0. 0. 1. 0. 0. 1. 0. 1. 1. 1. 0. 1. 0. 1. 1. 0. 0. 1. 1. 0. 1. 0.
 1. 0. 0. 0. 0. 0. 1. 1. 1. 0. 1. 0. 0. 1. 1. 1. 1. 0. 1. 0. 0. 0. 1. 1.
 1. 1. 0. 1. 1. 1. 1. 0. 0. 1. 1. 1. 0. 0. 1. 0. 1. 0. 1. 1. 0. 1. 1. 1.
 0.]</t>
  </si>
  <si>
    <t>[0. 1. 0. 0. 1. 0. 0. 1. 0. 1. 1. 1. 0. 1. 0. 1. 1. 1. 0. 1. 1. 0. 1. 0.
 1. 0. 0. 0. 0. 0. 1. 1. 1. 0. 1. 0. 0. 0. 1. 1. 0. 0. 1. 0. 1. 0. 1. 1.
 1. 1. 0. 1. 1. 1. 1. 0. 1. 1. 1. 1. 0. 0. 0. 0. 1. 0. 1. 1. 0. 1. 1. 1.
 0.]</t>
  </si>
  <si>
    <t>[1. 1. 0. 0. 1. 0. 0. 1. 0. 1. 1. 1. 0. 1. 0. 1. 1. 0. 0. 1. 1. 0. 1. 0.
 1. 0. 0. 0. 0. 0. 1. 1. 1. 0. 1. 0. 0. 1. 1. 1. 0. 0. 1. 0. 1. 0. 1. 1.
 1. 1. 0. 1. 1. 1. 1. 1. 0. 1. 1. 1. 0. 0. 0. 0. 1. 0. 1. 1. 0. 1. 1. 1.
 0.]</t>
  </si>
  <si>
    <t>[0. 1. 0. 0. 1. 0. 0. 1. 0. 1. 1. 1. 0. 1. 0. 1. 1. 1. 0. 1. 1. 0. 1. 0.
 1. 0. 0. 0. 0. 0. 1. 1. 1. 0. 1. 0. 0. 1. 1. 1. 0. 0. 1. 0. 1. 1. 1. 1.
 1. 1. 0. 1. 1. 1. 1. 1. 1. 1. 1. 1. 0. 0. 1. 0. 0. 0. 1. 1. 0. 1. 1. 1.
 0.]</t>
  </si>
  <si>
    <t>[0. 1. 0. 0. 1. 0. 0. 1. 0. 1. 1. 1. 0. 1. 0. 1. 1. 1. 0. 1. 1. 0. 1. 0.
 1. 0. 0. 0. 0. 0. 1. 1. 1. 0. 1. 0. 0. 1. 1. 1. 0. 0. 1. 0. 0. 0. 1. 1.
 1. 0. 0. 1. 1. 1. 1. 1. 1. 1. 1. 1. 0. 0. 1. 0. 1. 0. 1. 1. 0. 1. 1. 1.
 1.]</t>
  </si>
  <si>
    <t>[0. 1. 0. 0. 1. 0. 0. 1. 0. 1. 1. 1. 0. 1. 0. 1. 1. 1. 0. 1. 1. 0. 1. 0.
 1. 0. 0. 0. 0. 0. 1. 1. 1. 0. 1. 0. 0. 1. 1. 1. 0. 0. 1. 0. 1. 0. 1. 1.
 1. 1. 0. 1. 1. 1. 1. 0. 1. 1. 1. 1. 0. 0. 0. 0. 1. 0. 1. 1. 0. 1. 1. 1.
 1.]</t>
  </si>
  <si>
    <t>[0. 1. 0. 0. 1. 0. 0. 1. 0. 1. 1. 1. 0. 1. 0. 1. 1. 0. 0. 1. 1. 0. 1. 0.
 1. 0. 0. 0. 0. 0. 1. 1. 1. 0. 1. 0. 0. 1. 1. 1. 1. 0. 1. 0. 1. 0. 1. 1.
 1. 1. 0. 1. 1. 1. 1. 0. 0. 1. 1. 1. 0. 0. 1. 0. 1. 0. 1. 1. 0. 1. 1. 1.
 0.]</t>
  </si>
  <si>
    <t>[0. 1. 0. 0. 1. 0. 0. 1. 0. 1. 1. 1. 0. 1. 0. 1. 1. 1. 1. 1. 1. 0. 1. 0.
 1. 0. 0. 0. 0. 0. 1. 1. 1. 0. 1. 0. 0. 1. 1. 1. 0. 0. 1. 0. 0. 0. 1. 1.
 1. 1. 0. 1. 1. 1. 0. 0. 1. 1. 1. 1. 0. 0. 0. 0. 1. 0. 1. 1. 0. 0. 1. 1.
 1.]</t>
  </si>
  <si>
    <t>[0. 1. 0. 0. 1. 0. 0. 1. 0. 1. 1. 1. 0. 1. 0. 1. 1. 1. 0. 1. 1. 0. 1. 0.
 1. 0. 0. 0. 0. 0. 1. 1. 1. 0. 1. 0. 0. 1. 1. 1. 0. 0. 1. 0. 0. 0. 1. 1.
 1. 1. 0. 1. 1. 1. 0. 0. 1. 0. 1. 0. 0. 0. 0. 0. 1. 0. 1. 1. 0. 0. 1. 1.
 1.]</t>
  </si>
  <si>
    <t>[0. 1. 0. 1. 1. 0. 0. 1. 0. 1. 1. 1. 0. 1. 0. 1. 1. 1. 0. 1. 1. 0. 1. 0.
 1. 0. 0. 0. 0. 0. 1. 1. 1. 0. 1. 0. 0. 1. 1. 1. 0. 0. 1. 0. 0. 0. 1. 1.
 1. 1. 0. 1. 1. 1. 1. 0. 1. 1. 1. 1. 0. 0. 0. 0. 1. 0. 1. 1. 0. 0. 1. 1.
 1.]</t>
  </si>
  <si>
    <t>[0. 1. 0. 0. 1. 0. 0. 1. 0. 1. 1. 1. 0. 1. 0. 1. 1. 1. 0. 1. 1. 0. 1. 0.
 1. 0. 0. 0. 0. 0. 1. 0. 1. 0. 1. 0. 0. 1. 1. 1. 0. 0. 1. 0. 0. 0. 1. 1.
 1. 1. 0. 1. 1. 1. 0. 0. 1. 1. 1. 1. 0. 0. 0. 0. 1. 0. 1. 1. 0. 0. 1. 1.
 1.]</t>
  </si>
  <si>
    <t>[0. 1. 0. 1. 1. 0. 0. 1. 0. 1. 1. 1. 0. 1. 0. 1. 1. 1. 0. 1. 1. 0. 1. 0.
 1. 0. 0. 0. 0. 1. 1. 0. 1. 0. 1. 0. 0. 1. 1. 1. 0. 0. 1. 0. 1. 0. 1. 1.
 1. 1. 0. 1. 1. 1. 1. 0. 1. 1. 1. 1. 0. 0. 0. 0. 1. 0. 1. 1. 0. 1. 1. 1.
 1.]</t>
  </si>
  <si>
    <t>[0. 1. 0. 1. 1. 0. 0. 1. 0. 1. 1. 1. 0. 1. 0. 1. 1. 1. 0. 1. 1. 0. 1. 0.
 1. 0. 0. 0. 0. 0. 1. 1. 1. 0. 1. 0. 0. 1. 1. 1. 0. 0. 1. 0. 1. 0. 1. 1.
 1. 1. 0. 1. 1. 1. 0. 0. 1. 1. 1. 1. 0. 0. 0. 0. 1. 0. 1. 0. 0. 1. 1. 1.
 1.]</t>
  </si>
  <si>
    <t>[0. 1. 0. 0. 1. 0. 0. 1. 0. 1. 1. 1. 0. 1. 0. 1. 1. 1. 0. 1. 1. 0. 1. 0.
 1. 0. 0. 0. 0. 0. 1. 1. 1. 0. 1. 0. 0. 1. 1. 1. 0. 0. 1. 0. 0. 0. 1. 1.
 1. 1. 0. 1. 1. 1. 1. 0. 1. 1. 1. 1. 0. 0. 0. 0. 1. 0. 1. 1. 0. 1. 1. 1.
 1.]</t>
  </si>
  <si>
    <t>[0. 1. 0. 0. 1. 0. 0. 1. 0. 1. 1. 1. 0. 1. 0. 1. 1. 1. 0. 1. 1. 0. 1. 0.
 1. 0. 0. 0. 0. 0. 1. 1. 1. 0. 1. 0. 0. 1. 1. 1. 0. 0. 1. 0. 1. 0. 1. 1.
 1. 1. 0. 1. 1. 1. 1. 0. 1. 1. 1. 1. 0. 0. 0. 0. 1. 0. 1. 1. 0. 0. 1. 1.
 1.]</t>
  </si>
  <si>
    <t>[0. 1. 0. 1. 1. 0. 0. 1. 0. 1. 1. 1. 0. 1. 0. 1. 1. 1. 0. 1. 1. 0. 1. 0.
 1. 0. 0. 0. 0. 0. 1. 1. 1. 0. 1. 0. 0. 1. 1. 1. 0. 0. 1. 0. 1. 0. 1. 1.
 1. 1. 0. 1. 0. 1. 1. 0. 1. 1. 1. 1. 0. 0. 0. 0. 0. 0. 1. 1. 0. 0. 1. 1.
 1.]</t>
  </si>
  <si>
    <t>[0. 1. 0. 0. 1. 0. 0. 1. 0. 1. 1. 1. 0. 1. 0. 1. 1. 1. 0. 1. 1. 0. 1. 0.
 1. 0. 0. 0. 0. 1. 1. 1. 1. 0. 1. 0. 0. 1. 1. 1. 0. 0. 1. 0. 0. 0. 1. 1.
 1. 1. 0. 1. 1. 1. 1. 0. 1. 1. 1. 1. 0. 0. 0. 0. 1. 0. 1. 1. 0. 1. 1. 1.
 1.]</t>
  </si>
  <si>
    <t>[0. 1. 0. 0. 1. 0. 0. 1. 0. 1. 1. 1. 0. 1. 0. 1. 1. 1. 0. 1. 1. 0. 1. 0.
 1. 0. 0. 0. 0. 0. 1. 1. 1. 0. 1. 0. 0. 1. 1. 1. 0. 0. 1. 0. 0. 0. 1. 1.
 1. 1. 0. 1. 1. 1. 0. 0. 1. 1. 1. 1. 0. 0. 0. 0. 1. 0. 1. 1. 0. 1. 1. 1.
 1.]</t>
  </si>
  <si>
    <t>[0. 1. 0. 0. 1. 0. 0. 1. 0. 1. 1. 1. 0. 1. 0. 1. 1. 1. 0. 1. 1. 0. 1. 0.
 1. 0. 0. 0. 0. 0. 1. 1. 1. 0. 1. 0. 0. 1. 1. 1. 0. 0. 1. 0. 1. 0. 1. 1.
 1. 1. 0. 1. 1. 1. 0. 0. 1. 1. 1. 1. 0. 0. 0. 0. 1. 0. 1. 1. 0. 0. 1. 0.
 1.]</t>
  </si>
  <si>
    <t>[0. 1. 0. 1. 1. 0. 0. 1. 0. 1. 1. 1. 0. 1. 0. 1. 1. 1. 0. 1. 1. 0. 1. 0.
 1. 0. 0. 0. 0. 0. 1. 1. 1. 0. 1. 0. 0. 1. 1. 1. 0. 0. 1. 0. 1. 0. 1. 1.
 1. 1. 1. 1. 1. 1. 1. 0. 1. 1. 1. 1. 0. 0. 0. 0. 1. 0. 1. 1. 0. 1. 1. 1.
 1.]</t>
  </si>
  <si>
    <t>[0. 1. 0. 1. 1. 0. 0. 1. 0. 1. 1. 1. 0. 1. 0. 1. 1. 1. 0. 1. 1. 0. 1. 0.
 1. 0. 0. 0. 0. 0. 1. 1. 1. 0. 1. 0. 0. 1. 1. 1. 0. 0. 1. 0. 0. 0. 1. 1.
 1. 1. 0. 1. 1. 1. 0. 0. 1. 1. 1. 1. 0. 0. 0. 0. 1. 0. 1. 1. 0. 1. 1. 1.
 0.]</t>
  </si>
  <si>
    <t>[0. 1. 0. 1. 1. 0. 0. 1. 0. 1. 1. 1. 0. 1. 0. 1. 1. 0. 0. 1. 1. 0. 1. 0.
 1. 0. 0. 0. 0. 0. 1. 1. 1. 0. 1. 0. 0. 1. 1. 1. 0. 0. 1. 0. 0. 0. 1. 1.
 1. 1. 0. 1. 1. 1. 0. 0. 1. 1. 1. 1. 0. 0. 0. 0. 1. 0. 1. 1. 0. 1. 1. 1.
 1.]</t>
  </si>
  <si>
    <t>[0. 1. 0. 0. 1. 0. 0. 1. 0. 1. 1. 1. 0. 1. 0. 1. 1. 1. 0. 1. 1. 0. 1. 1.
 1. 0. 0. 0. 0. 0. 1. 1. 1. 0. 1. 0. 0. 1. 1. 1. 0. 0. 1. 0. 0. 0. 1. 1.
 1. 1. 0. 1. 1. 1. 1. 0. 1. 1. 1. 1. 0. 0. 0. 0. 1. 0. 1. 1. 0. 0. 1. 1.
 1.]</t>
  </si>
  <si>
    <t>[0. 1. 0. 1. 1. 0. 0. 1. 0. 1. 0. 1. 0. 1. 0. 1. 1. 1. 0. 1. 1. 0. 1. 0.
 1. 0. 0. 0. 0. 1. 1. 1. 1. 0. 1. 0. 0. 1. 1. 1. 0. 0. 1. 0. 1. 0. 1. 1.
 1. 1. 1. 1. 0. 1. 1. 0. 1. 1. 1. 1. 0. 0. 0. 0. 1. 0. 1. 1. 0. 1. 1. 1.
 1.]</t>
  </si>
  <si>
    <t>[0. 1. 1. 1. 1. 0. 0. 1. 0. 1. 1. 1. 0. 1. 0. 1. 1. 1. 0. 0. 1. 0. 1. 0.
 1. 0. 0. 0. 0. 1. 1. 0. 1. 0. 1. 0. 0. 1. 1. 1. 0. 0. 1. 0. 1. 0. 1. 1.
 1. 1. 0. 1. 1. 1. 1. 0. 1. 1. 1. 1. 0. 0. 0. 0. 1. 0. 1. 1. 0. 1. 1. 1.
 1.]</t>
  </si>
  <si>
    <t>[0. 1. 0. 1. 1. 0. 0. 1. 0. 1. 1. 1. 0. 1. 0. 1. 1. 1. 0. 1. 1. 0. 1. 0.
 1. 0. 0. 0. 0. 0. 1. 0. 1. 0. 1. 0. 1. 1. 1. 1. 0. 0. 1. 0. 1. 0. 1. 1.
 1. 1. 1. 1. 1. 1. 1. 0. 1. 1. 1. 1. 0. 0. 0. 0. 1. 0. 1. 1. 0. 1. 1. 1.
 1.]</t>
  </si>
  <si>
    <t>[0. 1. 0. 1. 1. 0. 0. 1. 0. 1. 1. 1. 0. 1. 0. 1. 1. 1. 0. 1. 1. 0. 1. 0.
 1. 0. 0. 0. 0. 1. 1. 1. 1. 0. 1. 0. 0. 1. 1. 1. 0. 0. 1. 0. 1. 0. 1. 1.
 1. 1. 0. 1. 1. 1. 1. 0. 1. 1. 1. 1. 0. 0. 0. 0. 1. 0. 1. 1. 0. 1. 1. 1.
 1.]</t>
  </si>
  <si>
    <t>[0. 1. 0. 1. 1. 0. 0. 1. 0. 1. 1. 1. 0. 1. 0. 1. 1. 1. 0. 1. 1. 0. 1. 0.
 1. 0. 0. 0. 0. 0. 1. 0. 1. 0. 1. 0. 0. 1. 1. 1. 0. 0. 1. 0. 1. 0. 1. 1.
 1. 1. 1. 1. 1. 1. 1. 0. 1. 1. 1. 1. 0. 0. 0. 0. 1. 0. 1. 1. 0. 1. 1. 1.
 1.]</t>
  </si>
  <si>
    <t>[0. 1. 0. 1. 1. 0. 0. 1. 0. 1. 1. 1. 0. 1. 0. 1. 1. 1. 0. 1. 1. 0. 1. 0.
 1. 0. 0. 0. 0. 1. 1. 1. 1. 0. 1. 0. 0. 1. 1. 1. 0. 0. 1. 0. 1. 0. 1. 1.
 1. 1. 1. 1. 1. 1. 1. 0. 1. 1. 1. 1. 0. 0. 0. 0. 1. 0. 1. 1. 0. 1. 1. 1.
 1.]</t>
  </si>
  <si>
    <t>[0. 1. 0. 1. 1. 0. 0. 1. 0. 1. 1. 1. 0. 1. 0. 1. 0. 1. 0. 1. 1. 0. 1. 0.
 1. 0. 0. 0. 0. 1. 1. 0. 1. 0. 1. 0. 0. 1. 1. 1. 0. 0. 1. 0. 1. 0. 1. 1.
 1. 1. 1. 1. 1. 1. 1. 0. 1. 1. 1. 1. 0. 0. 0. 0. 1. 0. 1. 1. 0. 1. 1. 1.
 1.]</t>
  </si>
  <si>
    <t>[0. 1. 0. 1. 1. 0. 0. 1. 0. 1. 1. 1. 0. 1. 0. 1. 1. 1. 0. 1. 1. 0. 1. 0.
 1. 0. 0. 0. 0. 0. 1. 0. 1. 0. 1. 0. 0. 1. 1. 1. 0. 0. 1. 0. 1. 0. 1. 1.
 1. 1. 0. 1. 1. 1. 1. 0. 1. 1. 1. 1. 0. 0. 0. 0. 1. 0. 1. 1. 0. 1. 1. 1.
 1.]</t>
  </si>
  <si>
    <t>[0. 1. 0. 1. 1. 0. 0. 1. 0. 1. 1. 1. 0. 1. 0. 1. 1. 1. 0. 1. 1. 0. 1. 0.
 1. 0. 0. 0. 0. 1. 1. 1. 1. 0. 1. 0. 0. 1. 1. 1. 0. 0. 1. 0. 1. 0. 1. 1.
 1. 1. 1. 1. 1. 1. 1. 0. 1. 1. 1. 1. 0. 0. 0. 0. 1. 0. 1. 1. 1. 1. 1. 1.
 1.]</t>
  </si>
  <si>
    <t>[0. 1. 0. 1. 1. 0. 0. 1. 0. 1. 1. 1. 0. 0. 0. 1. 1. 1. 0. 1. 0. 0. 1. 0.
 1. 0. 0. 0. 0. 0. 1. 0. 1. 0. 1. 0. 0. 1. 1. 1. 0. 0. 1. 0. 1. 0. 1. 1.
 1. 1. 0. 1. 1. 1. 1. 0. 1. 1. 1. 1. 0. 0. 0. 0. 1. 0. 1. 1. 0. 1. 1. 1.
 1.]</t>
  </si>
  <si>
    <t>[0. 1. 0. 1. 1. 0. 0. 1. 0. 1. 1. 1. 0. 1. 0. 1. 1. 1. 0. 1. 1. 0. 1. 0.
 1. 0. 0. 0. 0. 0. 1. 1. 1. 0. 1. 0. 0. 1. 1. 1. 0. 0. 1. 0. 1. 0. 1. 1.
 1. 1. 0. 1. 1. 1. 1. 0. 1. 1. 1. 1. 0. 0. 0. 0. 1. 0. 1. 1. 0. 1. 1. 1.
 1.]</t>
  </si>
  <si>
    <t>[0. 1. 0. 1. 1. 0. 0. 1. 0. 1. 1. 1. 0. 1. 0. 1. 1. 1. 0. 1. 1. 1. 1. 0.
 1. 0. 0. 0. 0. 1. 1. 0. 1. 0. 1. 0. 0. 1. 1. 0. 0. 0. 1. 0. 1. 0. 1. 1.
 1. 1. 0. 1. 1. 1. 1. 0. 1. 1. 1. 1. 0. 0. 0. 0. 1. 0. 1. 1. 0. 1. 1. 1.
 1.]</t>
  </si>
  <si>
    <t>[0. 1. 0. 1. 1. 0. 0. 1. 0. 1. 1. 1. 0. 1. 0. 1. 1. 1. 0. 1. 1. 0. 1. 0.
 1. 0. 0. 0. 0. 1. 1. 0. 1. 0. 1. 0. 0. 1. 1. 1. 0. 0. 1. 0. 1. 0. 1. 1.
 1. 1. 1. 1. 1. 1. 1. 0. 1. 1. 1. 1. 0. 0. 0. 0. 1. 0. 1. 1. 0. 1. 1. 1.
 1.]</t>
  </si>
  <si>
    <t>[0. 1. 0. 1. 1. 0. 0. 1. 0. 1. 0. 1. 0. 1. 0. 1. 1. 1. 0. 1. 1. 0. 1. 0.
 1. 0. 0. 0. 0. 1. 1. 1. 1. 0. 1. 0. 0. 1. 1. 1. 0. 0. 1. 0. 1. 0. 1. 1.
 1. 1. 1. 1. 1. 1. 1. 0. 1. 1. 1. 1. 0. 0. 0. 0. 1. 0. 1. 1. 0. 1. 1. 1.
 1.]</t>
  </si>
  <si>
    <t>[0. 1. 0. 1. 1. 0. 0. 1. 0. 1. 1. 1. 0. 1. 0. 1. 1. 1. 0. 1. 1. 0. 1. 0.
 1. 0. 0. 0. 0. 0. 1. 0. 1. 0. 1. 0. 0. 1. 1. 1. 0. 0. 1. 0. 1. 0. 1. 1.
 1. 1. 1. 1. 0. 1. 1. 0. 1. 1. 1. 1. 0. 0. 0. 0. 1. 0. 1. 1. 0. 1. 1. 1.
 1.]</t>
  </si>
  <si>
    <t>[0. 1. 0. 1. 1. 0. 0. 1. 0. 1. 1. 1. 0. 1. 0. 1. 1. 1. 0. 1. 1. 0. 0. 0.
 1. 0. 0. 0. 0. 1. 1. 1. 1. 0. 1. 0. 0. 1. 1. 1. 0. 0. 1. 1. 1. 0. 1. 1.
 1. 1. 0. 1. 0. 1. 1. 0. 1. 1. 1. 1. 0. 0. 0. 0. 1. 0. 1. 1. 0. 1. 1. 1.
 1.]</t>
  </si>
  <si>
    <t>[0. 1. 0. 1. 1. 0. 0. 1. 0. 1. 0. 1. 0. 1. 0. 1. 1. 1. 0. 1. 1. 0. 1. 0.
 1. 0. 0. 0. 0. 0. 1. 0. 1. 0. 1. 0. 0. 1. 1. 1. 0. 0. 1. 0. 1. 0. 1. 1.
 1. 1. 1. 1. 1. 1. 1. 0. 1. 1. 1. 1. 0. 0. 0. 0. 1. 0. 1. 1. 0. 1. 1. 1.
 1.]</t>
  </si>
  <si>
    <t>[0. 1. 0. 1. 1. 0. 0. 1. 0. 1. 1. 1. 0. 1. 0. 1. 1. 1. 0. 1. 1. 0. 1. 0.
 1. 0. 0. 0. 0. 1. 1. 0. 1. 0. 1. 0. 0. 1. 1. 1. 0. 0. 1. 0. 1. 0. 1. 1.
 1. 1. 0. 1. 0. 1. 1. 0. 1. 1. 1. 1. 0. 0. 0. 1. 1. 0. 1. 1. 0. 1. 1. 1.
 1.]</t>
  </si>
  <si>
    <t>[0. 1. 0. 1. 1. 0. 0. 1. 0. 1. 1. 1. 0. 1. 0. 1. 1. 1. 0. 1. 1. 0. 1. 0.
 1. 0. 0. 0. 0. 0. 1. 0. 1. 0. 1. 0. 0. 1. 1. 1. 0. 0. 1. 0. 1. 0. 1. 0.
 1. 1. 1. 1. 0. 1. 1. 0. 1. 1. 1. 1. 0. 0. 0. 0. 1. 0. 1. 1. 0. 1. 1. 1.
 1.]</t>
  </si>
  <si>
    <t>[0. 1. 0. 1. 1. 0. 0. 1. 0. 1. 1. 1. 0. 1. 0. 1. 1. 1. 0. 1. 1. 0. 0. 0.
 1. 0. 0. 0. 0. 0. 1. 1. 1. 0. 1. 0. 0. 1. 1. 1. 0. 0. 1. 0. 1. 0. 1. 1.
 1. 1. 1. 1. 1. 1. 1. 0. 1. 1. 1. 1. 0. 0. 0. 0. 1. 0. 1. 1. 0. 1. 1. 1.
 1.]</t>
  </si>
  <si>
    <t>[0. 1. 0. 1. 1. 1. 0. 1. 0. 1. 1. 1. 0. 1. 0. 1. 1. 1. 0. 1. 1. 0. 1. 0.
 1. 0. 0. 0. 0. 0. 1. 0. 1. 0. 1. 0. 0. 1. 1. 1. 0. 0. 1. 0. 1. 0. 1. 1.
 1. 1. 1. 1. 1. 1. 1. 0. 1. 1. 1. 1. 0. 0. 0. 0. 1. 0. 1. 1. 0. 1. 1. 1.
 1.]</t>
  </si>
  <si>
    <t>[0. 1. 0. 1. 1. 0. 0. 0. 0. 1. 1. 1. 0. 1. 0. 1. 1. 1. 0. 1. 1. 0. 1. 0.
 1. 0. 0. 0. 0. 0. 0. 1. 1. 0. 1. 0. 0. 1. 1. 1. 0. 0. 1. 0. 1. 0. 1. 1.
 1. 1. 0. 1. 1. 1. 1. 0. 1. 1. 1. 1. 0. 0. 0. 0. 1. 0. 1. 1. 0. 1. 1. 1.
 1.]</t>
  </si>
  <si>
    <t>[0. 1. 0. 1. 1. 0. 0. 1. 0. 1. 0. 1. 0. 1. 1. 1. 1. 1. 0. 1. 1. 0. 1. 0.
 1. 1. 0. 0. 0. 0. 1. 1. 1. 0. 1. 0. 0. 1. 1. 1. 0. 0. 1. 0. 1. 0. 1. 1.
 1. 1. 1. 1. 0. 1. 1. 0. 1. 1. 1. 1. 0. 0. 0. 0. 1. 0. 1. 1. 0. 1. 1. 1.
 1.]</t>
  </si>
  <si>
    <t>[0. 1. 0. 1. 0. 0. 0. 1. 0. 1. 1. 1. 0. 1. 0. 1. 1. 1. 0. 1. 1. 0. 1. 0.
 1. 0. 0. 0. 0. 1. 1. 1. 1. 0. 1. 0. 0. 1. 1. 1. 0. 0. 1. 0. 1. 0. 1. 1.
 1. 1. 0. 1. 1. 1. 1. 0. 1. 1. 1. 1. 0. 0. 0. 0. 1. 0. 1. 1. 0. 1. 1. 1.
 1.]</t>
  </si>
  <si>
    <t>[0. 1. 0. 1. 1. 0. 0. 1. 0. 1. 0. 1. 0. 1. 0. 1. 1. 1. 0. 1. 1. 0. 1. 0.
 1. 0. 0. 0. 0. 1. 1. 0. 1. 0. 1. 0. 0. 1. 1. 1. 0. 0. 1. 0. 1. 0. 1. 1.
 1. 1. 1. 1. 1. 1. 1. 0. 1. 1. 1. 1. 0. 0. 0. 0. 1. 1. 1. 1. 0. 1. 1. 1.
 1.]</t>
  </si>
  <si>
    <t>[0. 1. 0. 1. 1. 0. 0. 1. 0. 1. 0. 1. 0. 1. 0. 1. 1. 1. 0. 1. 1. 0. 1. 0.
 1. 0. 0. 0. 0. 0. 1. 0. 1. 0. 1. 0. 0. 1. 1. 1. 0. 0. 1. 0. 1. 0. 1. 1.
 1. 1. 0. 1. 1. 1. 1. 0. 1. 1. 1. 1. 0. 0. 0. 0. 1. 0. 1. 1. 0. 1. 1. 1.
 1.]</t>
  </si>
  <si>
    <t>[0. 1. 0. 1. 1. 0. 0. 1. 0. 1. 0. 1. 0. 1. 0. 1. 1. 1. 0. 1. 1. 0. 1. 0.
 1. 0. 0. 0. 0. 0. 1. 1. 1. 0. 1. 0. 0. 1. 1. 1. 0. 0. 1. 0. 1. 0. 1. 1.
 1. 1. 1. 1. 0. 1. 1. 0. 1. 1. 1. 1. 0. 0. 0. 0. 1. 0. 1. 1. 0. 1. 1. 1.
 1.]</t>
  </si>
  <si>
    <t>[0. 1. 0. 1. 1. 0. 0. 1. 0. 1. 1. 1. 0. 1. 0. 1. 1. 1. 0. 1. 1. 0. 1. 0.
 1. 0. 0. 0. 0. 0. 1. 1. 1. 0. 1. 0. 0. 1. 1. 1. 0. 0. 1. 0. 1. 0. 1. 1.
 1. 1. 1. 1. 1. 1. 1. 0. 1. 1. 1. 1. 0. 1. 0. 0. 1. 0. 1. 1. 0. 1. 1. 1.
 1.]</t>
  </si>
  <si>
    <t>[0. 1. 0. 1. 1. 0. 0. 1. 0. 1. 0. 1. 0. 1. 0. 1. 1. 1. 0. 0. 1. 0. 1. 0.
 1. 0. 0. 0. 0. 0. 1. 1. 1. 0. 1. 0. 0. 1. 1. 1. 0. 0. 1. 0. 1. 0. 1. 1.
 0. 1. 1. 1. 0. 1. 1. 0. 1. 1. 1. 1. 0. 0. 0. 0. 1. 0. 1. 1. 0. 1. 1. 1.
 1.]</t>
  </si>
  <si>
    <t>[0. 1. 0. 1. 1. 0. 0. 1. 1. 1. 0. 1. 0. 1. 0. 1. 1. 1. 0. 1. 1. 0. 1. 0.
 1. 0. 0. 0. 0. 0. 1. 1. 1. 0. 1. 0. 0. 1. 1. 1. 0. 0. 1. 0. 1. 0. 1. 1.
 1. 1. 1. 1. 0. 1. 1. 0. 1. 1. 1. 1. 0. 0. 0. 0. 1. 0. 1. 1. 0. 1. 1. 1.
 1.]</t>
  </si>
  <si>
    <t>[0. 1. 1. 1. 1. 0. 0. 1. 0. 1. 0. 1. 0. 1. 0. 1. 1. 1. 0. 1. 1. 0. 1. 0.
 1. 0. 0. 0. 0. 1. 1. 1. 1. 0. 1. 0. 0. 1. 1. 1. 0. 0. 1. 0. 1. 0. 1. 1.
 1. 1. 1. 1. 0. 1. 1. 0. 1. 1. 1. 1. 0. 0. 0. 0. 1. 0. 1. 1. 0. 1. 1. 1.
 1.]</t>
  </si>
  <si>
    <t>[0. 1. 1. 1. 1. 0. 0. 1. 0. 1. 1. 1. 0. 1. 0. 1. 1. 1. 0. 1. 1. 0. 1. 0.
 1. 0. 0. 0. 1. 1. 1. 1. 1. 0. 1. 0. 0. 1. 1. 1. 0. 0. 1. 0. 1. 0. 1. 1.
 1. 1. 1. 1. 0. 1. 1. 0. 1. 1. 1. 1. 0. 0. 0. 0. 1. 0. 1. 1. 0. 1. 1. 1.
 1.]</t>
  </si>
  <si>
    <t>[0. 1. 0. 1. 1. 0. 0. 1. 0. 1. 0. 1. 0. 1. 0. 1. 1. 1. 0. 1. 1. 0. 1. 0.
 1. 0. 0. 0. 0. 0. 1. 0. 1. 0. 1. 0. 0. 1. 1. 1. 0. 0. 1. 0. 1. 0. 1. 1.
 1. 1. 1. 1. 0. 1. 1. 0. 1. 1. 1. 1. 0. 0. 0. 0. 1. 0. 1. 1. 0. 1. 1. 1.
 1.]</t>
  </si>
  <si>
    <t>[0. 1. 0. 1. 0. 0. 0. 1. 0. 1. 0. 1. 0. 1. 0. 1. 1. 1. 0. 1. 1. 0. 1. 0.
 1. 0. 0. 0. 0. 0. 1. 1. 1. 0. 1. 0. 0. 1. 1. 1. 0. 0. 1. 0. 1. 0. 1. 1.
 1. 1. 1. 1. 0. 1. 1. 0. 1. 1. 1. 1. 0. 0. 0. 0. 1. 0. 1. 1. 0. 1. 1. 1.
 1.]</t>
  </si>
  <si>
    <t>[0. 1. 0. 1. 1. 0. 0. 1. 0. 1. 1. 1. 0. 1. 0. 1. 1. 1. 0. 1. 1. 0. 1. 0.
 1. 0. 0. 0. 0. 0. 1. 1. 1. 0. 1. 0. 0. 1. 1. 1. 0. 0. 1. 0. 1. 0. 1. 1.
 1. 0. 1. 1. 1. 1. 1. 0. 1. 1. 1. 1. 0. 0. 0. 0. 1. 0. 1. 1. 0. 1. 1. 1.
 1.]</t>
  </si>
  <si>
    <t>[0. 1. 1. 1. 1. 0. 0. 1. 0. 1. 1. 1. 0. 1. 0. 1. 1. 1. 0. 1. 1. 0. 1. 0.
 1. 0. 0. 0. 0. 0. 1. 1. 1. 0. 1. 0. 0. 1. 1. 1. 0. 0. 1. 0. 1. 0. 1. 1.
 1. 1. 1. 1. 0. 1. 1. 0. 1. 1. 1. 1. 0. 0. 0. 0. 1. 0. 1. 1. 0. 1. 1. 1.
 1.]</t>
  </si>
  <si>
    <t>[0. 1. 0. 1. 1. 0. 0. 1. 0. 1. 0. 1. 0. 1. 0. 1. 1. 1. 0. 1. 1. 0. 1. 0.
 1. 0. 0. 0. 0. 0. 1. 0. 1. 0. 1. 0. 0. 1. 1. 1. 0. 0. 1. 0. 1. 0. 1. 1.
 1. 1. 1. 1. 0. 1. 1. 0. 1. 1. 1. 1. 0. 0. 0. 0. 0. 0. 1. 1. 0. 1. 1. 1.
 1.]</t>
  </si>
  <si>
    <t>[0. 1. 0. 1. 1. 0. 0. 1. 0. 1. 0. 1. 0. 1. 0. 1. 1. 1. 0. 0. 1. 0. 1. 0.
 1. 0. 0. 0. 0. 0. 1. 1. 1. 0. 1. 0. 0. 1. 1. 1. 0. 0. 1. 0. 1. 0. 1. 1.
 1. 1. 1. 1. 0. 1. 1. 0. 1. 1. 1. 1. 0. 0. 0. 1. 1. 0. 1. 1. 0. 1. 1. 1.
 1.]</t>
  </si>
  <si>
    <t>[0. 1. 0. 1. 1. 0. 1. 1. 0. 1. 0. 1. 0. 1. 0. 1. 1. 1. 0. 1. 1. 0. 1. 0.
 1. 0. 0. 0. 0. 0. 1. 0. 1. 0. 1. 0. 0. 1. 1. 1. 0. 0. 1. 0. 1. 0. 1. 1.
 1. 1. 1. 1. 0. 1. 1. 0. 1. 1. 1. 1. 0. 0. 0. 0. 1. 0. 1. 1. 0. 1. 1. 1.
 1.]</t>
  </si>
  <si>
    <t>[0. 1. 0. 1. 1. 0. 0. 1. 0. 1. 1. 1. 0. 1. 0. 1. 1. 1. 0. 1. 1. 0. 1. 0.
 1. 0. 0. 0. 0. 0. 1. 0. 1. 0. 1. 0. 0. 1. 1. 1. 0. 0. 1. 0. 1. 0. 1. 1.
 0. 1. 1. 0. 0. 1. 1. 0. 1. 0. 1. 1. 0. 0. 0. 0. 1. 0. 1. 1. 0. 1. 1. 1.
 1.]</t>
  </si>
  <si>
    <t>[0. 1. 0. 1. 1. 0. 0. 1. 0. 1. 1. 1. 0. 1. 0. 1. 1. 1. 0. 1. 1. 0. 1. 0.
 1. 0. 0. 0. 0. 0. 1. 1. 1. 0. 1. 0. 0. 0. 1. 1. 0. 0. 1. 0. 1. 0. 1. 1.
 1. 1. 1. 1. 0. 1. 1. 0. 1. 1. 1. 1. 0. 0. 0. 0. 1. 0. 1. 1. 0. 1. 1. 1.
 1.]</t>
  </si>
  <si>
    <t>[0. 1. 1. 1. 1. 0. 0. 1. 0. 1. 0. 1. 0. 1. 0. 1. 1. 1. 0. 1. 1. 0. 1. 0.
 1. 0. 0. 0. 0. 0. 1. 0. 1. 0. 1. 0. 0. 1. 1. 1. 0. 0. 0. 0. 1. 0. 1. 1.
 1. 1. 1. 1. 0. 1. 1. 0. 1. 1. 1. 1. 0. 0. 0. 0. 1. 0. 1. 1. 0. 1. 1. 1.
 1.]</t>
  </si>
  <si>
    <t>[0. 1. 0. 1. 1. 0. 0. 1. 0. 1. 0. 1. 0. 1. 0. 1. 1. 1. 0. 1. 1. 0. 1. 0.
 1. 0. 0. 0. 0. 0. 1. 1. 1. 0. 1. 0. 0. 1. 1. 1. 0. 0. 1. 0. 1. 0. 1. 1.
 1. 1. 1. 1. 0. 1. 1. 0. 1. 1. 1. 0. 0. 0. 0. 0. 1. 0. 1. 1. 0. 1. 1. 1.
 1.]</t>
  </si>
  <si>
    <t>[0. 1. 0. 1. 1. 0. 0. 1. 0. 1. 0. 1. 0. 1. 0. 1. 1. 1. 0. 1. 1. 0. 1. 0.
 1. 0. 0. 0. 0. 0. 1. 1. 1. 0. 1. 0. 0. 1. 1. 1. 0. 0. 1. 0. 1. 0. 1. 1.
 1. 1. 1. 1. 0. 1. 1. 0. 1. 1. 1. 1. 0. 0. 0. 1. 1. 0. 1. 1. 0. 1. 1. 1.
 1.]</t>
  </si>
  <si>
    <t>[0. 1. 1. 1. 1. 0. 0. 1. 0. 1. 1. 1. 0. 1. 0. 1. 1. 1. 0. 1. 1. 0. 1. 0.
 1. 0. 0. 0. 0. 0. 1. 0. 1. 0. 1. 0. 0. 1. 1. 1. 0. 0. 1. 0. 1. 0. 1. 0.
 1. 1. 1. 1. 0. 1. 1. 0. 1. 1. 1. 1. 0. 0. 0. 0. 1. 0. 1. 1. 0. 1. 1. 1.
 1.]</t>
  </si>
  <si>
    <t>[0. 1. 1. 1. 1. 0. 0. 1. 0. 1. 0. 1. 0. 1. 0. 1. 1. 1. 0. 1. 1. 0. 1. 0.
 1. 0. 0. 0. 0. 0. 1. 0. 1. 0. 1. 0. 0. 1. 1. 1. 0. 0. 1. 0. 1. 1. 1. 1.
 1. 1. 1. 1. 0. 1. 1. 0. 1. 1. 1. 1. 0. 0. 0. 0. 1. 0. 1. 1. 0. 1. 1. 1.
 1.]</t>
  </si>
  <si>
    <t>[0. 1. 0. 1. 1. 0. 0. 1. 0. 1. 0. 1. 0. 1. 0. 1. 1. 1. 0. 0. 1. 0. 1. 0.
 1. 0. 0. 0. 0. 0. 1. 0. 1. 0. 1. 0. 0. 1. 1. 1. 0. 0. 1. 0. 1. 0. 1. 1.
 1. 1. 1. 1. 0. 1. 1. 0. 1. 1. 1. 1. 0. 0. 0. 0. 1. 0. 1. 1. 0. 1. 1. 1.
 1.]</t>
  </si>
  <si>
    <t>[0. 1. 1. 1. 1. 0. 0. 1. 0. 1. 0. 1. 0. 1. 0. 1. 1. 1. 0. 1. 1. 0. 1. 0.
 1. 0. 0. 1. 0. 0. 0. 1. 1. 0. 1. 0. 0. 1. 1. 1. 0. 0. 1. 0. 1. 0. 1. 1.
 1. 1. 1. 1. 0. 1. 1. 0. 1. 1. 1. 1. 0. 0. 0. 0. 1. 0. 1. 1. 0. 1. 1. 1.
 1.]</t>
  </si>
  <si>
    <t>[0. 1. 1. 1. 1. 0. 0. 1. 0. 1. 0. 1. 0. 1. 0. 1. 1. 1. 0. 1. 1. 0. 1. 0.
 1. 0. 0. 0. 0. 0. 1. 0. 1. 0. 1. 0. 0. 1. 1. 1. 0. 0. 1. 0. 1. 0. 1. 1.
 1. 1. 1. 1. 0. 1. 1. 0. 1. 1. 1. 1. 0. 0. 0. 0. 1. 0. 1. 1. 0. 1. 1. 1.
 1.]</t>
  </si>
  <si>
    <t>[0. 1. 0. 1. 1. 0. 0. 1. 0. 1. 1. 1. 0. 1. 0. 1. 1. 1. 0. 1. 1. 0. 1. 0.
 1. 0. 0. 0. 0. 0. 1. 0. 1. 0. 1. 0. 0. 1. 1. 1. 0. 0. 1. 0. 1. 0. 1. 1.
 1. 1. 1. 1. 0. 0. 1. 0. 1. 1. 1. 1. 0. 0. 0. 1. 1. 0. 1. 1. 0. 1. 1. 1.
 1.]</t>
  </si>
  <si>
    <t>[0. 1. 0. 1. 1. 1. 0. 1. 0. 1. 0. 1. 0. 1. 0. 1. 1. 1. 0. 1. 1. 0. 1. 0.
 1. 0. 0. 0. 0. 0. 1. 1. 1. 0. 1. 0. 0. 1. 0. 1. 0. 0. 1. 0. 1. 0. 1. 1.
 1. 1. 1. 1. 0. 1. 1. 0. 1. 1. 1. 1. 0. 0. 0. 0. 1. 0. 1. 1. 0. 1. 1. 1.
 1.]</t>
  </si>
  <si>
    <t>[0. 1. 1. 1. 1. 0. 0. 1. 0. 1. 0. 1. 0. 1. 0. 1. 1. 1. 0. 1. 1. 0. 1. 0.
 1. 0. 0. 0. 0. 0. 1. 0. 1. 0. 1. 0. 0. 1. 1. 1. 0. 0. 1. 0. 1. 0. 1. 1.
 1. 1. 1. 1. 0. 1. 1. 0. 0. 1. 1. 1. 0. 1. 0. 0. 1. 0. 1. 1. 0. 1. 1. 1.
 1.]</t>
  </si>
  <si>
    <t>[0. 1. 1. 1. 1. 0. 0. 1. 0. 1. 1. 1. 0. 1. 0. 0. 1. 1. 0. 1. 1. 0. 1. 0.
 1. 0. 0. 0. 0. 0. 1. 0. 1. 0. 1. 0. 0. 1. 1. 1. 0. 0. 1. 0. 1. 0. 1. 1.
 1. 1. 1. 1. 0. 1. 1. 0. 1. 1. 1. 1. 0. 0. 0. 0. 1. 0. 1. 1. 0. 1. 1. 1.
 1.]</t>
  </si>
  <si>
    <t>[0. 1. 0. 1. 1. 0. 0. 1. 0. 1. 1. 1. 0. 1. 0. 1. 1. 1. 0. 1. 1. 0. 1. 0.
 1. 0. 0. 0. 0. 0. 1. 1. 1. 0. 1. 0. 0. 1. 1. 1. 0. 0. 1. 0. 1. 0. 1. 1.
 1. 1. 1. 1. 0. 1. 1. 0. 1. 1. 1. 1. 0. 0. 0. 0. 1. 0. 1. 1. 0. 1. 1. 1.
 1.]</t>
  </si>
  <si>
    <t>[0. 1. 1. 1. 1. 0. 0. 1. 0. 1. 1. 1. 0. 1. 0. 1. 1. 1. 0. 1. 1. 0. 1. 0.
 1. 0. 0. 0. 0. 0. 1. 0. 1. 0. 1. 0. 0. 1. 1. 1. 1. 0. 1. 0. 1. 0. 1. 1.
 1. 1. 1. 1. 0. 1. 1. 0. 1. 1. 1. 1. 0. 0. 0. 0. 1. 0. 1. 1. 0. 1. 1. 1.
 1.]</t>
  </si>
  <si>
    <t>[0. 1. 1. 1. 1. 0. 0. 1. 0. 1. 0. 1. 0. 1. 0. 1. 1. 1. 0. 1. 1. 0. 1. 0.
 1. 0. 0. 0. 0. 0. 1. 1. 1. 0. 1. 0. 0. 1. 1. 1. 0. 0. 1. 0. 1. 0. 1. 1.
 0. 1. 1. 1. 0. 1. 1. 0. 1. 1. 0. 1. 0. 0. 0. 0. 1. 0. 1. 1. 0. 1. 1. 1.
 1.]</t>
  </si>
  <si>
    <t>[0. 1. 1. 1. 1. 0. 0. 1. 0. 1. 1. 1. 0. 1. 0. 1. 1. 1. 0. 1. 1. 0. 1. 0.
 1. 0. 0. 0. 0. 0. 1. 0. 1. 0. 1. 0. 0. 1. 1. 1. 0. 0. 1. 0. 1. 0. 1. 1.
 1. 1. 1. 1. 0. 1. 1. 0. 1. 1. 1. 1. 0. 0. 0. 0. 1. 0. 1. 1. 0. 1. 1. 1.
 1.]</t>
  </si>
  <si>
    <t>[0. 1. 0. 1. 1. 0. 0. 1. 0. 1. 1. 1. 0. 1. 0. 1. 1. 1. 0. 1. 1. 0. 1. 0.
 1. 0. 0. 0. 0. 0. 1. 1. 0. 0. 1. 0. 0. 1. 1. 1. 0. 0. 1. 0. 1. 0. 1. 1.
 1. 1. 1. 1. 0. 1. 1. 0. 1. 1. 1. 1. 0. 0. 0. 0. 1. 0. 1. 1. 0. 1. 1. 1.
 1.]</t>
  </si>
  <si>
    <t>[0. 1. 1. 1. 1. 0. 0. 1. 0. 1. 0. 1. 0. 1. 0. 1. 1. 1. 0. 1. 1. 0. 1. 0.
 1. 0. 0. 0. 0. 0. 1. 0. 1. 0. 1. 0. 0. 1. 1. 1. 0. 1. 1. 0. 1. 0. 1. 1.
 1. 1. 1. 1. 0. 1. 1. 0. 1. 1. 1. 1. 0. 0. 0. 0. 1. 0. 1. 1. 0. 1. 1. 1.
 1.]</t>
  </si>
  <si>
    <t>[0. 1. 1. 1. 1. 0. 0. 1. 0. 1. 1. 1. 0. 1. 0. 1. 1. 1. 0. 1. 1. 0. 1. 0.
 1. 0. 0. 0. 0. 0. 1. 1. 1. 0. 1. 0. 0. 1. 1. 1. 0. 0. 1. 0. 1. 0. 1. 1.
 1. 1. 1. 1. 0. 1. 1. 0. 1. 1. 1. 0. 0. 0. 0. 0. 1. 0. 1. 1. 0. 1. 1. 1.
 1.]</t>
  </si>
  <si>
    <t>[1. 0. 1. 1. 1. 0. 0. 1. 0. 1. 1. 1. 0. 1. 0. 1. 1. 1. 0. 1. 1. 0. 1. 0.
 1. 0. 0. 0. 0. 0. 0. 1. 1. 0. 1. 0. 0. 1. 1. 1. 0. 0. 1. 0. 1. 0. 1. 1.
 1. 1. 1. 1. 0. 1. 1. 0. 1. 1. 1. 1. 0. 0. 0. 0. 1. 0. 1. 1. 0. 1. 1. 1.
 1.]</t>
  </si>
  <si>
    <t>[0. 1. 1. 1. 1. 0. 0. 1. 0. 1. 0. 1. 0. 1. 0. 1. 1. 1. 0. 1. 1. 0. 1. 0.
 1. 0. 0. 1. 0. 0. 1. 1. 1. 0. 1. 0. 0. 1. 1. 1. 1. 0. 1. 0. 1. 0. 1. 1.
 1. 1. 1. 1. 0. 1. 1. 0. 1. 1. 1. 1. 0. 0. 0. 0. 1. 0. 1. 1. 0. 1. 1. 1.
 1.]</t>
  </si>
  <si>
    <t>[0. 1. 1. 1. 1. 0. 0. 1. 0. 1. 1. 1. 0. 0. 0. 1. 1. 1. 0. 1. 1. 0. 1. 0.
 1. 0. 0. 1. 0. 0. 0. 1. 1. 0. 1. 0. 0. 1. 1. 1. 0. 0. 1. 0. 1. 0. 1. 1.
 1. 1. 1. 1. 0. 1. 1. 0. 0. 1. 1. 1. 0. 0. 0. 0. 1. 0. 1. 1. 0. 1. 0. 1.
 1.]</t>
  </si>
  <si>
    <t>[0. 1. 1. 1. 1. 0. 0. 1. 0. 1. 1. 1. 0. 1. 0. 1. 1. 1. 0. 1. 1. 0. 1. 0.
 1. 0. 0. 1. 0. 0. 1. 1. 1. 0. 1. 0. 0. 1. 0. 1. 0. 0. 1. 0. 1. 0. 1. 1.
 1. 1. 1. 1. 0. 1. 1. 0. 1. 1. 1. 1. 0. 0. 0. 0. 1. 0. 1. 1. 0. 1. 1. 1.
 1.]</t>
  </si>
  <si>
    <t>[0. 1. 1. 1. 1. 0. 0. 1. 0. 1. 0. 1. 0. 1. 0. 1. 1. 1. 0. 1. 1. 0. 1. 0.
 1. 0. 0. 1. 0. 0. 0. 1. 1. 0. 1. 0. 0. 1. 1. 1. 1. 0. 1. 0. 1. 0. 1. 1.
 1. 1. 1. 1. 0. 1. 1. 0. 1. 1. 1. 1. 0. 0. 0. 0. 1. 0. 1. 1. 0. 1. 1. 1.
 1.]</t>
  </si>
  <si>
    <t>[0. 1. 1. 1. 0. 0. 0. 1. 0. 1. 0. 1. 0. 0. 0. 1. 1. 1. 0. 1. 1. 0. 1. 0.
 1. 0. 0. 1. 0. 0. 1. 1. 1. 0. 1. 0. 0. 1. 1. 1. 1. 0. 1. 0. 1. 0. 1. 1.
 1. 1. 1. 1. 1. 1. 1. 0. 1. 1. 1. 1. 0. 0. 0. 0. 1. 0. 1. 1. 0. 1. 1. 1.
 1.]</t>
  </si>
  <si>
    <t>[0. 1. 1. 1. 1. 0. 0. 1. 0. 1. 1. 1. 0. 1. 0. 1. 1. 1. 0. 1. 1. 0. 1. 0.
 1. 0. 0. 0. 0. 0. 0. 1. 1. 0. 1. 0. 0. 1. 0. 1. 1. 0. 1. 0. 1. 0. 1. 1.
 1. 1. 1. 1. 0. 1. 1. 0. 1. 1. 1. 1. 0. 0. 0. 0. 1. 0. 1. 1. 0. 1. 1. 1.
 1.]</t>
  </si>
  <si>
    <t>[0. 1. 1. 1. 1. 0. 0. 1. 0. 1. 0. 1. 0. 1. 0. 1. 1. 1. 0. 1. 1. 0. 1. 0.
 1. 0. 0. 1. 0. 0. 0. 0. 1. 0. 1. 0. 0. 1. 1. 1. 1. 0. 1. 0. 1. 0. 1. 1.
 1. 1. 1. 1. 0. 1. 1. 0. 1. 1. 1. 1. 0. 0. 0. 0. 1. 0. 1. 1. 0. 1. 1. 1.
 1.]</t>
  </si>
  <si>
    <t>[0. 1. 1. 1. 1. 0. 0. 1. 0. 1. 0. 1. 0. 1. 0. 1. 1. 1. 0. 1. 1. 0. 0. 0.
 1. 0. 0. 0. 0. 0. 1. 1. 1. 0. 1. 0. 0. 1. 1. 1. 0. 0. 1. 0. 1. 0. 1. 1.
 1. 1. 1. 1. 0. 1. 1. 0. 1. 1. 1. 1. 0. 0. 0. 0. 1. 0. 1. 1. 0. 1. 1. 1.
 0.]</t>
  </si>
  <si>
    <t>[0. 1. 1. 1. 1. 0. 0. 1. 0. 1. 1. 1. 0. 1. 0. 1. 1. 1. 0. 1. 1. 0. 1. 0.
 1. 0. 0. 1. 0. 0. 1. 1. 1. 0. 1. 0. 0. 1. 1. 0. 1. 0. 1. 0. 1. 0. 1. 1.
 1. 1. 1. 1. 0. 1. 1. 0. 1. 1. 1. 1. 0. 0. 0. 0. 1. 0. 1. 1. 0. 1. 1. 1.
 1.]</t>
  </si>
  <si>
    <t>[0. 1. 1. 1. 1. 0. 0. 1. 0. 1. 1. 1. 0. 1. 0. 1. 1. 1. 0. 1. 1. 0. 1. 0.
 1. 0. 0. 0. 0. 0. 1. 1. 1. 0. 1. 0. 0. 1. 1. 1. 1. 0. 1. 0. 1. 0. 1. 1.
 1. 1. 1. 1. 0. 1. 1. 0. 1. 1. 1. 1. 0. 0. 0. 0. 1. 0. 1. 1. 0. 1. 1. 1.
 1.]</t>
  </si>
  <si>
    <t>[0. 1. 1. 1. 1. 0. 0. 1. 0. 1. 1. 1. 0. 1. 0. 1. 1. 0. 0. 1. 1. 0. 1. 0.
 1. 0. 0. 0. 0. 0. 1. 0. 1. 0. 1. 0. 0. 1. 1. 1. 1. 0. 1. 0. 1. 0. 1. 1.
 1. 1. 1. 1. 0. 1. 1. 0. 1. 1. 1. 1. 0. 0. 0. 0. 1. 0. 1. 1. 0. 1. 1. 1.
 1.]</t>
  </si>
  <si>
    <t>[0. 1. 1. 1. 1. 0. 0. 1. 0. 1. 1. 1. 0. 1. 0. 1. 1. 1. 0. 1. 1. 0. 1. 0.
 1. 0. 0. 0. 0. 0. 0. 0. 1. 0. 1. 0. 0. 1. 1. 1. 0. 0. 1. 0. 1. 0. 1. 1.
 1. 1. 1. 1. 0. 1. 1. 0. 1. 1. 1. 1. 0. 0. 0. 0. 1. 0. 1. 1. 0. 1. 1. 1.
 1.]</t>
  </si>
  <si>
    <t>[0. 1. 1. 1. 1. 0. 0. 1. 0. 1. 0. 1. 0. 1. 0. 1. 1. 1. 0. 1. 1. 0. 1. 0.
 1. 0. 0. 0. 1. 0. 1. 0. 1. 0. 1. 0. 0. 1. 1. 1. 0. 0. 1. 0. 1. 0. 1. 1.
 1. 1. 1. 1. 0. 1. 0. 0. 1. 1. 1. 1. 0. 0. 1. 0. 1. 0. 1. 1. 0. 1. 1. 1.
 1.]</t>
  </si>
  <si>
    <t>[0. 1. 1. 1. 1. 0. 0. 1. 0. 1. 0. 1. 0. 1. 1. 1. 1. 1. 0. 1. 1. 0. 1. 0.
 1. 0. 0. 0. 0. 0. 0. 1. 1. 0. 1. 0. 0. 1. 1. 1. 1. 0. 1. 0. 1. 0. 1. 1.
 1. 1. 1. 1. 0. 1. 1. 0. 1. 1. 1. 1. 0. 0. 0. 0. 1. 0. 1. 1. 0. 1. 1. 1.
 1.]</t>
  </si>
  <si>
    <t>[0. 1. 1. 1. 1. 0. 0. 1. 0. 1. 0. 1. 0. 1. 0. 1. 1. 1. 0. 1. 1. 0. 1. 0.
 1. 0. 1. 1. 0. 0. 1. 1. 1. 0. 1. 0. 0. 1. 1. 0. 1. 0. 1. 0. 1. 0. 1. 1.
 1. 1. 1. 1. 1. 1. 1. 0. 1. 1. 1. 1. 0. 0. 0. 0. 1. 0. 1. 1. 0. 1. 1. 1.
 1.]</t>
  </si>
  <si>
    <t>[0. 1. 1. 0. 1. 0. 0. 1. 0. 1. 1. 1. 0. 1. 0. 1. 1. 1. 0. 1. 1. 0. 1. 0.
 1. 0. 0. 0. 0. 0. 1. 1. 1. 0. 1. 0. 0. 1. 1. 1. 1. 0. 1. 0. 1. 0. 1. 1.
 1. 1. 1. 1. 0. 1. 1. 0. 1. 1. 1. 1. 0. 0. 0. 0. 1. 0. 1. 1. 0. 1. 1. 1.
 1.]</t>
  </si>
  <si>
    <t>[0. 1. 1. 1. 1. 0. 0. 1. 0. 1. 1. 1. 0. 1. 0. 1. 1. 1. 0. 1. 1. 0. 1. 0.
 1. 0. 0. 1. 0. 0. 1. 1. 1. 0. 1. 0. 0. 1. 1. 0. 1. 0. 1. 0. 1. 0. 1. 1.
 1. 1. 1. 1. 1. 1. 1. 0. 1. 1. 1. 1. 0. 0. 0. 0. 1. 0. 1. 1. 0. 1. 1. 1.
 1.]</t>
  </si>
  <si>
    <t>[0. 1. 1. 1. 1. 0. 0. 1. 0. 1. 1. 1. 0. 1. 0. 1. 1. 1. 0. 1. 1. 0. 1. 0.
 1. 0. 0. 1. 0. 0. 1. 1. 1. 0. 1. 0. 0. 1. 1. 1. 1. 0. 1. 0. 1. 0. 1. 1.
 1. 1. 1. 1. 1. 1. 1. 0. 1. 1. 1. 1. 0. 0. 0. 0. 1. 0. 1. 1. 0. 1. 1. 1.
 1.]</t>
  </si>
  <si>
    <t>[0. 1. 1. 1. 1. 0. 0. 1. 0. 1. 0. 1. 0. 1. 0. 1. 1. 1. 0. 1. 1. 0. 1. 0.
 1. 0. 0. 0. 0. 0. 1. 1. 1. 0. 1. 0. 0. 1. 1. 1. 1. 0. 1. 0. 1. 0. 1. 1.
 1. 1. 1. 1. 1. 1. 1. 0. 1. 1. 1. 1. 0. 0. 0. 0. 1. 0. 1. 1. 0. 1. 1. 1.
 1.]</t>
  </si>
  <si>
    <t>[0. 1. 1. 1. 1. 0. 0. 1. 0. 1. 1. 1. 0. 1. 0. 1. 1. 1. 0. 1. 1. 0. 1. 0.
 1. 0. 1. 0. 0. 0. 1. 1. 1. 0. 1. 0. 0. 1. 1. 1. 1. 0. 1. 0. 1. 0. 1. 1.
 1. 1. 1. 1. 0. 1. 1. 0. 1. 1. 1. 1. 0. 0. 0. 0. 1. 0. 1. 1. 0. 1. 1. 1.
 1.]</t>
  </si>
  <si>
    <t>[0. 1. 1. 1. 1. 0. 0. 1. 0. 1. 1. 1. 0. 1. 0. 1. 1. 1. 0. 1. 1. 0. 1. 0.
 1. 0. 0. 1. 0. 0. 1. 1. 1. 0. 1. 0. 0. 1. 1. 1. 1. 0. 1. 0. 1. 1. 1. 1.
 1. 1. 1. 0. 1. 1. 1. 0. 1. 1. 1. 1. 0. 0. 0. 0. 1. 0. 1. 1. 0. 1. 1. 1.
 1.]</t>
  </si>
  <si>
    <t>[0. 1. 1. 1. 1. 0. 0. 1. 0. 1. 0. 1. 0. 1. 0. 1. 1. 1. 0. 1. 1. 0. 1. 0.
 1. 0. 0. 0. 0. 0. 1. 1. 1. 0. 1. 0. 0. 1. 1. 1. 1. 0. 1. 0. 1. 0. 1. 1.
 1. 1. 1. 1. 0. 1. 1. 0. 1. 1. 1. 1. 0. 0. 0. 0. 1. 0. 1. 1. 0. 1. 1. 1.
 1.]</t>
  </si>
  <si>
    <t>[0. 1. 1. 1. 1. 0. 0. 1. 0. 1. 1. 1. 0. 1. 0. 1. 1. 1. 0. 1. 1. 0. 1. 0.
 1. 0. 0. 1. 0. 1. 1. 1. 1. 0. 1. 0. 0. 1. 1. 1. 1. 0. 1. 0. 1. 0. 1. 1.
 1. 1. 1. 1. 0. 1. 1. 0. 1. 1. 1. 1. 0. 0. 0. 0. 1. 0. 1. 1. 0. 1. 0. 1.
 1.]</t>
  </si>
  <si>
    <t>[0. 1. 1. 1. 1. 0. 0. 0. 0. 1. 1. 1. 0. 1. 0. 1. 1. 1. 0. 1. 1. 0. 1. 0.
 1. 0. 0. 1. 0. 0. 1. 1. 1. 0. 1. 0. 0. 1. 1. 1. 1. 0. 1. 0. 1. 1. 1. 1.
 1. 1. 1. 0. 1. 1. 1. 0. 1. 1. 1. 1. 0. 0. 0. 0. 1. 0. 1. 1. 0. 1. 1. 1.
 1.]</t>
  </si>
  <si>
    <t>[0. 1. 1. 1. 1. 0. 0. 1. 0. 1. 1. 1. 0. 1. 0. 1. 1. 1. 0. 1. 1. 0. 1. 0.
 1. 0. 0. 1. 0. 0. 1. 1. 1. 0. 1. 0. 0. 1. 1. 1. 1. 0. 1. 0. 1. 1. 1. 1.
 1. 1. 1. 0. 1. 1. 1. 0. 1. 1. 1. 1. 0. 0. 0. 1. 1. 0. 1. 1. 0. 1. 1. 1.
 1.]</t>
  </si>
  <si>
    <t>[0. 1. 1. 1. 1. 0. 0. 1. 0. 1. 1. 1. 0. 1. 0. 1. 1. 1. 0. 1. 1. 0. 1. 0.
 1. 0. 0. 1. 0. 0. 1. 1. 1. 0. 1. 0. 0. 1. 1. 1. 1. 0. 1. 0. 1. 1. 1. 1.
 1. 1. 1. 0. 1. 1. 1. 0. 1. 1. 1. 1. 0. 0. 0. 0. 1. 0. 1. 1. 0. 1. 1. 0.
 1.]</t>
  </si>
  <si>
    <t>[0. 1. 1. 1. 1. 0. 0. 1. 0. 1. 1. 1. 0. 1. 0. 1. 1. 1. 0. 1. 0. 0. 1. 0.
 1. 0. 0. 1. 0. 0. 1. 1. 1. 0. 1. 0. 0. 1. 1. 1. 1. 0. 1. 0. 1. 1. 1. 1.
 1. 1. 1. 0. 1. 1. 1. 0. 1. 1. 1. 1. 0. 0. 0. 0. 1. 0. 1. 1. 0. 1. 1. 1.
 1.]</t>
  </si>
  <si>
    <t>[0. 1. 1. 1. 1. 0. 0. 1. 0. 1. 1. 1. 0. 1. 0. 1. 1. 1. 0. 1. 1. 0. 1. 1.
 1. 0. 0. 1. 0. 0. 1. 1. 1. 0. 1. 0. 0. 1. 1. 1. 1. 0. 1. 0. 1. 1. 1. 0.
 1. 1. 1. 0. 1. 1. 1. 0. 1. 1. 1. 1. 0. 0. 0. 0. 1. 0. 1. 1. 0. 1. 1. 1.
 1.]</t>
  </si>
  <si>
    <t>[0. 1. 1. 1. 1. 0. 0. 1. 0. 1. 1. 1. 0. 1. 0. 1. 1. 1. 0. 1. 1. 0. 1. 0.
 1. 0. 0. 1. 0. 0. 1. 1. 1. 0. 1. 0. 0. 1. 1. 1. 1. 1. 1. 0. 1. 1. 1. 1.
 1. 1. 1. 0. 1. 1. 1. 0. 1. 1. 1. 1. 0. 0. 0. 0. 1. 0. 1. 1. 0. 1. 1. 1.
 1.]</t>
  </si>
  <si>
    <t>[0. 1. 1. 1. 1. 0. 0. 1. 0. 1. 1. 1. 0. 1. 0. 1. 1. 1. 0. 1. 1. 0. 1. 0.
 1. 0. 0. 1. 0. 0. 1. 1. 1. 0. 1. 0. 0. 1. 1. 1. 1. 1. 1. 0. 1. 1. 1. 1.
 1. 1. 1. 0. 1. 1. 0. 0. 1. 1. 1. 1. 0. 0. 0. 0. 1. 0. 1. 1. 0. 1. 1. 1.
 1.]</t>
  </si>
  <si>
    <t>[0. 1. 0. 1. 1. 0. 0. 1. 0. 1. 1. 1. 0. 1. 0. 1. 1. 1. 0. 1. 1. 0. 1. 0.
 1. 0. 0. 1. 0. 0. 1. 1. 1. 0. 1. 0. 0. 1. 1. 1. 1. 0. 1. 0. 1. 1. 1. 1.
 1. 1. 1. 0. 1. 1. 1. 0. 1. 1. 1. 1. 0. 0. 0. 0. 1. 0. 1. 1. 0. 1. 1. 1.
 1.]</t>
  </si>
  <si>
    <t>[0. 1. 1. 1. 1. 0. 0. 1. 0. 1. 1. 1. 0. 1. 0. 1. 1. 1. 0. 1. 1. 0. 1. 0.
 1. 0. 0. 1. 0. 0. 1. 1. 1. 0. 1. 0. 0. 0. 1. 1. 1. 0. 1. 0. 1. 1. 1. 1.
 1. 1. 1. 0. 1. 1. 1. 0. 1. 1. 1. 1. 0. 0. 0. 0. 1. 0. 1. 1. 0. 1. 1. 1.
 1.]</t>
  </si>
  <si>
    <t>[0. 1. 1. 1. 1. 0. 0. 1. 0. 1. 1. 1. 0. 1. 0. 1. 1. 1. 0. 1. 1. 0. 1. 0.
 1. 0. 0. 1. 0. 0. 1. 1. 1. 0. 1. 0. 0. 1. 1. 1. 1. 0. 1. 0. 1. 1. 1. 1.
 1. 1. 1. 0. 1. 1. 1. 0. 1. 0. 1. 1. 0. 0. 0. 0. 1. 0. 1. 1. 0. 1. 1. 1.
 1.]</t>
  </si>
  <si>
    <t>[0. 1. 1. 1. 1. 0. 0. 1. 0. 1. 1. 1. 0. 1. 0. 1. 1. 1. 0. 1. 0. 0. 1. 0.
 1. 0. 0. 1. 0. 0. 1. 1. 1. 0. 1. 0. 0. 1. 1. 1. 1. 0. 1. 0. 1. 1. 1. 1.
 1. 1. 1. 0. 1. 1. 1. 0. 1. 1. 1. 1. 0. 0. 0. 1. 1. 0. 1. 1. 0. 1. 1. 1.
 1.]</t>
  </si>
  <si>
    <t>[0. 1. 1. 1. 1. 0. 0. 1. 0. 1. 1. 1. 0. 1. 0. 1. 1. 1. 0. 1. 1. 0. 1. 0.
 1. 0. 0. 1. 0. 0. 1. 1. 1. 0. 1. 0. 0. 1. 1. 1. 1. 0. 1. 0. 1. 1. 1. 1.
 1. 1. 1. 1. 1. 1. 1. 0. 1. 1. 1. 1. 0. 0. 0. 0. 1. 0. 1. 1. 0. 1. 1. 1.
 1.]</t>
  </si>
  <si>
    <t>[0. 1. 1. 1. 1. 0. 0. 1. 0. 1. 1. 1. 0. 1. 0. 1. 1. 1. 0. 1. 1. 0. 1. 0.
 1. 0. 0. 1. 0. 0. 1. 1. 1. 0. 1. 0. 0. 1. 0. 1. 1. 0. 1. 0. 1. 1. 1. 1.
 1. 1. 1. 0. 1. 1. 1. 0. 1. 1. 1. 1. 0. 0. 0. 1. 1. 0. 1. 1. 0. 1. 1. 1.
 1.]</t>
  </si>
  <si>
    <t>[0. 1. 1. 1. 1. 0. 0. 1. 0. 1. 1. 1. 0. 1. 0. 1. 1. 0. 0. 1. 1. 0. 1. 0.
 1. 0. 0. 1. 0. 0. 1. 1. 1. 0. 1. 0. 0. 1. 1. 1. 1. 0. 1. 0. 1. 1. 1. 1.
 1. 1. 1. 0. 1. 1. 1. 0. 1. 1. 1. 1. 0. 0. 0. 0. 1. 0. 1. 1. 0. 1. 1. 1.
 1.]</t>
  </si>
  <si>
    <t>[0. 1. 1. 1. 1. 0. 0. 1. 0. 1. 1. 1. 0. 1. 0. 1. 1. 0. 0. 1. 1. 0. 1. 0.
 1. 0. 0. 1. 0. 0. 1. 1. 1. 0. 1. 0. 0. 1. 1. 1. 1. 0. 1. 0. 1. 1. 1. 1.
 1. 1. 1. 0. 1. 1. 1. 0. 1. 1. 1. 1. 0. 0. 0. 1. 1. 0. 1. 1. 0. 1. 1. 1.
 1.]</t>
  </si>
  <si>
    <t>[0. 1. 1. 1. 1. 0. 0. 1. 0. 1. 1. 1. 0. 1. 0. 1. 1. 1. 0. 1. 1. 0. 1. 1.
 1. 0. 1. 1. 0. 0. 1. 1. 1. 0. 1. 0. 0. 1. 1. 1. 1. 0. 1. 0. 1. 1. 1. 1.
 1. 1. 1. 0. 1. 1. 1. 0. 1. 1. 1. 1. 0. 0. 0. 0. 1. 0. 1. 1. 0. 1. 1. 1.
 1.]</t>
  </si>
  <si>
    <t>[0. 1. 1. 1. 1. 0. 0. 1. 0. 1. 1. 1. 0. 1. 0. 1. 1. 1. 0. 1. 1. 0. 1. 0.
 1. 0. 0. 1. 0. 0. 1. 1. 1. 0. 1. 0. 0. 0. 1. 1. 1. 0. 1. 0. 1. 1. 1. 1.
 1. 1. 1. 0. 1. 1. 1. 0. 1. 1. 1. 1. 0. 0. 0. 0. 1. 0. 1. 1. 0. 1. 1. 0.
 1.]</t>
  </si>
  <si>
    <t>[0. 1. 1. 0. 1. 0. 0. 1. 0. 1. 1. 1. 0. 1. 0. 1. 1. 1. 0. 1. 1. 0. 1. 0.
 1. 0. 0. 1. 0. 1. 1. 1. 1. 0. 1. 0. 0. 1. 0. 1. 1. 0. 1. 0. 1. 1. 1. 1.
 1. 1. 1. 1. 1. 1. 1. 0. 1. 1. 1. 1. 0. 0. 0. 1. 1. 0. 1. 1. 0. 1. 1. 1.
 1.]</t>
  </si>
  <si>
    <t>[0. 0. 1. 1. 1. 0. 0. 1. 0. 1. 1. 1. 0. 1. 0. 1. 1. 1. 0. 1. 1. 0. 1. 0.
 1. 0. 0. 1. 0. 0. 1. 1. 1. 0. 1. 0. 0. 1. 0. 1. 1. 0. 1. 0. 1. 1. 1. 1.
 1. 1. 1. 1. 0. 1. 1. 0. 1. 1. 1. 1. 0. 0. 0. 1. 1. 0. 1. 1. 0. 1. 1. 1.
 1.]</t>
  </si>
  <si>
    <t>[0. 1. 1. 1. 1. 0. 0. 1. 0. 1. 1. 1. 0. 1. 0. 1. 1. 1. 0. 1. 1. 0. 1. 0.
 1. 0. 0. 0. 0. 0. 1. 1. 1. 0. 1. 0. 0. 0. 1. 1. 1. 0. 1. 1. 1. 1. 1. 1.
 1. 1. 1. 1. 1. 1. 1. 0. 1. 1. 1. 1. 0. 0. 0. 0. 1. 0. 1. 1. 0. 0. 1. 1.
 1.]</t>
  </si>
  <si>
    <t>[0. 1. 1. 1. 1. 0. 0. 1. 0. 1. 1. 1. 0. 1. 0. 1. 1. 1. 0. 1. 1. 0. 1. 0.
 1. 0. 0. 1. 0. 0. 1. 1. 1. 0. 1. 0. 0. 1. 1. 1. 1. 0. 1. 0. 1. 1. 1. 1.
 1. 1. 1. 1. 1. 1. 1. 0. 1. 1. 1. 1. 0. 0. 0. 1. 1. 0. 1. 1. 0. 1. 1. 1.
 1.]</t>
  </si>
  <si>
    <t>[0. 1. 1. 1. 1. 0. 0. 1. 0. 1. 1. 1. 0. 1. 0. 1. 1. 1. 0. 1. 1. 0. 1. 0.
 1. 0. 0. 1. 0. 0. 1. 1. 1. 0. 1. 0. 0. 1. 1. 1. 1. 0. 1. 0. 1. 1. 1. 1.
 1. 1. 1. 0. 1. 1. 1. 0. 1. 1. 1. 1. 0. 1. 0. 1. 1. 0. 1. 1. 0. 1. 1. 1.
 1.]</t>
  </si>
  <si>
    <t>[0. 1. 1. 1. 1. 1. 0. 1. 0. 1. 1. 1. 0. 1. 0. 1. 1. 1. 0. 1. 1. 0. 1. 0.
 1. 0. 0. 1. 0. 0. 1. 1. 1. 0. 1. 0. 0. 1. 0. 1. 1. 0. 1. 0. 1. 1. 1. 1.
 1. 1. 1. 1. 1. 1. 1. 0. 1. 1. 1. 1. 0. 0. 0. 0. 1. 0. 1. 1. 0. 1. 1. 1.
 1.]</t>
  </si>
  <si>
    <t>[0. 1. 1. 1. 1. 0. 0. 1. 0. 1. 1. 1. 0. 1. 0. 1. 1. 1. 0. 1. 1. 0. 1. 0.
 1. 0. 0. 1. 0. 0. 1. 1. 1. 0. 1. 0. 0. 1. 0. 1. 1. 0. 1. 0. 1. 1. 1. 1.
 1. 1. 1. 1. 1. 1. 1. 0. 1. 1. 1. 1. 0. 0. 0. 0. 1. 0. 1. 1. 0. 1. 1. 1.
 1.]</t>
  </si>
  <si>
    <t>[0. 1. 1. 1. 1. 0. 0. 1. 0. 1. 1. 1. 0. 1. 0. 1. 1. 1. 0. 1. 1. 0. 1. 0.
 1. 0. 0. 1. 1. 0. 1. 1. 1. 0. 1. 0. 0. 1. 1. 1. 1. 0. 1. 0. 1. 1. 1. 1.
 1. 1. 1. 0. 1. 1. 1. 0. 1. 1. 1. 1. 0. 0. 0. 0. 1. 0. 1. 1. 0. 1. 1. 1.
 1.]</t>
  </si>
  <si>
    <t>[0. 0. 1. 1. 1. 0. 0. 0. 0. 1. 1. 1. 0. 1. 0. 1. 1. 1. 0. 1. 1. 0. 1. 0.
 1. 0. 0. 1. 0. 0. 1. 1. 1. 0. 1. 0. 0. 1. 0. 1. 1. 0. 1. 0. 1. 1. 1. 1.
 1. 1. 1. 0. 1. 1. 1. 0. 1. 1. 1. 1. 0. 0. 0. 1. 1. 0. 1. 1. 0. 1. 1. 1.
 1.]</t>
  </si>
  <si>
    <t>[0. 1. 1. 1. 0. 0. 0. 1. 0. 1. 1. 1. 0. 0. 0. 1. 1. 1. 0. 1. 1. 0. 1. 0.
 1. 0. 0. 1. 0. 0. 1. 1. 1. 0. 1. 0. 0. 1. 1. 1. 1. 0. 1. 0. 1. 1. 1. 1.
 1. 1. 1. 0. 1. 1. 1. 0. 1. 1. 1. 1. 0. 0. 0. 0. 1. 0. 1. 1. 0. 1. 1. 1.
 1.]</t>
  </si>
  <si>
    <t>[0. 1. 1. 1. 1. 0. 0. 1. 0. 1. 1. 1. 0. 1. 0. 1. 1. 1. 0. 1. 1. 0. 1. 0.
 1. 0. 0. 1. 0. 0. 1. 1. 1. 0. 1. 0. 0. 1. 1. 1. 1. 0. 1. 0. 0. 1. 1. 1.
 1. 1. 1. 0. 1. 1. 1. 0. 1. 1. 1. 1. 0. 0. 0. 1. 1. 0. 1. 1. 0. 1. 1. 1.
 1.]</t>
  </si>
  <si>
    <t>[0. 1. 1. 1. 1. 0. 0. 1. 0. 1. 1. 1. 0. 1. 0. 1. 1. 1. 0. 1. 1. 0. 0. 0.
 1. 0. 0. 1. 0. 0. 1. 1. 1. 1. 1. 0. 0. 1. 0. 1. 1. 0. 1. 0. 1. 1. 1. 1.
 1. 1. 1. 0. 1. 1. 1. 0. 1. 0. 1. 1. 0. 0. 0. 1. 0. 0. 1. 1. 0. 1. 1. 1.
 1.]</t>
  </si>
  <si>
    <t>[0. 1. 1. 1. 1. 0. 0. 1. 0. 1. 1. 1. 0. 1. 0. 1. 1. 1. 0. 1. 1. 0. 1. 0.
 1. 1. 0. 1. 0. 0. 1. 1. 1. 0. 1. 0. 0. 1. 0. 0. 1. 0. 1. 0. 1. 1. 1. 1.
 1. 1. 1. 0. 1. 1. 1. 0. 1. 1. 1. 1. 0. 0. 0. 0. 1. 0. 1. 1. 0. 1. 1. 1.
 1.]</t>
  </si>
  <si>
    <t>[0. 1. 1. 1. 1. 0. 0. 1. 1. 1. 1. 1. 0. 1. 0. 1. 1. 1. 0. 1. 1. 0. 1. 0.
 1. 0. 0. 1. 1. 0. 1. 1. 1. 0. 1. 0. 0. 1. 1. 1. 1. 0. 1. 0. 1. 1. 1. 1.
 1. 1. 1. 1. 1. 1. 1. 0. 1. 1. 1. 1. 0. 0. 0. 0. 1. 0. 1. 1. 0. 1. 1. 1.
 1.]</t>
  </si>
  <si>
    <t>[0. 1. 1. 1. 1. 0. 0. 1. 0. 1. 1. 1. 0. 1. 0. 1. 1. 1. 0. 1. 1. 0. 1. 0.
 1. 0. 0. 1. 1. 0. 1. 1. 1. 0. 1. 0. 0. 1. 1. 1. 1. 1. 1. 0. 1. 1. 1. 1.
 1. 1. 1. 0. 0. 1. 1. 0. 1. 1. 1. 1. 0. 0. 0. 0. 1. 0. 1. 1. 0. 1. 1. 1.
 1.]</t>
  </si>
  <si>
    <t>[0. 0. 1. 1. 1. 0. 0. 1. 0. 1. 1. 1. 0. 1. 0. 1. 1. 1. 0. 1. 1. 0. 1. 0.
 1. 0. 0. 1. 1. 0. 1. 1. 1. 0. 1. 0. 0. 1. 0. 1. 1. 0. 1. 0. 1. 1. 1. 1.
 1. 1. 1. 0. 0. 1. 1. 0. 1. 1. 1. 1. 0. 0. 0. 1. 1. 0. 1. 1. 0. 1. 0. 1.
 1.]</t>
  </si>
  <si>
    <t>[0. 0. 1. 1. 1. 0. 0. 1. 0. 1. 1. 1. 0. 1. 0. 1. 1. 1. 0. 1. 1. 0. 1. 0.
 1. 0. 0. 1. 0. 0. 1. 1. 1. 0. 1. 0. 0. 1. 0. 1. 1. 0. 1. 0. 1. 1. 1. 1.
 1. 1. 1. 1. 0. 1. 1. 0. 1. 1. 1. 1. 0. 0. 0. 0. 1. 0. 1. 1. 0. 1. 1. 1.
 1.]</t>
  </si>
  <si>
    <t>[0. 0. 1. 1. 1. 0. 0. 1. 0. 1. 1. 1. 0. 1. 0. 1. 1. 1. 0. 1. 1. 0. 1. 0.
 1. 0. 0. 1. 0. 0. 0. 1. 1. 0. 1. 0. 0. 1. 0. 1. 0. 0. 1. 0. 1. 1. 1. 1.
 1. 1. 1. 0. 0. 1. 1. 0. 1. 1. 1. 1. 0. 0. 0. 1. 1. 0. 1. 1. 0. 1. 1. 1.
 1.]</t>
  </si>
  <si>
    <t>[0. 0. 1. 1. 1. 0. 0. 1. 0. 1. 1. 1. 0. 1. 0. 0. 1. 1. 0. 1. 1. 0. 1. 0.
 1. 0. 0. 1. 1. 0. 1. 1. 1. 0. 1. 0. 0. 1. 0. 1. 1. 0. 1. 0. 1. 1. 1. 1.
 1. 1. 1. 1. 0. 1. 1. 0. 1. 1. 1. 1. 0. 0. 0. 1. 1. 0. 1. 1. 0. 1. 1. 1.
 1.]</t>
  </si>
  <si>
    <t>[0. 0. 1. 1. 1. 0. 0. 1. 0. 1. 1. 1. 0. 1. 0. 1. 1. 1. 0. 1. 1. 0. 1. 0.
 1. 0. 0. 1. 1. 0. 1. 1. 1. 0. 1. 0. 0. 1. 1. 1. 1. 0. 1. 0. 1. 1. 1. 1.
 1. 1. 1. 1. 1. 1. 1. 0. 1. 1. 1. 1. 0. 0. 0. 1. 1. 0. 1. 1. 0. 1. 1. 1.
 1.]</t>
  </si>
  <si>
    <t>[0. 1. 1. 1. 1. 0. 0. 1. 0. 1. 1. 1. 0. 1. 0. 1. 1. 1. 0. 1. 1. 0. 1. 0.
 1. 0. 0. 1. 1. 0. 1. 1. 1. 0. 1. 1. 0. 1. 1. 1. 1. 0. 1. 0. 1. 1. 1. 1.
 1. 1. 1. 1. 0. 1. 1. 0. 1. 1. 0. 1. 0. 0. 0. 0. 1. 0. 1. 1. 0. 1. 1. 1.
 1.]</t>
  </si>
  <si>
    <t>[0. 1. 1. 1. 1. 0. 0. 1. 0. 1. 1. 1. 0. 1. 0. 1. 1. 1. 0. 1. 1. 0. 1. 0.
 1. 0. 0. 1. 1. 0. 1. 1. 1. 0. 1. 0. 0. 1. 1. 1. 1. 0. 1. 0. 1. 1. 1. 1.
 1. 1. 1. 1. 1. 1. 1. 0. 1. 1. 1. 1. 0. 0. 0. 1. 1. 0. 1. 1. 0. 1. 1. 1.
 1.]</t>
  </si>
  <si>
    <t>[0. 0. 1. 1. 1. 0. 0. 0. 0. 1. 1. 0. 0. 1. 0. 1. 1. 1. 0. 1. 1. 0. 1. 0.
 1. 0. 0. 1. 0. 0. 0. 1. 1. 0. 1. 0. 0. 1. 1. 1. 1. 0. 1. 0. 1. 1. 1. 1.
 1. 1. 1. 1. 1. 1. 1. 0. 1. 1. 1. 1. 0. 0. 0. 0. 1. 0. 1. 1. 0. 1. 1. 1.
 1.]</t>
  </si>
  <si>
    <t>[0. 1. 1. 1. 1. 0. 0. 1. 0. 1. 1. 1. 0. 1. 0. 1. 1. 1. 0. 1. 1. 0. 1. 0.
 1. 0. 0. 1. 0. 0. 1. 1. 1. 0. 1. 0. 0. 1. 0. 1. 1. 0. 1. 0. 1. 1. 1. 1.
 1. 1. 1. 0. 0. 0. 1. 0. 1. 1. 1. 1. 0. 0. 0. 1. 1. 0. 1. 1. 0. 1. 1. 1.
 1.]</t>
  </si>
  <si>
    <t>[0. 1. 1. 1. 1. 0. 0. 1. 0. 1. 1. 1. 0. 1. 0. 1. 1. 1. 0. 1. 1. 0. 1. 0.
 1. 0. 0. 1. 1. 0. 1. 1. 1. 0. 1. 0. 0. 1. 1. 1. 1. 0. 1. 0. 1. 1. 1. 1.
 1. 1. 1. 0. 1. 1. 1. 0. 1. 1. 1. 1. 0. 0. 0. 1. 1. 0. 1. 1. 0. 1. 1. 1.
 1.]</t>
  </si>
  <si>
    <t>[0. 1. 1. 1. 1. 0. 0. 1. 0. 1. 1. 1. 0. 1. 0. 1. 1. 1. 0. 1. 1. 0. 1. 0.
 1. 0. 0. 1. 0. 0. 0. 1. 1. 0. 1. 0. 0. 1. 1. 1. 1. 0. 1. 0. 1. 1. 1. 1.
 1. 1. 1. 1. 0. 1. 1. 0. 1. 1. 1. 1. 0. 0. 0. 1. 1. 0. 1. 1. 0. 1. 1. 1.
 1.]</t>
  </si>
  <si>
    <t>[0. 0. 1. 1. 1. 0. 0. 1. 0. 1. 1. 1. 0. 1. 0. 1. 1. 1. 0. 1. 1. 0. 1. 0.
 1. 0. 0. 1. 0. 0. 1. 1. 1. 0. 1. 0. 0. 1. 1. 1. 1. 0. 1. 0. 1. 1. 1. 1.
 1. 1. 1. 1. 0. 1. 1. 0. 1. 1. 1. 1. 0. 0. 0. 1. 1. 0. 1. 1. 0. 1. 1. 1.
 1.]</t>
  </si>
  <si>
    <t>[0. 0. 1. 1. 1. 0. 0. 1. 0. 1. 1. 1. 0. 1. 0. 1. 1. 1. 0. 1. 1. 0. 1. 0.
 1. 0. 0. 1. 0. 0. 1. 1. 1. 0. 1. 0. 0. 1. 1. 1. 1. 0. 1. 0. 1. 1. 1. 1.
 1. 1. 1. 1. 1. 1. 1. 0. 1. 1. 1. 1. 0. 0. 0. 1. 1. 0. 1. 1. 0. 1. 1. 1.
 1.]</t>
  </si>
  <si>
    <t>[0. 0. 1. 1. 1. 0. 0. 1. 0. 1. 1. 1. 0. 1. 0. 1. 1. 1. 0. 1. 1. 0. 1. 0.
 1. 0. 0. 1. 1. 0. 1. 1. 1. 0. 1. 0. 0. 1. 0. 1. 1. 0. 1. 0. 1. 1. 1. 1.
 1. 1. 1. 1. 0. 1. 1. 0. 1. 1. 1. 1. 0. 0. 0. 1. 1. 0. 1. 1. 0. 1. 1. 1.
 1.]</t>
  </si>
  <si>
    <t>[0. 1. 1. 1. 1. 0. 0. 1. 0. 1. 1. 1. 0. 1. 0. 1. 1. 1. 0. 1. 1. 0. 1. 0.
 1. 0. 0. 1. 1. 0. 1. 1. 1. 0. 1. 0. 0. 1. 1. 1. 1. 0. 1. 0. 1. 1. 1. 1.
 1. 1. 1. 1. 0. 1. 1. 0. 1. 1. 1. 1. 0. 0. 0. 0. 1. 0. 1. 1. 0. 1. 1. 1.
 1.]</t>
  </si>
  <si>
    <t>[0. 0. 1. 1. 1. 0. 0. 1. 0. 1. 1. 1. 0. 1. 0. 1. 1. 1. 0. 1. 1. 0. 1. 0.
 1. 0. 0. 1. 0. 0. 0. 1. 1. 0. 1. 0. 0. 1. 1. 1. 1. 0. 1. 0. 1. 1. 1. 1.
 1. 1. 1. 0. 0. 1. 1. 0. 1. 1. 1. 1. 0. 0. 0. 1. 1. 0. 1. 1. 0. 1. 1. 1.
 1.]</t>
  </si>
  <si>
    <t>[0. 0. 1. 1. 1. 0. 0. 1. 0. 1. 1. 1. 0. 0. 0. 1. 1. 1. 0. 1. 1. 0. 1. 0.
 1. 0. 0. 1. 0. 0. 0. 1. 1. 0. 1. 0. 0. 1. 1. 1. 1. 0. 1. 0. 1. 1. 1. 1.
 1. 1. 1. 0. 1. 1. 1. 0. 1. 1. 1. 1. 0. 0. 0. 1. 1. 0. 1. 1. 0. 1. 1. 1.
 1.]</t>
  </si>
  <si>
    <t>[0. 0. 1. 1. 1. 0. 0. 1. 0. 1. 1. 1. 0. 1. 0. 1. 1. 1. 0. 1. 1. 0. 1. 0.
 1. 0. 0. 1. 0. 0. 0. 1. 1. 0. 1. 0. 0. 1. 0. 1. 1. 0. 1. 0. 1. 1. 1. 1.
 1. 1. 1. 0. 0. 1. 1. 0. 1. 1. 1. 1. 0. 0. 0. 0. 1. 0. 1. 1. 0. 1. 1. 1.
 1.]</t>
  </si>
  <si>
    <t>[0. 0. 1. 1. 1. 0. 0. 0. 0. 1. 1. 0. 0. 1. 0. 1. 1. 1. 0. 1. 1. 0. 1. 0.
 1. 0. 0. 1. 0. 0. 0. 1. 1. 0. 1. 0. 0. 1. 1. 0. 1. 0. 1. 0. 1. 1. 1. 1.
 1. 1. 1. 1. 1. 1. 1. 0. 1. 1. 1. 1. 0. 0. 0. 1. 1. 0. 1. 1. 0. 1. 1. 1.
 1.]</t>
  </si>
  <si>
    <t>[1. 0. 1. 1. 1. 0. 0. 0. 0. 1. 1. 1. 0. 1. 0. 1. 1. 1. 0. 1. 1. 0. 1. 0.
 1. 0. 0. 1. 0. 0. 0. 1. 1. 0. 1. 0. 0. 1. 1. 1. 1. 0. 1. 1. 1. 1. 1. 1.
 1. 1. 1. 1. 1. 1. 1. 0. 1. 1. 1. 1. 0. 0. 0. 0. 1. 0. 1. 1. 0. 1. 1. 1.
 1.]</t>
  </si>
  <si>
    <t>[0. 0. 0. 1. 1. 0. 0. 1. 0. 1. 1. 1. 0. 1. 0. 1. 1. 1. 1. 1. 1. 0. 1. 0.
 1. 0. 0. 1. 0. 0. 0. 1. 1. 0. 1. 0. 0. 1. 0. 1. 0. 0. 1. 0. 1. 1. 1. 1.
 1. 1. 1. 1. 1. 1. 1. 0. 1. 1. 1. 1. 0. 0. 0. 1. 1. 0. 1. 1. 0. 1. 1. 1.
 1.]</t>
  </si>
  <si>
    <t>[0. 0. 1. 1. 1. 0. 0. 1. 0. 1. 1. 1. 0. 1. 0. 1. 1. 1. 0. 1. 0. 0. 1. 0.
 1. 0. 0. 1. 0. 0. 0. 1. 1. 0. 1. 0. 0. 1. 1. 1. 1. 0. 1. 0. 1. 1. 1. 1.
 1. 1. 1. 1. 1. 1. 1. 0. 1. 1. 1. 1. 0. 0. 0. 1. 1. 0. 1. 1. 0. 1. 1. 1.
 1.]</t>
  </si>
  <si>
    <t>[0. 0. 1. 1. 1. 0. 0. 0. 0. 1. 1. 0. 0. 1. 0. 1. 1. 1. 0. 1. 1. 0. 1. 0.
 1. 0. 0. 1. 0. 0. 0. 1. 1. 0. 1. 0. 0. 1. 0. 1. 1. 0. 1. 0. 1. 1. 1. 1.
 1. 1. 1. 1. 0. 1. 1. 0. 1. 1. 1. 1. 0. 0. 0. 0. 1. 0. 1. 1. 0. 1. 1. 1.
 1.]</t>
  </si>
  <si>
    <t>[0. 0. 1. 1. 1. 0. 0. 1. 0. 1. 1. 1. 0. 1. 0. 1. 1. 1. 0. 1. 1. 0. 1. 0.
 1. 0. 0. 1. 0. 0. 0. 1. 1. 0. 1. 0. 0. 1. 0. 1. 0. 0. 1. 0. 1. 1. 1. 1.
 1. 1. 1. 0. 0. 1. 1. 0. 1. 1. 1. 1. 0. 0. 0. 0. 1. 0. 1. 1. 0. 1. 1. 1.
 1.]</t>
  </si>
  <si>
    <t>[0. 0. 1. 1. 1. 0. 0. 0. 0. 1. 1. 0. 0. 1. 0. 1. 1. 1. 0. 1. 1. 0. 1. 0.
 1. 0. 0. 1. 0. 0. 0. 1. 1. 0. 1. 0. 0. 1. 1. 1. 0. 0. 1. 0. 1. 1. 1. 1.
 1. 1. 1. 1. 1. 1. 1. 0. 1. 1. 1. 1. 0. 0. 0. 0. 1. 0. 1. 1. 0. 1. 1. 1.
 1.]</t>
  </si>
  <si>
    <t>[0. 0. 1. 1. 1. 0. 0. 0. 0. 1. 1. 1. 0. 1. 0. 1. 1. 1. 0. 1. 1. 0. 1. 0.
 1. 0. 0. 1. 0. 0. 0. 1. 1. 0. 1. 0. 0. 1. 1. 1. 1. 0. 1. 0. 1. 1. 1. 1.
 1. 1. 1. 1. 1. 1. 1. 0. 1. 1. 1. 1. 0. 0. 0. 1. 1. 0. 1. 1. 0. 1. 1. 1.
 1.]</t>
  </si>
  <si>
    <t>[0. 0. 1. 1. 1. 0. 0. 0. 0. 1. 1. 0. 0. 1. 0. 1. 1. 1. 0. 1. 1. 0. 1. 0.
 1. 0. 0. 1. 0. 0. 0. 1. 1. 0. 1. 0. 0. 1. 0. 1. 0. 0. 1. 0. 1. 1. 1. 1.
 1. 1. 1. 1. 0. 1. 1. 0. 1. 1. 1. 1. 0. 0. 0. 0. 1. 0. 1. 1. 0. 1. 1. 1.
 1.]</t>
  </si>
  <si>
    <t>[0. 0. 1. 1. 1. 0. 0. 0. 0. 1. 1. 1. 0. 1. 0. 1. 1. 1. 0. 1. 1. 0. 1. 0.
 1. 0. 0. 1. 0. 0. 0. 1. 1. 0. 1. 0. 0. 1. 0. 1. 1. 0. 1. 0. 1. 1. 1. 1.
 1. 1. 1. 0. 1. 1. 1. 0. 1. 1. 1. 1. 0. 0. 0. 0. 1. 0. 1. 1. 0. 1. 1. 1.
 1.]</t>
  </si>
  <si>
    <t>[0. 0. 1. 1. 1. 0. 0. 1. 0. 1. 1. 1. 0. 1. 0. 1. 1. 1. 0. 1. 1. 0. 1. 0.
 1. 0. 0. 1. 0. 0. 0. 1. 1. 0. 1. 0. 0. 1. 1. 1. 0. 0. 1. 0. 1. 1. 1. 1.
 1. 1. 1. 0. 1. 1. 1. 0. 1. 1. 1. 1. 0. 0. 0. 1. 1. 0. 1. 1. 0. 1. 1. 1.
 1.]</t>
  </si>
  <si>
    <t>[0. 0. 1. 1. 1. 0. 0. 1. 0. 1. 1. 1. 0. 1. 0. 1. 1. 1. 0. 1. 1. 0. 1. 0.
 1. 0. 0. 1. 0. 0. 0. 1. 1. 0. 1. 0. 0. 1. 0. 1. 0. 0. 0. 0. 1. 1. 1. 1.
 1. 1. 1. 1. 0. 1. 1. 0. 1. 1. 1. 1. 0. 0. 0. 1. 1. 0. 1. 1. 0. 1. 1. 1.
 1.]</t>
  </si>
  <si>
    <t>[0. 0. 1. 1. 1. 0. 0. 1. 0. 1. 1. 1. 0. 1. 0. 1. 1. 1. 0. 1. 0. 0. 1. 0.
 1. 0. 0. 1. 0. 0. 0. 1. 1. 0. 1. 0. 0. 1. 1. 0. 1. 0. 1. 0. 1. 1. 1. 1.
 1. 1. 0. 1. 1. 1. 1. 0. 1. 1. 1. 1. 0. 0. 0. 0. 1. 0. 1. 1. 0. 1. 1. 1.
 1.]</t>
  </si>
  <si>
    <t>[0. 0. 1. 1. 1. 0. 0. 1. 0. 1. 1. 1. 0. 1. 0. 1. 1. 1. 0. 1. 0. 0. 1. 0.
 1. 0. 0. 1. 0. 0. 0. 1. 1. 0. 1. 0. 0. 1. 0. 1. 1. 0. 1. 0. 1. 1. 1. 1.
 1. 1. 1. 1. 0. 1. 1. 0. 1. 1. 1. 1. 0. 0. 0. 1. 1. 0. 1. 1. 0. 1. 1. 1.
 1.]</t>
  </si>
  <si>
    <t>[0. 0. 1. 1. 1. 0. 0. 1. 0. 1. 1. 1. 0. 1. 0. 1. 1. 1. 0. 1. 0. 0. 1. 0.
 0. 0. 0. 1. 0. 0. 0. 1. 1. 0. 1. 0. 0. 1. 1. 1. 0. 0. 1. 0. 1. 1. 1. 1.
 1. 1. 1. 1. 1. 1. 1. 0. 1. 1. 1. 1. 0. 0. 0. 0. 1. 0. 1. 1. 0. 1. 1. 1.
 1.]</t>
  </si>
  <si>
    <t>[0. 0. 1. 1. 1. 0. 0. 1. 0. 1. 1. 1. 0. 1. 0. 1. 1. 1. 0. 1. 0. 0. 1. 0.
 1. 0. 0. 1. 1. 0. 0. 1. 1. 0. 1. 0. 0. 1. 1. 1. 0. 0. 1. 0. 1. 1. 1. 1.
 1. 1. 1. 1. 1. 1. 1. 0. 1. 1. 1. 1. 0. 0. 0. 1. 1. 0. 1. 1. 0. 0. 1. 1.
 1.]</t>
  </si>
  <si>
    <t>[0. 0. 1. 1. 1. 0. 0. 1. 0. 1. 0. 1. 0. 0. 0. 1. 1. 1. 0. 1. 1. 0. 1. 0.
 1. 0. 0. 1. 0. 0. 0. 1. 0. 0. 1. 0. 0. 1. 1. 1. 1. 0. 1. 0. 1. 1. 1. 1.
 1. 1. 1. 1. 1. 1. 1. 0. 1. 1. 1. 1. 0. 0. 0. 0. 1. 0. 1. 1. 0. 1. 1. 1.
 0.]</t>
  </si>
  <si>
    <t>[0. 0. 1. 1. 1. 0. 0. 1. 0. 1. 1. 1. 0. 1. 0. 1. 1. 1. 0. 1. 0. 0. 1. 0.
 1. 0. 0. 1. 0. 0. 0. 1. 1. 0. 1. 0. 0. 1. 1. 1. 0. 0. 1. 0. 1. 1. 1. 1.
 1. 1. 1. 1. 0. 1. 1. 0. 1. 1. 1. 1. 0. 0. 0. 1. 1. 0. 1. 1. 0. 1. 1. 1.
 1.]</t>
  </si>
  <si>
    <t>[0. 0. 1. 1. 1. 0. 0. 1. 0. 1. 1. 1. 0. 1. 0. 1. 1. 1. 0. 1. 1. 0. 1. 0.
 1. 0. 0. 1. 0. 0. 0. 1. 1. 0. 1. 0. 0. 1. 1. 1. 0. 1. 1. 0. 1. 1. 1. 1.
 1. 1. 1. 1. 0. 1. 1. 1. 1. 1. 1. 1. 0. 0. 0. 1. 1. 0. 1. 1. 0. 1. 1. 1.
 1.]</t>
  </si>
  <si>
    <t>[0. 0. 1. 1. 1. 0. 0. 1. 0. 1. 1. 1. 0. 1. 0. 1. 1. 1. 0. 1. 1. 0. 1. 0.
 1. 0. 0. 1. 0. 0. 0. 1. 1. 0. 1. 0. 0. 1. 1. 1. 0. 0. 1. 0. 1. 1. 1. 1.
 1. 1. 1. 1. 1. 1. 1. 0. 1. 1. 1. 1. 0. 0. 0. 0. 1. 0. 1. 1. 0. 1. 1. 1.
 1.]</t>
  </si>
  <si>
    <t>[0. 0. 1. 0. 1. 0. 0. 1. 0. 1. 1. 1. 0. 1. 0. 1. 1. 1. 0. 1. 0. 0. 1. 0.
 0. 0. 0. 1. 0. 0. 0. 1. 1. 0. 1. 0. 0. 1. 1. 1. 0. 0. 1. 0. 1. 0. 1. 1.
 1. 1. 1. 1. 1. 1. 1. 0. 1. 1. 1. 1. 0. 0. 0. 0. 1. 0. 1. 1. 0. 1. 1. 1.
 1.]</t>
  </si>
  <si>
    <t>[0. 0. 1. 1. 1. 0. 0. 1. 0. 1. 1. 1. 0. 1. 0. 1. 1. 1. 0. 1. 0. 0. 1. 0.
 1. 0. 0. 1. 0. 0. 0. 1. 1. 0. 1. 0. 0. 1. 0. 1. 0. 0. 1. 0. 1. 1. 1. 1.
 1. 1. 1. 1. 0. 1. 1. 0. 1. 1. 1. 1. 0. 0. 0. 1. 1. 0. 1. 1. 0. 1. 1. 1.
 1.]</t>
  </si>
  <si>
    <t>[0. 0. 1. 1. 1. 0. 0. 1. 0. 1. 1. 1. 0. 1. 0. 1. 1. 1. 0. 1. 0. 0. 1. 0.
 1. 0. 0. 1. 0. 0. 0. 1. 1. 0. 1. 0. 0. 1. 0. 1. 0. 0. 1. 0. 1. 1. 1. 1.
 1. 1. 1. 0. 0. 1. 1. 0. 1. 1. 1. 1. 0. 0. 0. 0. 1. 0. 1. 1. 0. 1. 1. 1.
 1.]</t>
  </si>
  <si>
    <t>[0. 0. 1. 1. 1. 0. 0. 1. 0. 1. 1. 1. 0. 1. 0. 1. 1. 1. 0. 1. 1. 0. 1. 0.
 1. 0. 0. 1. 1. 0. 0. 1. 1. 0. 1. 0. 0. 1. 0. 1. 1. 0. 1. 0. 1. 1. 1. 1.
 1. 1. 1. 1. 1. 1. 1. 0. 1. 1. 1. 1. 0. 0. 0. 0. 1. 0. 1. 1. 0. 1. 1. 1.
 1.]</t>
  </si>
  <si>
    <t>[0. 0. 1. 1. 1. 0. 0. 1. 0. 1. 1. 1. 0. 1. 0. 1. 1. 1. 0. 1. 1. 0. 1. 0.
 1. 0. 0. 1. 0. 0. 0. 1. 1. 0. 1. 0. 0. 1. 0. 1. 1. 0. 1. 0. 1. 1. 1. 1.
 1. 1. 1. 1. 0. 1. 1. 0. 1. 1. 1. 1. 0. 0. 0. 0. 1. 0. 1. 1. 0. 1. 1. 1.
 1.]</t>
  </si>
  <si>
    <t>[0. 0. 1. 1. 1. 0. 0. 1. 0. 1. 1. 1. 0. 1. 0. 1. 1. 1. 0. 1. 1. 0. 1. 0.
 1. 0. 0. 1. 0. 0. 0. 1. 1. 0. 1. 0. 0. 1. 0. 1. 1. 0. 1. 0. 1. 1. 1. 1.
 1. 1. 1. 1. 0. 1. 1. 0. 1. 1. 1. 1. 0. 1. 0. 0. 1. 0. 1. 1. 0. 1. 1. 1.
 1.]</t>
  </si>
  <si>
    <t>[0. 0. 1. 0. 1. 0. 0. 1. 0. 1. 1. 1. 0. 1. 0. 1. 1. 1. 0. 1. 0. 0. 1. 0.
 1. 0. 0. 1. 0. 0. 0. 1. 1. 0. 1. 0. 0. 1. 1. 1. 1. 0. 1. 0. 1. 1. 1. 1.
 1. 1. 1. 1. 0. 1. 1. 0. 1. 1. 1. 1. 0. 0. 0. 0. 1. 0. 1. 1. 0. 1. 1. 1.
 1.]</t>
  </si>
  <si>
    <t>[0. 0. 1. 1. 1. 0. 0. 1. 0. 1. 1. 1. 0. 1. 0. 1. 1. 1. 0. 1. 1. 0. 1. 0.
 1. 0. 0. 1. 0. 0. 0. 1. 1. 0. 1. 0. 0. 1. 0. 1. 1. 0. 1. 0. 1. 1. 1. 1.
 1. 1. 1. 0. 1. 1. 1. 0. 1. 1. 1. 1. 0. 0. 0. 1. 1. 0. 1. 1. 0. 1. 1. 1.
 1.]</t>
  </si>
  <si>
    <t>[0. 0. 1. 1. 1. 0. 0. 1. 0. 1. 1. 1. 0. 1. 0. 1. 1. 1. 0. 1. 1. 0. 1. 0.
 1. 0. 0. 1. 0. 0. 0. 1. 1. 0. 1. 0. 0. 1. 1. 1. 0. 0. 1. 0. 1. 1. 1. 1.
 1. 1. 1. 1. 1. 1. 1. 0. 1. 1. 1. 1. 0. 0. 0. 1. 1. 0. 1. 1. 0. 1. 1. 1.
 1.]</t>
  </si>
  <si>
    <t>[0. 0. 1. 1. 1. 0. 0. 1. 0. 1. 1. 1. 0. 1. 0. 1. 1. 1. 0. 1. 1. 0. 1. 0.
 1. 0. 0. 1. 0. 0. 0. 1. 1. 0. 1. 0. 0. 1. 1. 1. 0. 0. 1. 0. 1. 1. 1. 1.
 1. 1. 1. 1. 0. 1. 1. 0. 1. 1. 0. 1. 0. 0. 0. 1. 1. 0. 1. 1. 0. 1. 1. 1.
 1.]</t>
  </si>
  <si>
    <t>[0. 0. 1. 1. 1. 0. 0. 1. 0. 1. 1. 1. 0. 1. 0. 1. 1. 1. 0. 1. 0. 0. 1. 0.
 1. 0. 0. 1. 0. 0. 0. 1. 1. 0. 1. 0. 0. 1. 0. 0. 0. 0. 0. 0. 1. 1. 1. 1.
 1. 1. 0. 1. 1. 1. 1. 0. 1. 1. 1. 1. 0. 0. 0. 1. 1. 0. 1. 1. 0. 1. 1. 1.
 1.]</t>
  </si>
  <si>
    <t>[0. 0. 1. 1. 1. 0. 0. 1. 0. 1. 1. 1. 0. 1. 0. 1. 1. 1. 0. 1. 0. 0. 1. 0.
 1. 0. 0. 1. 0. 0. 0. 1. 1. 0. 1. 0. 0. 1. 0. 1. 0. 0. 0. 0. 1. 1. 1. 0.
 1. 1. 0. 1. 0. 1. 1. 0. 1. 1. 1. 1. 0. 0. 0. 0. 1. 0. 1. 1. 0. 1. 1. 1.
 1.]</t>
  </si>
  <si>
    <t>[0. 0. 1. 1. 1. 0. 0. 1. 0. 1. 1. 1. 0. 1. 0. 1. 1. 0. 0. 1. 0. 0. 1. 0.
 1. 0. 0. 1. 0. 0. 0. 1. 1. 0. 1. 0. 0. 1. 0. 0. 1. 0. 1. 0. 1. 1. 1. 1.
 1. 1. 0. 1. 1. 1. 1. 0. 1. 1. 1. 1. 0. 0. 0. 1. 1. 0. 1. 1. 0. 1. 1. 1.
 1.]</t>
  </si>
  <si>
    <t>[0. 0. 1. 1. 1. 0. 0. 1. 0. 1. 1. 1. 0. 1. 0. 1. 1. 1. 0. 1. 1. 0. 1. 0.
 0. 0. 1. 1. 0. 0. 0. 1. 1. 0. 1. 0. 0. 1. 1. 1. 0. 0. 1. 0. 1. 1. 1. 1.
 1. 1. 1. 1. 1. 1. 1. 0. 1. 1. 1. 1. 0. 0. 0. 1. 1. 0. 1. 1. 0. 1. 1. 1.
 1.]</t>
  </si>
  <si>
    <t>[0. 0. 1. 1. 1. 0. 0. 1. 0. 1. 1. 1. 0. 1. 0. 1. 1. 1. 0. 1. 1. 0. 1. 0.
 1. 0. 0. 1. 0. 0. 0. 1. 1. 0. 1. 0. 0. 1. 1. 1. 0. 1. 1. 0. 1. 1. 1. 1.
 1. 1. 0. 1. 1. 1. 1. 0. 1. 1. 1. 1. 0. 0. 0. 0. 1. 0. 1. 1. 0. 1. 1. 1.
 1.]</t>
  </si>
  <si>
    <t>[0. 0. 1. 1. 1. 0. 0. 1. 0. 1. 1. 1. 0. 1. 0. 1. 1. 1. 0. 1. 0. 0. 1. 0.
 1. 0. 0. 1. 0. 0. 0. 1. 1. 0. 1. 0. 0. 1. 1. 1. 0. 0. 1. 0. 1. 1. 1. 1.
 1. 1. 1. 1. 0. 1. 1. 0. 1. 1. 1. 1. 0. 0. 0. 0. 1. 0. 1. 1. 0. 1. 1. 1.
 1.]</t>
  </si>
  <si>
    <t>[0. 0. 1. 1. 1. 0. 0. 1. 0. 1. 1. 1. 0. 1. 0. 1. 1. 1. 0. 1. 1. 0. 1. 0.
 1. 0. 0. 1. 0. 0. 0. 1. 1. 0. 1. 0. 0. 1. 0. 1. 0. 0. 1. 0. 1. 1. 1. 1.
 1. 1. 1. 1. 1. 1. 1. 0. 1. 1. 1. 1. 0. 0. 0. 0. 1. 0. 1. 1. 0. 1. 1. 1.
 1.]</t>
  </si>
  <si>
    <t>[0. 0. 1. 1. 1. 0. 0. 1. 0. 1. 1. 1. 0. 1. 0. 1. 1. 1. 0. 1. 1. 0. 1. 0.
 1. 0. 0. 1. 0. 0. 0. 1. 1. 0. 1. 0. 0. 1. 1. 1. 1. 0. 1. 0. 1. 1. 1. 1.
 1. 1. 1. 1. 0. 1. 1. 0. 1. 1. 1. 1. 0. 0. 0. 0. 1. 0. 1. 1. 0. 1. 1. 1.
 1.]</t>
  </si>
  <si>
    <t>[0. 0. 1. 1. 1. 0. 0. 1. 0. 1. 1. 1. 0. 1. 0. 1. 1. 1. 0. 1. 0. 0. 1. 0.
 1. 0. 0. 1. 0. 0. 0. 1. 1. 0. 1. 0. 0. 1. 0. 0. 1. 0. 1. 0. 1. 1. 1. 1.
 1. 1. 1. 1. 0. 1. 1. 0. 1. 1. 1. 1. 0. 0. 0. 1. 1. 0. 1. 1. 0. 1. 1. 1.
 1.]</t>
  </si>
  <si>
    <t>[0. 0. 1. 1. 1. 0. 0. 1. 0. 1. 1. 1. 0. 1. 0. 1. 1. 1. 0. 1. 0. 0. 1. 0.
 1. 0. 0. 1. 0. 0. 0. 1. 1. 0. 1. 0. 0. 1. 0. 0. 0. 0. 0. 0. 1. 1. 1. 1.
 1. 1. 1. 1. 0. 1. 1. 0. 1. 1. 1. 1. 0. 0. 0. 1. 1. 0. 1. 1. 0. 1. 1. 1.
 1.]</t>
  </si>
  <si>
    <t>[0. 0. 1. 1. 1. 0. 0. 1. 0. 1. 1. 1. 0. 1. 0. 1. 1. 1. 0. 1. 0. 0. 1. 0.
 1. 0. 0. 1. 0. 0. 0. 1. 1. 0. 1. 0. 0. 1. 1. 1. 1. 0. 1. 0. 1. 1. 1. 1.
 1. 1. 0. 1. 0. 1. 1. 0. 1. 1. 1. 1. 0. 0. 0. 0. 1. 0. 1. 1. 0. 1. 1. 1.
 1.]</t>
  </si>
  <si>
    <t>[0. 0. 1. 1. 1. 0. 0. 1. 0. 1. 1. 1. 0. 1. 0. 1. 1. 1. 0. 1. 1. 0. 1. 0.
 1. 0. 0. 1. 0. 0. 0. 1. 1. 0. 1. 0. 0. 1. 1. 1. 1. 0. 0. 0. 1. 1. 1. 1.
 1. 1. 0. 1. 0. 1. 1. 0. 1. 1. 1. 1. 0. 0. 0. 0. 1. 0. 1. 1. 0. 1. 1. 1.
 1.]</t>
  </si>
  <si>
    <t>[0. 0. 1. 1. 1. 0. 0. 1. 0. 1. 1. 1. 0. 1. 0. 1. 1. 1. 0. 1. 0. 0. 1. 0.
 1. 0. 0. 1. 0. 0. 0. 1. 1. 0. 1. 0. 0. 1. 1. 0. 0. 0. 1. 0. 1. 1. 1. 1.
 1. 1. 0. 1. 0. 1. 1. 0. 1. 1. 1. 1. 0. 0. 0. 1. 1. 0. 1. 1. 0. 1. 1. 1.
 1.]</t>
  </si>
  <si>
    <t>[0. 0. 0. 1. 1. 0. 0. 1. 0. 1. 1. 1. 0. 1. 0. 1. 1. 1. 0. 1. 1. 0. 1. 0.
 1. 0. 0. 1. 0. 0. 0. 1. 1. 0. 1. 0. 0. 1. 1. 1. 0. 0. 1. 0. 1. 1. 1. 1.
 1. 1. 1. 1. 0. 1. 1. 0. 1. 1. 1. 1. 0. 0. 0. 1. 1. 0. 1. 1. 0. 1. 1. 1.
 1.]</t>
  </si>
  <si>
    <t>[0. 0. 1. 1. 1. 0. 0. 1. 0. 1. 1. 1. 0. 1. 0. 1. 1. 1. 0. 1. 1. 0. 1. 0.
 1. 0. 0. 1. 0. 0. 0. 1. 1. 0. 1. 0. 0. 1. 1. 1. 0. 0. 1. 0. 1. 1. 1. 1.
 1. 1. 1. 1. 0. 1. 1. 0. 1. 1. 1. 1. 0. 0. 0. 1. 1. 0. 1. 1. 0. 1. 1. 1.
 1.]</t>
  </si>
  <si>
    <t>[0. 0. 1. 1. 1. 0. 0. 1. 0. 1. 1. 1. 0. 1. 0. 1. 1. 1. 0. 1. 0. 0. 1. 0.
 1. 0. 0. 1. 0. 0. 0. 1. 1. 0. 1. 0. 0. 1. 1. 1. 0. 0. 1. 0. 1. 1. 1. 1.
 1. 1. 1. 1. 0. 1. 1. 0. 1. 1. 0. 1. 0. 0. 0. 1. 1. 0. 1. 1. 0. 1. 1. 1.
 1.]</t>
  </si>
  <si>
    <t>[0. 0. 1. 1. 1. 0. 0. 1. 0. 1. 1. 1. 0. 1. 0. 1. 1. 1. 0. 1. 1. 0. 1. 0.
 1. 0. 0. 1. 0. 0. 0. 1. 1. 0. 1. 0. 0. 1. 0. 1. 0. 0. 1. 0. 1. 1. 1. 1.
 0. 1. 1. 1. 0. 1. 1. 0. 1. 1. 0. 1. 0. 0. 0. 0. 1. 0. 1. 1. 0. 1. 1. 1.
 1.]</t>
  </si>
  <si>
    <t>[0. 0. 1. 1. 1. 0. 0. 1. 0. 1. 1. 1. 0. 1. 0. 1. 1. 1. 0. 1. 0. 0. 1. 0.
 1. 0. 0. 1. 0. 0. 0. 1. 1. 0. 1. 0. 0. 1. 1. 1. 0. 0. 1. 0. 1. 1. 1. 1.
 1. 1. 1. 1. 0. 1. 1. 0. 1. 1. 0. 1. 0. 0. 0. 0. 1. 0. 1. 1. 0. 1. 1. 1.
 1.]</t>
  </si>
  <si>
    <t>[0. 0. 1. 1. 1. 0. 0. 1. 0. 1. 1. 1. 0. 1. 0. 1. 1. 1. 0. 1. 1. 0. 1. 0.
 1. 0. 0. 1. 0. 0. 0. 1. 1. 0. 1. 0. 0. 1. 1. 1. 0. 0. 1. 0. 1. 1. 1. 1.
 1. 1. 1. 1. 0. 1. 1. 0. 1. 1. 1. 1. 0. 0. 1. 1. 1. 0. 1. 1. 0. 1. 1. 1.
 1.]</t>
  </si>
  <si>
    <t>[0. 0. 1. 1. 1. 0. 0. 1. 0. 1. 1. 1. 0. 1. 0. 1. 1. 1. 1. 1. 1. 0. 1. 0.
 1. 0. 0. 1. 0. 0. 0. 1. 1. 0. 1. 0. 0. 1. 1. 1. 0. 0. 1. 0. 1. 1. 1. 1.
 1. 1. 1. 1. 0. 1. 1. 0. 1. 1. 0. 1. 0. 0. 0. 1. 1. 0. 1. 1. 0. 1. 1. 1.
 1.]</t>
  </si>
  <si>
    <t>[0. 0. 1. 1. 1. 0. 0. 1. 0. 1. 0. 1. 0. 1. 0. 1. 1. 1. 0. 1. 1. 0. 1. 0.
 1. 0. 0. 1. 0. 0. 0. 1. 1. 0. 1. 0. 0. 1. 1. 1. 0. 1. 1. 0. 1. 1. 1. 1.
 1. 1. 1. 1. 0. 1. 1. 0. 1. 1. 1. 1. 0. 0. 0. 1. 1. 0. 1. 1. 0. 1. 1. 1.
 1.]</t>
  </si>
  <si>
    <t>[0. 0. 1. 1. 1. 0. 0. 1. 0. 1. 1. 1. 0. 1. 0. 1. 1. 1. 0. 1. 0. 0. 1. 0.
 1. 0. 0. 1. 0. 0. 0. 1. 1. 0. 1. 0. 0. 0. 1. 1. 0. 0. 1. 0. 1. 1. 1. 1.
 1. 1. 1. 1. 0. 1. 1. 0. 1. 1. 0. 1. 0. 0. 0. 1. 1. 0. 1. 1. 0. 1. 1. 1.
 1.]</t>
  </si>
  <si>
    <t>[1. 0. 1. 1. 1. 0. 0. 1. 0. 1. 1. 1. 0. 1. 0. 1. 1. 0. 0. 1. 1. 0. 1. 0.
 1. 0. 0. 1. 0. 0. 0. 1. 0. 0. 1. 0. 0. 1. 1. 1. 0. 0. 1. 0. 1. 1. 1. 1.
 1. 1. 1. 1. 0. 1. 1. 0. 1. 1. 0. 1. 0. 0. 0. 1. 1. 0. 1. 1. 1. 1. 1. 1.
 1.]</t>
  </si>
  <si>
    <t>[0. 0. 1. 1. 1. 0. 0. 1. 0. 1. 1. 1. 0. 1. 0. 1. 1. 1. 0. 1. 1. 0. 1. 0.
 1. 0. 0. 1. 0. 0. 0. 1. 1. 0. 1. 0. 0. 1. 1. 1. 0. 0. 1. 0. 1. 1. 1. 1.
 1. 1. 1. 1. 0. 1. 1. 0. 1. 1. 1. 1. 0. 0. 0. 0. 1. 0. 1. 1. 0. 1. 1. 1.
 1.]</t>
  </si>
  <si>
    <t>[0. 0. 1. 1. 1. 0. 0. 1. 0. 1. 1. 1. 0. 1. 0. 1. 1. 1. 0. 1. 0. 0. 1. 0.
 1. 0. 0. 1. 0. 0. 0. 1. 1. 0. 1. 0. 0. 1. 1. 1. 0. 0. 1. 1. 1. 1. 1. 1.
 1. 1. 1. 1. 0. 1. 1. 0. 1. 1. 1. 0. 0. 0. 0. 1. 1. 0. 1. 1. 0. 1. 1. 1.
 1.]</t>
  </si>
  <si>
    <t>[0. 0. 1. 1. 1. 0. 0. 1. 0. 1. 1. 1. 0. 1. 0. 1. 1. 1. 0. 1. 1. 0. 1. 0.
 1. 0. 1. 1. 0. 0. 0. 1. 1. 0. 1. 0. 0. 1. 1. 1. 0. 0. 1. 0. 1. 1. 1. 1.
 1. 1. 1. 1. 0. 1. 1. 0. 1. 1. 0. 1. 0. 0. 0. 1. 1. 0. 1. 1. 0. 1. 1. 1.
 1.]</t>
  </si>
  <si>
    <t>[0. 0. 1. 1. 1. 0. 0. 1. 0. 1. 0. 1. 0. 1. 0. 1. 1. 1. 0. 1. 1. 0. 1. 0.
 1. 0. 0. 1. 0. 0. 0. 1. 1. 0. 1. 0. 0. 1. 1. 1. 0. 0. 1. 0. 1. 1. 1. 1.
 1. 1. 1. 1. 0. 1. 1. 0. 1. 1. 0. 1. 0. 0. 0. 0. 1. 0. 1. 1. 0. 1. 1. 1.
 1.]</t>
  </si>
  <si>
    <t>[0. 0. 1. 1. 1. 0. 0. 1. 0. 1. 1. 1. 0. 1. 0. 1. 1. 1. 0. 0. 1. 0. 1. 0.
 1. 0. 1. 1. 0. 0. 0. 1. 1. 0. 1. 0. 0. 1. 1. 1. 0. 0. 1. 0. 1. 1. 1. 1.
 1. 1. 1. 1. 0. 1. 1. 0. 1. 1. 0. 1. 0. 0. 0. 1. 1. 0. 1. 1. 0. 1. 1. 1.
 1.]</t>
  </si>
  <si>
    <t>[0. 0. 1. 1. 1. 0. 0. 1. 0. 1. 1. 1. 0. 1. 0. 1. 1. 1. 0. 1. 1. 0. 1. 0.
 1. 0. 0. 1. 1. 0. 0. 1. 1. 0. 1. 0. 0. 1. 1. 1. 0. 0. 1. 0. 1. 1. 1. 1.
 1. 1. 1. 1. 0. 1. 1. 0. 1. 1. 0. 1. 0. 0. 1. 1. 1. 0. 1. 1. 0. 1. 1. 1.
 1.]</t>
  </si>
  <si>
    <t>[0. 0. 1. 1. 1. 0. 0. 1. 0. 1. 1. 1. 0. 1. 0. 1. 1. 1. 0. 0. 1. 0. 1. 0.
 1. 0. 1. 1. 0. 0. 0. 1. 1. 0. 1. 0. 0. 1. 1. 1. 0. 0. 1. 0. 1. 1. 1. 1.
 1. 1. 1. 1. 0. 1. 1. 0. 1. 1. 0. 1. 0. 1. 0. 1. 1. 0. 1. 1. 0. 1. 1. 1.
 1.]</t>
  </si>
  <si>
    <t>[0. 1. 1. 1. 1. 0. 0. 1. 0. 1. 1. 1. 0. 1. 0. 1. 1. 1. 0. 0. 1. 0. 1. 0.
 1. 0. 1. 1. 0. 0. 0. 1. 1. 0. 1. 0. 0. 1. 1. 0. 0. 0. 1. 0. 1. 1. 1. 1.
 1. 1. 1. 1. 0. 1. 1. 0. 1. 1. 0. 1. 0. 0. 0. 1. 1. 0. 1. 1. 0. 1. 1. 1.
 1.]</t>
  </si>
  <si>
    <t>[0. 0. 1. 1. 1. 0. 0. 1. 0. 1. 1. 1. 0. 1. 0. 1. 1. 1. 1. 0. 1. 0. 1. 0.
 1. 0. 1. 1. 0. 0. 0. 1. 1. 0. 1. 0. 0. 1. 1. 1. 0. 0. 1. 0. 1. 1. 1. 1.
 1. 1. 1. 1. 0. 1. 1. 0. 1. 1. 0. 1. 0. 0. 0. 1. 1. 0. 1. 1. 0. 1. 1. 1.
 1.]</t>
  </si>
  <si>
    <t>[0. 0. 1. 1. 1. 0. 0. 1. 0. 1. 1. 1. 0. 0. 0. 1. 1. 1. 0. 0. 1. 0. 1. 0.
 1. 0. 1. 1. 0. 0. 0. 1. 1. 0. 1. 0. 0. 1. 1. 1. 0. 0. 1. 0. 1. 1. 1. 1.
 1. 1. 1. 1. 0. 1. 1. 0. 1. 1. 0. 1. 0. 0. 0. 1. 1. 0. 1. 1. 0. 1. 1. 1.
 1.]</t>
  </si>
  <si>
    <t>[0. 0. 1. 1. 1. 0. 0. 1. 0. 1. 1. 1. 0. 1. 0. 1. 1. 1. 0. 0. 1. 0. 1. 0.
 1. 0. 1. 1. 0. 0. 0. 1. 1. 0. 1. 0. 0. 1. 1. 1. 0. 0. 1. 0. 1. 1. 1. 1.
 1. 1. 1. 1. 0. 1. 1. 0. 1. 0. 0. 1. 0. 0. 0. 1. 1. 0. 1. 1. 0. 1. 1. 1.
 1.]</t>
  </si>
  <si>
    <t>[0. 0. 1. 1. 1. 0. 0. 1. 0. 1. 1. 1. 0. 1. 0. 1. 0. 1. 0. 0. 1. 0. 1. 0.
 1. 0. 1. 1. 0. 0. 0. 1. 1. 0. 1. 0. 0. 1. 1. 1. 0. 0. 1. 0. 1. 1. 1. 1.
 1. 1. 1. 1. 0. 1. 1. 0. 1. 1. 0. 1. 0. 0. 0. 1. 1. 0. 1. 1. 0. 1. 1. 1.
 1.]</t>
  </si>
  <si>
    <t>[0. 0. 1. 1. 1. 0. 0. 1. 0. 1. 1. 1. 0. 1. 0. 1. 1. 0. 0. 0. 1. 0. 1. 0.
 1. 0. 0. 1. 0. 0. 0. 1. 1. 0. 1. 0. 0. 1. 1. 1. 0. 0. 1. 0. 1. 1. 1. 1.
 1. 1. 1. 1. 0. 1. 1. 0. 1. 1. 0. 1. 0. 0. 0. 1. 1. 0. 1. 1. 0. 1. 1. 1.
 1.]</t>
  </si>
  <si>
    <t>[0. 0. 1. 1. 1. 0. 0. 1. 0. 1. 1. 1. 0. 1. 0. 1. 1. 1. 0. 0. 1. 0. 1. 0.
 1. 0. 1. 1. 0. 0. 0. 1. 1. 0. 1. 0. 0. 1. 1. 1. 0. 0. 1. 0. 1. 1. 1. 1.
 1. 1. 1. 1. 0. 1. 1. 0. 1. 1. 0. 1. 0. 0. 0. 1. 1. 0. 1. 1. 0. 0. 1. 1.
 1.]</t>
  </si>
  <si>
    <t>[0. 0. 1. 1. 1. 0. 0. 1. 0. 1. 1. 1. 0. 1. 0. 1. 1. 1. 0. 0. 1. 0. 1. 0.
 1. 0. 1. 1. 0. 0. 0. 1. 1. 0. 1. 0. 0. 1. 0. 1. 0. 0. 1. 0. 1. 1. 1. 0.
 1. 1. 1. 1. 0. 1. 1. 0. 1. 1. 0. 1. 0. 0. 0. 1. 1. 0. 1. 1. 0. 1. 0. 1.
 1.]</t>
  </si>
  <si>
    <t>[0. 0. 1. 1. 1. 0. 0. 1. 0. 1. 1. 1. 0. 1. 0. 1. 1. 1. 0. 0. 1. 0. 1. 0.
 1. 0. 1. 1. 0. 0. 0. 1. 1. 0. 1. 0. 0. 1. 1. 1. 0. 0. 1. 0. 1. 1. 1. 1.
 1. 1. 1. 1. 0. 1. 1. 0. 1. 1. 0. 1. 0. 0. 0. 1. 1. 0. 1. 1. 0. 1. 1. 0.
 1.]</t>
  </si>
  <si>
    <t>[0. 0. 1. 1. 1. 0. 0. 1. 0. 1. 1. 1. 0. 1. 0. 1. 1. 0. 0. 0. 0. 0. 1. 0.
 1. 0. 1. 1. 0. 0. 0. 1. 1. 0. 1. 0. 0. 1. 1. 1. 0. 0. 1. 0. 1. 1. 1. 1.
 1. 1. 1. 1. 0. 1. 1. 0. 1. 1. 0. 1. 0. 0. 0. 1. 1. 0. 1. 1. 0. 1. 1. 1.
 1.]</t>
  </si>
  <si>
    <t>[0. 0. 1. 1. 1. 0. 0. 1. 1. 1. 1. 1. 0. 1. 0. 1. 1. 1. 0. 0. 1. 0. 1. 0.
 1. 0. 1. 1. 1. 0. 0. 1. 1. 0. 1. 0. 0. 1. 1. 1. 0. 0. 1. 0. 1. 1. 1. 1.
 1. 1. 1. 1. 0. 1. 1. 0. 1. 1. 0. 1. 0. 0. 0. 1. 1. 0. 1. 1. 0. 1. 1. 1.
 1.]</t>
  </si>
  <si>
    <t>[0. 0. 1. 1. 1. 0. 0. 1. 0. 1. 1. 1. 0. 1. 0. 1. 1. 1. 0. 0. 1. 0. 1. 0.
 1. 0. 1. 1. 0. 0. 0. 1. 1. 0. 1. 0. 0. 1. 1. 0. 0. 0. 1. 0. 1. 1. 1. 1.
 1. 1. 1. 1. 0. 1. 1. 0. 1. 1. 1. 1. 0. 0. 0. 1. 1. 0. 1. 1. 0. 1. 1. 1.
 1.]</t>
  </si>
  <si>
    <t>[0. 0. 1. 1. 1. 0. 0. 0. 0. 1. 1. 1. 0. 1. 0. 0. 1. 1. 0. 0. 1. 0. 1. 0.
 1. 0. 1. 1. 0. 0. 0. 1. 1. 0. 1. 0. 0. 1. 1. 1. 0. 1. 1. 0. 1. 1. 1. 1.
 1. 1. 1. 1. 0. 1. 1. 0. 1. 0. 0. 1. 0. 0. 0. 1. 1. 0. 0. 1. 0. 1. 1. 1.
 1.]</t>
  </si>
  <si>
    <t>[0. 0. 1. 1. 1. 0. 0. 1. 0. 1. 1. 1. 0. 1. 0. 1. 1. 1. 0. 0. 1. 0. 1. 0.
 1. 0. 0. 1. 0. 0. 0. 1. 1. 0. 1. 0. 0. 1. 1. 1. 0. 0. 1. 0. 1. 1. 1. 1.
 1. 1. 1. 1. 0. 1. 1. 0. 1. 0. 0. 1. 0. 0. 0. 1. 1. 0. 1. 1. 0. 1. 1. 1.
 1.]</t>
  </si>
  <si>
    <t>[0. 0. 1. 1. 1. 0. 0. 1. 0. 1. 1. 1. 0. 1. 0. 1. 1. 1. 0. 0. 1. 0. 1. 0.
 1. 0. 0. 1. 0. 0. 0. 1. 1. 0. 1. 0. 0. 1. 1. 1. 1. 0. 1. 0. 1. 1. 1. 1.
 1. 1. 1. 1. 0. 1. 1. 0. 1. 0. 0. 0. 0. 0. 0. 1. 1. 0. 1. 1. 0. 1. 1. 1.
 1.]</t>
  </si>
  <si>
    <t>[0. 0. 1. 1. 1. 0. 0. 1. 0. 1. 1. 1. 0. 1. 0. 1. 1. 0. 0. 0. 1. 0. 1. 0.
 1. 0. 1. 1. 0. 0. 0. 1. 1. 0. 1. 0. 0. 1. 1. 1. 0. 0. 1. 0. 1. 1. 1. 1.
 1. 1. 1. 1. 0. 0. 1. 0. 1. 0. 0. 1. 0. 0. 0. 1. 1. 0. 1. 1. 1. 1. 1. 1.
 1.]</t>
  </si>
  <si>
    <t>[0. 0. 1. 1. 1. 0. 0. 1. 0. 1. 1. 1. 0. 1. 0. 1. 1. 1. 0. 0. 1. 0. 1. 0.
 1. 0. 1. 1. 0. 0. 0. 1. 1. 0. 1. 0. 0. 1. 1. 1. 0. 0. 1. 0. 1. 1. 1. 1.
 1. 1. 1. 1. 0. 1. 0. 0. 1. 0. 0. 1. 0. 0. 0. 1. 1. 0. 1. 1. 0. 1. 1. 1.
 1.]</t>
  </si>
  <si>
    <t>[0. 0. 1. 1. 1. 0. 0. 1. 0. 1. 1. 1. 0. 1. 0. 1. 1. 0. 0. 0. 1. 0. 1. 0.
 1. 0. 1. 1. 0. 0. 0. 1. 1. 0. 1. 0. 0. 1. 1. 1. 0. 0. 1. 0. 1. 1. 1. 1.
 1. 1. 1. 1. 0. 1. 1. 0. 1. 0. 0. 1. 0. 0. 0. 1. 1. 0. 1. 1. 0. 1. 1. 1.
 1.]</t>
  </si>
  <si>
    <t>[0. 1. 1. 1. 1. 0. 0. 1. 0. 1. 1. 1. 0. 1. 0. 1. 1. 1. 0. 0. 1. 0. 1. 0.
 1. 0. 1. 1. 0. 0. 0. 1. 1. 0. 1. 0. 0. 1. 1. 1. 0. 0. 1. 0. 0. 1. 1. 1.
 1. 1. 1. 1. 0. 1. 1. 0. 1. 0. 0. 1. 0. 0. 0. 1. 1. 0. 1. 1. 0. 1. 1. 1.
 1.]</t>
  </si>
  <si>
    <t>[0. 0. 1. 1. 1. 0. 0. 1. 0. 1. 1. 1. 0. 1. 0. 1. 1. 0. 0. 0. 1. 0. 1. 0.
 1. 0. 0. 1. 0. 0. 0. 1. 1. 0. 1. 0. 0. 1. 1. 1. 0. 0. 1. 0. 1. 1. 1. 1.
 1. 1. 1. 1. 0. 1. 1. 0. 1. 0. 0. 1. 0. 0. 0. 1. 1. 0. 1. 1. 0. 1. 1. 1.
 1.]</t>
  </si>
  <si>
    <t>[0. 0. 1. 1. 1. 0. 0. 1. 0. 1. 1. 1. 0. 1. 0. 1. 1. 0. 0. 0. 1. 0. 1. 0.
 1. 0. 1. 1. 0. 0. 0. 1. 1. 0. 1. 0. 0. 1. 1. 1. 0. 0. 1. 0. 1. 1. 1. 1.
 1. 1. 1. 1. 0. 1. 1. 0. 1. 1. 0. 1. 0. 0. 0. 1. 1. 0. 1. 1. 0. 1. 1. 1.
 1.]</t>
  </si>
  <si>
    <t>[0. 0. 1. 1. 1. 0. 0. 1. 0. 1. 1. 1. 0. 1. 0. 1. 1. 0. 0. 0. 1. 0. 1. 0.
 1. 0. 1. 1. 0. 0. 0. 1. 1. 0. 1. 0. 0. 1. 1. 1. 0. 0. 1. 0. 1. 1. 1. 1.
 1. 1. 1. 1. 0. 1. 1. 0. 1. 0. 0. 1. 0. 0. 0. 0. 1. 0. 1. 1. 0. 1. 1. 1.
 1.]</t>
  </si>
  <si>
    <t>[0. 0. 1. 1. 1. 0. 0. 1. 0. 1. 1. 1. 0. 1. 0. 1. 1. 1. 0. 0. 1. 0. 1. 0.
 1. 0. 1. 1. 0. 0. 0. 1. 1. 0. 1. 1. 0. 1. 1. 1. 0. 0. 1. 0. 1. 1. 1. 1.
 1. 1. 1. 1. 0. 1. 1. 0. 1. 0. 0. 1. 0. 0. 0. 1. 1. 0. 1. 1. 0. 1. 1. 1.
 1.]</t>
  </si>
  <si>
    <t>[0. 0. 1. 1. 1. 0. 0. 1. 0. 1. 1. 1. 0. 1. 0. 1. 1. 0. 0. 0. 1. 0. 1. 0.
 1. 0. 1. 1. 0. 0. 0. 1. 1. 0. 1. 0. 0. 1. 1. 1. 0. 0. 1. 0. 1. 1. 1. 1.
 1. 1. 1. 1. 0. 1. 1. 0. 1. 0. 0. 1. 0. 1. 0. 1. 1. 0. 1. 1. 0. 1. 1. 1.
 1.]</t>
  </si>
  <si>
    <t>[0. 0. 1. 1. 1. 0. 0. 1. 0. 1. 1. 1. 0. 1. 0. 1. 1. 1. 0. 0. 1. 0. 1. 0.
 1. 0. 0. 1. 0. 0. 0. 1. 1. 0. 1. 0. 0. 1. 1. 1. 0. 0. 1. 0. 1. 1. 1. 1.
 1. 1. 1. 1. 0. 1. 1. 0. 1. 1. 0. 1. 0. 0. 0. 1. 1. 0. 1. 1. 1. 1. 1. 1.
 1.]</t>
  </si>
  <si>
    <t>[0. 0. 1. 1. 1. 0. 0. 1. 0. 1. 1. 1. 0. 1. 0. 1. 1. 1. 0. 0. 1. 0. 1. 0.
 1. 0. 1. 1. 0. 0. 0. 1. 1. 0. 1. 0. 0. 1. 1. 1. 0. 1. 1. 0. 1. 1. 1. 1.
 1. 1. 1. 1. 0. 1. 1. 0. 1. 0. 0. 1. 0. 0. 0. 1. 1. 0. 0. 1. 0. 1. 1. 1.
 1.]</t>
  </si>
  <si>
    <t>[0. 0. 1. 1. 1. 1. 0. 1. 0. 1. 1. 1. 0. 1. 0. 0. 1. 1. 0. 0. 1. 0. 0. 0.
 1. 0. 1. 1. 0. 0. 0. 0. 1. 0. 1. 0. 0. 1. 1. 1. 0. 1. 1. 0. 1. 1. 1. 1.
 1. 1. 1. 1. 0. 1. 1. 0. 1. 0. 0. 1. 0. 0. 0. 1. 1. 0. 0. 1. 0. 1. 1. 1.
 1.]</t>
  </si>
  <si>
    <t>[0. 0. 1. 1. 1. 0. 0. 1. 0. 1. 1. 1. 0. 1. 0. 0. 1. 1. 0. 0. 1. 0. 1. 0.
 1. 0. 0. 1. 0. 0. 0. 1. 1. 0. 1. 0. 0. 1. 1. 1. 0. 1. 1. 0. 1. 0. 1. 1.
 1. 1. 1. 1. 0. 0. 1. 0. 1. 0. 0. 1. 0. 0. 0. 1. 1. 0. 0. 1. 0. 1. 1. 1.
 1.]</t>
  </si>
  <si>
    <t>[0. 0. 1. 1. 1. 0. 0. 1. 0. 1. 1. 1. 0. 1. 0. 1. 1. 1. 0. 0. 1. 0. 1. 0.
 1. 0. 1. 1. 0. 0. 0. 1. 1. 0. 1. 0. 0. 1. 1. 1. 0. 1. 1. 0. 1. 1. 1. 1.
 0. 1. 1. 1. 0. 1. 1. 0. 1. 0. 0. 1. 0. 0. 0. 1. 1. 0. 1. 1. 0. 0. 1. 1.
 1.]</t>
  </si>
  <si>
    <t>[0. 0. 1. 1. 1. 0. 0. 1. 0. 1. 1. 1. 0. 1. 0. 1. 1. 1. 0. 0. 1. 0. 1. 0.
 1. 0. 0. 1. 0. 0. 0. 1. 1. 0. 1. 0. 0. 1. 1. 1. 0. 0. 1. 0. 1. 1. 1. 1.
 1. 1. 1. 1. 0. 1. 1. 0. 0. 0. 0. 1. 0. 0. 0. 1. 1. 0. 0. 1. 0. 1. 1. 1.
 1.]</t>
  </si>
  <si>
    <t>[0. 0. 1. 1. 1. 0. 0. 1. 0. 1. 1. 1. 0. 1. 0. 1. 1. 1. 0. 0. 1. 0. 1. 0.
 1. 0. 0. 1. 0. 0. 0. 1. 1. 0. 1. 0. 0. 1. 1. 1. 0. 1. 1. 1. 1. 1. 1. 1.
 1. 1. 1. 1. 0. 1. 1. 0. 1. 0. 0. 1. 0. 0. 0. 1. 1. 0. 0. 1. 0. 1. 1. 1.
 1.]</t>
  </si>
  <si>
    <t>[0. 0. 1. 1. 1. 0. 0. 0. 0. 1. 1. 1. 0. 1. 0. 0. 1. 1. 0. 0. 1. 0. 1. 0.
 1. 0. 1. 1. 0. 0. 0. 1. 1. 0. 1. 0. 0. 1. 1. 1. 0. 0. 1. 0. 1. 1. 1. 1.
 1. 1. 1. 1. 0. 1. 1. 0. 1. 0. 0. 1. 0. 0. 0. 1. 1. 0. 1. 1. 0. 1. 1. 1.
 1.]</t>
  </si>
  <si>
    <t>[0. 0. 1. 1. 1. 0. 0. 0. 0. 1. 1. 1. 0. 1. 0. 1. 1. 1. 0. 0. 1. 0. 1. 0.
 1. 0. 0. 1. 0. 0. 0. 1. 1. 0. 1. 0. 0. 1. 1. 1. 0. 1. 1. 0. 1. 1. 1. 1.
 1. 1. 1. 1. 0. 1. 1. 0. 1. 0. 0. 1. 0. 0. 0. 1. 1. 0. 1. 1. 0. 1. 1. 1.
 1.]</t>
  </si>
  <si>
    <t>[0. 1. 0. 1. 1. 0. 0. 1. 0. 1. 1. 1. 0. 1. 0. 1. 1. 1. 0. 0. 1. 0. 1. 0.
 1. 0. 1. 1. 0. 0. 0. 1. 1. 0. 1. 0. 0. 1. 1. 1. 0. 1. 1. 0. 1. 1. 1. 1.
 1. 1. 1. 1. 0. 1. 1. 0. 1. 0. 0. 1. 0. 0. 0. 1. 1. 0. 1. 1. 0. 1. 1. 1.
 1.]</t>
  </si>
  <si>
    <t>[0. 0. 1. 1. 1. 0. 0. 0. 0. 1. 1. 1. 0. 1. 0. 1. 1. 1. 0. 0. 1. 0. 1. 0.
 1. 1. 0. 1. 0. 0. 0. 1. 1. 0. 1. 0. 0. 1. 1. 1. 0. 1. 1. 0. 1. 1. 0. 1.
 1. 1. 1. 1. 0. 1. 1. 0. 1. 0. 0. 1. 0. 0. 0. 1. 1. 0. 1. 1. 0. 1. 1. 1.
 1.]</t>
  </si>
  <si>
    <t>[0. 0. 1. 1. 1. 0. 0. 1. 0. 1. 1. 1. 0. 1. 0. 1. 1. 1. 0. 0. 1. 0. 1. 0.
 1. 1. 0. 1. 0. 0. 0. 1. 1. 0. 1. 0. 0. 1. 1. 1. 0. 0. 0. 0. 1. 1. 1. 1.
 1. 1. 1. 1. 0. 1. 1. 0. 1. 0. 0. 1. 0. 0. 0. 1. 1. 0. 0. 1. 0. 1. 1. 1.
 1.]</t>
  </si>
  <si>
    <t>[0. 0. 1. 1. 1. 0. 0. 0. 0. 1. 1. 1. 0. 1. 0. 0. 1. 1. 0. 0. 1. 0. 1. 0.
 1. 0. 1. 1. 0. 0. 0. 1. 1. 0. 1. 0. 0. 1. 1. 1. 0. 1. 1. 0. 1. 1. 1. 1.
 1. 1. 1. 1. 0. 1. 1. 0. 1. 0. 0. 1. 0. 0. 0. 1. 1. 0. 1. 1. 0. 1. 1. 1.
 1.]</t>
  </si>
  <si>
    <t>[0. 0. 1. 1. 1. 0. 0. 0. 0. 1. 1. 1. 0. 1. 0. 0. 1. 1. 0. 0. 1. 0. 1. 0.
 1. 0. 0. 1. 0. 0. 0. 1. 1. 0. 1. 0. 0. 1. 1. 1. 0. 0. 1. 1. 1. 1. 1. 1.
 1. 1. 1. 1. 0. 1. 1. 0. 1. 0. 0. 1. 0. 0. 0. 1. 1. 0. 0. 1. 0. 1. 1. 1.
 1.]</t>
  </si>
  <si>
    <t>[0. 0. 1. 1. 1. 0. 0. 1. 0. 1. 1. 1. 0. 1. 0. 1. 1. 1. 0. 0. 1. 0. 1. 0.
 1. 0. 0. 1. 0. 0. 0. 1. 1. 0. 1. 0. 0. 1. 1. 1. 0. 0. 1. 0. 1. 1. 1. 1.
 1. 1. 1. 1. 0. 1. 1. 0. 1. 0. 0. 1. 0. 0. 0. 1. 1. 0. 0. 1. 1. 1. 1. 1.
 1.]</t>
  </si>
  <si>
    <t>[0. 1. 1. 1. 1. 0. 1. 1. 0. 1. 1. 1. 0. 1. 0. 1. 1. 1. 0. 0. 1. 0. 1. 0.
 1. 0. 1. 1. 0. 0. 0. 1. 1. 0. 1. 0. 0. 1. 1. 1. 0. 1. 1. 0. 1. 0. 1. 1.
 1. 1. 1. 1. 0. 0. 1. 0. 1. 0. 0. 1. 0. 0. 0. 1. 1. 0. 0. 1. 0. 1. 1. 1.
 1.]</t>
  </si>
  <si>
    <t>[0. 1. 0. 1. 1. 0. 0. 1. 0. 1. 0. 1. 0. 1. 0. 0. 1. 1. 0. 0. 1. 0. 1. 0.
 1. 0. 1. 1. 0. 0. 0. 1. 1. 0. 1. 0. 0. 1. 1. 1. 0. 1. 1. 0. 1. 1. 1. 1.
 1. 1. 0. 1. 0. 0. 1. 0. 1. 0. 0. 1. 0. 0. 0. 1. 1. 1. 1. 1. 0. 1. 1. 1.
 1.]</t>
  </si>
  <si>
    <t>[0. 1. 0. 1. 1. 0. 0. 1. 0. 1. 1. 1. 0. 1. 0. 1. 1. 1. 1. 0. 1. 0. 1. 0.
 1. 0. 0. 1. 0. 0. 0. 1. 1. 0. 1. 0. 0. 1. 1. 1. 0. 1. 1. 0. 1. 1. 1. 1.
 1. 1. 1. 1. 0. 0. 1. 0. 1. 0. 0. 1. 0. 0. 0. 1. 1. 0. 1. 1. 0. 1. 1. 1.
 1.]</t>
  </si>
  <si>
    <t>[0. 0. 0. 1. 1. 0. 0. 1. 0. 1. 1. 1. 0. 1. 0. 0. 1. 1. 0. 0. 1. 0. 1. 0.
 1. 0. 0. 1. 0. 0. 0. 1. 1. 0. 1. 0. 0. 1. 1. 1. 0. 1. 1. 0. 1. 1. 1. 1.
 0. 1. 1. 1. 0. 0. 1. 0. 1. 0. 0. 1. 0. 0. 0. 1. 1. 0. 1. 1. 0. 1. 1. 1.
 1.]</t>
  </si>
  <si>
    <t>[0. 0. 0. 1. 1. 0. 0. 1. 0. 1. 1. 1. 0. 1. 0. 0. 1. 1. 0. 0. 1. 0. 1. 0.
 1. 0. 0. 1. 0. 0. 0. 1. 1. 0. 1. 0. 0. 1. 1. 1. 0. 1. 1. 0. 1. 1. 1. 1.
 1. 1. 1. 1. 0. 0. 1. 0. 1. 0. 0. 1. 0. 0. 0. 1. 1. 0. 0. 1. 0. 1. 1. 1.
 1.]</t>
  </si>
  <si>
    <t>[0. 0. 1. 1. 1. 0. 0. 1. 0. 1. 1. 1. 0. 1. 0. 1. 1. 1. 0. 0. 1. 0. 1. 0.
 1. 0. 1. 1. 0. 0. 0. 1. 1. 0. 1. 0. 0. 1. 1. 1. 0. 1. 1. 0. 1. 1. 1. 1.
 1. 1. 1. 1. 0. 0. 1. 0. 1. 0. 0. 1. 0. 0. 0. 1. 1. 0. 0. 0. 0. 1. 1. 1.
 1.]</t>
  </si>
  <si>
    <t>[0. 1. 0. 1. 1. 0. 0. 1. 0. 1. 1. 1. 0. 1. 0. 1. 1. 1. 0. 0. 1. 0. 1. 0.
 1. 0. 1. 1. 0. 0. 0. 1. 0. 0. 1. 0. 0. 1. 1. 1. 0. 1. 1. 0. 1. 0. 1. 1.
 1. 1. 1. 1. 0. 0. 1. 0. 1. 0. 0. 1. 0. 0. 0. 1. 1. 0. 0. 1. 0. 1. 1. 1.
 1.]</t>
  </si>
  <si>
    <t>[0. 0. 1. 1. 1. 0. 0. 1. 0. 1. 1. 1. 0. 1. 0. 0. 1. 1. 0. 0. 1. 0. 1. 0.
 1. 0. 1. 1. 0. 0. 0. 1. 1. 0. 1. 0. 0. 1. 1. 1. 0. 1. 1. 0. 1. 0. 0. 1.
 1. 1. 1. 1. 0. 1. 1. 0. 1. 0. 0. 1. 0. 0. 0. 1. 1. 0. 0. 1. 0. 1. 1. 1.
 1.]</t>
  </si>
  <si>
    <t>[0. 0. 0. 1. 1. 0. 0. 0. 0. 1. 1. 1. 0. 1. 0. 1. 1. 1. 0. 0. 1. 0. 1. 0.
 1. 0. 1. 1. 0. 0. 0. 1. 1. 0. 1. 0. 0. 1. 1. 1. 0. 1. 1. 0. 1. 0. 1. 1.
 1. 1. 1. 1. 0. 0. 1. 0. 1. 0. 0. 1. 0. 0. 0. 1. 1. 0. 0. 1. 0. 1. 1. 1.
 1.]</t>
  </si>
  <si>
    <t>[0. 0. 1. 1. 1. 0. 0. 1. 0. 1. 1. 1. 0. 1. 0. 0. 1. 1. 0. 0. 1. 0. 1. 0.
 1. 0. 0. 1. 0. 0. 0. 1. 1. 0. 1. 0. 0. 1. 1. 1. 0. 1. 1. 0. 1. 0. 1. 1.
 1. 1. 1. 1. 0. 0. 1. 0. 1. 0. 0. 1. 0. 0. 0. 1. 1. 0. 1. 1. 0. 1. 1. 1.
 1.]</t>
  </si>
  <si>
    <t>[0. 0. 0. 1. 1. 0. 0. 1. 0. 1. 1. 1. 0. 1. 0. 1. 1. 1. 0. 0. 1. 0. 1. 0.
 1. 0. 0. 1. 0. 0. 0. 1. 1. 0. 1. 0. 0. 1. 1. 1. 0. 1. 1. 0. 1. 1. 1. 1.
 0. 1. 1. 1. 0. 0. 1. 0. 1. 0. 0. 1. 0. 0. 0. 1. 1. 0. 1. 1. 0. 1. 1. 1.
 1.]</t>
  </si>
  <si>
    <t>[0. 1. 0. 1. 1. 0. 0. 1. 0. 1. 1. 1. 0. 1. 0. 1. 1. 1. 0. 0. 1. 0. 1. 0.
 1. 0. 1. 1. 0. 0. 0. 1. 1. 0. 1. 0. 0. 1. 1. 1. 0. 1. 1. 0. 1. 0. 1. 1.
 1. 1. 1. 1. 0. 1. 1. 0. 1. 0. 0. 1. 0. 0. 0. 1. 1. 0. 1. 1. 0. 1. 1. 1.
 1.]</t>
  </si>
  <si>
    <t>[0. 1. 1. 1. 1. 0. 0. 1. 0. 1. 1. 1. 0. 1. 0. 1. 1. 1. 0. 0. 1. 0. 1. 0.
 1. 0. 0. 1. 0. 0. 0. 1. 1. 0. 1. 0. 0. 1. 1. 1. 0. 1. 1. 0. 1. 1. 1. 1.
 1. 1. 1. 1. 0. 1. 1. 1. 1. 0. 0. 1. 0. 0. 0. 1. 1. 0. 1. 1. 0. 1. 1. 1.
 1.]</t>
  </si>
  <si>
    <t>[0. 1. 1. 1. 1. 1. 0. 1. 0. 1. 1. 1. 0. 1. 0. 1. 1. 1. 1. 0. 1. 0. 1. 0.
 1. 0. 1. 1. 0. 0. 0. 1. 1. 0. 1. 0. 0. 1. 1. 1. 0. 1. 1. 0. 1. 0. 1. 1.
 1. 1. 1. 1. 0. 1. 1. 0. 1. 0. 0. 1. 0. 0. 0. 1. 1. 0. 0. 1. 0. 1. 1. 1.
 1.]</t>
  </si>
  <si>
    <t>[0. 0. 1. 1. 1. 0. 0. 1. 0. 1. 1. 1. 0. 1. 0. 1. 1. 1. 0. 0. 1. 0. 1. 0.
 1. 0. 1. 1. 0. 0. 0. 1. 1. 0. 1. 0. 0. 1. 1. 1. 0. 1. 1. 0. 1. 1. 1. 1.
 1. 1. 1. 1. 0. 0. 1. 0. 1. 0. 0. 1. 0. 0. 0. 1. 1. 0. 0. 1. 0. 1. 1. 1.
 1.]</t>
  </si>
  <si>
    <t>[0. 1. 1. 1. 1. 0. 0. 1. 0. 1. 1. 1. 0. 0. 0. 0. 1. 1. 0. 0. 1. 0. 1. 0.
 1. 0. 1. 1. 0. 0. 0. 0. 1. 0. 1. 0. 0. 1. 1. 1. 0. 1. 1. 0. 1. 1. 1. 1.
 1. 1. 1. 1. 0. 0. 1. 1. 1. 0. 0. 1. 0. 0. 0. 1. 1. 0. 0. 1. 0. 1. 1. 1.
 1.]</t>
  </si>
  <si>
    <t>[0. 0. 1. 1. 1. 0. 0. 1. 0. 1. 1. 1. 0. 1. 0. 1. 1. 1. 0. 0. 1. 0. 1. 0.
 1. 0. 1. 1. 0. 0. 0. 0. 1. 0. 1. 0. 0. 1. 1. 1. 0. 1. 1. 0. 1. 0. 1. 1.
 1. 1. 1. 1. 0. 1. 1. 0. 1. 0. 0. 1. 0. 0. 0. 1. 1. 0. 0. 1. 0. 1. 1. 1.
 1.]</t>
  </si>
  <si>
    <t>[0. 1. 0. 1. 1. 0. 0. 1. 0. 1. 1. 1. 0. 1. 0. 1. 1. 1. 0. 0. 1. 0. 1. 0.
 1. 0. 0. 1. 0. 0. 0. 1. 1. 0. 1. 0. 1. 1. 1. 1. 0. 1. 1. 0. 1. 0. 1. 1.
 1. 1. 1. 1. 0. 1. 1. 0. 1. 0. 0. 1. 0. 0. 0. 1. 1. 0. 1. 1. 0. 1. 1. 1.
 1.]</t>
  </si>
  <si>
    <t>[0. 1. 0. 1. 1. 0. 0. 1. 0. 1. 1. 1. 0. 1. 0. 1. 1. 1. 0. 0. 1. 0. 1. 0.
 1. 0. 0. 1. 0. 0. 0. 1. 1. 0. 1. 0. 0. 1. 1. 1. 0. 1. 1. 0. 1. 1. 1. 1.
 0. 1. 1. 1. 1. 0. 1. 0. 1. 0. 0. 1. 0. 0. 0. 1. 1. 0. 1. 1. 1. 1. 1. 1.
 1.]</t>
  </si>
  <si>
    <t>[0. 0. 0. 1. 1. 0. 0. 1. 0. 1. 1. 1. 0. 1. 0. 0. 1. 1. 0. 0. 1. 1. 1. 0.
 1. 0. 0. 1. 0. 0. 0. 1. 1. 0. 1. 0. 0. 1. 1. 1. 0. 1. 1. 0. 1. 1. 1. 1.
 1. 1. 1. 1. 0. 0. 1. 0. 1. 0. 0. 1. 0. 0. 0. 1. 1. 0. 1. 1. 0. 0. 1. 1.
 1.]</t>
  </si>
  <si>
    <t>[0. 1. 0. 1. 1. 0. 0. 1. 0. 1. 1. 1. 0. 1. 0. 1. 1. 1. 0. 0. 1. 0. 1. 0.
 1. 0. 0. 1. 0. 0. 0. 1. 1. 0. 1. 0. 0. 1. 1. 1. 0. 1. 1. 0. 1. 0. 1. 1.
 0. 1. 1. 1. 0. 0. 1. 0. 1. 0. 0. 1. 0. 0. 0. 1. 1. 0. 1. 1. 0. 1. 1. 0.
 1.]</t>
  </si>
  <si>
    <t>[0. 0. 0. 1. 1. 0. 0. 1. 0. 1. 1. 1. 0. 1. 0. 1. 1. 1. 0. 0. 0. 0. 1. 0.
 1. 0. 0. 1. 0. 0. 0. 1. 1. 0. 1. 0. 0. 1. 1. 1. 0. 1. 1. 0. 1. 0. 1. 1.
 1. 1. 1. 1. 0. 1. 1. 0. 1. 0. 0. 0. 0. 0. 0. 1. 1. 0. 1. 1. 0. 1. 1. 1.
 1.]</t>
  </si>
  <si>
    <t>[0. 0. 0. 1. 1. 0. 0. 1. 0. 1. 1. 1. 0. 1. 0. 1. 1. 1. 0. 0. 1. 0. 1. 0.
 1. 0. 1. 1. 0. 0. 0. 1. 1. 0. 1. 0. 0. 1. 1. 1. 0. 1. 1. 0. 1. 0. 1. 1.
 1. 1. 1. 1. 0. 1. 1. 0. 1. 0. 0. 1. 0. 0. 0. 1. 1. 0. 1. 1. 0. 1. 1. 1.
 1.]</t>
  </si>
  <si>
    <t>[0. 0. 0. 1. 1. 0. 0. 1. 0. 1. 1. 1. 0. 1. 0. 1. 1. 1. 0. 0. 1. 0. 1. 0.
 1. 0. 0. 1. 0. 0. 0. 1. 1. 0. 1. 0. 0. 1. 1. 1. 0. 1. 1. 0. 1. 0. 1. 1.
 1. 1. 1. 1. 0. 0. 1. 0. 1. 0. 0. 1. 0. 0. 0. 1. 1. 0. 1. 1. 0. 1. 1. 1.
 1.]</t>
  </si>
  <si>
    <t>[0. 1. 0. 1. 1. 0. 0. 1. 1. 1. 1. 1. 0. 1. 1. 1. 1. 1. 0. 0. 1. 0. 1. 0.
 1. 0. 0. 1. 0. 0. 0. 1. 1. 0. 1. 0. 0. 1. 1. 1. 0. 1. 1. 0. 1. 0. 1. 1.
 1. 1. 1. 1. 0. 0. 1. 0. 1. 0. 0. 1. 0. 0. 0. 1. 1. 0. 1. 1. 0. 1. 1. 1.
 1.]</t>
  </si>
  <si>
    <t>[0. 0. 0. 1. 1. 0. 0. 1. 0. 1. 1. 1. 0. 1. 0. 1. 1. 1. 0. 1. 1. 0. 1. 0.
 1. 0. 0. 1. 0. 0. 0. 1. 1. 0. 1. 0. 0. 1. 1. 1. 0. 1. 1. 0. 1. 1. 1. 1.
 0. 1. 1. 1. 0. 0. 1. 0. 1. 0. 0. 1. 0. 0. 1. 1. 1. 0. 1. 1. 0. 1. 1. 1.
 1.]</t>
  </si>
  <si>
    <t>[0. 1. 0. 1. 1. 0. 0. 1. 0. 1. 1. 1. 0. 1. 0. 1. 1. 1. 0. 0. 1. 0. 1. 0.
 1. 0. 1. 1. 0. 0. 0. 1. 1. 0. 1. 0. 0. 1. 1. 1. 0. 1. 1. 0. 1. 0. 1. 1.
 0. 1. 1. 1. 0. 0. 1. 0. 1. 0. 0. 1. 0. 0. 0. 1. 1. 0. 1. 1. 0. 1. 1. 1.
 1.]</t>
  </si>
  <si>
    <t>[0. 1. 0. 1. 1. 0. 0. 1. 0. 1. 1. 1. 0. 1. 0. 1. 1. 1. 0. 0. 1. 0. 1. 0.
 1. 0. 0. 1. 0. 0. 0. 1. 1. 0. 1. 0. 0. 1. 1. 1. 0. 1. 1. 0. 1. 0. 1. 1.
 0. 1. 1. 1. 0. 0. 1. 0. 1. 0. 0. 1. 0. 0. 0. 1. 1. 0. 1. 1. 0. 1. 1. 1.
 1.]</t>
  </si>
  <si>
    <t>[0. 1. 0. 1. 1. 0. 0. 1. 0. 1. 1. 1. 0. 1. 0. 1. 1. 1. 0. 0. 1. 0. 1. 0.
 1. 0. 0. 1. 0. 0. 0. 1. 1. 0. 1. 0. 0. 1. 1. 1. 0. 1. 1. 0. 1. 1. 1. 1.
 0. 1. 1. 1. 0. 1. 1. 0. 1. 0. 0. 1. 0. 0. 0. 1. 1. 0. 1. 1. 0. 1. 1. 1.
 1.]</t>
  </si>
  <si>
    <t>[0. 0. 0. 1. 1. 0. 0. 1. 0. 1. 1. 1. 0. 1. 0. 1. 1. 1. 0. 0. 1. 0. 1. 0.
 1. 0. 0. 1. 0. 0. 0. 1. 1. 0. 1. 0. 0. 1. 1. 1. 0. 1. 1. 0. 1. 1. 1. 1.
 0. 1. 1. 1. 0. 0. 1. 0. 1. 0. 0. 1. 0. 0. 0. 1. 1. 1. 1. 1. 0. 1. 1. 1.
 1.]</t>
  </si>
  <si>
    <t>[0. 1. 0. 1. 1. 0. 0. 1. 0. 1. 1. 1. 0. 1. 0. 1. 1. 1. 0. 0. 1. 0. 1. 0.
 1. 0. 1. 1. 0. 0. 0. 1. 1. 0. 1. 0. 0. 1. 1. 1. 0. 1. 1. 0. 1. 1. 1. 1.
 0. 1. 1. 1. 0. 1. 1. 0. 1. 0. 0. 1. 0. 0. 1. 1. 0. 0. 1. 1. 0. 1. 1. 1.
 1.]</t>
  </si>
  <si>
    <t>[0. 0. 0. 1. 1. 0. 0. 1. 0. 1. 1. 1. 0. 1. 0. 1. 1. 1. 0. 0. 1. 0. 1. 0.
 1. 0. 1. 1. 0. 0. 0. 1. 1. 0. 1. 0. 0. 1. 1. 1. 0. 1. 1. 0. 1. 1. 1. 1.
 0. 1. 1. 1. 0. 0. 1. 0. 1. 0. 0. 1. 0. 0. 0. 1. 1. 0. 1. 1. 0. 1. 1. 1.
 1.]</t>
  </si>
  <si>
    <t>[0. 0. 0. 1. 1. 0. 0. 1. 0. 1. 1. 1. 0. 1. 0. 1. 1. 1. 0. 0. 1. 0. 1. 0.
 1. 0. 1. 1. 0. 0. 1. 1. 1. 0. 1. 0. 0. 1. 1. 1. 0. 1. 1. 0. 1. 1. 1. 1.
 0. 1. 1. 1. 0. 0. 1. 0. 1. 0. 0. 1. 0. 0. 0. 1. 1. 0. 1. 1. 0. 1. 1. 1.
 1.]</t>
  </si>
  <si>
    <t>[0. 0. 0. 1. 1. 0. 0. 1. 0. 1. 1. 1. 0. 1. 0. 1. 1. 1. 0. 0. 1. 0. 1. 0.
 1. 0. 1. 1. 0. 0. 0. 1. 1. 0. 1. 0. 0. 1. 1. 1. 0. 1. 1. 0. 1. 1. 1. 1.
 1. 1. 1. 1. 0. 1. 1. 0. 1. 0. 0. 1. 0. 0. 0. 1. 1. 0. 1. 1. 0. 1. 1. 1.
 1.]</t>
  </si>
  <si>
    <t>[0. 0. 0. 1. 1. 0. 0. 1. 0. 1. 1. 1. 0. 1. 0. 1. 1. 1. 0. 0. 1. 0. 1. 0.
 1. 0. 1. 1. 0. 0. 0. 1. 1. 0. 1. 0. 0. 1. 1. 1. 0. 1. 1. 0. 1. 1. 1. 1.
 0. 1. 1. 1. 1. 0. 1. 0. 1. 0. 0. 1. 0. 0. 0. 1. 1. 0. 1. 1. 1. 1. 1. 1.
 1.]</t>
  </si>
  <si>
    <t>[0. 0. 0. 1. 1. 0. 0. 1. 0. 1. 1. 1. 0. 1. 0. 1. 1. 1. 0. 0. 1. 0. 1. 0.
 1. 0. 0. 1. 0. 0. 0. 1. 1. 0. 1. 0. 0. 1. 1. 1. 0. 1. 1. 0. 1. 1. 1. 1.
 1. 1. 1. 1. 0. 0. 1. 0. 1. 0. 0. 1. 0. 0. 0. 1. 1. 0. 1. 1. 1. 1. 1. 1.
 1.]</t>
  </si>
  <si>
    <t>[0. 0. 0. 1. 1. 0. 0. 1. 0. 1. 1. 1. 0. 1. 0. 0. 1. 1. 0. 0. 1. 0. 1. 0.
 1. 0. 0. 1. 0. 0. 0. 1. 1. 0. 1. 0. 0. 1. 1. 1. 0. 1. 1. 0. 1. 1. 1. 1.
 0. 1. 1. 1. 1. 0. 1. 0. 1. 0. 0. 1. 0. 0. 0. 1. 1. 0. 1. 1. 0. 1. 1. 1.
 1.]</t>
  </si>
  <si>
    <t>[0. 1. 0. 1. 1. 0. 0. 1. 0. 1. 1. 1. 0. 1. 1. 1. 1. 1. 0. 0. 1. 0. 1. 0.
 1. 0. 0. 1. 0. 0. 0. 1. 1. 0. 1. 0. 0. 1. 1. 1. 0. 1. 1. 0. 1. 0. 1. 1.
 1. 1. 1. 1. 1. 0. 1. 0. 1. 0. 0. 1. 0. 0. 0. 0. 1. 0. 1. 1. 1. 1. 1. 1.
 1.]</t>
  </si>
  <si>
    <t>[0. 1. 0. 1. 1. 0. 0. 1. 0. 1. 1. 1. 0. 1. 0. 1. 1. 1. 0. 0. 1. 1. 1. 0.
 1. 0. 0. 1. 0. 0. 0. 1. 1. 0. 1. 0. 0. 1. 1. 1. 0. 1. 1. 0. 1. 1. 1. 1.
 1. 1. 1. 1. 0. 0. 1. 0. 1. 0. 0. 1. 0. 0. 0. 1. 1. 0. 1. 1. 1. 1. 1. 1.
 1.]</t>
  </si>
  <si>
    <t>[0. 1. 0. 1. 1. 0. 0. 1. 0. 1. 1. 1. 0. 1. 0. 1. 1. 1. 0. 0. 1. 0. 1. 0.
 1. 0. 0. 1. 0. 0. 0. 1. 1. 0. 1. 1. 0. 1. 1. 1. 0. 1. 1. 0. 1. 0. 1. 1.
 0. 1. 1. 1. 1. 0. 1. 0. 1. 0. 0. 1. 0. 0. 0. 1. 1. 0. 0. 1. 1. 1. 1. 1.
 1.]</t>
  </si>
  <si>
    <t>[0. 1. 0. 1. 1. 0. 0. 1. 0. 1. 1. 1. 0. 1. 0. 1. 1. 1. 0. 0. 1. 0. 1. 0.
 1. 0. 0. 1. 0. 0. 0. 1. 1. 0. 1. 0. 0. 1. 1. 1. 0. 1. 1. 0. 1. 0. 1. 1.
 1. 1. 1. 1. 1. 0. 1. 0. 1. 0. 0. 1. 0. 0. 0. 1. 1. 0. 1. 1. 0. 1. 1. 1.
 1.]</t>
  </si>
  <si>
    <t>[0. 0. 0. 1. 1. 0. 0. 1. 0. 1. 1. 1. 0. 1. 0. 1. 1. 1. 0. 0. 1. 0. 0. 0.
 1. 0. 0. 1. 0. 0. 0. 1. 1. 0. 1. 0. 0. 1. 1. 1. 0. 1. 1. 0. 1. 0. 1. 1.
 1. 1. 1. 1. 0. 0. 1. 0. 1. 0. 0. 1. 0. 0. 0. 1. 1. 0. 1. 1. 0. 1. 1. 1.
 1.]</t>
  </si>
  <si>
    <t>[0. 0. 0. 1. 1. 0. 0. 1. 0. 1. 1. 1. 0. 1. 0. 1. 1. 1. 0. 0. 1. 0. 1. 0.
 1. 0. 0. 1. 0. 0. 0. 1. 1. 0. 1. 0. 0. 1. 1. 1. 0. 1. 1. 1. 1. 1. 1. 1.
 0. 1. 1. 1. 0. 0. 1. 0. 1. 0. 0. 1. 0. 0. 0. 1. 1. 0. 1. 1. 1. 1. 1. 1.
 1.]</t>
  </si>
  <si>
    <t>[0. 0. 0. 1. 1. 0. 0. 1. 0. 1. 1. 1. 0. 1. 0. 1. 1. 1. 0. 0. 1. 0. 1. 0.
 1. 0. 0. 1. 0. 0. 0. 1. 1. 0. 1. 0. 0. 1. 1. 1. 0. 1. 1. 0. 1. 1. 1. 1.
 0. 1. 1. 1. 1. 0. 1. 0. 1. 0. 0. 1. 0. 0. 0. 1. 1. 0. 1. 1. 0. 1. 1. 1.
 1.]</t>
  </si>
  <si>
    <t>[0. 0. 0. 1. 1. 0. 0. 1. 0. 1. 1. 1. 0. 1. 0. 1. 1. 1. 0. 0. 1. 1. 1. 0.
 1. 0. 0. 1. 0. 0. 0. 1. 1. 0. 1. 0. 0. 1. 1. 1. 0. 1. 1. 0. 1. 1. 1. 1.
 0. 1. 1. 1. 1. 0. 1. 0. 1. 0. 0. 1. 0. 0. 0. 1. 1. 0. 1. 1. 1. 1. 1. 1.
 1.]</t>
  </si>
  <si>
    <t>[0. 1. 0. 1. 1. 0. 0. 1. 0. 1. 1. 1. 0. 1. 0. 1. 1. 1. 0. 0. 1. 0. 0. 0.
 1. 0. 1. 1. 0. 0. 0. 0. 1. 0. 1. 0. 0. 1. 1. 1. 0. 1. 1. 0. 1. 0. 1. 1.
 0. 1. 1. 1. 0. 0. 1. 0. 1. 0. 0. 1. 0. 0. 0. 1. 1. 0. 1. 1. 1. 1. 1. 1.
 1.]</t>
  </si>
  <si>
    <t>[0. 1. 0. 1. 1. 0. 0. 1. 0. 1. 1. 1. 0. 1. 0. 1. 1. 1. 0. 0. 1. 0. 1. 0.
 1. 0. 0. 1. 0. 0. 0. 1. 1. 0. 1. 0. 0. 1. 1. 1. 0. 1. 1. 0. 1. 1. 1. 1.
 1. 1. 1. 1. 1. 0. 1. 0. 1. 0. 0. 1. 0. 0. 0. 1. 1. 0. 1. 1. 0. 1. 1. 1.
 1.]</t>
  </si>
  <si>
    <t>[0. 1. 0. 1. 1. 0. 0. 1. 0. 1. 1. 1. 0. 1. 0. 1. 1. 1. 0. 0. 1. 0. 1. 0.
 1. 0. 0. 1. 0. 0. 0. 1. 1. 0. 1. 0. 0. 1. 1. 1. 0. 1. 1. 1. 1. 0. 1. 1.
 1. 1. 1. 1. 1. 0. 1. 0. 1. 0. 0. 1. 0. 0. 0. 1. 1. 0. 1. 1. 1. 1. 1. 1.
 1.]</t>
  </si>
  <si>
    <t>[0. 1. 0. 1. 1. 0. 0. 1. 0. 1. 1. 1. 0. 1. 1. 1. 1. 1. 0. 0. 1. 0. 1. 0.
 1. 0. 0. 1. 0. 0. 0. 1. 1. 0. 1. 0. 0. 1. 1. 1. 0. 1. 1. 0. 1. 1. 1. 1.
 0. 1. 1. 1. 1. 0. 1. 0. 1. 0. 0. 1. 0. 0. 0. 1. 1. 0. 1. 1. 0. 1. 1. 1.
 1.]</t>
  </si>
  <si>
    <t>[0. 1. 0. 1. 1. 0. 0. 1. 0. 1. 1. 1. 0. 1. 0. 1. 1. 1. 0. 0. 1. 0. 1. 0.
 1. 0. 1. 1. 0. 0. 0. 1. 1. 0. 1. 0. 0. 1. 1. 1. 0. 1. 1. 0. 1. 1. 1. 1.
 0. 1. 1. 1. 1. 0. 1. 0. 1. 0. 0. 1. 0. 0. 0. 1. 1. 0. 1. 1. 1. 1. 1. 1.
 1.]</t>
  </si>
  <si>
    <t>[0. 1. 0. 1. 1. 0. 0. 1. 0. 1. 1. 1. 0. 1. 0. 1. 1. 1. 0. 0. 1. 0. 1. 0.
 1. 0. 0. 1. 0. 0. 1. 1. 1. 0. 1. 0. 0. 1. 1. 1. 0. 1. 1. 0. 1. 1. 1. 1.
 1. 1. 1. 1. 1. 0. 1. 0. 1. 0. 0. 1. 0. 0. 0. 1. 1. 0. 1. 1. 0. 1. 1. 1.
 1.]</t>
  </si>
  <si>
    <t>[0. 1. 0. 1. 1. 0. 0. 1. 0. 1. 1. 1. 0. 1. 0. 1. 1. 1. 0. 0. 1. 0. 1. 0.
 1. 0. 0. 1. 0. 0. 0. 1. 1. 0. 1. 0. 0. 1. 1. 1. 0. 1. 1. 0. 1. 1. 1. 1.
 0. 1. 1. 1. 1. 0. 1. 0. 1. 0. 0. 1. 0. 0. 0. 1. 1. 0. 1. 1. 0. 1. 1. 1.
 1.]</t>
  </si>
  <si>
    <t>[0. 1. 0. 1. 1. 0. 0. 1. 0. 1. 1. 1. 0. 1. 0. 1. 1. 1. 0. 0. 1. 0. 1. 0.
 1. 0. 1. 1. 0. 0. 0. 1. 1. 0. 1. 0. 0. 1. 1. 1. 0. 1. 1. 0. 1. 0. 1. 1.
 1. 1. 1. 1. 1. 0. 1. 0. 1. 0. 0. 1. 0. 0. 0. 1. 1. 0. 1. 1. 1. 1. 1. 1.
 1.]</t>
  </si>
  <si>
    <t>[0. 1. 0. 1. 1. 0. 0. 1. 0. 1. 1. 1. 0. 1. 0. 1. 1. 1. 0. 0. 1. 0. 1. 0.
 1. 0. 1. 1. 1. 0. 0. 1. 1. 0. 1. 0. 0. 1. 1. 1. 0. 1. 1. 0. 1. 1. 1. 1.
 0. 1. 1. 1. 1. 0. 1. 0. 1. 0. 0. 1. 0. 0. 0. 1. 1. 0. 1. 0. 0. 1. 1. 1.
 1.]</t>
  </si>
  <si>
    <t>[0. 0. 0. 1. 1. 0. 0. 1. 0. 1. 1. 1. 0. 1. 0. 0. 1. 1. 0. 0. 1. 0. 1. 0.
 1. 0. 1. 1. 0. 0. 0. 1. 1. 0. 1. 0. 0. 1. 1. 1. 0. 1. 1. 0. 1. 1. 1. 1.
 0. 1. 1. 1. 1. 0. 1. 0. 1. 0. 0. 1. 0. 0. 0. 1. 1. 0. 1. 1. 0. 1. 1. 1.
 1.]</t>
  </si>
  <si>
    <t>[0. 1. 0. 1. 1. 0. 0. 1. 0. 1. 1. 1. 0. 1. 0. 1. 1. 1. 0. 0. 1. 0. 1. 0.
 1. 0. 1. 1. 0. 0. 0. 1. 1. 0. 1. 0. 0. 1. 1. 1. 0. 1. 1. 0. 1. 1. 1. 1.
 1. 1. 1. 1. 1. 0. 1. 0. 1. 0. 0. 1. 0. 0. 0. 1. 1. 0. 1. 1. 0. 1. 1. 1.
 1.]</t>
  </si>
  <si>
    <t>[0. 0. 0. 1. 1. 0. 0. 1. 0. 1. 1. 1. 0. 1. 0. 1. 1. 1. 0. 0. 1. 0. 1. 0.
 1. 0. 0. 1. 0. 0. 0. 1. 1. 0. 1. 0. 1. 1. 1. 1. 0. 1. 1. 0. 1. 1. 1. 1.
 0. 1. 1. 1. 1. 0. 1. 0. 1. 0. 0. 1. 0. 0. 0. 1. 1. 0. 1. 1. 0. 1. 1. 1.
 1.]</t>
  </si>
  <si>
    <t>[0. 0. 0. 1. 1. 0. 0. 1. 0. 1. 1. 1. 0. 1. 0. 1. 1. 1. 0. 0. 1. 0. 1. 0.
 0. 0. 0. 1. 0. 0. 0. 1. 1. 0. 1. 0. 0. 1. 1. 1. 0. 1. 1. 0. 1. 1. 1. 1.
 0. 1. 1. 1. 1. 0. 1. 0. 1. 0. 0. 1. 0. 0. 0. 1. 1. 0. 1. 1. 0. 1. 1. 1.
 1.]</t>
  </si>
  <si>
    <t>[0. 1. 1. 1. 1. 0. 0. 1. 0. 1. 1. 1. 0. 1. 0. 1. 1. 0. 0. 0. 1. 0. 1. 0.
 1. 0. 1. 1. 0. 0. 0. 1. 1. 0. 1. 0. 0. 1. 1. 1. 0. 1. 1. 0. 1. 1. 1. 1.
 1. 1. 1. 1. 1. 0. 1. 0. 1. 0. 0. 1. 0. 0. 0. 1. 1. 0. 1. 1. 1. 1. 1. 1.
 1.]</t>
  </si>
  <si>
    <t>[0. 0. 0. 1. 1. 0. 0. 1. 0. 1. 1. 1. 0. 1. 1. 1. 1. 1. 0. 0. 1. 0. 1. 0.
 1. 0. 1. 1. 0. 0. 0. 1. 1. 0. 1. 0. 0. 1. 1. 1. 0. 1. 1. 0. 1. 1. 1. 1.
 1. 1. 1. 1. 1. 0. 1. 0. 1. 0. 0. 1. 0. 0. 0. 1. 1. 1. 1. 1. 1. 1. 1. 1.
 1.]</t>
  </si>
  <si>
    <t>[0. 0. 0. 1. 1. 0. 0. 1. 0. 1. 1. 1. 0. 1. 0. 1. 1. 1. 0. 0. 1. 0. 1. 0.
 1. 0. 0. 1. 0. 0. 0. 1. 1. 0. 1. 0. 0. 1. 1. 1. 0. 1. 1. 0. 1. 1. 1. 1.
 0. 1. 1. 1. 1. 0. 1. 0. 1. 0. 0. 1. 0. 0. 0. 1. 1. 0. 1. 1. 1. 1. 1. 1.
 1.]</t>
  </si>
  <si>
    <t>[0. 0. 0. 1. 1. 0. 0. 1. 0. 1. 1. 1. 0. 1. 1. 1. 1. 1. 0. 0. 1. 0. 1. 0.
 1. 0. 1. 1. 0. 0. 0. 1. 1. 0. 1. 0. 0. 1. 1. 1. 0. 1. 1. 0. 1. 0. 0. 1.
 1. 1. 1. 1. 1. 0. 1. 0. 1. 0. 0. 1. 0. 0. 0. 1. 1. 0. 1. 1. 1. 1. 1. 1.
 1.]</t>
  </si>
  <si>
    <t>[0. 0. 0. 1. 1. 0. 0. 1. 0. 1. 1. 1. 0. 1. 1. 1. 1. 1. 0. 0. 1. 0. 1. 0.
 1. 0. 1. 1. 0. 0. 0. 1. 1. 1. 1. 0. 0. 1. 1. 1. 0. 1. 1. 0. 1. 1. 1. 1.
 1. 1. 1. 1. 1. 0. 1. 0. 1. 0. 0. 1. 0. 0. 1. 1. 1. 1. 1. 1. 1. 1. 1. 1.
 1.]</t>
  </si>
  <si>
    <t>[0. 0. 0. 1. 1. 0. 0. 1. 0. 1. 1. 1. 0. 1. 1. 1. 1. 1. 0. 0. 1. 0. 1. 0.
 1. 0. 1. 1. 0. 0. 0. 1. 1. 0. 1. 0. 0. 1. 1. 1. 0. 1. 1. 0. 1. 1. 1. 1.
 1. 1. 1. 1. 1. 0. 1. 0. 1. 0. 0. 1. 0. 0. 0. 1. 1. 0. 1. 1. 1. 1. 1. 1.
 1.]</t>
  </si>
  <si>
    <t>[0. 1. 0. 1. 1. 0. 0. 1. 1. 1. 1. 1. 0. 1. 0. 1. 1. 1. 0. 0. 1. 0. 1. 0.
 1. 0. 1. 1. 0. 0. 0. 1. 1. 0. 1. 0. 0. 1. 1. 1. 0. 1. 1. 0. 1. 0. 1. 1.
 1. 1. 1. 1. 1. 0. 1. 0. 1. 0. 0. 1. 0. 0. 0. 0. 1. 1. 1. 1. 1. 1. 1. 1.
 1.]</t>
  </si>
  <si>
    <t>[0. 0. 0. 1. 1. 0. 0. 1. 0. 1. 1. 1. 0. 1. 1. 1. 1. 1. 0. 1. 1. 0. 1. 0.
 1. 0. 1. 1. 0. 0. 0. 1. 1. 0. 1. 0. 0. 1. 1. 1. 0. 1. 1. 0. 1. 0. 1. 1.
 1. 1. 1. 1. 1. 0. 1. 0. 1. 0. 0. 1. 0. 0. 0. 1. 1. 0. 1. 1. 1. 1. 1. 1.
 1.]</t>
  </si>
  <si>
    <t>[0. 1. 0. 1. 1. 0. 0. 1. 0. 1. 1. 1. 0. 1. 1. 1. 1. 1. 0. 0. 1. 0. 1. 0.
 1. 0. 1. 1. 0. 0. 0. 1. 1. 0. 1. 0. 0. 1. 1. 1. 0. 1. 1. 0. 1. 0. 1. 1.
 1. 1. 1. 1. 1. 0. 1. 0. 1. 0. 0. 1. 0. 0. 0. 1. 1. 0. 1. 1. 1. 1. 1. 1.
 1.]</t>
  </si>
  <si>
    <t>[0. 1. 0. 1. 1. 0. 0. 1. 0. 1. 1. 1. 0. 1. 1. 1. 1. 1. 0. 0. 1. 0. 1. 0.
 1. 0. 1. 1. 0. 0. 0. 1. 1. 0. 1. 0. 0. 1. 1. 1. 0. 1. 1. 0. 1. 1. 0. 1.
 1. 1. 1. 1. 0. 0. 1. 0. 1. 0. 0. 1. 0. 0. 0. 0. 1. 1. 1. 1. 1. 1. 1. 1.
 0.]</t>
  </si>
  <si>
    <t>[0. 1. 0. 1. 1. 0. 0. 1. 0. 1. 1. 1. 0. 1. 1. 1. 1. 1. 0. 0. 1. 0. 1. 0.
 1. 0. 1. 1. 0. 1. 0. 1. 1. 0. 1. 0. 0. 1. 1. 1. 0. 1. 1. 0. 1. 1. 1. 1.
 1. 1. 1. 1. 1. 0. 1. 0. 1. 0. 0. 1. 0. 0. 0. 1. 1. 0. 1. 1. 1. 1. 1. 1.
 0.]</t>
  </si>
  <si>
    <t>[0. 1. 0. 1. 1. 0. 0. 1. 0. 1. 1. 1. 0. 1. 0. 1. 1. 1. 0. 0. 1. 1. 1. 0.
 1. 0. 1. 1. 0. 0. 0. 1. 1. 0. 1. 0. 0. 1. 1. 1. 0. 1. 1. 0. 1. 0. 1. 1.
 1. 1. 1. 1. 1. 0. 1. 0. 1. 0. 0. 1. 0. 0. 0. 1. 1. 0. 1. 1. 1. 1. 1. 1.
 1.]</t>
  </si>
  <si>
    <t>[0. 1. 0. 1. 1. 0. 0. 1. 0. 1. 1. 1. 0. 1. 0. 1. 1. 1. 0. 0. 1. 0. 1. 0.
 1. 0. 1. 1. 0. 0. 0. 1. 1. 0. 1. 0. 0. 1. 1. 1. 0. 1. 1. 0. 1. 1. 1. 1.
 1. 1. 1. 1. 1. 0. 1. 0. 1. 0. 0. 1. 0. 0. 0. 1. 1. 1. 1. 1. 1. 1. 1. 1.
 1.]</t>
  </si>
  <si>
    <t>[0. 0. 0. 1. 1. 0. 0. 1. 0. 1. 1. 1. 0. 1. 0. 1. 1. 1. 0. 0. 1. 0. 1. 0.
 1. 0. 1. 1. 0. 0. 0. 1. 1. 0. 1. 0. 0. 1. 1. 1. 0. 0. 1. 0. 1. 0. 1. 1.
 1. 1. 1. 1. 1. 0. 1. 0. 1. 0. 0. 1. 0. 0. 0. 0. 1. 1. 1. 1. 1. 1. 1. 1.
 1.]</t>
  </si>
  <si>
    <t>[0. 1. 0. 1. 1. 0. 0. 1. 0. 1. 1. 1. 0. 1. 1. 1. 1. 1. 0. 0. 1. 0. 1. 0.
 1. 0. 1. 1. 0. 0. 0. 1. 1. 0. 1. 0. 0. 1. 1. 1. 0. 1. 1. 0. 1. 1. 1. 1.
 1. 1. 1. 1. 1. 0. 1. 0. 1. 0. 0. 1. 0. 0. 0. 1. 1. 0. 1. 1. 1. 1. 1. 1.
 1.]</t>
  </si>
  <si>
    <t>[0. 1. 0. 1. 1. 0. 0. 1. 0. 1. 1. 1. 0. 1. 1. 1. 1. 1. 0. 0. 1. 0. 1. 0.
 1. 0. 1. 1. 0. 0. 0. 1. 1. 0. 1. 0. 0. 1. 1. 1. 0. 1. 1. 0. 1. 0. 1. 1.
 1. 1. 1. 1. 1. 0. 0. 0. 1. 0. 0. 1. 0. 0. 0. 1. 1. 0. 1. 1. 1. 1. 1. 1.
 1.]</t>
  </si>
  <si>
    <t>[0. 1. 0. 1. 1. 0. 0. 1. 0. 1. 1. 1. 0. 1. 0. 1. 1. 1. 0. 0. 1. 0. 1. 0.
 1. 0. 1. 1. 0. 0. 0. 1. 1. 0. 1. 0. 0. 1. 0. 1. 0. 1. 1. 0. 1. 1. 1. 1.
 1. 1. 1. 1. 1. 0. 1. 0. 1. 0. 0. 1. 0. 0. 0. 1. 1. 1. 1. 1. 1. 1. 1. 1.
 1.]</t>
  </si>
  <si>
    <t>[0. 0. 0. 1. 1. 0. 0. 1. 0. 1. 1. 1. 0. 1. 1. 1. 1. 1. 0. 0. 1. 0. 1. 0.
 1. 0. 1. 1. 0. 0. 0. 1. 1. 0. 1. 0. 0. 1. 1. 1. 0. 1. 1. 0. 1. 0. 1. 1.
 1. 1. 1. 1. 1. 0. 1. 0. 1. 0. 0. 1. 0. 0. 0. 1. 1. 0. 1. 1. 1. 1. 1. 1.
 1.]</t>
  </si>
  <si>
    <t>[0. 0. 0. 0. 1. 0. 0. 1. 0. 1. 1. 1. 0. 1. 1. 1. 1. 1. 0. 0. 1. 0. 1. 0.
 1. 0. 1. 1. 0. 0. 0. 1. 1. 0. 0. 0. 0. 1. 1. 1. 0. 1. 1. 0. 1. 0. 1. 1.
 1. 1. 1. 1. 1. 0. 1. 1. 1. 0. 0. 1. 0. 0. 0. 1. 1. 0. 1. 1. 1. 1. 1. 1.
 1.]</t>
  </si>
  <si>
    <t>[0. 0. 0. 1. 1. 0. 0. 1. 0. 1. 1. 1. 0. 1. 1. 1. 1. 1. 0. 0. 1. 0. 1. 0.
 1. 0. 1. 1. 0. 0. 0. 1. 1. 0. 1. 0. 0. 0. 1. 1. 0. 1. 1. 0. 1. 0. 1. 1.
 1. 1. 1. 1. 1. 0. 1. 0. 1. 0. 0. 1. 0. 0. 0. 1. 1. 0. 1. 1. 1. 1. 1. 1.
 1.]</t>
  </si>
  <si>
    <t>[0. 0. 0. 1. 1. 0. 0. 1. 0. 1. 1. 1. 0. 1. 1. 1. 1. 1. 0. 0. 1. 0. 1. 0.
 1. 0. 1. 1. 0. 0. 0. 1. 1. 0. 1. 0. 0. 1. 1. 1. 0. 1. 1. 0. 1. 0. 1. 1.
 1. 1. 1. 1. 1. 0. 1. 0. 1. 0. 0. 1. 0. 0. 0. 1. 1. 0. 1. 1. 1. 1. 1. 0.
 1.]</t>
  </si>
  <si>
    <t>[0. 0. 0. 1. 1. 0. 0. 1. 0. 1. 1. 1. 0. 1. 1. 1. 1. 1. 0. 0. 1. 0. 0. 0.
 1. 0. 1. 1. 0. 0. 0. 1. 0. 0. 1. 0. 0. 1. 1. 1. 0. 1. 1. 0. 1. 1. 1. 1.
 1. 1. 1. 1. 1. 0. 1. 0. 1. 0. 0. 1. 0. 0. 0. 1. 1. 0. 1. 1. 1. 1. 1. 1.
 1.]</t>
  </si>
  <si>
    <t>[0. 1. 0. 1. 1. 0. 0. 1. 0. 1. 1. 1. 0. 1. 1. 1. 1. 1. 1. 0. 1. 0. 1. 0.
 1. 0. 1. 1. 0. 0. 0. 1. 1. 0. 1. 0. 0. 1. 1. 1. 0. 1. 1. 0. 1. 1. 1. 1.
 1. 1. 1. 1. 1. 0. 1. 0. 1. 0. 0. 1. 0. 0. 0. 1. 1. 0. 1. 1. 1. 1. 1. 1.
 1.]</t>
  </si>
  <si>
    <t>[0. 1. 0. 0. 1. 0. 0. 1. 0. 1. 1. 1. 0. 1. 1. 1. 1. 1. 0. 0. 1. 0. 0. 0.
 1. 0. 1. 1. 0. 0. 0. 1. 1. 0. 1. 0. 0. 1. 1. 1. 0. 1. 1. 0. 1. 1. 1. 1.
 1. 1. 1. 1. 1. 0. 1. 0. 1. 0. 0. 1. 0. 0. 0. 1. 1. 0. 1. 1. 1. 1. 1. 1.
 1.]</t>
  </si>
  <si>
    <t>[0. 0. 0. 1. 1. 0. 0. 1. 0. 1. 1. 1. 0. 1. 0. 0. 1. 1. 0. 0. 1. 0. 1. 0.
 1. 0. 1. 1. 0. 0. 0. 1. 1. 0. 1. 0. 0. 1. 1. 1. 0. 1. 1. 0. 1. 1. 1. 1.
 1. 1. 1. 1. 1. 0. 1. 0. 1. 0. 0. 1. 0. 0. 0. 1. 1. 0. 1. 1. 1. 1. 1. 1.
 1.]</t>
  </si>
  <si>
    <t>[0. 1. 0. 0. 1. 0. 0. 1. 0. 1. 1. 1. 0. 1. 0. 1. 1. 1. 1. 0. 1. 0. 1. 0.
 1. 0. 1. 1. 0. 0. 0. 1. 1. 0. 1. 0. 0. 1. 1. 1. 0. 1. 1. 0. 1. 0. 1. 1.
 1. 1. 1. 1. 1. 0. 1. 0. 1. 1. 0. 1. 0. 0. 0. 1. 1. 0. 1. 1. 1. 1. 1. 1.
 1.]</t>
  </si>
  <si>
    <t>[0. 1. 0. 1. 1. 0. 0. 1. 0. 1. 1. 1. 0. 1. 0. 1. 1. 1. 1. 0. 1. 0. 1. 0.
 1. 0. 1. 1. 0. 0. 0. 1. 1. 0. 1. 0. 1. 1. 1. 1. 0. 1. 1. 0. 1. 0. 1. 1.
 0. 1. 1. 1. 1. 0. 1. 0. 1. 0. 0. 1. 0. 0. 0. 1. 1. 0. 1. 1. 1. 1. 1. 1.
 1.]</t>
  </si>
  <si>
    <t>[0. 1. 0. 1. 1. 0. 0. 1. 0. 1. 1. 1. 0. 1. 0. 0. 1. 1. 0. 0. 1. 0. 1. 0.
 1. 0. 1. 1. 0. 0. 0. 1. 1. 0. 1. 0. 0. 1. 1. 1. 0. 1. 1. 0. 1. 0. 1. 1.
 1. 1. 1. 1. 0. 0. 1. 0. 1. 0. 0. 1. 0. 0. 0. 1. 1. 0. 1. 1. 1. 1. 1. 1.
 1.]</t>
  </si>
  <si>
    <t>[0. 1. 0. 1. 1. 0. 0. 1. 0. 1. 1. 1. 0. 1. 0. 1. 1. 1. 1. 0. 1. 0. 1. 0.
 1. 0. 1. 1. 0. 0. 0. 1. 1. 0. 1. 0. 0. 1. 1. 1. 0. 1. 1. 0. 1. 0. 1. 1.
 1. 1. 1. 1. 1. 0. 1. 0. 1. 0. 0. 1. 0. 0. 0. 1. 1. 0. 1. 1. 1. 1. 1. 1.
 1.]</t>
  </si>
  <si>
    <t>[0. 1. 1. 1. 1. 0. 0. 1. 0. 1. 1. 1. 0. 1. 1. 1. 1. 1. 0. 0. 1. 0. 1. 0.
 1. 0. 1. 1. 0. 0. 0. 1. 1. 0. 1. 0. 0. 1. 1. 1. 0. 1. 1. 0. 1. 0. 1. 1.
 1. 1. 1. 1. 1. 0. 1. 0. 1. 0. 0. 1. 0. 0. 0. 1. 1. 0. 1. 1. 1. 1. 1. 1.
 1.]</t>
  </si>
  <si>
    <t>[0. 1. 0. 1. 1. 0. 0. 1. 0. 1. 1. 1. 0. 1. 1. 1. 1. 1. 1. 0. 1. 0. 1. 0.
 1. 0. 1. 1. 0. 0. 0. 1. 1. 0. 1. 0. 0. 1. 1. 1. 0. 1. 1. 0. 1. 0. 1. 1.
 1. 1. 1. 1. 1. 0. 1. 0. 1. 0. 0. 1. 0. 0. 0. 1. 1. 0. 1. 1. 1. 1. 1. 1.
 1.]</t>
  </si>
  <si>
    <t>[0. 1. 0. 1. 1. 0. 0. 1. 0. 1. 1. 1. 0. 1. 1. 1. 1. 1. 0. 0. 1. 0. 1. 0.
 1. 0. 1. 1. 0. 0. 0. 1. 1. 0. 1. 0. 0. 1. 1. 1. 0. 1. 1. 0. 0. 0. 1. 1.
 1. 1. 1. 1. 1. 0. 1. 0. 1. 0. 0. 1. 0. 0. 0. 1. 1. 0. 1. 1. 1. 1. 1. 1.
 1.]</t>
  </si>
  <si>
    <t>[0. 1. 0. 1. 1. 0. 0. 1. 0. 1. 1. 1. 0. 1. 0. 1. 1. 1. 0. 0. 1. 0. 0. 0.
 1. 0. 1. 1. 0. 0. 0. 1. 1. 0. 1. 0. 0. 1. 1. 1. 0. 1. 1. 0. 1. 0. 1. 1.
 1. 1. 1. 1. 1. 0. 1. 0. 1. 0. 0. 1. 0. 0. 0. 1. 1. 0. 1. 1. 1. 1. 1. 1.
 1.]</t>
  </si>
  <si>
    <t>[0. 1. 0. 1. 1. 0. 0. 1. 1. 1. 1. 1. 0. 1. 0. 1. 1. 1. 0. 0. 1. 0. 1. 0.
 1. 0. 1. 1. 0. 0. 0. 1. 1. 0. 1. 0. 0. 1. 1. 1. 0. 1. 1. 0. 1. 0. 1. 1.
 1. 1. 1. 1. 1. 0. 1. 0. 1. 0. 0. 1. 0. 0. 0. 1. 1. 0. 1. 1. 1. 1. 1. 1.
 1.]</t>
  </si>
  <si>
    <t>[0. 1. 0. 1. 1. 0. 0. 1. 1. 1. 1. 1. 0. 1. 1. 1. 1. 1. 1. 0. 1. 0. 1. 0.
 1. 0. 1. 1. 0. 0. 0. 1. 1. 0. 1. 0. 0. 1. 1. 1. 0. 1. 1. 0. 1. 0. 1. 1.
 1. 1. 1. 1. 1. 0. 1. 0. 1. 0. 0. 1. 0. 0. 0. 1. 1. 0. 1. 1. 1. 0. 1. 1.
 1.]</t>
  </si>
  <si>
    <t>[0. 1. 0. 1. 1. 0. 0. 1. 0. 1. 1. 1. 0. 1. 0. 1. 1. 1. 0. 0. 1. 0. 1. 0.
 1. 0. 1. 1. 1. 0. 0. 1. 1. 0. 1. 0. 0. 1. 1. 1. 0. 1. 1. 0. 1. 0. 1. 1.
 1. 1. 1. 1. 1. 0. 1. 0. 1. 0. 0. 1. 0. 1. 0. 1. 1. 0. 1. 1. 1. 1. 1. 1.
 1.]</t>
  </si>
  <si>
    <t>[0. 1. 0. 1. 1. 0. 0. 1. 0. 1. 1. 1. 0. 1. 1. 1. 1. 1. 0. 0. 1. 0. 1. 0.
 1. 0. 1. 1. 1. 0. 0. 1. 1. 0. 1. 0. 0. 1. 1. 1. 0. 1. 1. 0. 1. 1. 1. 1.
 1. 1. 1. 1. 1. 0. 1. 0. 1. 0. 0. 1. 0. 0. 0. 1. 1. 0. 1. 1. 1. 1. 1. 1.
 1.]</t>
  </si>
  <si>
    <t>[0. 1. 0. 1. 1. 0. 0. 1. 1. 1. 1. 1. 0. 1. 1. 1. 1. 1. 1. 0. 1. 0. 1. 0.
 1. 0. 1. 1. 0. 0. 0. 1. 1. 0. 1. 0. 0. 1. 1. 1. 0. 1. 1. 0. 1. 0. 1. 1.
 1. 1. 1. 1. 1. 0. 1. 0. 1. 0. 0. 1. 0. 0. 0. 1. 1. 0. 1. 1. 1. 1. 1. 1.
 1.]</t>
  </si>
  <si>
    <t>[0. 1. 0. 1. 1. 0. 0. 1. 1. 1. 1. 1. 0. 1. 0. 1. 1. 1. 0. 0. 1. 0. 1. 0.
 1. 0. 1. 1. 0. 0. 0. 1. 1. 0. 1. 0. 0. 1. 1. 1. 0. 1. 1. 0. 1. 0. 1. 1.
 1. 1. 1. 1. 1. 0. 1. 0. 1. 0. 0. 1. 0. 0. 0. 1. 1. 0. 0. 1. 1. 1. 1. 1.
 1.]</t>
  </si>
  <si>
    <t>[0. 1. 0. 1. 1. 0. 0. 1. 1. 1. 1. 1. 0. 1. 0. 1. 0. 1. 0. 0. 1. 0. 1. 0.
 0. 0. 1. 1. 0. 0. 0. 1. 1. 0. 1. 0. 1. 1. 1. 1. 0. 1. 1. 0. 1. 0. 1. 1.
 1. 1. 1. 1. 1. 0. 1. 0. 1. 0. 0. 1. 0. 0. 0. 1. 1. 0. 1. 1. 1. 1. 1. 1.
 1.]</t>
  </si>
  <si>
    <t>[0. 1. 0. 1. 1. 0. 0. 1. 1. 1. 1. 1. 0. 1. 1. 1. 1. 1. 1. 0. 1. 0. 1. 0.
 1. 0. 1. 1. 0. 0. 0. 1. 1. 0. 1. 0. 0. 1. 1. 1. 0. 1. 1. 0. 1. 1. 1. 1.
 1. 1. 1. 1. 1. 0. 1. 0. 1. 0. 0. 1. 0. 0. 0. 1. 1. 0. 1. 1. 1. 1. 1. 1.
 1.]</t>
  </si>
  <si>
    <t>[0. 1. 0. 1. 1. 0. 0. 1. 1. 1. 1. 1. 0. 1. 1. 1. 1. 1. 1. 0. 1. 0. 1. 0.
 1. 0. 1. 1. 0. 0. 0. 1. 1. 0. 1. 0. 0. 1. 1. 1. 0. 1. 1. 0. 1. 0. 1. 1.
 1. 1. 1. 1. 1. 0. 1. 0. 0. 0. 0. 1. 0. 0. 0. 1. 1. 0. 1. 1. 1. 1. 1. 1.
 1.]</t>
  </si>
  <si>
    <t>[0. 1. 0. 1. 1. 0. 1. 1. 0. 1. 0. 1. 0. 1. 1. 1. 1. 1. 0. 0. 1. 0. 1. 0.
 1. 0. 1. 1. 0. 0. 0. 1. 1. 0. 1. 0. 0. 1. 1. 1. 0. 1. 1. 0. 1. 0. 1. 1.
 1. 1. 1. 1. 1. 0. 1. 0. 1. 0. 0. 1. 1. 0. 0. 1. 1. 0. 1. 1. 1. 1. 1. 1.
 1.]</t>
  </si>
  <si>
    <t>[0. 1. 0. 1. 1. 0. 0. 1. 1. 1. 1. 1. 0. 1. 0. 1. 1. 1. 1. 0. 1. 0. 1. 0.
 1. 0. 1. 1. 0. 0. 0. 1. 0. 0. 1. 0. 0. 1. 1. 1. 0. 1. 1. 0. 1. 1. 1. 1.
 1. 1. 1. 1. 1. 0. 1. 0. 1. 0. 0. 1. 0. 0. 0. 1. 1. 0. 1. 1. 1. 1. 1. 1.
 1.]</t>
  </si>
  <si>
    <t>[0. 1. 0. 1. 1. 0. 0. 1. 0. 1. 1. 1. 0. 1. 1. 1. 1. 1. 1. 0. 1. 0. 1. 0.
 0. 0. 1. 1. 0. 0. 0. 1. 1. 0. 1. 0. 0. 1. 1. 1. 0. 1. 1. 0. 1. 0. 1. 1.
 1. 1. 1. 1. 1. 0. 1. 0. 1. 0. 0. 1. 0. 0. 0. 1. 1. 0. 1. 1. 1. 1. 1. 1.
 1.]</t>
  </si>
  <si>
    <t>[0. 1. 0. 1. 1. 0. 0. 1. 1. 1. 1. 1. 0. 1. 0. 1. 1. 1. 1. 0. 1. 0. 1. 0.
 1. 0. 1. 1. 0. 0. 0. 1. 1. 0. 1. 0. 0. 1. 1. 1. 0. 1. 1. 0. 1. 0. 1. 1.
 1. 1. 1. 1. 1. 0. 1. 0. 1. 0. 0. 1. 0. 0. 0. 1. 1. 0. 1. 1. 1. 1. 1. 1.
 1.]</t>
  </si>
  <si>
    <t>[0. 1. 0. 1. 1. 0. 0. 1. 0. 1. 1. 1. 0. 0. 0. 1. 1. 1. 0. 0. 1. 0. 1. 0.
 1. 0. 1. 1. 0. 0. 0. 1. 1. 0. 1. 0. 0. 1. 1. 1. 0. 1. 1. 0. 1. 1. 1. 1.
 1. 1. 1. 1. 1. 0. 1. 0. 1. 0. 0. 1. 0. 0. 0. 1. 1. 0. 1. 1. 1. 1. 1. 1.
 1.]</t>
  </si>
  <si>
    <t>[0. 1. 0. 1. 1. 0. 0. 1. 1. 1. 1. 1. 0. 1. 1. 1. 1. 1. 0. 0. 1. 0. 1. 0.
 1. 0. 1. 1. 0. 0. 0. 1. 1. 0. 1. 0. 0. 1. 1. 1. 0. 1. 1. 0. 1. 0. 1. 1.
 1. 1. 1. 1. 1. 0. 1. 0. 1. 0. 0. 1. 0. 0. 0. 1. 1. 0. 0. 1. 1. 1. 1. 1.
 1.]</t>
  </si>
  <si>
    <t>[0. 1. 0. 1. 1. 0. 0. 1. 1. 1. 1. 1. 0. 1. 1. 1. 1. 1. 0. 0. 1. 0. 1. 0.
 1. 0. 1. 1. 0. 0. 0. 1. 1. 0. 1. 0. 0. 1. 1. 1. 0. 1. 1. 0. 1. 0. 1. 1.
 1. 1. 1. 1. 1. 0. 1. 0. 1. 0. 0. 1. 0. 0. 0. 1. 1. 0. 1. 1. 1. 1. 1. 1.
 1.]</t>
  </si>
  <si>
    <t>[0. 1. 0. 1. 1. 0. 0. 0. 1. 1. 1. 1. 0. 1. 0. 1. 1. 1. 1. 0. 1. 0. 1. 0.
 1. 0. 1. 1. 0. 0. 0. 1. 1. 0. 1. 0. 0. 1. 1. 1. 0. 1. 1. 0. 1. 0. 1. 1.
 1. 1. 1. 1. 1. 0. 1. 0. 1. 0. 0. 1. 0. 0. 0. 1. 1. 0. 1. 1. 1. 1. 1. 1.
 1.]</t>
  </si>
  <si>
    <t>[0. 1. 0. 1. 1. 0. 0. 1. 1. 1. 1. 1. 0. 1. 0. 1. 1. 1. 0. 0. 1. 1. 1. 0.
 1. 0. 1. 1. 0. 0. 0. 1. 1. 0. 1. 0. 0. 1. 1. 1. 0. 1. 1. 0. 1. 0. 1. 1.
 1. 1. 1. 1. 1. 0. 1. 0. 1. 0. 0. 1. 0. 0. 0. 1. 1. 0. 0. 1. 1. 1. 1. 1.
 0.]</t>
  </si>
  <si>
    <t>[0. 1. 0. 1. 1. 0. 0. 1. 1. 1. 1. 1. 0. 1. 1. 1. 1. 1. 1. 0. 1. 0. 1. 0.
 1. 0. 1. 1. 0. 0. 0. 1. 1. 1. 1. 0. 0. 1. 1. 1. 0. 1. 1. 0. 1. 0. 1. 1.
 1. 1. 1. 1. 1. 0. 1. 0. 1. 0. 0. 1. 0. 0. 0. 1. 1. 0. 0. 1. 1. 1. 1. 1.
 1.]</t>
  </si>
  <si>
    <t>[0. 1. 0. 1. 1. 0. 0. 1. 1. 1. 1. 1. 0. 1. 1. 1. 1. 1. 0. 0. 1. 0. 1. 0.
 1. 0. 1. 1. 0. 0. 0. 1. 1. 0. 1. 0. 0. 1. 1. 1. 0. 1. 1. 0. 1. 0. 1. 1.
 1. 1. 1. 1. 1. 0. 1. 0. 1. 0. 0. 1. 0. 0. 0. 1. 1. 0. 0. 1. 0. 1. 1. 1.
 1.]</t>
  </si>
  <si>
    <t>[0. 1. 0. 1. 1. 0. 0. 1. 1. 1. 1. 1. 0. 1. 1. 1. 1. 1. 1. 0. 1. 0. 1. 0.
 1. 0. 1. 1. 0. 0. 0. 1. 1. 0. 1. 0. 0. 1. 1. 1. 0. 1. 1. 0. 1. 0. 1. 1.
 1. 1. 1. 1. 1. 0. 1. 0. 1. 0. 0. 1. 0. 0. 0. 1. 1. 0. 0. 1. 1. 1. 1. 1.
 1.]</t>
  </si>
  <si>
    <t>[0. 1. 0. 1. 1. 0. 0. 1. 1. 1. 1. 1. 0. 1. 1. 1. 1. 1. 1. 0. 1. 0. 1. 0.
 1. 0. 1. 1. 0. 0. 0. 0. 1. 0. 1. 0. 0. 1. 1. 1. 0. 1. 1. 0. 1. 0. 1. 1.
 1. 1. 1. 1. 1. 0. 1. 0. 1. 0. 0. 1. 0. 0. 0. 1. 1. 0. 0. 1. 1. 1. 1. 1.
 1.]</t>
  </si>
  <si>
    <t>[0. 1. 0. 1. 1. 0. 0. 1. 1. 1. 1. 1. 0. 1. 1. 1. 1. 1. 0. 0. 1. 0. 1. 0.
 1. 0. 1. 1. 0. 0. 0. 1. 1. 0. 1. 0. 0. 1. 1. 1. 0. 1. 1. 0. 1. 0. 1. 1.
 1. 1. 1. 1. 1. 0. 1. 0. 1. 0. 0. 1. 1. 0. 0. 1. 1. 0. 0. 1. 1. 1. 1. 1.
 1.]</t>
  </si>
  <si>
    <t>[0. 1. 0. 1. 1. 0. 0. 1. 1. 1. 1. 1. 0. 1. 1. 1. 1. 1. 0. 0. 1. 0. 1. 0.
 1. 0. 1. 1. 0. 0. 0. 1. 1. 0. 1. 0. 0. 1. 1. 1. 0. 1. 1. 0. 1. 0. 1. 1.
 1. 1. 1. 1. 1. 0. 1. 0. 1. 0. 0. 1. 1. 0. 0. 1. 1. 0. 0. 1. 0. 1. 1. 1.
 1.]</t>
  </si>
  <si>
    <t>[0. 1. 0. 1. 1. 0. 0. 1. 1. 1. 1. 1. 0. 1. 0. 1. 1. 1. 1. 0. 1. 0. 1. 0.
 1. 0. 1. 1. 0. 0. 0. 1. 1. 0. 1. 0. 0. 1. 1. 1. 0. 1. 1. 0. 1. 0. 1. 1.
 1. 1. 1. 1. 1. 0. 1. 0. 1. 0. 0. 1. 0. 0. 0. 1. 1. 0. 0. 1. 1. 1. 1. 1.
 1.]</t>
  </si>
  <si>
    <t>[0. 1. 0. 1. 1. 0. 0. 1. 1. 1. 1. 1. 0. 1. 1. 1. 1. 1. 1. 0. 1. 0. 1. 0.
 1. 0. 1. 1. 0. 0. 0. 1. 1. 0. 1. 0. 0. 0. 1. 1. 0. 1. 1. 0. 1. 0. 1. 1.
 1. 1. 1. 1. 1. 0. 1. 0. 1. 0. 0. 1. 0. 0. 0. 1. 1. 0. 1. 1. 1. 1. 1. 1.
 1.]</t>
  </si>
  <si>
    <t>[0. 1. 0. 1. 1. 0. 0. 1. 1. 1. 1. 1. 0. 1. 1. 1. 1. 1. 1. 0. 1. 0. 1. 0.
 1. 0. 1. 1. 0. 0. 0. 1. 1. 0. 1. 1. 0. 1. 1. 1. 0. 1. 1. 0. 1. 0. 1. 1.
 1. 1. 1. 1. 1. 0. 1. 0. 1. 0. 0. 1. 0. 0. 0. 1. 1. 0. 0. 1. 1. 1. 1. 1.
 1.]</t>
  </si>
  <si>
    <t>[0. 1. 0. 1. 1. 0. 0. 1. 1. 1. 1. 1. 0. 1. 1. 1. 1. 1. 0. 0. 1. 0. 1. 0.
 1. 0. 1. 1. 0. 0. 0. 1. 1. 0. 1. 0. 0. 1. 1. 1. 0. 1. 1. 0. 1. 0. 1. 1.
 1. 0. 1. 1. 1. 0. 1. 0. 1. 0. 0. 1. 0. 0. 0. 1. 1. 0. 1. 1. 1. 1. 1. 1.
 1.]</t>
  </si>
  <si>
    <t>[0. 1. 0. 1. 1. 0. 0. 1. 1. 1. 1. 1. 0. 1. 0. 1. 1. 1. 1. 0. 1. 0. 1. 0.
 1. 0. 1. 1. 0. 0. 0. 1. 1. 0. 1. 0. 0. 1. 1. 1. 0. 1. 1. 0. 1. 0. 1. 1.
 1. 1. 0. 1. 1. 0. 1. 0. 1. 0. 0. 1. 0. 0. 0. 1. 1. 0. 0. 1. 1. 1. 1. 1.
 1.]</t>
  </si>
  <si>
    <t>[0. 1. 0. 1. 1. 0. 0. 1. 1. 1. 1. 1. 0. 1. 1. 1. 1. 1. 0. 0. 1. 0. 1. 0.
 1. 0. 1. 1. 0. 0. 0. 1. 1. 0. 1. 0. 0. 1. 1. 1. 0. 1. 0. 0. 1. 0. 1. 1.
 1. 1. 1. 1. 1. 0. 1. 0. 1. 0. 0. 1. 0. 0. 0. 1. 1. 0. 1. 1. 1. 1. 1. 1.
 1.]</t>
  </si>
  <si>
    <t>[0. 1. 0. 1. 1. 0. 0. 1. 1. 1. 1. 1. 0. 1. 1. 1. 1. 1. 0. 0. 1. 0. 1. 0.
 1. 0. 1. 1. 0. 0. 0. 1. 1. 0. 1. 0. 0. 1. 1. 1. 0. 1. 1. 0. 1. 0. 1. 1.
 1. 1. 1. 1. 1. 0. 1. 0. 1. 0. 0. 1. 0. 0. 0. 1. 1. 1. 1. 1. 1. 1. 1. 1.
 1.]</t>
  </si>
  <si>
    <t>[1. 1. 0. 1. 1. 0. 0. 1. 1. 1. 1. 1. 0. 1. 1. 1. 1. 1. 0. 0. 1. 0. 1. 0.
 1. 0. 1. 1. 0. 0. 0. 1. 1. 0. 1. 0. 0. 1. 1. 1. 0. 1. 1. 0. 1. 0. 1. 1.
 1. 1. 1. 1. 1. 0. 1. 1. 1. 0. 0. 1. 0. 0. 0. 1. 1. 0. 1. 1. 1. 1. 1. 1.
 1.]</t>
  </si>
  <si>
    <t>[0. 1. 0. 1. 1. 0. 0. 1. 1. 1. 1. 1. 0. 1. 1. 1. 1. 1. 0. 0. 1. 0. 1. 0.
 1. 1. 1. 1. 0. 0. 0. 1. 1. 0. 1. 0. 0. 1. 1. 1. 0. 1. 1. 0. 1. 0. 1. 1.
 1. 1. 1. 1. 1. 0. 1. 0. 1. 0. 0. 1. 0. 0. 0. 1. 1. 0. 0. 1. 1. 1. 1. 1.
 1.]</t>
  </si>
  <si>
    <t>[0. 1. 0. 1. 1. 0. 0. 1. 1. 1. 1. 1. 0. 1. 0. 1. 1. 1. 0. 0. 1. 0. 1. 0.
 1. 0. 1. 0. 0. 0. 0. 1. 1. 0. 1. 0. 0. 1. 1. 1. 0. 1. 1. 0. 1. 0. 1. 1.
 0. 1. 1. 1. 1. 0. 1. 0. 1. 0. 0. 1. 0. 0. 0. 1. 1. 0. 1. 1. 1. 1. 1. 1.
 1.]</t>
  </si>
  <si>
    <t>[0. 1. 0. 1. 1. 0. 0. 1. 1. 1. 1. 1. 0. 1. 1. 1. 1. 1. 0. 0. 1. 0. 1. 0.
 1. 0. 1. 1. 0. 0. 0. 1. 1. 0. 1. 0. 0. 1. 1. 1. 0. 1. 1. 0. 1. 0. 1. 1.
 1. 1. 1. 1. 1. 0. 1. 0. 1. 0. 0. 1. 0. 0. 0. 1. 0. 0. 1. 1. 1. 1. 1. 1.
 1.]</t>
  </si>
  <si>
    <t>[0. 1. 0. 0. 1. 0. 0. 1. 1. 1. 1. 1. 0. 1. 0. 1. 1. 1. 0. 0. 1. 0. 1. 0.
 1. 0. 1. 1. 0. 0. 0. 1. 1. 0. 1. 0. 0. 1. 1. 1. 0. 1. 1. 0. 1. 0. 1. 1.
 1. 1. 1. 1. 1. 0. 1. 0. 1. 0. 0. 1. 0. 0. 0. 1. 1. 0. 0. 1. 1. 1. 1. 1.
 1.]</t>
  </si>
  <si>
    <t>[0. 1. 0. 1. 1. 0. 0. 1. 1. 1. 1. 1. 0. 1. 1. 1. 1. 1. 0. 0. 1. 0. 0. 0.
 1. 0. 1. 1. 0. 0. 0. 1. 1. 0. 1. 0. 0. 1. 1. 1. 0. 1. 1. 0. 1. 0. 1. 1.
 1. 1. 1. 1. 1. 0. 1. 0. 1. 0. 0. 1. 0. 0. 0. 1. 1. 0. 0. 1. 1. 1. 1. 1.
 1.]</t>
  </si>
  <si>
    <t>[0. 1. 0. 1. 1. 0. 0. 1. 1. 1. 1. 1. 0. 1. 1. 1. 1. 1. 0. 0. 1. 0. 1. 0.
 1. 0. 1. 1. 0. 0. 0. 1. 1. 0. 1. 0. 0. 1. 1. 1. 0. 0. 1. 0. 1. 0. 1. 1.
 1. 1. 1. 1. 1. 0. 1. 0. 1. 0. 0. 1. 0. 0. 0. 1. 1. 0. 0. 1. 0. 1. 1. 1.
 1.]</t>
  </si>
  <si>
    <t>[0. 1. 0. 1. 1. 0. 0. 1. 1. 1. 1. 1. 0. 1. 0. 1. 1. 1. 0. 1. 1. 0. 1. 0.
 1. 0. 1. 0. 0. 0. 0. 1. 1. 0. 1. 0. 0. 1. 1. 1. 0. 1. 1. 0. 1. 0. 1. 1.
 1. 1. 1. 1. 1. 0. 1. 0. 1. 0. 0. 1. 0. 0. 0. 1. 1. 0. 1. 1. 1. 1. 1. 1.
 1.]</t>
  </si>
  <si>
    <t>[0. 1. 0. 1. 1. 0. 0. 1. 1. 1. 1. 1. 0. 1. 1. 1. 1. 1. 0. 0. 1. 0. 1. 0.
 1. 0. 1. 1. 0. 0. 0. 1. 1. 0. 1. 0. 0. 1. 1. 1. 0. 1. 1. 0. 1. 0. 1. 1.
 1. 1. 1. 1. 1. 0. 1. 0. 1. 0. 0. 1. 0. 1. 0. 1. 1. 0. 0. 1. 1. 1. 1. 1.
 1.]</t>
  </si>
  <si>
    <t>[0. 1. 0. 1. 1. 0. 0. 1. 1. 1. 1. 1. 0. 1. 1. 1. 1. 1. 0. 0. 1. 0. 1. 0.
 1. 0. 1. 1. 0. 0. 0. 1. 1. 0. 1. 0. 0. 1. 1. 1. 0. 1. 1. 0. 1. 1. 1. 1.
 1. 1. 1. 1. 1. 0. 1. 0. 1. 0. 0. 1. 0. 0. 0. 1. 1. 0. 0. 1. 1. 1. 1. 1.
 0.]</t>
  </si>
  <si>
    <t>[0. 1. 0. 1. 1. 0. 0. 1. 1. 1. 1. 1. 0. 1. 1. 1. 1. 1. 0. 0. 1. 0. 1. 0.
 1. 0. 1. 1. 0. 0. 0. 1. 1. 0. 1. 0. 0. 1. 1. 1. 0. 1. 1. 0. 1. 0. 1. 1.
 1. 1. 1. 1. 0. 0. 1. 0. 1. 0. 0. 1. 0. 0. 1. 1. 1. 0. 1. 1. 1. 1. 1. 1.
 1.]</t>
  </si>
  <si>
    <t>[0. 1. 0. 1. 1. 0. 0. 1. 1. 1. 1. 1. 0. 1. 0. 1. 1. 1. 0. 0. 1. 0. 1. 0.
 1. 0. 1. 1. 0. 0. 0. 1. 1. 0. 1. 0. 0. 1. 1. 1. 0. 1. 1. 0. 1. 0. 1. 1.
 1. 1. 1. 1. 1. 0. 1. 0. 1. 1. 0. 1. 0. 0. 0. 1. 1. 0. 0. 1. 1. 1. 1. 1.
 1.]</t>
  </si>
  <si>
    <t>[1. 1. 0. 1. 1. 0. 0. 1. 1. 1. 1. 1. 0. 1. 0. 1. 1. 1. 0. 0. 1. 0. 1. 0.
 1. 0. 1. 1. 0. 0. 0. 1. 1. 0. 1. 0. 0. 1. 1. 1. 0. 1. 1. 0. 1. 0. 1. 1.
 1. 1. 1. 1. 1. 0. 1. 0. 1. 0. 0. 1. 0. 0. 0. 1. 1. 0. 0. 1. 1. 1. 1. 1.
 1.]</t>
  </si>
  <si>
    <t>[0. 1. 0. 1. 1. 0. 0. 1. 1. 1. 1. 1. 0. 1. 1. 1. 1. 1. 0. 0. 1. 0. 1. 0.
 1. 0. 1. 1. 0. 0. 0. 1. 0. 0. 1. 0. 0. 1. 1. 1. 0. 1. 1. 0. 1. 0. 1. 1.
 1. 1. 1. 1. 1. 0. 1. 0. 1. 0. 0. 1. 0. 0. 0. 1. 1. 0. 0. 1. 1. 1. 1. 1.
 1.]</t>
  </si>
  <si>
    <t>[0. 1. 0. 1. 1. 0. 0. 1. 1. 1. 1. 1. 0. 1. 1. 1. 1. 1. 0. 0. 1. 0. 1. 0.
 1. 0. 1. 1. 0. 0. 1. 1. 1. 0. 1. 0. 0. 1. 1. 1. 0. 1. 1. 0. 1. 0. 1. 1.
 1. 1. 1. 1. 1. 0. 1. 0. 1. 0. 0. 1. 0. 0. 0. 1. 1. 0. 0. 1. 1. 1. 1. 1.
 0.]</t>
  </si>
  <si>
    <t>[0. 1. 0. 1. 1. 1. 0. 1. 1. 1. 1. 1. 0. 1. 1. 1. 1. 1. 0. 0. 1. 0. 1. 0.
 1. 0. 1. 1. 0. 0. 0. 1. 1. 0. 1. 0. 0. 1. 0. 1. 0. 1. 1. 0. 1. 0. 1. 1.
 1. 1. 1. 1. 1. 0. 1. 0. 1. 0. 0. 1. 0. 0. 0. 1. 1. 0. 0. 1. 1. 1. 1. 1.
 1.]</t>
  </si>
  <si>
    <t>[0. 1. 0. 1. 1. 0. 0. 1. 0. 1. 1. 1. 0. 1. 1. 1. 1. 1. 0. 0. 1. 0. 1. 0.
 1. 0. 1. 1. 0. 0. 0. 1. 1. 0. 1. 0. 0. 1. 1. 1. 0. 1. 1. 0. 1. 0. 1. 1.
 1. 1. 1. 1. 1. 0. 1. 0. 1. 0. 0. 1. 1. 0. 0. 1. 1. 0. 0. 1. 1. 1. 1. 1.
 1.]</t>
  </si>
  <si>
    <t>[1. 1. 0. 1. 1. 0. 0. 1. 1. 1. 1. 1. 0. 1. 1. 1. 1. 1. 0. 0. 1. 0. 1. 0.
 1. 0. 1. 1. 0. 0. 0. 1. 1. 0. 1. 0. 0. 1. 1. 1. 0. 1. 1. 0. 1. 0. 1. 1.
 1. 1. 1. 1. 1. 0. 1. 0. 1. 0. 0. 1. 0. 0. 0. 1. 1. 0. 0. 1. 1. 1. 1. 1.
 1.]</t>
  </si>
  <si>
    <t>[1. 0. 0. 1. 1. 0. 0. 1. 1. 1. 1. 1. 0. 0. 1. 1. 1. 1. 0. 0. 1. 0. 1. 0.
 1. 0. 1. 1. 0. 0. 0. 1. 1. 0. 1. 0. 0. 1. 1. 1. 0. 1. 1. 0. 1. 0. 1. 1.
 1. 1. 1. 1. 1. 0. 1. 0. 1. 0. 0. 1. 0. 0. 0. 1. 1. 0. 0. 1. 1. 1. 1. 1.
 1.]</t>
  </si>
  <si>
    <t>[0. 1. 0. 1. 1. 0. 0. 1. 1. 1. 1. 1. 0. 1. 1. 1. 1. 1. 0. 0. 1. 0. 1. 0.
 1. 0. 1. 1. 0. 0. 0. 1. 1. 0. 0. 0. 0. 1. 1. 1. 0. 1. 1. 0. 1. 0. 1. 1.
 1. 1. 1. 1. 1. 0. 1. 0. 1. 0. 0. 0. 0. 0. 0. 1. 1. 0. 0. 1. 1. 1. 1. 1.
 1.]</t>
  </si>
  <si>
    <t>[1. 1. 0. 1. 1. 0. 0. 1. 1. 1. 1. 1. 0. 1. 1. 1. 1. 1. 0. 0. 1. 0. 1. 0.
 1. 0. 1. 1. 0. 0. 0. 1. 1. 0. 1. 0. 0. 1. 1. 1. 0. 1. 1. 0. 1. 0. 1. 1.
 1. 1. 1. 1. 1. 0. 1. 0. 0. 0. 0. 1. 0. 0. 0. 1. 1. 0. 0. 1. 1. 1. 1. 1.
 1.]</t>
  </si>
  <si>
    <t>[0. 1. 0. 1. 1. 0. 0. 1. 1. 1. 1. 1. 0. 1. 1. 1. 1. 1. 0. 0. 1. 0. 1. 0.
 1. 0. 0. 1. 0. 0. 0. 1. 1. 0. 1. 0. 0. 1. 1. 1. 0. 1. 1. 0. 1. 0. 1. 1.
 1. 1. 1. 1. 1. 0. 1. 0. 1. 0. 0. 1. 0. 0. 0. 1. 1. 0. 0. 1. 1. 1. 1. 1.
 1.]</t>
  </si>
  <si>
    <t>[1. 1. 0. 1. 1. 0. 0. 1. 1. 1. 1. 1. 0. 1. 0. 1. 1. 1. 0. 0. 1. 0. 1. 0.
 1. 0. 1. 1. 0. 0. 0. 1. 1. 0. 1. 0. 0. 1. 1. 1. 0. 1. 0. 0. 1. 0. 1. 1.
 1. 1. 1. 1. 1. 0. 1. 0. 1. 0. 0. 1. 0. 0. 0. 1. 1. 0. 0. 1. 1. 1. 1. 1.
 1.]</t>
  </si>
  <si>
    <t>[0. 1. 1. 1. 1. 0. 0. 1. 1. 1. 1. 1. 0. 1. 0. 1. 1. 1. 0. 0. 1. 0. 1. 0.
 1. 0. 1. 1. 0. 0. 0. 1. 1. 0. 1. 0. 0. 1. 1. 1. 0. 1. 1. 0. 1. 0. 1. 1.
 1. 1. 1. 1. 1. 0. 1. 0. 1. 0. 0. 1. 0. 0. 0. 1. 1. 0. 0. 1. 1. 1. 1. 1.
 1.]</t>
  </si>
  <si>
    <t>[0. 1. 0. 1. 1. 0. 0. 1. 1. 1. 1. 1. 0. 1. 1. 1. 1. 1. 0. 0. 1. 0. 1. 0.
 1. 0. 1. 1. 0. 0. 0. 1. 1. 0. 1. 1. 0. 1. 1. 1. 0. 1. 1. 0. 1. 0. 1. 1.
 1. 1. 1. 1. 1. 0. 1. 0. 1. 0. 0. 1. 0. 0. 0. 1. 1. 0. 0. 1. 1. 1. 1. 1.
 1.]</t>
  </si>
  <si>
    <t>[0. 1. 0. 1. 1. 0. 0. 1. 1. 1. 1. 1. 0. 1. 1. 1. 1. 1. 1. 0. 1. 0. 1. 0.
 1. 0. 1. 1. 0. 0. 0. 1. 1. 0. 1. 0. 0. 1. 1. 1. 0. 1. 1. 0. 1. 0. 1. 1.
 1. 0. 1. 1. 1. 0. 1. 0. 1. 0. 0. 1. 0. 0. 0. 1. 1. 0. 0. 1. 1. 1. 1. 1.
 1.]</t>
  </si>
  <si>
    <t>[1. 1. 0. 1. 1. 0. 0. 1. 1. 1. 1. 1. 0. 1. 1. 1. 1. 1. 0. 0. 1. 0. 1. 0.
 1. 0. 1. 1. 0. 0. 0. 1. 1. 0. 1. 0. 0. 0. 1. 1. 0. 1. 1. 0. 1. 0. 1. 1.
 1. 1. 1. 1. 1. 0. 1. 0. 1. 0. 0. 1. 0. 0. 0. 1. 1. 0. 0. 1. 1. 1. 1. 1.
 1.]</t>
  </si>
  <si>
    <t>[0. 1. 0. 1. 1. 0. 0. 1. 1. 1. 1. 1. 0. 1. 1. 1. 1. 1. 0. 0. 1. 0. 1. 0.
 1. 0. 1. 1. 1. 0. 0. 1. 1. 0. 1. 0. 0. 1. 1. 1. 0. 1. 1. 0. 1. 0. 1. 1.
 1. 1. 1. 1. 1. 0. 1. 0. 1. 0. 0. 1. 0. 0. 0. 1. 1. 0. 0. 1. 1. 1. 1. 1.
 1.]</t>
  </si>
  <si>
    <t>[0. 1. 0. 1. 1. 0. 0. 1. 1. 1. 1. 1. 0. 1. 0. 1. 1. 1. 0. 0. 1. 0. 1. 0.
 1. 0. 1. 1. 0. 0. 0. 1. 1. 0. 1. 1. 0. 1. 1. 1. 0. 1. 1. 1. 1. 0. 1. 1.
 1. 1. 1. 1. 1. 0. 1. 0. 1. 0. 0. 1. 0. 0. 0. 1. 1. 0. 0. 1. 1. 1. 1. 1.
 0.]</t>
  </si>
  <si>
    <t>[0. 1. 0. 1. 1. 0. 0. 1. 1. 1. 1. 1. 0. 1. 0. 1. 1. 1. 0. 0. 1. 0. 1. 0.
 1. 0. 1. 1. 0. 0. 0. 1. 1. 0. 1. 1. 0. 1. 1. 1. 0. 1. 1. 0. 1. 0. 1. 1.
 1. 1. 1. 1. 1. 0. 1. 0. 1. 0. 0. 1. 0. 0. 0. 1. 1. 0. 0. 1. 1. 1. 1. 1.
 1.]</t>
  </si>
  <si>
    <t>[0. 1. 0. 1. 1. 0. 0. 1. 1. 1. 1. 1. 0. 1. 0. 1. 1. 1. 0. 0. 1. 0. 1. 0.
 1. 0. 1. 1. 0. 0. 0. 1. 1. 0. 1. 0. 0. 1. 1. 1. 0. 1. 1. 0. 1. 0. 1. 0.
 1. 0. 1. 1. 1. 0. 1. 0. 1. 0. 0. 1. 0. 0. 0. 1. 1. 0. 0. 1. 1. 1. 1. 1.
 1.]</t>
  </si>
  <si>
    <t>[0. 1. 0. 1. 0. 0. 0. 1. 1. 1. 1. 1. 0. 1. 1. 1. 1. 1. 0. 0. 1. 0. 1. 0.
 1. 0. 1. 1. 0. 0. 0. 1. 1. 0. 1. 1. 0. 1. 1. 1. 0. 1. 1. 0. 1. 0. 1. 1.
 1. 1. 1. 1. 1. 0. 1. 0. 1. 0. 0. 1. 0. 0. 0. 1. 1. 0. 0. 1. 1. 1. 1. 1.
 1.]</t>
  </si>
  <si>
    <t>[0. 1. 1. 1. 1. 0. 0. 1. 1. 1. 1. 1. 0. 1. 0. 1. 1. 1. 0. 0. 1. 0. 1. 0.
 1. 0. 1. 1. 0. 0. 0. 1. 1. 0. 1. 1. 0. 1. 1. 1. 0. 1. 1. 0. 1. 0. 1. 1.
 1. 1. 1. 1. 1. 0. 1. 0. 1. 0. 0. 1. 0. 0. 0. 1. 1. 0. 0. 1. 1. 1. 1. 1.
 1.]</t>
  </si>
  <si>
    <t>[0. 1. 0. 1. 1. 0. 0. 1. 1. 1. 1. 1. 0. 1. 1. 1. 1. 1. 0. 0. 1. 0. 1. 0.
 1. 0. 1. 1. 0. 0. 0. 1. 1. 0. 1. 0. 0. 1. 1. 1. 0. 1. 1. 0. 1. 0. 1. 1.
 1. 1. 1. 1. 1. 0. 1. 0. 1. 0. 0. 1. 0. 0. 0. 1. 1. 0. 0. 0. 1. 1. 1. 1.
 1.]</t>
  </si>
  <si>
    <t>[0. 1. 0. 1. 1. 0. 0. 1. 1. 1. 1. 1. 0. 1. 0. 1. 1. 1. 0. 0. 1. 0. 1. 0.
 1. 0. 1. 1. 0. 0. 0. 1. 0. 0. 1. 1. 0. 1. 1. 1. 0. 1. 1. 0. 1. 0. 1. 1.
 1. 1. 1. 1. 1. 0. 1. 0. 1. 0. 1. 1. 0. 0. 0. 1. 1. 0. 0. 1. 1. 1. 1. 1.
 1.]</t>
  </si>
  <si>
    <t>[0. 1. 0. 1. 1. 0. 0. 1. 1. 1. 1. 1. 0. 1. 0. 1. 1. 1. 0. 0. 1. 0. 1. 0.
 1. 0. 1. 1. 0. 0. 0. 1. 1. 0. 1. 0. 0. 1. 1. 1. 0. 1. 1. 0. 1. 1. 1. 1.
 1. 1. 1. 1. 0. 0. 1. 0. 1. 0. 0. 1. 0. 0. 0. 1. 1. 0. 0. 1. 1. 1. 1. 1.
 1.]</t>
  </si>
  <si>
    <t>[0. 1. 0. 1. 1. 0. 0. 1. 1. 1. 1. 1. 0. 1. 1. 1. 1. 1. 0. 0. 0. 0. 1. 0.
 1. 0. 1. 1. 0. 0. 0. 1. 1. 0. 1. 0. 0. 1. 1. 1. 0. 1. 1. 0. 1. 0. 0. 1.
 1. 1. 1. 1. 1. 0. 1. 0. 0. 0. 0. 1. 0. 0. 0. 1. 1. 0. 0. 1. 1. 1. 1. 1.
 1.]</t>
  </si>
  <si>
    <t>[0. 1. 0. 1. 1. 0. 0. 1. 1. 1. 1. 1. 0. 1. 0. 1. 1. 1. 0. 0. 1. 0. 1. 0.
 1. 0. 1. 1. 0. 0. 0. 1. 1. 0. 1. 1. 0. 1. 1. 1. 0. 1. 1. 0. 0. 0. 1. 1.
 1. 1. 0. 1. 1. 0. 1. 0. 1. 0. 0. 1. 0. 0. 0. 1. 1. 0. 0. 1. 1. 1. 1. 1.
 1.]</t>
  </si>
  <si>
    <t>[0. 1. 0. 1. 1. 0. 0. 1. 1. 1. 1. 1. 0. 1. 0. 1. 1. 1. 0. 0. 1. 0. 0. 0.
 1. 0. 1. 1. 0. 0. 0. 1. 1. 0. 1. 0. 0. 1. 1. 1. 0. 1. 1. 0. 1. 0. 1. 0.
 1. 0. 1. 1. 1. 0. 1. 0. 1. 0. 0. 1. 0. 0. 0. 1. 1. 0. 0. 1. 1. 1. 1. 1.
 1.]</t>
  </si>
  <si>
    <t>[0. 1. 0. 1. 1. 0. 0. 1. 1. 1. 1. 1. 0. 1. 0. 1. 1. 1. 0. 0. 1. 1. 1. 0.
 1. 0. 1. 1. 0. 0. 0. 1. 1. 0. 1. 1. 0. 1. 1. 1. 0. 1. 1. 0. 0. 0. 1. 1.
 1. 1. 1. 1. 1. 0. 1. 0. 1. 0. 0. 1. 0. 0. 0. 1. 1. 0. 0. 1. 1. 1. 1. 1.
 1.]</t>
  </si>
  <si>
    <t>[0. 1. 0. 1. 1. 0. 0. 1. 1. 1. 1. 1. 0. 1. 0. 0. 1. 1. 0. 0. 1. 0. 1. 0.
 1. 0. 1. 1. 0. 0. 0. 1. 1. 0. 1. 0. 0. 1. 1. 1. 0. 1. 1. 0. 1. 0. 1. 1.
 1. 0. 1. 1. 1. 0. 1. 0. 1. 0. 0. 1. 0. 0. 0. 1. 1. 0. 0. 1. 1. 1. 1. 1.
 1.]</t>
  </si>
  <si>
    <t>[0. 1. 0. 1. 1. 0. 0. 1. 0. 1. 1. 1. 0. 1. 0. 1. 1. 1. 0. 0. 1. 0. 1. 0.
 1. 0. 1. 1. 0. 0. 0. 1. 1. 0. 1. 0. 0. 1. 1. 1. 0. 1. 1. 0. 1. 0. 1. 0.
 1. 0. 1. 1. 1. 0. 1. 0. 1. 0. 0. 1. 0. 0. 0. 1. 1. 0. 0. 1. 1. 1. 1. 1.
 1.]</t>
  </si>
  <si>
    <t>[0. 1. 0. 1. 1. 0. 0. 1. 1. 1. 1. 1. 0. 1. 0. 0. 1. 1. 0. 0. 1. 0. 1. 0.
 1. 0. 1. 1. 0. 0. 0. 1. 1. 0. 1. 0. 0. 1. 1. 1. 1. 1. 1. 0. 1. 0. 1. 1.
 1. 0. 1. 1. 1. 0. 1. 0. 1. 0. 0. 1. 0. 0. 0. 1. 1. 0. 0. 1. 1. 1. 1. 1.
 1.]</t>
  </si>
  <si>
    <t>[0. 1. 0. 1. 1. 0. 0. 1. 1. 1. 1. 1. 0. 1. 0. 1. 1. 1. 0. 0. 1. 0. 1. 0.
 1. 0. 1. 1. 0. 0. 0. 1. 1. 0. 1. 0. 0. 1. 1. 1. 0. 1. 1. 0. 1. 0. 1. 0.
 1. 1. 1. 1. 1. 0. 1. 0. 1. 0. 0. 1. 0. 0. 0. 1. 1. 0. 0. 1. 1. 1. 1. 1.
 1.]</t>
  </si>
  <si>
    <t>[1. 1. 0. 1. 1. 0. 0. 1. 1. 1. 1. 1. 0. 1. 0. 1. 1. 1. 0. 0. 1. 0. 1. 0.
 1. 0. 1. 1. 0. 0. 0. 1. 1. 0. 1. 1. 0. 1. 1. 1. 0. 1. 1. 0. 1. 0. 1. 0.
 1. 0. 1. 1. 1. 0. 1. 0. 1. 0. 0. 1. 0. 0. 0. 1. 1. 0. 0. 1. 1. 1. 1. 1.
 1.]</t>
  </si>
  <si>
    <t>[0. 1. 0. 1. 1. 0. 0. 1. 1. 1. 1. 1. 0. 1. 0. 1. 1. 1. 0. 0. 1. 0. 1. 0.
 1. 0. 1. 1. 0. 0. 0. 1. 1. 0. 1. 0. 0. 1. 1. 1. 0. 1. 1. 0. 1. 0. 1. 0.
 1. 1. 1. 1. 1. 0. 1. 0. 1. 1. 0. 1. 0. 0. 0. 1. 1. 0. 0. 1. 1. 1. 1. 1.
 1.]</t>
  </si>
  <si>
    <t>[0. 1. 0. 1. 1. 0. 0. 1. 1. 1. 1. 1. 0. 1. 0. 1. 1. 1. 1. 0. 1. 0. 1. 0.
 1. 0. 1. 0. 0. 0. 0. 1. 1. 0. 1. 0. 0. 1. 1. 1. 0. 1. 1. 0. 1. 0. 1. 0.
 1. 1. 1. 1. 1. 0. 1. 0. 1. 0. 0. 1. 0. 0. 0. 1. 1. 0. 0. 1. 1. 1. 1. 1.
 1.]</t>
  </si>
  <si>
    <t>[0. 0. 0. 1. 1. 0. 0. 1. 1. 1. 1. 1. 0. 1. 0. 1. 1. 1. 0. 0. 1. 0. 1. 0.
 1. 0. 1. 1. 0. 0. 0. 1. 1. 0. 1. 0. 0. 1. 1. 1. 0. 1. 1. 0. 1. 0. 1. 1.
 1. 1. 1. 1. 1. 0. 1. 0. 1. 0. 0. 1. 0. 0. 0. 1. 1. 0. 0. 1. 1. 1. 1. 1.
 1.]</t>
  </si>
  <si>
    <t>[0. 1. 0. 1. 1. 0. 0. 1. 1. 1. 1. 1. 0. 1. 0. 1. 1. 1. 0. 0. 1. 0. 1. 0.
 1. 0. 1. 1. 0. 0. 1. 1. 1. 0. 1. 0. 0. 1. 1. 1. 0. 1. 1. 0. 1. 0. 1. 0.
 1. 0. 1. 1. 1. 0. 1. 0. 1. 0. 0. 1. 0. 0. 0. 1. 1. 1. 0. 1. 1. 1. 1. 1.
 1.]</t>
  </si>
  <si>
    <t>[0. 1. 0. 1. 1. 0. 0. 1. 1. 1. 1. 1. 0. 1. 0. 1. 1. 1. 0. 0. 1. 0. 1. 0.
 1. 0. 1. 1. 0. 0. 0. 1. 0. 0. 1. 0. 0. 1. 1. 1. 0. 1. 1. 0. 1. 0. 1. 0.
 1. 0. 1. 1. 1. 0. 1. 0. 1. 0. 0. 1. 0. 0. 0. 1. 1. 0. 0. 1. 1. 1. 1. 1.
 1.]</t>
  </si>
  <si>
    <t>[0. 1. 0. 1. 1. 0. 0. 1. 1. 1. 1. 1. 0. 1. 0. 1. 1. 1. 0. 0. 1. 0. 1. 0.
 1. 0. 1. 1. 0. 0. 0. 1. 1. 0. 0. 0. 0. 1. 1. 0. 0. 1. 1. 0. 1. 0. 1. 1.
 1. 1. 1. 1. 1. 0. 1. 0. 1. 0. 0. 1. 0. 0. 0. 1. 1. 0. 0. 1. 1. 1. 1. 1.
 1.]</t>
  </si>
  <si>
    <t>[0. 1. 0. 1. 1. 0. 0. 1. 1. 1. 1. 1. 0. 1. 0. 1. 1. 1. 0. 0. 1. 0. 1. 0.
 1. 0. 1. 1. 0. 0. 0. 1. 1. 0. 1. 0. 0. 1. 1. 0. 0. 1. 1. 0. 1. 0. 1. 0.
 1. 1. 1. 1. 1. 0. 1. 0. 1. 0. 0. 1. 0. 0. 0. 1. 1. 0. 0. 1. 1. 1. 1. 1.
 1.]</t>
  </si>
  <si>
    <t>[0. 1. 0. 1. 1. 0. 0. 1. 1. 1. 1. 1. 0. 1. 0. 1. 1. 1. 0. 0. 1. 0. 1. 0.
 1. 0. 1. 1. 0. 0. 0. 1. 1. 0. 1. 0. 0. 1. 1. 0. 0. 1. 1. 0. 1. 0. 1. 1.
 1. 1. 1. 1. 1. 0. 1. 0. 1. 0. 0. 1. 0. 0. 0. 1. 1. 0. 0. 1. 1. 1. 1. 1.
 1.]</t>
  </si>
  <si>
    <t>[0. 1. 0. 1. 1. 0. 0. 1. 1. 1. 1. 1. 0. 1. 0. 1. 1. 1. 0. 0. 1. 0. 1. 0.
 1. 0. 1. 1. 0. 0. 0. 1. 1. 0. 1. 0. 0. 1. 1. 0. 1. 1. 1. 0. 1. 0. 1. 0.
 1. 1. 1. 1. 1. 0. 1. 0. 1. 1. 0. 1. 0. 0. 0. 1. 1. 0. 0. 1. 1. 1. 1. 1.
 1.]</t>
  </si>
  <si>
    <t>[0. 1. 1. 1. 1. 0. 0. 1. 1. 1. 1. 1. 0. 1. 0. 1. 1. 1. 0. 0. 1. 0. 1. 0.
 1. 0. 1. 1. 0. 0. 0. 1. 1. 0. 1. 0. 0. 1. 1. 1. 1. 1. 1. 0. 1. 0. 1. 1.
 1. 1. 1. 1. 1. 0. 1. 0. 1. 0. 0. 1. 0. 0. 0. 1. 1. 0. 0. 1. 1. 1. 1. 1.
 1.]</t>
  </si>
  <si>
    <t>[0. 1. 0. 1. 1. 0. 0. 1. 1. 1. 1. 1. 0. 1. 0. 1. 1. 1. 0. 0. 1. 0. 1. 0.
 1. 0. 1. 1. 0. 0. 0. 1. 1. 0. 1. 0. 0. 1. 1. 1. 1. 1. 1. 0. 1. 1. 1. 0.
 1. 1. 1. 1. 1. 0. 1. 0. 1. 1. 0. 1. 0. 0. 0. 1. 1. 0. 0. 1. 1. 1. 1. 1.
 1.]</t>
  </si>
  <si>
    <t>[0. 1. 0. 1. 1. 0. 0. 1. 1. 1. 1. 1. 0. 1. 0. 1. 1. 1. 0. 0. 1. 0. 1. 0.
 1. 0. 1. 1. 0. 0. 0. 1. 1. 0. 1. 0. 0. 1. 1. 0. 1. 1. 1. 0. 1. 0. 1. 1.
 1. 1. 1. 1. 1. 0. 1. 0. 1. 1. 0. 1. 0. 0. 0. 1. 1. 0. 0. 1. 1. 1. 1. 1.
 1.]</t>
  </si>
  <si>
    <t>[0. 1. 0. 1. 1. 0. 0. 1. 1. 1. 1. 1. 0. 1. 0. 0. 1. 1. 0. 0. 1. 0. 1. 0.
 1. 0. 1. 1. 0. 0. 0. 1. 1. 0. 1. 0. 0. 1. 1. 0. 0. 1. 1. 0. 1. 0. 1. 0.
 1. 1. 1. 1. 1. 0. 1. 0. 1. 0. 0. 1. 0. 0. 0. 1. 1. 0. 0. 1. 1. 1. 1. 1.
 1.]</t>
  </si>
  <si>
    <t>[0. 1. 0. 1. 1. 0. 0. 1. 1. 1. 1. 1. 0. 1. 0. 1. 1. 1. 0. 0. 1. 1. 1. 0.
 1. 0. 1. 1. 0. 0. 0. 1. 1. 0. 1. 0. 0. 1. 1. 0. 0. 1. 1. 0. 1. 0. 1. 0.
 1. 1. 1. 1. 1. 0. 1. 0. 1. 1. 0. 1. 0. 0. 1. 1. 1. 0. 0. 1. 1. 1. 1. 1.
 1.]</t>
  </si>
  <si>
    <t>[0. 1. 0. 1. 1. 0. 0. 1. 1. 1. 1. 1. 0. 1. 0. 1. 1. 1. 0. 0. 1. 0. 1. 0.
 1. 0. 1. 1. 0. 0. 0. 1. 1. 0. 1. 0. 0. 1. 1. 0. 0. 1. 1. 0. 1. 0. 1. 0.
 1. 1. 1. 1. 1. 0. 1. 0. 1. 1. 0. 1. 0. 0. 0. 1. 1. 0. 0. 1. 1. 1. 1. 1.
 1.]</t>
  </si>
  <si>
    <t>[0. 1. 0. 0. 1. 0. 0. 1. 1. 1. 1. 1. 0. 1. 0. 1. 1. 1. 0. 0. 1. 0. 1. 0.
 1. 0. 1. 1. 0. 0. 0. 1. 1. 0. 1. 0. 0. 1. 1. 1. 1. 1. 1. 0. 1. 0. 1. 1.
 1. 1. 1. 1. 1. 0. 1. 0. 1. 1. 0. 1. 0. 0. 0. 1. 1. 0. 0. 1. 1. 1. 1. 1.
 1.]</t>
  </si>
  <si>
    <t>[0. 1. 0. 1. 1. 0. 0. 1. 1. 1. 1. 1. 0. 1. 0. 1. 1. 1. 0. 0. 1. 0. 1. 0.
 1. 0. 1. 1. 0. 0. 0. 0. 1. 0. 1. 0. 0. 1. 1. 1. 0. 1. 1. 0. 1. 0. 1. 0.
 1. 1. 1. 1. 1. 0. 1. 0. 1. 0. 0. 1. 0. 0. 0. 1. 1. 0. 0. 1. 1. 1. 1. 1.
 1.]</t>
  </si>
  <si>
    <t>[0. 1. 0. 1. 1. 0. 0. 1. 1. 1. 1. 1. 0. 1. 0. 1. 1. 1. 0. 0. 1. 0. 1. 0.
 1. 0. 1. 1. 0. 0. 0. 1. 1. 0. 1. 0. 0. 1. 1. 1. 1. 1. 1. 0. 1. 0. 1. 1.
 1. 1. 1. 1. 1. 0. 1. 0. 1. 1. 0. 1. 0. 0. 0. 1. 1. 0. 0. 1. 1. 1. 1. 1.
 1.]</t>
  </si>
  <si>
    <t>[0. 1. 0. 1. 1. 0. 0. 1. 1. 1. 1. 1. 0. 1. 0. 1. 1. 1. 0. 0. 1. 0. 1. 0.
 1. 0. 1. 1. 0. 0. 0. 1. 1. 0. 1. 0. 0. 1. 1. 1. 1. 0. 1. 0. 1. 0. 1. 1.
 1. 1. 1. 1. 1. 0. 1. 0. 1. 1. 0. 1. 0. 0. 0. 1. 1. 0. 0. 1. 1. 1. 1. 1.
 1.]</t>
  </si>
  <si>
    <t>[0. 1. 0. 1. 1. 0. 0. 1. 1. 1. 1. 1. 0. 1. 0. 1. 1. 1. 0. 0. 1. 0. 1. 0.
 1. 0. 1. 1. 0. 0. 0. 1. 1. 0. 1. 0. 0. 1. 1. 1. 1. 1. 1. 0. 1. 0. 1. 1.
 1. 1. 1. 1. 1. 0. 1. 0. 1. 0. 0. 1. 0. 0. 0. 1. 1. 0. 0. 1. 1. 1. 1. 1.
 1.]</t>
  </si>
  <si>
    <t>[0. 1. 0. 1. 1. 0. 0. 1. 1. 1. 1. 1. 0. 1. 0. 1. 1. 1. 0. 0. 1. 1. 1. 0.
 1. 0. 1. 1. 0. 0. 0. 1. 1. 0. 1. 0. 0. 1. 1. 0. 0. 1. 1. 0. 1. 0. 1. 1.
 1. 1. 1. 1. 1. 0. 1. 0. 1. 1. 0. 1. 0. 0. 1. 1. 1. 1. 0. 1. 1. 1. 1. 1.
 1.]</t>
  </si>
  <si>
    <t>[0. 1. 0. 1. 1. 0. 0. 1. 1. 1. 1. 1. 0. 1. 0. 1. 1. 1. 0. 0. 1. 0. 1. 0.
 1. 0. 1. 1. 0. 0. 0. 1. 1. 0. 1. 0. 0. 1. 1. 1. 0. 1. 1. 0. 1. 0. 1. 1.
 1. 1. 1. 1. 1. 0. 1. 1. 1. 1. 0. 1. 0. 0. 1. 1. 1. 0. 0. 1. 1. 1. 1. 1.
 0.]</t>
  </si>
  <si>
    <t>[0. 1. 0. 1. 1. 0. 0. 1. 1. 1. 1. 1. 0. 1. 0. 1. 1. 1. 0. 0. 1. 0. 1. 0.
 1. 0. 1. 1. 0. 0. 0. 1. 1. 0. 1. 0. 0. 1. 1. 0. 1. 1. 1. 0. 1. 0. 1. 0.
 1. 1. 1. 1. 1. 0. 1. 1. 1. 1. 0. 1. 0. 0. 0. 1. 1. 0. 0. 1. 1. 1. 1. 1.
 1.]</t>
  </si>
  <si>
    <t>[0. 1. 0. 1. 1. 0. 0. 1. 1. 1. 1. 1. 0. 1. 0. 1. 1. 1. 0. 0. 1. 0. 1. 0.
 1. 0. 1. 1. 0. 0. 0. 1. 1. 0. 1. 0. 0. 1. 1. 1. 0. 1. 1. 0. 1. 0. 1. 0.
 1. 1. 1. 1. 1. 0. 1. 0. 0. 1. 0. 1. 0. 0. 1. 1. 1. 0. 0. 1. 1. 1. 1. 1.
 1.]</t>
  </si>
  <si>
    <t>[0. 1. 0. 1. 1. 0. 0. 1. 1. 1. 1. 1. 0. 1. 0. 1. 1. 1. 0. 0. 1. 1. 1. 0.
 1. 0. 1. 1. 0. 0. 0. 1. 1. 0. 1. 0. 0. 1. 1. 1. 1. 1. 1. 0. 1. 1. 1. 0.
 1. 1. 1. 1. 1. 0. 1. 0. 1. 1. 0. 1. 0. 0. 1. 1. 1. 0. 0. 1. 1. 1. 1. 1.
 1.]</t>
  </si>
  <si>
    <t>[0. 1. 0. 1. 1. 0. 0. 1. 1. 1. 1. 1. 0. 1. 0. 1. 1. 1. 0. 0. 1. 0. 1. 0.
 1. 0. 1. 1. 0. 0. 0. 1. 1. 0. 1. 0. 0. 1. 1. 1. 1. 1. 1. 0. 1. 0. 1. 1.
 1. 1. 1. 1. 1. 0. 1. 0. 1. 1. 0. 1. 0. 1. 1. 1. 1. 0. 0. 1. 1. 1. 1. 1.
 1.]</t>
  </si>
  <si>
    <t>[0. 1. 0. 1. 1. 0. 0. 1. 1. 1. 1. 1. 0. 1. 0. 1. 1. 1. 0. 0. 1. 1. 1. 0.
 1. 0. 1. 1. 0. 0. 0. 1. 1. 0. 1. 0. 0. 1. 1. 1. 0. 1. 1. 0. 1. 0. 1. 1.
 1. 1. 1. 1. 1. 0. 1. 0. 1. 1. 0. 1. 0. 0. 0. 1. 1. 0. 0. 1. 1. 1. 1. 1.
 1.]</t>
  </si>
  <si>
    <t>[0. 1. 0. 1. 1. 0. 0. 1. 1. 1. 1. 1. 0. 1. 0. 1. 1. 1. 0. 0. 0. 1. 1. 0.
 1. 0. 1. 1. 0. 0. 0. 1. 1. 0. 1. 0. 0. 1. 1. 0. 1. 1. 1. 0. 1. 0. 1. 1.
 1. 1. 1. 1. 1. 0. 1. 0. 1. 1. 0. 1. 0. 0. 1. 1. 1. 0. 0. 1. 1. 1. 1. 1.
 1.]</t>
  </si>
  <si>
    <t>[0. 1. 0. 1. 1. 0. 0. 1. 1. 1. 1. 1. 0. 1. 0. 1. 1. 1. 0. 0. 1. 1. 1. 0.
 1. 0. 1. 1. 0. 0. 0. 1. 1. 0. 1. 0. 0. 1. 1. 1. 0. 1. 1. 0. 1. 0. 1. 1.
 1. 1. 1. 1. 1. 0. 0. 0. 1. 1. 0. 1. 0. 0. 0. 1. 1. 0. 0. 1. 1. 1. 1. 1.
 1.]</t>
  </si>
  <si>
    <t>[0. 1. 0. 1. 1. 0. 0. 1. 1. 1. 1. 1. 0. 1. 0. 1. 1. 1. 0. 0. 0. 1. 1. 0.
 1. 0. 1. 1. 0. 0. 0. 1. 1. 0. 1. 0. 0. 1. 1. 0. 1. 1. 1. 0. 1. 0. 1. 0.
 1. 1. 1. 1. 1. 0. 1. 0. 1. 1. 0. 1. 0. 0. 1. 1. 1. 0. 0. 1. 1. 1. 1. 1.
 1.]</t>
  </si>
  <si>
    <t>[0. 1. 1. 1. 1. 0. 0. 1. 1. 1. 1. 1. 0. 1. 0. 1. 1. 1. 0. 0. 1. 0. 1. 0.
 1. 0. 1. 1. 0. 0. 0. 1. 1. 0. 1. 0. 0. 1. 1. 1. 1. 1. 1. 0. 1. 0. 1. 1.
 1. 1. 1. 1. 1. 0. 1. 0. 1. 1. 0. 1. 0. 0. 1. 1. 1. 0. 0. 1. 0. 1. 1. 1.
 1.]</t>
  </si>
  <si>
    <t>[0. 1. 0. 1. 1. 0. 0. 1. 1. 1. 1. 1. 0. 1. 0. 1. 1. 1. 0. 0. 1. 0. 1. 0.
 1. 0. 1. 1. 0. 0. 0. 1. 1. 0. 1. 0. 0. 1. 1. 1. 1. 1. 1. 0. 1. 0. 1. 0.
 1. 1. 1. 1. 1. 0. 1. 0. 1. 1. 0. 1. 0. 0. 0. 1. 1. 0. 0. 1. 1. 1. 1. 1.
 1.]</t>
  </si>
  <si>
    <t>[0. 1. 0. 1. 1. 0. 0. 1. 1. 1. 1. 1. 0. 1. 0. 1. 1. 1. 0. 0. 1. 1. 1. 0.
 1. 0. 1. 1. 0. 0. 0. 1. 1. 0. 1. 0. 0. 1. 1. 1. 0. 1. 1. 0. 1. 0. 1. 0.
 1. 1. 1. 1. 1. 0. 1. 0. 1. 1. 0. 1. 0. 0. 0. 1. 1. 0. 0. 1. 1. 1. 1. 1.
 1.]</t>
  </si>
  <si>
    <t>[0. 1. 0. 1. 1. 0. 0. 1. 1. 1. 1. 1. 0. 1. 1. 1. 1. 1. 0. 0. 1. 0. 1. 0.
 1. 0. 1. 1. 0. 0. 0. 1. 1. 0. 1. 0. 0. 1. 1. 1. 1. 1. 1. 0. 1. 0. 1. 1.
 1. 1. 1. 1. 1. 0. 1. 0. 1. 1. 0. 1. 0. 0. 0. 1. 1. 0. 0. 1. 1. 1. 1. 1.
 1.]</t>
  </si>
  <si>
    <t>[0. 1. 0. 1. 1. 0. 0. 1. 1. 1. 1. 1. 0. 1. 0. 1. 1. 1. 0. 0. 1. 1. 1. 0.
 1. 0. 1. 1. 0. 0. 0. 1. 1. 0. 1. 0. 0. 1. 1. 0. 0. 1. 1. 0. 1. 0. 1. 1.
 1. 1. 1. 1. 1. 0. 1. 0. 1. 1. 0. 1. 0. 0. 0. 1. 1. 0. 0. 1. 1. 1. 1. 1.
 1.]</t>
  </si>
  <si>
    <t>[0. 1. 0. 1. 1. 0. 0. 1. 1. 1. 1. 1. 0. 1. 0. 1. 1. 1. 0. 0. 1. 1. 1. 0.
 1. 0. 1. 1. 0. 0. 0. 1. 1. 0. 1. 0. 0. 1. 1. 1. 0. 1. 1. 0. 1. 0. 1. 0.
 1. 1. 1. 1. 1. 0. 1. 0. 1. 1. 0. 1. 0. 0. 1. 1. 1. 0. 0. 1. 1. 1. 1. 1.
 1.]</t>
  </si>
  <si>
    <t>[0. 1. 0. 1. 1. 0. 0. 1. 1. 1. 1. 1. 0. 1. 0. 1. 1. 1. 0. 0. 1. 1. 1. 0.
 1. 0. 1. 1. 0. 0. 0. 1. 1. 0. 1. 0. 0. 1. 1. 1. 1. 1. 1. 0. 1. 0. 1. 1.
 1. 1. 1. 1. 1. 0. 1. 0. 1. 1. 0. 1. 0. 0. 0. 1. 1. 0. 0. 1. 1. 1. 1. 1.
 1.]</t>
  </si>
  <si>
    <t>[0. 1. 0. 1. 1. 0. 0. 1. 1. 1. 1. 1. 0. 1. 0. 1. 1. 1. 0. 0. 0. 1. 1. 0.
 1. 0. 1. 1. 0. 0. 0. 1. 1. 0. 1. 0. 0. 1. 1. 1. 0. 1. 1. 0. 1. 0. 1. 0.
 1. 1. 1. 1. 1. 0. 1. 1. 1. 1. 0. 1. 0. 0. 0. 1. 1. 0. 0. 1. 1. 1. 1. 1.
 1.]</t>
  </si>
  <si>
    <t>[0. 1. 1. 1. 0. 0. 0. 1. 1. 1. 1. 1. 0. 1. 0. 1. 1. 1. 0. 0. 1. 1. 1. 0.
 1. 0. 1. 1. 0. 0. 0. 1. 1. 0. 1. 0. 0. 1. 1. 1. 0. 1. 1. 0. 1. 0. 1. 0.
 1. 1. 1. 1. 1. 0. 1. 1. 1. 1. 0. 1. 0. 0. 0. 1. 1. 0. 0. 1. 1. 1. 1. 1.
 1.]</t>
  </si>
  <si>
    <t>[0. 1. 0. 1. 1. 0. 0. 1. 1. 1. 1. 1. 0. 1. 0. 1. 1. 1. 0. 0. 1. 1. 1. 0.
 1. 0. 1. 1. 0. 0. 0. 1. 1. 0. 1. 0. 0. 1. 1. 0. 1. 1. 1. 0. 0. 0. 1. 0.
 1. 1. 1. 1. 1. 0. 1. 0. 1. 1. 0. 1. 0. 0. 0. 1. 1. 0. 0. 1. 1. 1. 1. 1.
 1.]</t>
  </si>
  <si>
    <t>[0. 1. 0. 1. 1. 0. 0. 1. 1. 1. 1. 1. 0. 1. 0. 1. 1. 1. 0. 0. 1. 0. 1. 0.
 1. 0. 1. 1. 0. 0. 0. 1. 1. 0. 1. 0. 0. 1. 1. 0. 0. 1. 1. 0. 1. 0. 1. 1.
 1. 1. 1. 1. 1. 0. 1. 1. 1. 1. 0. 1. 0. 0. 0. 1. 1. 0. 0. 1. 1. 1. 1. 1.
 1.]</t>
  </si>
  <si>
    <t>[0. 1. 0. 1. 1. 0. 0. 1. 1. 1. 1. 1. 0. 1. 0. 1. 1. 1. 0. 0. 1. 0. 1. 0.
 1. 0. 1. 1. 0. 0. 0. 1. 0. 0. 1. 0. 0. 1. 1. 1. 1. 1. 1. 0. 1. 0. 1. 1.
 1. 1. 1. 1. 1. 0. 1. 0. 1. 1. 0. 1. 0. 0. 0. 1. 1. 0. 0. 1. 1. 1. 1. 1.
 1.]</t>
  </si>
  <si>
    <t>[0. 1. 0. 1. 1. 0. 0. 1. 1. 1. 1. 1. 0. 1. 0. 1. 1. 1. 0. 0. 1. 1. 1. 0.
 1. 0. 1. 1. 0. 0. 0. 1. 1. 0. 1. 0. 0. 1. 1. 1. 1. 1. 1. 0. 1. 0. 1. 1.
 1. 1. 1. 1. 1. 0. 1. 0. 1. 1. 0. 1. 0. 0. 0. 0. 1. 0. 0. 1. 1. 1. 1. 1.
 1.]</t>
  </si>
  <si>
    <t>[0. 1. 0. 0. 1. 0. 0. 1. 1. 1. 1. 1. 0. 0. 0. 1. 1. 1. 0. 0. 1. 0. 1. 0.
 1. 0. 1. 1. 0. 0. 0. 1. 1. 0. 1. 0. 0. 1. 1. 1. 0. 1. 1. 0. 1. 0. 1. 1.
 1. 1. 1. 1. 1. 0. 1. 1. 1. 1. 0. 1. 0. 0. 0. 1. 1. 0. 0. 1. 1. 1. 1. 1.
 1.]</t>
  </si>
  <si>
    <t>[0. 1. 0. 1. 1. 0. 0. 1. 1. 1. 1. 1. 0. 1. 0. 1. 1. 1. 0. 0. 1. 1. 1. 0.
 1. 0. 1. 1. 0. 0. 0. 1. 1. 0. 1. 0. 0. 1. 1. 0. 1. 1. 1. 0. 1. 0. 1. 0.
 1. 1. 1. 1. 1. 0. 1. 1. 1. 1. 0. 1. 0. 0. 0. 1. 1. 0. 0. 1. 1. 1. 1. 1.
 1.]</t>
  </si>
  <si>
    <t>[0. 1. 0. 1. 0. 0. 0. 1. 1. 1. 1. 1. 0. 1. 0. 1. 1. 1. 0. 0. 1. 0. 1. 0.
 1. 0. 1. 1. 0. 0. 0. 1. 1. 0. 1. 0. 0. 1. 1. 1. 1. 1. 1. 0. 1. 0. 1. 1.
 1. 1. 1. 1. 1. 0. 1. 1. 1. 1. 0. 1. 0. 0. 0. 1. 1. 0. 0. 1. 1. 1. 0. 1.
 1.]</t>
  </si>
  <si>
    <t>[0. 1. 0. 1. 1. 0. 0. 1. 1. 1. 1. 1. 0. 1. 0. 1. 1. 1. 0. 0. 1. 0. 1. 0.
 1. 0. 1. 1. 0. 0. 0. 1. 1. 0. 1. 0. 0. 1. 1. 1. 1. 1. 1. 0. 1. 0. 1. 1.
 1. 1. 1. 1. 1. 0. 1. 0. 1. 1. 0. 1. 0. 0. 0. 0. 1. 0. 0. 1. 1. 1. 1. 1.
 1.]</t>
  </si>
  <si>
    <t>[0. 1. 0. 1. 1. 0. 0. 1. 1. 1. 1. 1. 0. 1. 0. 1. 1. 1. 0. 0. 1. 0. 1. 0.
 1. 0. 1. 1. 0. 0. 0. 1. 1. 0. 1. 0. 0. 1. 1. 1. 1. 1. 1. 0. 1. 0. 1. 1.
 1. 1. 1. 1. 1. 0. 1. 1. 1. 1. 0. 1. 0. 0. 0. 1. 1. 0. 0. 1. 1. 1. 1. 1.
 1.]</t>
  </si>
  <si>
    <t>[0. 1. 0. 1. 1. 0. 0. 1. 1. 1. 1. 1. 0. 1. 0. 1. 1. 1. 0. 0. 1. 0. 1. 1.
 1. 0. 1. 1. 0. 0. 0. 1. 1. 1. 1. 0. 0. 1. 1. 1. 0. 1. 1. 0. 1. 0. 1. 0.
 1. 1. 1. 1. 1. 0. 1. 0. 1. 1. 0. 1. 0. 0. 0. 1. 1. 0. 0. 1. 1. 1. 1. 1.
 1.]</t>
  </si>
  <si>
    <t>[0. 1. 0. 1. 1. 0. 0. 1. 1. 1. 1. 1. 0. 1. 0. 1. 1. 1. 0. 0. 1. 1. 1. 0.
 1. 0. 1. 1. 0. 0. 0. 1. 1. 0. 1. 0. 0. 1. 0. 1. 1. 1. 1. 0. 1. 0. 1. 0.
 1. 1. 1. 1. 1. 0. 1. 1. 1. 1. 0. 1. 0. 0. 0. 1. 1. 0. 0. 1. 1. 1. 1. 0.
 1.]</t>
  </si>
  <si>
    <t>[0. 1. 0. 0. 1. 0. 0. 1. 1. 1. 1. 1. 0. 1. 0. 1. 1. 1. 0. 0. 1. 1. 1. 0.
 1. 0. 1. 1. 0. 0. 0. 1. 1. 0. 1. 0. 0. 1. 1. 0. 0. 1. 1. 0. 1. 0. 1. 0.
 1. 1. 1. 1. 1. 0. 1. 0. 0. 1. 0. 1. 0. 0. 0. 1. 1. 0. 0. 1. 1. 1. 1. 1.
 1.]</t>
  </si>
  <si>
    <t>[0. 0. 0. 1. 1. 0. 0. 1. 1. 1. 1. 1. 0. 1. 0. 1. 1. 1. 0. 0. 1. 1. 1. 0.
 1. 0. 1. 1. 0. 0. 0. 1. 1. 0. 1. 0. 0. 1. 1. 0. 1. 1. 1. 0. 1. 0. 1. 0.
 1. 1. 1. 1. 1. 0. 1. 0. 1. 1. 0. 1. 0. 0. 0. 1. 1. 0. 0. 1. 1. 1. 1. 1.
 1.]</t>
  </si>
  <si>
    <t>[0. 1. 1. 1. 1. 0. 0. 1. 1. 1. 1. 1. 0. 1. 0. 1. 1. 1. 0. 0. 1. 1. 1. 0.
 0. 0. 1. 1. 0. 0. 0. 1. 1. 0. 1. 0. 0. 1. 1. 1. 0. 1. 1. 0. 1. 0. 1. 1.
 1. 1. 1. 1. 1. 0. 1. 0. 1. 1. 0. 1. 0. 0. 0. 1. 1. 0. 0. 1. 1. 1. 1. 1.
 1.]</t>
  </si>
  <si>
    <t>[0. 1. 0. 1. 0. 0. 0. 1. 1. 1. 1. 1. 0. 1. 0. 1. 1. 1. 0. 0. 1. 1. 1. 0.
 1. 0. 1. 1. 0. 0. 0. 1. 1. 0. 1. 0. 0. 1. 1. 1. 0. 1. 1. 0. 1. 0. 1. 1.
 1. 1. 1. 1. 1. 0. 1. 1. 1. 1. 0. 1. 0. 0. 0. 1. 1. 0. 0. 1. 1. 1. 1. 1.
 1.]</t>
  </si>
  <si>
    <t>[0. 1. 0. 1. 0. 0. 0. 1. 1. 1. 1. 1. 0. 1. 0. 1. 1. 1. 0. 0. 1. 1. 1. 0.
 1. 0. 1. 1. 0. 0. 0. 1. 1. 0. 1. 0. 0. 1. 1. 1. 0. 1. 1. 0. 1. 0. 1. 0.
 1. 1. 1. 1. 1. 0. 1. 0. 1. 1. 0. 1. 0. 0. 0. 1. 1. 0. 0. 1. 1. 1. 1. 1.
 1.]</t>
  </si>
  <si>
    <t>[0. 0. 1. 1. 0. 0. 0. 1. 1. 1. 1. 1. 0. 1. 0. 1. 1. 1. 0. 0. 1. 0. 1. 0.
 1. 0. 1. 1. 0. 0. 0. 1. 1. 0. 1. 0. 0. 1. 1. 1. 0. 1. 1. 0. 1. 0. 1. 0.
 1. 1. 1. 1. 1. 0. 1. 1. 1. 1. 0. 1. 0. 0. 0. 1. 1. 0. 0. 1. 1. 1. 1. 1.
 1.]</t>
  </si>
  <si>
    <t>[0. 1. 0. 1. 0. 0. 0. 1. 1. 1. 1. 1. 0. 1. 0. 1. 1. 1. 0. 0. 1. 1. 1. 1.
 1. 0. 1. 1. 0. 0. 0. 1. 0. 0. 1. 0. 0. 1. 1. 1. 0. 1. 1. 0. 1. 0. 1. 0.
 1. 1. 1. 1. 1. 0. 1. 1. 1. 1. 0. 1. 0. 0. 0. 1. 1. 0. 0. 1. 1. 1. 1. 1.
 1.]</t>
  </si>
  <si>
    <t>[0. 1. 1. 1. 0. 0. 0. 1. 1. 1. 1. 1. 0. 1. 0. 1. 1. 1. 0. 0. 1. 1. 1. 0.
 1. 0. 1. 1. 0. 0. 0. 1. 1. 0. 1. 0. 0. 1. 1. 1. 0. 1. 1. 0. 1. 0. 1. 0.
 1. 1. 1. 1. 1. 0. 1. 0. 1. 1. 0. 1. 0. 0. 0. 1. 1. 0. 0. 1. 1. 1. 1. 1.
 1.]</t>
  </si>
  <si>
    <t>[0. 1. 1. 1. 0. 0. 0. 1. 1. 1. 1. 1. 0. 1. 0. 1. 1. 1. 0. 1. 1. 1. 1. 0.
 1. 0. 1. 1. 0. 0. 0. 1. 1. 1. 1. 0. 0. 1. 1. 1. 1. 1. 1. 0. 1. 0. 1. 1.
 1. 1. 1. 1. 1. 0. 1. 0. 1. 1. 0. 1. 0. 0. 0. 1. 1. 0. 0. 1. 1. 1. 1. 1.
 1.]</t>
  </si>
  <si>
    <t>[0. 1. 0. 1. 0. 0. 0. 1. 1. 1. 1. 1. 0. 1. 0. 1. 1. 1. 0. 0. 1. 1. 1. 0.
 1. 0. 1. 1. 0. 0. 0. 1. 1. 0. 1. 0. 0. 1. 1. 1. 1. 1. 1. 0. 1. 0. 1. 1.
 1. 1. 1. 1. 1. 0. 1. 0. 1. 1. 0. 1. 0. 0. 0. 1. 1. 0. 0. 1. 1. 1. 1. 1.
 1.]</t>
  </si>
  <si>
    <t>[0. 1. 1. 1. 0. 0. 0. 1. 1. 1. 1. 1. 0. 1. 0. 1. 1. 1. 0. 0. 1. 1. 1. 0.
 1. 0. 1. 1. 0. 0. 0. 1. 1. 0. 1. 0. 0. 1. 1. 1. 1. 1. 1. 0. 1. 0. 1. 1.
 1. 1. 1. 1. 1. 0. 1. 0. 1. 1. 0. 1. 0. 0. 0. 0. 1. 0. 0. 1. 1. 0. 1. 1.
 1.]</t>
  </si>
  <si>
    <t>[0. 1. 0. 1. 1. 0. 0. 1. 1. 1. 1. 1. 0. 1. 0. 1. 1. 1. 0. 0. 1. 1. 1. 0.
 1. 0. 1. 1. 0. 0. 0. 1. 1. 0. 0. 0. 0. 1. 1. 1. 1. 1. 1. 0. 1. 0. 1. 1.
 1. 1. 1. 1. 1. 0. 1. 0. 1. 1. 0. 1. 0. 0. 0. 1. 1. 0. 0. 1. 1. 1. 1. 1.
 1.]</t>
  </si>
  <si>
    <t>[0. 1. 1. 1. 1. 0. 0. 1. 1. 1. 1. 1. 0. 1. 0. 1. 1. 1. 0. 0. 1. 1. 1. 0.
 1. 0. 1. 1. 0. 0. 0. 1. 1. 0. 1. 0. 0. 1. 1. 1. 0. 1. 1. 0. 1. 0. 1. 0.
 1. 1. 1. 1. 1. 0. 1. 1. 1. 1. 0. 1. 0. 0. 0. 1. 1. 0. 0. 1. 1. 1. 1. 1.
 1.]</t>
  </si>
  <si>
    <t>[1. 1. 1. 1. 0. 0. 0. 1. 1. 1. 1. 1. 0. 1. 0. 1. 1. 1. 0. 0. 1. 1. 1. 0.
 1. 0. 1. 1. 0. 0. 0. 1. 0. 0. 1. 0. 0. 1. 1. 0. 0. 1. 1. 0. 1. 0. 1. 0.
 1. 1. 1. 1. 1. 0. 1. 0. 1. 1. 0. 1. 0. 0. 0. 1. 1. 0. 0. 1. 0. 1. 1. 1.
 1.]</t>
  </si>
  <si>
    <t>[0. 1. 0. 1. 0. 0. 0. 1. 1. 1. 1. 1. 0. 1. 0. 1. 1. 1. 0. 0. 1. 0. 1. 0.
 1. 0. 1. 1. 0. 0. 0. 1. 1. 0. 1. 0. 0. 1. 1. 1. 0. 1. 1. 0. 1. 0. 1. 1.
 1. 1. 1. 1. 1. 0. 1. 1. 1. 1. 0. 1. 0. 0. 0. 1. 1. 0. 0. 1. 0. 1. 1. 1.
 1.]</t>
  </si>
  <si>
    <t>[0. 1. 0. 1. 1. 0. 0. 1. 1. 1. 1. 1. 0. 1. 0. 1. 1. 1. 0. 0. 1. 1. 1. 0.
 1. 0. 1. 1. 0. 0. 0. 1. 1. 0. 1. 0. 0. 1. 1. 1. 0. 1. 1. 0. 1. 0. 1. 0.
 1. 1. 1. 1. 1. 0. 1. 1. 1. 1. 0. 1. 0. 0. 0. 1. 1. 0. 0. 1. 1. 1. 1. 1.
 1.]</t>
  </si>
  <si>
    <t>[0. 1. 0. 1. 0. 0. 0. 1. 1. 1. 1. 1. 0. 1. 0. 1. 1. 1. 0. 0. 1. 1. 1. 0.
 1. 0. 1. 1. 0. 0. 0. 1. 1. 0. 1. 0. 0. 1. 1. 1. 0. 1. 1. 0. 1. 0. 1. 1.
 1. 1. 1. 1. 1. 0. 1. 0. 1. 1. 0. 1. 0. 0. 0. 1. 1. 0. 0. 1. 1. 1. 1. 1.
 1.]</t>
  </si>
  <si>
    <t>[0. 1. 1. 1. 0. 0. 0. 1. 1. 1. 1. 1. 0. 1. 0. 1. 1. 1. 0. 0. 1. 1. 1. 0.
 1. 0. 1. 1. 0. 0. 0. 1. 1. 0. 1. 0. 0. 1. 1. 1. 1. 1. 1. 0. 1. 0. 1. 0.
 1. 1. 1. 1. 1. 0. 1. 1. 1. 1. 0. 1. 0. 0. 0. 1. 1. 0. 0. 1. 1. 1. 1. 1.
 1.]</t>
  </si>
  <si>
    <t>[0. 1. 1. 1. 1. 0. 0. 1. 1. 1. 1. 1. 0. 1. 0. 1. 1. 1. 1. 0. 1. 1. 1. 0.
 1. 0. 1. 1. 0. 0. 0. 1. 1. 0. 1. 0. 0. 1. 1. 1. 0. 1. 1. 0. 1. 0. 1. 0.
 1. 1. 1. 1. 1. 0. 1. 1. 1. 1. 0. 1. 0. 0. 0. 1. 1. 1. 0. 1. 1. 1. 1. 1.
 1.]</t>
  </si>
  <si>
    <t>[0. 1. 1. 1. 1. 0. 1. 1. 1. 1. 1. 1. 0. 1. 0. 1. 1. 1. 0. 0. 1. 1. 1. 0.
 1. 0. 1. 1. 0. 0. 0. 1. 1. 0. 1. 0. 0. 1. 0. 1. 0. 1. 1. 0. 1. 0. 1. 0.
 1. 1. 1. 1. 1. 0. 1. 0. 1. 1. 0. 1. 0. 0. 0. 1. 1. 0. 0. 1. 1. 1. 1. 1.
 1.]</t>
  </si>
  <si>
    <t>[0. 1. 1. 1. 1. 0. 0. 1. 1. 1. 1. 1. 0. 1. 0. 1. 1. 1. 0. 0. 1. 1. 1. 0.
 1. 0. 1. 1. 0. 0. 0. 1. 1. 0. 1. 0. 0. 1. 1. 1. 0. 1. 1. 0. 1. 0. 1. 0.
 1. 1. 1. 1. 1. 0. 1. 0. 1. 1. 0. 1. 0. 0. 0. 1. 1. 0. 0. 1. 1. 1. 1. 1.
 1.]</t>
  </si>
  <si>
    <t>[0. 1. 0. 1. 0. 0. 0. 1. 1. 1. 1. 1. 0. 1. 0. 1. 1. 1. 0. 0. 1. 1. 1. 0.
 1. 0. 1. 1. 0. 0. 0. 1. 1. 0. 1. 0. 0. 1. 1. 1. 1. 1. 1. 0. 1. 0. 1. 0.
 0. 1. 1. 1. 1. 0. 1. 0. 1. 1. 0. 1. 0. 0. 0. 1. 1. 0. 0. 1. 1. 1. 1. 1.
 1.]</t>
  </si>
  <si>
    <t>[0. 1. 1. 1. 0. 0. 0. 1. 1. 1. 1. 1. 0. 1. 0. 1. 1. 1. 0. 0. 1. 1. 1. 0.
 0. 0. 0. 1. 0. 0. 0. 1. 1. 0. 1. 0. 0. 1. 1. 1. 0. 1. 1. 0. 1. 0. 1. 0.
 1. 1. 1. 1. 1. 0. 1. 1. 1. 1. 0. 1. 0. 0. 0. 1. 1. 0. 0. 1. 1. 1. 1. 1.
 1.]</t>
  </si>
  <si>
    <t>[0. 1. 1. 1. 0. 0. 0. 1. 0. 1. 1. 1. 0. 1. 0. 1. 1. 1. 0. 0. 1. 1. 1. 0.
 1. 0. 1. 1. 0. 0. 0. 1. 1. 0. 1. 0. 0. 1. 1. 1. 0. 1. 1. 0. 1. 0. 1. 0.
 1. 0. 1. 1. 1. 0. 1. 0. 1. 1. 0. 1. 0. 0. 0. 1. 1. 0. 0. 1. 1. 1. 1. 1.
 1.]</t>
  </si>
  <si>
    <t>[0. 1. 0. 1. 1. 0. 0. 1. 1. 1. 1. 1. 0. 1. 0. 1. 1. 1. 0. 0. 1. 1. 1. 0.
 1. 0. 1. 1. 0. 0. 0. 1. 1. 0. 1. 0. 0. 1. 1. 1. 0. 1. 1. 0. 1. 0. 1. 0.
 1. 1. 1. 1. 1. 0. 1. 1. 1. 1. 0. 0. 0. 0. 0. 1. 1. 0. 0. 1. 1. 0. 1. 1.
 1.]</t>
  </si>
  <si>
    <t>[0. 1. 1. 1. 1. 0. 0. 1. 1. 1. 1. 1. 0. 1. 0. 1. 1. 1. 0. 0. 1. 1. 1. 0.
 1. 0. 1. 1. 0. 0. 0. 1. 1. 0. 1. 1. 0. 1. 1. 1. 0. 1. 1. 0. 0. 0. 1. 0.
 1. 1. 1. 1. 1. 0. 1. 1. 1. 1. 0. 1. 0. 0. 0. 1. 1. 0. 0. 1. 1. 1. 1. 1.
 1.]</t>
  </si>
  <si>
    <t>[0. 1. 1. 1. 1. 0. 0. 1. 1. 1. 1. 1. 0. 1. 0. 1. 1. 1. 0. 0. 1. 0. 1. 0.
 1. 0. 1. 1. 0. 0. 0. 1. 1. 0. 1. 0. 0. 1. 1. 1. 0. 1. 0. 0. 1. 0. 1. 0.
 1. 1. 1. 1. 1. 0. 1. 0. 1. 1. 0. 0. 0. 0. 0. 1. 1. 0. 0. 1. 1. 1. 1. 1.
 1.]</t>
  </si>
  <si>
    <t>[0. 1. 1. 1. 1. 0. 0. 1. 1. 1. 1. 1. 0. 1. 0. 1. 1. 1. 0. 0. 1. 1. 1. 0.
 1. 0. 1. 1. 0. 0. 0. 1. 1. 0. 1. 0. 0. 1. 1. 1. 0. 1. 1. 0. 1. 0. 1. 0.
 1. 1. 1. 1. 1. 0. 1. 1. 1. 1. 0. 0. 0. 0. 0. 1. 1. 0. 0. 1. 1. 0. 1. 1.
 1.]</t>
  </si>
  <si>
    <t>[0. 1. 1. 1. 1. 0. 0. 1. 1. 1. 1. 1. 0. 1. 0. 1. 1. 1. 0. 0. 1. 1. 1. 0.
 1. 0. 1. 1. 0. 0. 0. 1. 1. 0. 1. 0. 0. 1. 1. 1. 0. 1. 1. 0. 1. 0. 1. 0.
 1. 1. 1. 1. 1. 0. 1. 0. 1. 1. 0. 1. 0. 0. 0. 1. 1. 0. 0. 1. 1. 0. 1. 1.
 1.]</t>
  </si>
  <si>
    <t>[0. 1. 0. 1. 1. 0. 0. 1. 1. 1. 1. 1. 0. 1. 0. 1. 1. 1. 0. 0. 1. 1. 0. 0.
 1. 0. 1. 1. 0. 0. 0. 1. 1. 0. 1. 0. 0. 1. 1. 1. 0. 1. 1. 0. 1. 0. 1. 0.
 1. 1. 1. 1. 1. 0. 1. 1. 1. 1. 0. 0. 0. 0. 0. 1. 1. 0. 0. 1. 1. 0. 1. 1.
 1.]</t>
  </si>
  <si>
    <t>[0. 1. 0. 1. 1. 0. 0. 1. 1. 1. 1. 1. 0. 1. 0. 0. 1. 1. 0. 0. 1. 1. 1. 0.
 1. 0. 1. 1. 0. 0. 0. 1. 1. 0. 1. 0. 0. 1. 1. 1. 0. 1. 1. 0. 1. 0. 1. 0.
 1. 1. 1. 1. 1. 0. 1. 1. 1. 1. 0. 1. 0. 0. 0. 1. 1. 0. 0. 1. 1. 1. 1. 1.
 1.]</t>
  </si>
  <si>
    <t>[0. 1. 1. 1. 1. 0. 0. 1. 1. 1. 1. 1. 0. 1. 0. 1. 1. 1. 0. 0. 1. 1. 1. 0.
 1. 0. 1. 1. 0. 0. 0. 1. 1. 0. 1. 0. 0. 1. 0. 1. 0. 1. 1. 0. 1. 0. 1. 0.
 1. 1. 1. 1. 1. 0. 1. 0. 1. 1. 0. 0. 0. 0. 0. 1. 0. 0. 0. 1. 1. 0. 1. 1.
 1.]</t>
  </si>
  <si>
    <t>[0. 1. 1. 1. 1. 0. 0. 1. 1. 1. 1. 1. 0. 1. 0. 1. 1. 1. 0. 0. 1. 1. 1. 0.
 1. 0. 1. 1. 0. 0. 0. 0. 1. 0. 1. 0. 0. 1. 1. 1. 0. 1. 1. 0. 1. 0. 1. 0.
 1. 1. 1. 1. 1. 0. 1. 1. 1. 1. 0. 0. 0. 0. 0. 1. 1. 0. 0. 1. 1. 0. 1. 1.
 1.]</t>
  </si>
  <si>
    <t>[0. 1. 0. 1. 1. 1. 0. 1. 1. 1. 1. 1. 0. 1. 0. 1. 1. 1. 0. 0. 1. 1. 1. 0.
 1. 0. 1. 1. 0. 0. 0. 1. 1. 0. 1. 0. 0. 1. 1. 1. 0. 1. 1. 0. 1. 0. 1. 0.
 1. 1. 1. 1. 1. 0. 1. 0. 1. 1. 0. 0. 0. 0. 0. 1. 1. 0. 0. 1. 1. 0. 1. 1.
 1.]</t>
  </si>
  <si>
    <t>[0. 1. 1. 1. 1. 0. 0. 1. 1. 1. 1. 1. 0. 1. 0. 1. 1. 1. 0. 0. 1. 1. 1. 0.
 1. 0. 1. 1. 0. 0. 0. 1. 1. 0. 1. 0. 0. 1. 1. 1. 0. 1. 1. 0. 1. 0. 1. 0.
 1. 1. 1. 1. 1. 1. 0. 1. 1. 1. 0. 1. 0. 0. 0. 1. 1. 0. 0. 1. 1. 0. 1. 1.
 1.]</t>
  </si>
  <si>
    <t>[0. 1. 0. 1. 1. 0. 0. 1. 1. 1. 1. 1. 0. 1. 0. 1. 1. 1. 0. 0. 1. 1. 1. 0.
 1. 0. 1. 1. 0. 0. 0. 1. 1. 0. 1. 0. 0. 1. 0. 1. 0. 1. 1. 0. 1. 0. 1. 0.
 1. 1. 1. 1. 1. 0. 0. 0. 1. 1. 0. 1. 0. 0. 0. 1. 1. 0. 0. 1. 1. 0. 1. 1.
 1.]</t>
  </si>
  <si>
    <t>[0. 1. 1. 1. 1. 0. 0. 1. 1. 1. 1. 1. 0. 1. 0. 1. 1. 1. 0. 0. 1. 1. 1. 0.
 0. 0. 1. 1. 0. 0. 0. 1. 1. 0. 1. 0. 0. 1. 1. 1. 0. 1. 1. 0. 1. 0. 1. 0.
 1. 1. 1. 1. 1. 0. 1. 0. 1. 1. 0. 1. 0. 0. 0. 1. 1. 0. 0. 1. 1. 0. 1. 1.
 1.]</t>
  </si>
  <si>
    <t>[0. 1. 1. 1. 1. 0. 0. 1. 1. 1. 1. 1. 0. 1. 0. 1. 1. 1. 0. 0. 1. 1. 1. 0.
 1. 0. 1. 1. 0. 0. 0. 1. 1. 0. 1. 0. 0. 1. 1. 1. 0. 1. 1. 0. 1. 0. 1. 0.
 1. 1. 1. 1. 1. 0. 1. 1. 1. 1. 0. 1. 0. 0. 0. 1. 1. 0. 0. 1. 1. 0. 1. 1.
 1.]</t>
  </si>
  <si>
    <t>[1. 1. 0. 1. 1. 0. 0. 1. 1. 1. 1. 1. 0. 1. 0. 1. 1. 1. 0. 0. 1. 1. 1. 0.
 1. 0. 1. 1. 0. 0. 0. 1. 1. 0. 1. 0. 0. 1. 1. 1. 0. 1. 1. 0. 1. 0. 1. 0.
 1. 1. 1. 1. 1. 0. 1. 1. 1. 1. 0. 0. 0. 0. 0. 1. 1. 0. 0. 1. 1. 0. 1. 1.
 1.]</t>
  </si>
  <si>
    <t>[0. 1. 1. 1. 1. 0. 0. 1. 1. 1. 1. 1. 0. 1. 0. 1. 1. 1. 0. 0. 1. 1. 1. 0.
 1. 0. 1. 1. 0. 0. 0. 1. 1. 0. 1. 0. 0. 1. 1. 1. 0. 1. 0. 0. 1. 0. 1. 0.
 1. 1. 1. 1. 1. 0. 1. 0. 1. 1. 0. 1. 0. 0. 0. 1. 1. 0. 0. 1. 1. 0. 1. 1.
 1.]</t>
  </si>
  <si>
    <t>[0. 1. 0. 1. 1. 0. 0. 1. 1. 1. 1. 1. 0. 1. 0. 1. 1. 1. 0. 0. 1. 1. 1. 0.
 1. 0. 1. 1. 0. 0. 0. 1. 1. 0. 1. 0. 0. 1. 1. 1. 0. 1. 1. 0. 1. 0. 1. 0.
 1. 1. 1. 1. 1. 0. 1. 0. 1. 1. 0. 0. 0. 0. 0. 1. 1. 0. 0. 1. 1. 1. 1. 1.
 1.]</t>
  </si>
  <si>
    <t>[0. 1. 0. 1. 1. 0. 1. 1. 1. 1. 1. 1. 0. 1. 0. 1. 1. 1. 0. 0. 1. 0. 1. 0.
 1. 0. 1. 1. 0. 0. 0. 1. 1. 0. 1. 0. 0. 1. 0. 1. 0. 1. 1. 1. 1. 1. 1. 0.
 1. 1. 1. 1. 1. 0. 0. 0. 1. 1. 0. 0. 0. 0. 0. 1. 1. 0. 0. 1. 1. 0. 1. 1.
 1.]</t>
  </si>
  <si>
    <t>[0. 1. 0. 1. 1. 0. 0. 1. 1. 1. 1. 1. 0. 1. 0. 1. 1. 1. 0. 0. 1. 0. 1. 0.
 1. 0. 1. 1. 0. 0. 0. 1. 1. 0. 1. 0. 0. 1. 0. 1. 0. 1. 0. 0. 1. 0. 1. 0.
 1. 1. 1. 1. 1. 0. 1. 0. 1. 1. 0. 1. 0. 0. 0. 1. 1. 0. 0. 1. 1. 1. 1. 1.
 1.]</t>
  </si>
  <si>
    <t>[0. 1. 1. 1. 1. 0. 0. 1. 1. 1. 1. 1. 0. 1. 0. 1. 1. 1. 0. 0. 1. 0. 1. 0.
 1. 0. 1. 1. 0. 0. 0. 1. 1. 0. 1. 0. 0. 1. 1. 0. 0. 1. 0. 0. 1. 0. 1. 0.
 1. 0. 1. 1. 1. 0. 1. 0. 1. 1. 0. 0. 0. 0. 0. 1. 1. 0. 1. 1. 1. 1. 1. 1.
 1.]</t>
  </si>
  <si>
    <t>[0. 1. 0. 1. 1. 0. 0. 1. 1. 1. 1. 1. 0. 1. 0. 1. 1. 1. 0. 0. 1. 1. 1. 0.
 1. 0. 1. 1. 0. 0. 0. 1. 1. 0. 1. 0. 0. 1. 0. 1. 0. 1. 0. 0. 1. 0. 1. 0.
 1. 1. 1. 1. 1. 0. 0. 0. 1. 1. 0. 0. 0. 0. 0. 1. 1. 0. 0. 1. 1. 0. 1. 1.
 1.]</t>
  </si>
  <si>
    <t>[0. 1. 0. 1. 1. 0. 0. 1. 1. 1. 1. 1. 0. 1. 0. 1. 1. 1. 0. 0. 1. 1. 1. 0.
 1. 0. 1. 1. 0. 0. 0. 1. 1. 0. 1. 0. 0. 1. 1. 1. 0. 1. 0. 0. 1. 0. 1. 0.
 1. 1. 1. 1. 1. 0. 0. 0. 1. 1. 0. 0. 0. 0. 0. 1. 1. 0. 0. 1. 1. 1. 1. 1.
 1.]</t>
  </si>
  <si>
    <t>[0. 1. 0. 1. 1. 0. 0. 1. 1. 1. 1. 1. 0. 1. 0. 1. 1. 1. 0. 0. 1. 1. 1. 0.
 1. 0. 1. 1. 0. 0. 0. 1. 1. 0. 1. 0. 0. 1. 1. 1. 0. 1. 0. 0. 1. 0. 1. 0.
 1. 1. 1. 1. 1. 0. 0. 0. 1. 1. 0. 1. 0. 0. 0. 1. 1. 0. 0. 1. 1. 1. 1. 1.
 1.]</t>
  </si>
  <si>
    <t>[0. 1. 1. 1. 1. 0. 0. 1. 1. 1. 1. 1. 0. 1. 0. 1. 1. 1. 0. 0. 1. 0. 1. 0.
 1. 0. 1. 1. 0. 0. 0. 1. 1. 0. 1. 0. 0. 1. 1. 1. 0. 1. 1. 0. 1. 0. 1. 0.
 1. 1. 1. 1. 1. 0. 0. 0. 1. 1. 0. 1. 0. 0. 0. 1. 1. 0. 0. 1. 1. 0. 1. 1.
 1.]</t>
  </si>
  <si>
    <t>[0. 1. 0. 1. 1. 0. 0. 1. 1. 1. 1. 1. 0. 1. 0. 1. 1. 1. 0. 0. 1. 0. 1. 0.
 1. 0. 1. 1. 0. 0. 0. 1. 1. 0. 1. 0. 0. 1. 0. 1. 0. 1. 1. 0. 1. 0. 1. 0.
 1. 1. 1. 1. 1. 0. 0. 0. 1. 1. 0. 0. 0. 0. 0. 1. 1. 0. 0. 1. 0. 0. 1. 1.
 1.]</t>
  </si>
  <si>
    <t>[0. 1. 0. 1. 1. 0. 0. 1. 1. 1. 1. 1. 0. 1. 0. 0. 1. 1. 0. 0. 1. 1. 1. 0.
 1. 0. 1. 1. 0. 0. 0. 1. 1. 0. 1. 0. 0. 1. 0. 1. 0. 1. 1. 0. 0. 0. 1. 0.
 1. 1. 1. 1. 1. 1. 1. 0. 1. 1. 0. 0. 0. 0. 0. 1. 1. 0. 0. 1. 1. 0. 1. 1.
 1.]</t>
  </si>
  <si>
    <t>[0. 1. 0. 1. 1. 0. 0. 1. 1. 1. 1. 1. 0. 1. 0. 1. 1. 1. 0. 0. 1. 1. 1. 0.
 1. 0. 1. 1. 0. 0. 0. 1. 1. 0. 1. 0. 0. 1. 1. 1. 0. 1. 0. 0. 1. 0. 1. 0.
 1. 1. 1. 1. 1. 0. 0. 0. 1. 1. 0. 1. 0. 0. 1. 1. 1. 0. 0. 1. 1. 0. 0. 1.
 1.]</t>
  </si>
  <si>
    <t>[0. 1. 1. 1. 1. 0. 0. 1. 1. 1. 1. 1. 0. 1. 0. 1. 1. 1. 0. 0. 1. 1. 1. 0.
 1. 0. 1. 1. 0. 0. 0. 1. 1. 0. 1. 0. 0. 1. 1. 1. 0. 1. 0. 0. 1. 0. 1. 0.
 1. 1. 1. 1. 1. 0. 0. 0. 1. 1. 0. 1. 0. 0. 0. 1. 1. 0. 0. 1. 1. 1. 1. 1.
 1.]</t>
  </si>
  <si>
    <t>[0. 1. 1. 1. 1. 0. 0. 1. 1. 1. 1. 1. 0. 1. 0. 1. 1. 1. 0. 0. 1. 0. 1. 0.
 1. 0. 1. 1. 0. 0. 0. 1. 1. 0. 1. 0. 0. 1. 0. 1. 0. 1. 1. 0. 1. 0. 1. 0.
 1. 1. 1. 1. 1. 0. 1. 0. 1. 1. 0. 0. 0. 0. 0. 1. 1. 0. 0. 1. 1. 0. 1. 1.
 1.]</t>
  </si>
  <si>
    <t>[0. 1. 0. 1. 1. 0. 0. 1. 1. 1. 1. 1. 0. 1. 0. 1. 1. 1. 0. 0. 1. 1. 1. 0.
 1. 0. 1. 1. 0. 0. 0. 1. 1. 0. 1. 0. 0. 1. 1. 1. 0. 1. 0. 0. 1. 0. 1. 0.
 1. 1. 1. 1. 1. 0. 0. 0. 1. 1. 0. 1. 0. 0. 1. 1. 1. 0. 0. 1. 1. 0. 0. 1.
 0.]</t>
  </si>
  <si>
    <t>[0. 1. 0. 1. 1. 0. 0. 1. 1. 1. 1. 1. 0. 1. 0. 1. 1. 1. 0. 0. 1. 1. 1. 0.
 1. 0. 1. 1. 0. 0. 0. 1. 1. 0. 1. 0. 0. 1. 1. 1. 0. 1. 0. 0. 1. 0. 1. 0.
 1. 1. 1. 1. 1. 0. 0. 0. 1. 1. 0. 0. 0. 0. 0. 1. 1. 0. 0. 1. 1. 0. 0. 1.
 1.]</t>
  </si>
  <si>
    <t>[0. 1. 0. 1. 1. 0. 0. 1. 1. 1. 1. 1. 0. 1. 0. 1. 1. 1. 0. 0. 1. 1. 1. 0.
 1. 0. 1. 1. 0. 0. 0. 1. 1. 0. 1. 0. 0. 1. 1. 1. 0. 1. 0. 0. 1. 0. 1. 0.
 1. 1. 1. 1. 1. 0. 0. 0. 1. 1. 0. 1. 0. 0. 1. 1. 1. 0. 0. 1. 1. 1. 0. 1.
 1.]</t>
  </si>
  <si>
    <t>[0. 1. 0. 1. 1. 0. 0. 1. 1. 1. 1. 1. 0. 1. 0. 1. 1. 1. 0. 0. 1. 1. 1. 0.
 1. 0. 1. 1. 0. 0. 0. 1. 1. 1. 1. 0. 0. 1. 1. 1. 0. 1. 1. 0. 1. 0. 1. 0.
 1. 1. 1. 1. 1. 0. 0. 0. 1. 1. 0. 0. 0. 0. 0. 1. 1. 0. 0. 1. 1. 0. 0. 1.
 1.]</t>
  </si>
  <si>
    <t>[1. 1. 0. 1. 1. 0. 0. 1. 1. 1. 1. 1. 0. 1. 0. 1. 1. 1. 0. 0. 1. 1. 1. 0.
 1. 0. 1. 1. 0. 0. 0. 1. 1. 0. 1. 0. 0. 1. 1. 1. 0. 1. 0. 0. 1. 0. 1. 0.
 1. 1. 1. 1. 1. 0. 0. 0. 1. 1. 0. 1. 0. 0. 1. 1. 1. 0. 0. 1. 1. 1. 1. 1.
 1.]</t>
  </si>
  <si>
    <t>[0. 1. 0. 1. 1. 0. 1. 1. 1. 1. 1. 1. 0. 1. 0. 1. 1. 1. 0. 0. 1. 1. 1. 0.
 1. 0. 1. 1. 0. 1. 0. 1. 1. 0. 1. 0. 0. 1. 1. 1. 0. 1. 0. 0. 1. 0. 1. 0.
 1. 1. 1. 1. 1. 0. 0. 0. 1. 1. 0. 0. 0. 0. 0. 1. 1. 0. 0. 1. 1. 0. 1. 1.
 1.]</t>
  </si>
  <si>
    <t>[0. 1. 0. 1. 1. 0. 0. 1. 1. 1. 1. 1. 0. 1. 0. 1. 1. 1. 0. 0. 1. 1. 1. 0.
 1. 0. 1. 1. 0. 0. 0. 1. 1. 0. 1. 0. 0. 1. 1. 1. 0. 1. 0. 0. 1. 0. 1. 0.
 1. 1. 1. 1. 1. 0. 0. 0. 1. 1. 0. 0. 0. 0. 0. 1. 1. 0. 0. 1. 1. 0. 1. 1.
 1.]</t>
  </si>
  <si>
    <t>[0. 1. 0. 1. 1. 0. 0. 1. 1. 1. 1. 1. 0. 1. 0. 1. 1. 1. 0. 0. 1. 1. 1. 0.
 1. 0. 1. 1. 0. 0. 0. 1. 1. 0. 1. 0. 0. 1. 1. 1. 0. 1. 0. 0. 1. 0. 1. 0.
 1. 1. 1. 1. 1. 0. 0. 0. 1. 1. 0. 1. 0. 0. 1. 1. 0. 0. 0. 1. 1. 0. 0. 1.
 1.]</t>
  </si>
  <si>
    <t>[0. 1. 0. 1. 1. 0. 0. 1. 1. 1. 1. 1. 0. 1. 0. 1. 1. 1. 0. 0. 1. 1. 1. 0.
 1. 0. 1. 1. 0. 0. 0. 1. 1. 0. 1. 0. 0. 1. 1. 1. 0. 1. 0. 0. 1. 0. 1. 0.
 1. 1. 1. 1. 1. 0. 0. 0. 1. 1. 0. 1. 0. 0. 1. 1. 1. 0. 0. 1. 1. 0. 1. 1.
 1.]</t>
  </si>
  <si>
    <t>[0. 1. 0. 1. 1. 0. 0. 1. 1. 1. 1. 1. 0. 1. 0. 1. 1. 1. 0. 0. 1. 1. 1. 0.
 1. 0. 1. 1. 0. 0. 0. 1. 1. 0. 1. 0. 0. 1. 1. 1. 0. 1. 0. 0. 1. 0. 1. 0.
 1. 1. 1. 1. 1. 0. 0. 0. 1. 1. 0. 1. 0. 0. 0. 1. 1. 0. 0. 1. 1. 1. 0. 1.
 1.]</t>
  </si>
  <si>
    <t>[0. 1. 0. 1. 1. 0. 0. 1. 1. 1. 1. 1. 0. 1. 0. 1. 1. 1. 0. 0. 1. 1. 1. 0.
 1. 0. 1. 1. 0. 0. 0. 1. 1. 0. 1. 0. 0. 1. 1. 1. 0. 1. 0. 0. 1. 0. 1. 0.
 1. 0. 1. 1. 1. 0. 0. 0. 1. 1. 0. 1. 0. 0. 1. 1. 1. 0. 0. 1. 1. 0. 1. 1.
 1.]</t>
  </si>
  <si>
    <t>[0. 1. 0. 1. 1. 0. 0. 1. 1. 1. 1. 1. 0. 1. 0. 1. 1. 1. 0. 0. 1. 0. 1. 0.
 1. 0. 1. 1. 0. 0. 0. 1. 1. 0. 1. 0. 0. 1. 1. 1. 0. 1. 0. 0. 1. 0. 1. 0.
 1. 1. 1. 1. 1. 0. 0. 0. 1. 1. 0. 0. 0. 0. 0. 1. 1. 0. 0. 1. 1. 0. 1. 1.
 1.]</t>
  </si>
  <si>
    <t>[0. 1. 1. 1. 1. 0. 0. 1. 1. 1. 1. 1. 0. 1. 0. 1. 1. 1. 0. 0. 1. 1. 1. 0.
 1. 0. 1. 1. 0. 0. 0. 1. 1. 0. 1. 0. 0. 1. 1. 1. 0. 1. 0. 0. 1. 0. 1. 0.
 1. 1. 1. 1. 1. 0. 0. 0. 1. 1. 0. 0. 0. 0. 0. 1. 1. 0. 0. 1. 1. 0. 0. 1.
 1.]</t>
  </si>
  <si>
    <t>[0. 1. 0. 1. 1. 0. 0. 1. 1. 1. 1. 1. 0. 1. 0. 1. 1. 1. 0. 0. 1. 1. 1. 0.
 1. 0. 1. 0. 0. 0. 0. 1. 1. 0. 1. 0. 0. 1. 1. 1. 0. 1. 0. 0. 1. 0. 1. 0.
 1. 0. 1. 1. 1. 0. 0. 0. 1. 1. 0. 1. 0. 0. 1. 1. 1. 0. 0. 1. 1. 0. 1. 1.
 1.]</t>
  </si>
  <si>
    <t>[0. 1. 0. 1. 1. 0. 0. 1. 1. 1. 1. 1. 0. 1. 0. 1. 1. 1. 0. 0. 1. 1. 1. 0.
 1. 0. 1. 1. 0. 0. 0. 1. 0. 0. 1. 0. 0. 1. 1. 1. 0. 1. 0. 0. 1. 0. 1. 0.
 1. 0. 1. 1. 1. 0. 0. 0. 1. 1. 0. 1. 0. 0. 1. 1. 1. 0. 0. 1. 1. 0. 1. 1.
 1.]</t>
  </si>
  <si>
    <t>[0. 1. 0. 1. 1. 0. 0. 1. 1. 1. 1. 1. 0. 1. 0. 1. 1. 1. 0. 0. 1. 1. 1. 0.
 1. 0. 1. 1. 0. 0. 0. 1. 1. 0. 1. 0. 0. 1. 1. 1. 0. 1. 0. 0. 1. 0. 1. 0.
 1. 0. 1. 1. 1. 0. 0. 0. 1. 1. 0. 1. 0. 0. 1. 1. 1. 0. 0. 1. 1. 1. 1. 1.
 1.]</t>
  </si>
  <si>
    <t>[0. 1. 0. 1. 1. 0. 0. 1. 1. 1. 1. 1. 0. 1. 0. 1. 1. 1. 0. 0. 1. 1. 1. 0.
 1. 0. 1. 1. 0. 0. 0. 1. 1. 0. 1. 1. 0. 1. 1. 1. 0. 1. 0. 0. 1. 0. 1. 0.
 1. 0. 1. 1. 1. 0. 0. 0. 1. 1. 0. 1. 0. 0. 1. 1. 1. 0. 0. 1. 1. 0. 1. 1.
 1.]</t>
  </si>
  <si>
    <t>[0. 1. 0. 1. 1. 0. 0. 1. 1. 1. 1. 1. 0. 1. 0. 1. 1. 1. 0. 0. 1. 1. 0. 0.
 1. 0. 1. 1. 0. 0. 0. 1. 1. 0. 1. 0. 0. 1. 1. 1. 0. 1. 0. 0. 1. 0. 1. 0.
 1. 1. 1. 1. 1. 0. 0. 0. 1. 1. 0. 1. 0. 0. 1. 1. 1. 0. 0. 1. 1. 0. 1. 1.
 1.]</t>
  </si>
  <si>
    <t>[0. 1. 0. 0. 0. 0. 0. 1. 1. 1. 1. 1. 0. 1. 0. 1. 1. 1. 0. 0. 1. 1. 1. 0.
 1. 0. 0. 1. 0. 0. 0. 1. 1. 0. 1. 0. 0. 1. 1. 1. 0. 1. 0. 0. 1. 0. 1. 0.
 1. 0. 1. 1. 1. 0. 0. 0. 1. 1. 0. 1. 0. 0. 1. 1. 1. 0. 0. 1. 1. 0. 1. 1.
 1.]</t>
  </si>
  <si>
    <t>[0. 1. 1. 1. 1. 0. 0. 1. 1. 1. 1. 1. 0. 1. 0. 1. 1. 1. 0. 0. 1. 1. 1. 0.
 1. 0. 1. 1. 0. 0. 0. 1. 1. 0. 0. 0. 0. 1. 1. 1. 0. 1. 0. 0. 1. 0. 1. 0.
 1. 1. 1. 1. 1. 0. 0. 0. 1. 1. 0. 1. 0. 0. 1. 1. 1. 0. 0. 1. 1. 0. 1. 1.
 1.]</t>
  </si>
  <si>
    <t>[0. 1. 0. 1. 1. 0. 0. 1. 1. 1. 1. 1. 0. 1. 0. 1. 1. 1. 0. 0. 1. 1. 1. 0.
 1. 0. 1. 0. 0. 0. 0. 1. 1. 0. 1. 0. 0. 1. 1. 1. 0. 1. 0. 0. 1. 0. 1. 0.
 1. 1. 1. 1. 1. 0. 0. 0. 1. 1. 0. 1. 0. 0. 1. 1. 1. 0. 0. 1. 1. 0. 1. 1.
 1.]</t>
  </si>
  <si>
    <t>[0. 1. 0. 1. 1. 0. 0. 1. 1. 1. 1. 1. 0. 1. 0. 1. 1. 1. 0. 0. 1. 1. 0. 0.
 1. 0. 1. 1. 0. 0. 0. 1. 1. 0. 1. 0. 0. 1. 1. 1. 0. 1. 0. 0. 1. 0. 1. 0.
 1. 0. 1. 1. 1. 0. 0. 0. 1. 1. 0. 1. 0. 0. 1. 1. 1. 0. 0. 1. 1. 0. 1. 1.
 1.]</t>
  </si>
  <si>
    <t>[0. 1. 0. 1. 1. 0. 0. 1. 1. 1. 1. 1. 0. 1. 0. 1. 1. 1. 0. 0. 1. 1. 1. 0.
 1. 0. 1. 1. 0. 0. 0. 1. 1. 0. 1. 0. 0. 1. 1. 1. 0. 1. 0. 0. 1. 0. 1. 0.
 1. 0. 1. 1. 1. 0. 0. 0. 1. 1. 0. 1. 0. 0. 1. 1. 1. 1. 0. 1. 1. 0. 1. 1.
 1.]</t>
  </si>
  <si>
    <t>[0. 1. 0. 1. 1. 0. 0. 1. 1. 1. 1. 1. 0. 1. 0. 1. 1. 1. 0. 0. 1. 1. 1. 0.
 1. 0. 1. 1. 0. 0. 0. 1. 1. 0. 1. 0. 0. 1. 1. 1. 0. 1. 0. 0. 1. 0. 1. 1.
 0. 1. 1. 1. 1. 0. 0. 0. 1. 1. 0. 1. 0. 0. 1. 1. 1. 0. 0. 1. 1. 0. 1. 1.
 1.]</t>
  </si>
  <si>
    <t>[0. 0. 0. 1. 1. 0. 0. 1. 1. 1. 1. 1. 0. 1. 0. 1. 1. 1. 0. 0. 1. 1. 1. 0.
 1. 0. 1. 1. 0. 0. 0. 1. 1. 0. 1. 0. 0. 1. 1. 1. 0. 1. 0. 0. 1. 0. 1. 0.
 1. 0. 1. 1. 1. 0. 0. 0. 1. 1. 0. 1. 0. 0. 1. 1. 1. 0. 0. 1. 1. 0. 1. 1.
 1.]</t>
  </si>
  <si>
    <t>[0. 1. 0. 1. 1. 0. 0. 1. 1. 1. 1. 1. 0. 1. 0. 1. 1. 1. 0. 0. 1. 1. 1. 0.
 1. 0. 1. 1. 0. 0. 0. 1. 1. 0. 1. 0. 0. 1. 1. 1. 0. 1. 0. 0. 1. 0. 1. 0.
 1. 0. 1. 1. 0. 0. 0. 0. 1. 1. 0. 1. 0. 0. 1. 1. 1. 0. 0. 1. 1. 0. 1. 1.
 1.]</t>
  </si>
  <si>
    <t>[0. 1. 0. 1. 1. 0. 0. 1. 0. 1. 1. 1. 0. 1. 0. 1. 1. 1. 0. 0. 1. 1. 1. 0.
 1. 0. 1. 1. 0. 0. 0. 1. 1. 0. 1. 0. 0. 1. 1. 1. 0. 1. 0. 0. 1. 0. 1. 0.
 1. 1. 1. 1. 1. 0. 0. 0. 1. 1. 0. 1. 0. 0. 0. 1. 1. 0. 0. 1. 1. 0. 1. 1.
 1.]</t>
  </si>
  <si>
    <t>[0. 1. 0. 0. 1. 0. 0. 1. 1. 1. 1. 1. 0. 1. 0. 1. 1. 1. 0. 0. 1. 1. 1. 0.
 1. 0. 1. 1. 0. 0. 0. 1. 1. 0. 1. 0. 0. 1. 1. 1. 0. 1. 0. 0. 1. 0. 1. 0.
 1. 0. 1. 1. 1. 0. 0. 0. 1. 1. 0. 1. 0. 0. 1. 1. 1. 0. 0. 1. 1. 0. 1. 1.
 1.]</t>
  </si>
  <si>
    <t>[0. 1. 0. 1. 1. 0. 0. 1. 1. 1. 1. 1. 0. 1. 0. 1. 1. 1. 0. 0. 1. 1. 1. 0.
 1. 0. 1. 1. 0. 0. 0. 1. 1. 0. 1. 0. 0. 1. 1. 1. 1. 1. 0. 0. 1. 0. 1. 0.
 1. 0. 1. 1. 1. 0. 0. 0. 1. 1. 0. 1. 0. 0. 1. 1. 1. 0. 0. 1. 1. 0. 1. 1.
 1.]</t>
  </si>
  <si>
    <t>[0. 1. 0. 1. 1. 0. 0. 1. 1. 1. 1. 1. 0. 0. 0. 1. 1. 1. 0. 0. 1. 1. 1. 0.
 1. 0. 1. 1. 0. 0. 0. 1. 1. 0. 1. 0. 0. 1. 1. 1. 0. 1. 0. 0. 0. 0. 1. 1.
 1. 0. 1. 1. 1. 0. 0. 0. 1. 1. 0. 1. 0. 0. 1. 1. 1. 0. 0. 1. 1. 0. 1. 1.
 1.]</t>
  </si>
  <si>
    <t>[0. 1. 0. 1. 1. 0. 0. 1. 1. 1. 1. 1. 0. 1. 0. 1. 1. 1. 0. 0. 1. 1. 1. 0.
 1. 0. 1. 1. 0. 0. 0. 0. 1. 0. 1. 0. 0. 1. 1. 1. 0. 1. 0. 0. 1. 0. 1. 0.
 1. 1. 1. 1. 1. 0. 0. 0. 1. 1. 0. 1. 0. 0. 1. 1. 1. 0. 0. 1. 1. 0. 1. 1.
 1.]</t>
  </si>
  <si>
    <t>[0. 1. 0. 1. 1. 0. 0. 1. 1. 1. 1. 1. 0. 1. 0. 1. 1. 1. 0. 0. 1. 1. 1. 0.
 1. 0. 1. 1. 0. 0. 0. 1. 1. 0. 0. 0. 0. 1. 1. 1. 0. 1. 0. 0. 1. 0. 1. 0.
 1. 1. 1. 1. 1. 0. 0. 0. 1. 1. 0. 1. 0. 0. 1. 1. 1. 0. 0. 1. 1. 0. 1. 1.
 1.]</t>
  </si>
  <si>
    <t>[0. 1. 0. 0. 1. 0. 0. 1. 1. 1. 1. 1. 0. 1. 0. 1. 1. 1. 0. 0. 1. 1. 1. 0.
 1. 0. 1. 1. 0. 0. 0. 1. 1. 0. 1. 0. 0. 1. 1. 1. 0. 1. 0. 0. 1. 0. 1. 0.
 1. 1. 1. 1. 1. 0. 0. 0. 1. 1. 0. 1. 0. 0. 1. 1. 1. 0. 0. 1. 1. 0. 1. 1.
 1.]</t>
  </si>
  <si>
    <t>[0. 1. 0. 0. 1. 0. 0. 1. 0. 1. 1. 1. 0. 1. 0. 1. 1. 1. 0. 0. 1. 1. 1. 0.
 1. 0. 1. 1. 0. 0. 0. 1. 1. 0. 1. 0. 0. 1. 1. 1. 0. 1. 0. 0. 1. 0. 1. 0.
 1. 0. 1. 1. 1. 0. 0. 0. 1. 1. 0. 1. 0. 0. 1. 1. 1. 0. 0. 1. 1. 0. 1. 1.
 1.]</t>
  </si>
  <si>
    <t>[0. 1. 0. 1. 1. 0. 0. 1. 1. 1. 1. 1. 0. 1. 0. 1. 1. 1. 0. 0. 1. 1. 1. 0.
 1. 0. 1. 1. 0. 0. 0. 1. 1. 0. 1. 0. 1. 1. 1. 1. 0. 1. 0. 0. 1. 0. 1. 0.
 1. 0. 1. 1. 1. 0. 0. 0. 1. 1. 0. 1. 0. 0. 1. 1. 1. 0. 0. 1. 0. 0. 1. 1.
 1.]</t>
  </si>
  <si>
    <t>[0. 1. 0. 1. 1. 0. 0. 1. 1. 1. 1. 1. 0. 0. 0. 1. 1. 1. 0. 0. 1. 1. 1. 0.
 1. 0. 1. 1. 0. 0. 0. 1. 1. 0. 1. 0. 0. 1. 1. 1. 0. 1. 0. 0. 1. 0. 1. 0.
 1. 1. 1. 1. 1. 0. 0. 0. 1. 1. 0. 1. 0. 0. 1. 1. 1. 0. 0. 1. 1. 0. 1. 1.
 1.]</t>
  </si>
  <si>
    <t>[0. 1. 0. 0. 1. 0. 0. 1. 1. 1. 1. 1. 0. 1. 0. 1. 1. 1. 0. 0. 1. 1. 1. 0.
 1. 0. 1. 1. 0. 0. 0. 1. 1. 0. 1. 0. 0. 1. 1. 1. 0. 1. 0. 0. 1. 0. 1. 0.
 1. 1. 1. 1. 1. 0. 0. 0. 1. 1. 0. 1. 0. 0. 0. 1. 1. 0. 0. 1. 1. 0. 1. 1.
 1.]</t>
  </si>
  <si>
    <t>[0. 1. 0. 0. 1. 0. 0. 1. 1. 1. 1. 1. 0. 1. 1. 1. 1. 1. 0. 0. 1. 1. 1. 0.
 1. 0. 1. 1. 0. 0. 0. 1. 1. 0. 1. 0. 0. 1. 1. 1. 0. 1. 0. 0. 1. 0. 1. 0.
 1. 0. 1. 1. 1. 0. 0. 0. 1. 1. 0. 1. 0. 0. 1. 1. 1. 0. 0. 1. 1. 0. 1. 1.
 1.]</t>
  </si>
  <si>
    <t>[0. 1. 0. 0. 1. 0. 0. 1. 0. 1. 1. 1. 0. 1. 0. 1. 1. 1. 0. 0. 1. 1. 1. 0.
 1. 0. 1. 1. 0. 0. 0. 1. 1. 0. 1. 0. 0. 1. 1. 1. 0. 1. 0. 0. 1. 0. 1. 0.
 1. 1. 1. 1. 1. 0. 0. 0. 1. 1. 0. 1. 0. 0. 1. 1. 1. 0. 0. 1. 1. 0. 1. 1.
 1.]</t>
  </si>
  <si>
    <t>[0. 1. 0. 0. 0. 0. 0. 1. 1. 1. 1. 1. 0. 1. 0. 1. 1. 1. 0. 0. 1. 1. 1. 0.
 1. 0. 1. 1. 0. 0. 0. 1. 1. 0. 1. 0. 0. 1. 1. 1. 0. 1. 0. 0. 1. 0. 1. 0.
 1. 1. 1. 1. 1. 0. 0. 0. 1. 1. 0. 1. 0. 0. 1. 1. 1. 0. 0. 1. 1. 0. 1. 1.
 1.]</t>
  </si>
  <si>
    <t>[0. 1. 0. 0. 1. 0. 0. 1. 0. 1. 1. 1. 0. 0. 0. 1. 1. 1. 0. 0. 1. 1. 1. 0.
 1. 0. 1. 1. 0. 0. 0. 1. 1. 0. 1. 0. 0. 1. 1. 1. 0. 1. 0. 0. 1. 0. 1. 0.
 1. 1. 1. 1. 1. 0. 0. 0. 1. 1. 0. 1. 0. 0. 1. 1. 1. 0. 0. 1. 1. 0. 1. 1.
 1.]</t>
  </si>
  <si>
    <t>[0. 1. 0. 0. 1. 0. 0. 1. 1. 1. 1. 1. 0. 1. 0. 1. 1. 1. 0. 0. 1. 1. 1. 0.
 1. 0. 1. 1. 0. 0. 0. 1. 1. 0. 1. 0. 0. 1. 1. 1. 0. 1. 0. 0. 1. 0. 1. 0.
 1. 1. 1. 1. 1. 0. 0. 0. 1. 1. 0. 1. 0. 0. 1. 1. 1. 0. 0. 1. 1. 0. 1. 1.
 0.]</t>
  </si>
  <si>
    <t>[0. 1. 0. 0. 1. 0. 0. 1. 1. 1. 1. 1. 0. 1. 0. 1. 1. 1. 0. 0. 1. 1. 1. 0.
 1. 0. 1. 1. 0. 0. 0. 1. 1. 0. 0. 0. 0. 1. 1. 1. 0. 1. 0. 0. 0. 0. 1. 0.
 1. 1. 1. 1. 1. 0. 0. 0. 1. 1. 0. 1. 0. 0. 1. 1. 1. 0. 0. 1. 1. 0. 1. 1.
 1.]</t>
  </si>
  <si>
    <t>[0. 1. 0. 0. 1. 0. 0. 1. 1. 1. 1. 1. 0. 1. 0. 1. 1. 1. 0. 0. 1. 1. 1. 0.
 1. 0. 1. 1. 0. 0. 0. 0. 1. 0. 1. 0. 0. 1. 1. 1. 0. 1. 0. 0. 1. 0. 1. 0.
 1. 0. 1. 1. 1. 0. 0. 0. 1. 1. 0. 1. 0. 0. 1. 1. 1. 0. 0. 1. 1. 0. 1. 1.
 1.]</t>
  </si>
  <si>
    <t>[0. 1. 0. 0. 1. 0. 0. 1. 0. 1. 1. 1. 0. 1. 0. 1. 1. 1. 0. 0. 1. 1. 1. 0.
 1. 0. 1. 1. 0. 0. 0. 1. 1. 0. 1. 0. 0. 1. 1. 1. 0. 1. 0. 0. 1. 1. 1. 0.
 1. 1. 1. 1. 1. 0. 0. 0. 1. 1. 0. 1. 0. 0. 1. 1. 1. 0. 0. 1. 0. 0. 1. 1.
 1.]</t>
  </si>
  <si>
    <t>[0. 1. 0. 0. 1. 0. 0. 1. 1. 1. 1. 1. 0. 1. 0. 1. 1. 1. 0. 0. 1. 1. 1. 0.
 1. 0. 1. 1. 0. 0. 0. 1. 1. 0. 1. 0. 0. 1. 1. 1. 0. 1. 1. 0. 1. 0. 1. 0.
 1. 0. 1. 1. 1. 0. 0. 0. 1. 1. 0. 1. 0. 0. 1. 1. 0. 0. 0. 1. 1. 0. 1. 1.
 1.]</t>
  </si>
  <si>
    <t>[0. 1. 0. 0. 1. 0. 0. 1. 1. 1. 1. 1. 0. 1. 0. 1. 1. 1. 0. 0. 1. 1. 1. 0.
 1. 0. 1. 1. 0. 0. 0. 1. 0. 0. 1. 0. 0. 1. 1. 1. 0. 1. 0. 0. 1. 0. 1. 0.
 1. 1. 1. 1. 1. 0. 0. 0. 1. 1. 0. 1. 0. 0. 1. 1. 1. 0. 0. 1. 1. 0. 1. 1.
 1.]</t>
  </si>
  <si>
    <t>[0. 1. 0. 0. 1. 0. 0. 1. 0. 1. 1. 1. 0. 1. 0. 1. 1. 1. 0. 0. 1. 1. 1. 0.
 1. 0. 1. 1. 0. 0. 0. 1. 1. 0. 1. 0. 0. 1. 1. 1. 0. 1. 0. 0. 1. 0. 1. 0.
 1. 1. 1. 1. 1. 0. 0. 0. 1. 1. 0. 1. 0. 0. 1. 1. 0. 0. 0. 1. 1. 0. 1. 1.
 1.]</t>
  </si>
  <si>
    <t>[0. 0. 0. 0. 1. 0. 0. 1. 1. 1. 1. 1. 0. 1. 0. 1. 1. 1. 0. 1. 1. 1. 1. 0.
 1. 0. 1. 1. 0. 0. 0. 1. 1. 0. 1. 0. 0. 1. 1. 1. 0. 1. 0. 0. 1. 0. 1. 0.
 1. 1. 1. 1. 1. 0. 0. 0. 1. 1. 0. 1. 0. 0. 1. 1. 1. 0. 0. 1. 1. 0. 1. 1.
 1.]</t>
  </si>
  <si>
    <t>[0. 1. 0. 0. 1. 0. 1. 1. 1. 1. 1. 1. 0. 1. 0. 1. 1. 1. 0. 0. 1. 1. 1. 0.
 1. 0. 1. 1. 0. 0. 0. 1. 1. 0. 1. 0. 0. 1. 1. 1. 0. 1. 0. 0. 1. 0. 1. 0.
 1. 0. 1. 1. 1. 0. 0. 0. 1. 1. 0. 1. 0. 0. 0. 1. 1. 0. 0. 1. 1. 0. 1. 1.
 1.]</t>
  </si>
  <si>
    <t>[0. 1. 0. 0. 1. 0. 0. 1. 1. 1. 1. 1. 0. 1. 0. 1. 1. 1. 0. 0. 1. 1. 1. 0.
 1. 0. 1. 1. 0. 0. 0. 0. 1. 0. 1. 0. 0. 1. 1. 1. 0. 1. 0. 0. 1. 0. 1. 0.
 1. 1. 1. 1. 1. 0. 0. 0. 1. 1. 0. 1. 0. 0. 1. 1. 1. 0. 0. 1. 1. 0. 1. 1.
 1.]</t>
  </si>
  <si>
    <t>[0 0 1 0 0 0 0 1 1 1 1 1 0 1 1 0 0 0 1 1 1 1 1 0 0 1 1 1 1 0 0 1 1 1 1 0 1
 0 0 1 1 1 1 0 0 1 0 0 1 0 0 1 0 0 0 1 1 1 0 0 1 1 1 1 1 0 0 1 1 0 0 0 0]</t>
  </si>
  <si>
    <t>[0 0 1 0 0 1 1 0 1 1 1 1 0 0 1 0 0 1 0 1 0 1 1 0 0 0 1 0 1 1 0 1 1 1 0 1 1
 1 0 1 1 0 0 1 1 0 1 1 1 1 0 0 0 0 0 0 0 0 0 1 1 1 1 0 0 1 1 1 0 1 1 0 1]</t>
  </si>
  <si>
    <t>[1 1 0 0 1 1 1 0 0 0 1 1 1 0 0 1 1 0 1 1 1 0 0 0 1 0 1 1 1 0 0 0 1 1 1 1 0
 0 1 1 1 1 0 1 1 0 0 0 1 0 0 0 0 1 1 1 1 0 1 1 1 0 1 1 1 0 0 0 0 0 0 1 1]</t>
  </si>
  <si>
    <t>[1. 0. 1. 1. 1. 0. 1. 1. 1. 0. 0. 0. 1. 0. 1. 1. 0. 0. 0. 1. 1. 1. 1. 0.
 1. 1. 0. 1. 0. 0. 0. 1. 1. 1. 1. 1. 1. 1. 0. 1. 1. 0. 0. 0. 0. 1. 0. 0.
 1. 1. 1. 0. 0. 1. 1. 1. 1. 1. 0. 1. 0. 0. 0. 1. 1. 1. 1. 1. 1. 0. 1. 0.
 1.]</t>
  </si>
  <si>
    <t>[1. 0. 0. 1. 1. 0. 1. 1. 1. 0. 0. 0. 1. 0. 0. 0. 0. 1. 0. 1. 1. 1. 1. 1.
 1. 1. 0. 1. 0. 0. 0. 1. 1. 1. 1. 1. 1. 1. 0. 1. 1. 0. 0. 0. 0. 0. 0. 0.
 1. 1. 1. 0. 0. 1. 1. 1. 1. 1. 0. 1. 0. 0. 0. 1. 1. 1. 1. 1. 1. 0. 1. 0.
 1.]</t>
  </si>
  <si>
    <t>[1. 0. 0. 1. 1. 0. 1. 1. 1. 0. 0. 0. 1. 0. 0. 0. 0. 1. 0. 1. 1. 1. 0. 1.
 1. 1. 0. 1. 0. 0. 0. 1. 1. 1. 1. 1. 1. 1. 0. 1. 1. 0. 0. 0. 0. 0. 0. 0.
 1. 1. 1. 0. 0. 1. 1. 1. 1. 1. 0. 1. 0. 1. 0. 1. 1. 1. 1. 1. 1. 0. 1. 0.
 1.]</t>
  </si>
  <si>
    <t>[1. 0. 0. 1. 1. 1. 1. 1. 1. 0. 0. 0. 1. 0. 0. 0. 0. 1. 0. 1. 1. 1. 1. 1.
 1. 1. 0. 1. 0. 0. 0. 1. 1. 0. 1. 1. 1. 1. 0. 1. 1. 0. 0. 0. 0. 1. 1. 1.
 1. 1. 1. 0. 0. 1. 1. 1. 1. 1. 0. 1. 0. 1. 0. 1. 1. 1. 1. 1. 1. 0. 1. 0.
 1.]</t>
  </si>
  <si>
    <t>[1. 0. 0. 1. 1. 0. 1. 1. 1. 0. 0. 0. 1. 0. 0. 0. 0. 1. 0. 1. 1. 1. 1. 1.
 1. 1. 0. 1. 0. 0. 0. 1. 1. 0. 1. 1. 1. 1. 0. 1. 1. 0. 0. 0. 0. 1. 0. 1.
 1. 0. 1. 0. 0. 1. 1. 1. 1. 1. 0. 1. 0. 1. 0. 1. 1. 1. 1. 1. 1. 0. 1. 1.
 1.]</t>
  </si>
  <si>
    <t>[1. 0. 0. 1. 1. 0. 1. 1. 1. 0. 0. 0. 1. 0. 0. 0. 0. 0. 0. 1. 1. 1. 1. 1.
 1. 1. 0. 1. 0. 0. 0. 1. 1. 0. 1. 1. 1. 0. 0. 1. 1. 0. 1. 0. 0. 1. 0. 1.
 1. 0. 1. 0. 0. 1. 1. 1. 1. 1. 0. 1. 0. 1. 0. 1. 0. 1. 1. 1. 1. 0. 1. 1.
 1.]</t>
  </si>
  <si>
    <t>[1. 1. 1. 1. 1. 0. 1. 1. 1. 0. 0. 0. 1. 0. 0. 0. 0. 0. 0. 1. 1. 1. 1. 1.
 1. 1. 0. 1. 0. 0. 0. 1. 1. 0. 1. 1. 1. 0. 0. 1. 1. 0. 0. 0. 0. 1. 0. 1.
 1. 0. 1. 0. 0. 1. 1. 1. 1. 1. 0. 1. 0. 1. 0. 1. 1. 1. 1. 1. 1. 0. 1. 1.
 1.]</t>
  </si>
  <si>
    <t>[1. 1. 1. 1. 1. 0. 1. 1. 1. 0. 0. 0. 1. 0. 0. 1. 0. 0. 0. 1. 1. 1. 1. 1.
 0. 1. 0. 1. 0. 0. 0. 1. 1. 0. 1. 1. 1. 0. 0. 1. 1. 0. 0. 0. 0. 1. 0. 1.
 1. 0. 1. 0. 0. 1. 1. 1. 1. 1. 0. 1. 0. 1. 0. 1. 1. 1. 1. 1. 1. 0. 1. 1.
 1.]</t>
  </si>
  <si>
    <t>[1. 1. 1. 1. 1. 0. 1. 1. 1. 0. 0. 0. 1. 0. 0. 1. 0. 0. 0. 1. 1. 1. 1. 1.
 1. 1. 0. 1. 0. 0. 0. 1. 1. 0. 1. 1. 1. 0. 0. 1. 1. 0. 0. 0. 0. 1. 0. 1.
 1. 0. 1. 0. 0. 1. 1. 1. 1. 1. 0. 1. 0. 1. 0. 1. 1. 1. 1. 1. 1. 0. 1. 1.
 1.]</t>
  </si>
  <si>
    <t>[1. 1. 1. 1. 1. 0. 1. 1. 0. 0. 0. 0. 1. 0. 0. 0. 0. 0. 0. 1. 1. 1. 1. 1.
 1. 1. 0. 1. 0. 0. 0. 1. 1. 0. 1. 1. 1. 0. 0. 1. 1. 0. 0. 0. 0. 1. 0. 1.
 1. 0. 1. 0. 0. 1. 1. 1. 1. 1. 0. 1. 0. 1. 0. 1. 1. 1. 1. 1. 0. 0. 1. 1.
 1.]</t>
  </si>
  <si>
    <t>[1. 1. 1. 1. 1. 0. 1. 1. 1. 0. 0. 0. 1. 0. 0. 1. 0. 0. 0. 1. 1. 1. 1. 1.
 1. 1. 0. 1. 0. 0. 0. 1. 1. 0. 1. 1. 1. 0. 0. 1. 1. 0. 0. 0. 0. 1. 0. 1.
 1. 0. 1. 0. 0. 1. 1. 1. 1. 1. 0. 1. 0. 1. 1. 1. 1. 1. 1. 1. 1. 0. 1. 1.
 0.]</t>
  </si>
  <si>
    <t>[1. 0. 1. 1. 1. 0. 1. 1. 1. 0. 0. 0. 1. 0. 0. 1. 0. 0. 0. 1. 1. 1. 1. 1.
 1. 1. 0. 1. 0. 0. 0. 1. 1. 0. 1. 1. 1. 0. 0. 1. 1. 0. 0. 0. 0. 1. 0. 1.
 1. 0. 1. 0. 0. 1. 1. 1. 1. 1. 0. 1. 1. 1. 0. 1. 1. 1. 1. 1. 1. 0. 1. 1.
 0.]</t>
  </si>
  <si>
    <t>[1. 1. 1. 1. 0. 0. 1. 1. 1. 0. 0. 0. 1. 0. 0. 1. 0. 0. 0. 1. 1. 1. 1. 1.
 1. 0. 0. 1. 0. 0. 0. 1. 1. 0. 1. 1. 1. 0. 0. 1. 1. 1. 0. 0. 1. 1. 0. 1.
 1. 0. 1. 0. 0. 1. 1. 1. 1. 1. 1. 1. 0. 1. 0. 1. 1. 1. 1. 1. 1. 0. 1. 1.
 0.]</t>
  </si>
  <si>
    <t>[1. 1. 1. 1. 1. 0. 1. 1. 1. 0. 0. 0. 1. 0. 0. 0. 0. 0. 0. 1. 1. 0. 1. 1.
 1. 1. 0. 1. 0. 0. 0. 1. 1. 0. 1. 1. 1. 0. 0. 1. 1. 0. 0. 0. 0. 1. 0. 1.
 1. 0. 1. 0. 0. 1. 1. 1. 1. 1. 0. 1. 0. 1. 0. 1. 1. 1. 1. 1. 1. 0. 1. 1.
 1.]</t>
  </si>
  <si>
    <t>[1. 1. 1. 1. 1. 0. 1. 1. 1. 0. 0. 0. 1. 0. 0. 0. 0. 0. 0. 1. 1. 1. 1. 1.
 1. 1. 0. 1. 0. 0. 0. 1. 1. 0. 1. 1. 1. 0. 0. 1. 1. 0. 0. 0. 0. 1. 0. 1.
 1. 0. 1. 0. 0. 1. 1. 1. 1. 1. 0. 1. 0. 1. 0. 1. 1. 1. 1. 1. 1. 0. 0. 1.
 0.]</t>
  </si>
  <si>
    <t>[1. 1. 1. 1. 1. 0. 1. 1. 1. 0. 0. 0. 1. 0. 0. 0. 0. 0. 0. 1. 1. 1. 1. 0.
 1. 1. 0. 1. 0. 0. 0. 1. 1. 0. 1. 1. 1. 0. 0. 1. 1. 0. 0. 0. 0. 1. 0. 1.
 1. 0. 1. 0. 0. 1. 1. 1. 1. 1. 0. 1. 0. 1. 0. 1. 1. 1. 1. 1. 1. 0. 1. 1.
 1.]</t>
  </si>
  <si>
    <t>[1. 1. 1. 1. 1. 0. 0. 1. 1. 0. 0. 0. 1. 0. 0. 0. 0. 0. 0. 1. 1. 0. 1. 1.
 1. 1. 0. 1. 0. 0. 0. 1. 1. 0. 1. 1. 1. 0. 0. 1. 1. 0. 0. 0. 0. 1. 0. 1.
 1. 0. 1. 0. 0. 1. 1. 1. 1. 1. 0. 1. 0. 1. 0. 1. 1. 1. 1. 1. 1. 0. 1. 1.
 0.]</t>
  </si>
  <si>
    <t>[1. 1. 1. 1. 1. 0. 1. 1. 1. 0. 0. 0. 1. 0. 0. 1. 0. 0. 0. 1. 1. 1. 1. 1.
 1. 1. 0. 1. 0. 0. 0. 1. 1. 0. 1. 1. 1. 0. 0. 1. 1. 0. 0. 0. 0. 1. 0. 1.
 1. 0. 1. 0. 0. 1. 1. 1. 1. 1. 1. 1. 0. 1. 0. 1. 1. 1. 1. 1. 1. 0. 1. 1.
 0.]</t>
  </si>
  <si>
    <t>[1. 1. 1. 0. 1. 0. 1. 1. 1. 0. 0. 0. 1. 0. 0. 0. 0. 0. 0. 1. 1. 1. 1. 1.
 1. 1. 0. 1. 0. 0. 0. 1. 1. 0. 1. 1. 1. 0. 0. 1. 1. 0. 0. 0. 0. 1. 0. 1.
 1. 0. 1. 0. 0. 1. 1. 1. 1. 1. 0. 1. 0. 1. 0. 1. 1. 1. 1. 1. 1. 0. 1. 1.
 1.]</t>
  </si>
  <si>
    <t>[1. 1. 1. 1. 1. 0. 1. 1. 1. 0. 0. 0. 1. 0. 0. 0. 0. 0. 1. 0. 1. 1. 1. 1.
 1. 1. 0. 1. 0. 0. 0. 1. 1. 0. 1. 1. 1. 0. 0. 1. 1. 0. 0. 0. 0. 1. 0. 1.
 1. 0. 1. 0. 0. 1. 1. 1. 1. 1. 0. 1. 0. 1. 0. 1. 1. 1. 1. 1. 1. 0. 1. 1.
 1.]</t>
  </si>
  <si>
    <t>[1. 1. 1. 1. 1. 0. 1. 1. 1. 0. 0. 0. 1. 0. 0. 0. 0. 0. 1. 1. 1. 1. 1. 1.
 1. 1. 0. 1. 0. 0. 0. 1. 1. 0. 1. 1. 1. 1. 0. 1. 1. 0. 0. 0. 0. 1. 0. 1.
 1. 0. 1. 0. 0. 1. 1. 1. 1. 1. 0. 1. 0. 1. 0. 1. 1. 1. 1. 1. 1. 0. 1. 1.
 1.]</t>
  </si>
  <si>
    <t>[1. 1. 1. 1. 1. 0. 1. 1. 1. 0. 0. 0. 1. 0. 0. 0. 0. 0. 0. 1. 1. 1. 1. 1.
 1. 1. 0. 1. 0. 0. 0. 1. 1. 0. 1. 1. 1. 0. 0. 1. 1. 0. 0. 0. 1. 1. 0. 1.
 1. 0. 1. 0. 0. 1. 1. 1. 1. 1. 0. 1. 0. 1. 0. 1. 1. 1. 1. 1. 1. 0. 1. 1.
 1.]</t>
  </si>
  <si>
    <t>[1. 1. 1. 1. 1. 0. 1. 1. 1. 0. 0. 0. 1. 0. 0. 0. 0. 0. 0. 1. 1. 1. 1. 1.
 1. 1. 0. 1. 0. 0. 0. 1. 1. 0. 1. 1. 1. 0. 0. 0. 1. 0. 0. 0. 0. 1. 0. 1.
 1. 0. 1. 0. 0. 1. 1. 1. 1. 1. 0. 1. 0. 1. 0. 1. 1. 1. 1. 1. 1. 0. 1. 1.
 1.]</t>
  </si>
  <si>
    <t>[0. 1. 1. 1. 1. 0. 1. 1. 0. 0. 0. 0. 1. 0. 0. 0. 0. 0. 0. 1. 1. 1. 1. 1.
 1. 1. 0. 1. 0. 0. 0. 1. 1. 0. 1. 1. 1. 0. 0. 1. 1. 0. 0. 0. 0. 1. 0. 1.
 1. 0. 1. 0. 0. 1. 1. 0. 1. 1. 0. 1. 0. 1. 0. 1. 1. 1. 1. 1. 0. 0. 1. 1.
 1.]</t>
  </si>
  <si>
    <t>[1. 1. 1. 1. 1. 0. 1. 1. 1. 0. 0. 0. 1. 0. 0. 0. 0. 0. 0. 1. 1. 1. 1. 1.
 1. 1. 0. 1. 0. 0. 0. 1. 1. 0. 1. 1. 1. 0. 0. 1. 1. 0. 0. 0. 0. 1. 0. 1.
 1. 0. 1. 0. 0. 1. 1. 1. 1. 1. 0. 1. 0. 1. 0. 1. 1. 1. 1. 1. 1. 0. 0. 1.
 1.]</t>
  </si>
  <si>
    <t>[1. 1. 1. 1. 1. 0. 1. 1. 1. 0. 0. 0. 1. 0. 0. 0. 0. 0. 0. 1. 1. 1. 1. 1.
 0. 1. 0. 1. 0. 0. 0. 1. 1. 0. 1. 1. 1. 0. 0. 1. 1. 0. 0. 0. 0. 1. 0. 1.
 1. 0. 1. 0. 0. 1. 1. 1. 1. 1. 0. 1. 0. 1. 0. 1. 1. 1. 1. 1. 1. 0. 1. 1.
 1.]</t>
  </si>
  <si>
    <t>[1. 1. 1. 1. 1. 0. 1. 1. 1. 0. 0. 0. 1. 0. 0. 0. 0. 0. 0. 0. 1. 1. 1. 1.
 1. 1. 0. 1. 0. 0. 0. 1. 1. 0. 1. 1. 1. 0. 0. 1. 1. 0. 0. 0. 0. 1. 0. 1.
 1. 0. 1. 0. 0. 1. 1. 1. 1. 1. 0. 1. 0. 1. 0. 1. 1. 1. 1. 1. 1. 0. 1. 1.
 1.]</t>
  </si>
  <si>
    <t>[1. 1. 1. 1. 1. 0. 1. 1. 1. 0. 0. 0. 1. 1. 0. 0. 0. 0. 0. 1. 1. 1. 1. 1.
 1. 1. 0. 1. 0. 0. 0. 1. 1. 0. 1. 1. 1. 0. 0. 1. 1. 0. 0. 0. 0. 1. 0. 1.
 1. 0. 1. 0. 0. 1. 1. 1. 1. 1. 0. 1. 0. 1. 0. 1. 1. 1. 1. 1. 1. 0. 1. 1.
 1.]</t>
  </si>
  <si>
    <t>[1. 1. 1. 1. 1. 0. 1. 1. 1. 0. 0. 0. 1. 0. 0. 0. 0. 0. 0. 1. 1. 1. 1. 1.
 1. 1. 0. 1. 0. 0. 0. 1. 1. 0. 1. 1. 1. 0. 0. 1. 1. 0. 0. 0. 0. 1. 0. 1.
 1. 0. 1. 0. 0. 1. 1. 1. 1. 1. 1. 1. 0. 1. 0. 1. 1. 1. 1. 1. 1. 0. 1. 1.
 1.]</t>
  </si>
  <si>
    <t>[1. 1. 1. 1. 1. 0. 1. 1. 1. 0. 0. 0. 1. 0. 0. 0. 0. 0. 0. 1. 1. 1. 1. 1.
 1. 1. 0. 1. 0. 0. 0. 1. 1. 0. 1. 1. 0. 0. 0. 1. 1. 0. 0. 0. 0. 1. 0. 1.
 1. 0. 1. 0. 0. 1. 1. 1. 1. 1. 0. 1. 0. 1. 0. 1. 1. 1. 1. 1. 1. 0. 1. 1.
 1.]</t>
  </si>
  <si>
    <t>[1. 1. 1. 1. 1. 0. 1. 1. 1. 0. 0. 0. 1. 1. 0. 0. 0. 0. 0. 1. 1. 1. 1. 1.
 1. 1. 0. 1. 0. 0. 0. 1. 1. 0. 1. 1. 1. 0. 0. 1. 1. 0. 0. 0. 0. 0. 0. 1.
 1. 1. 1. 0. 0. 1. 1. 1. 1. 1. 0. 1. 0. 1. 0. 1. 1. 1. 1. 1. 1. 0. 1. 0.
 1.]</t>
  </si>
  <si>
    <t>[1. 1. 1. 0. 1. 0. 1. 1. 1. 0. 0. 0. 1. 0. 0. 0. 0. 0. 0. 1. 1. 1. 1. 1.
 1. 1. 0. 1. 0. 0. 0. 1. 1. 0. 1. 1. 1. 0. 0. 1. 1. 0. 0. 0. 0. 1. 0. 1.
 1. 1. 1. 0. 0. 1. 0. 1. 1. 1. 0. 1. 0. 1. 0. 1. 0. 1. 1. 1. 1. 0. 1. 1.
 1.]</t>
  </si>
  <si>
    <t>[1. 1. 1. 1. 1. 0. 1. 1. 1. 0. 0. 0. 1. 0. 0. 0. 0. 0. 0. 1. 1. 1. 1. 1.
 1. 1. 0. 1. 0. 0. 0. 1. 1. 0. 1. 1. 1. 0. 0. 1. 1. 0. 0. 0. 0. 1. 0. 1.
 1. 0. 1. 0. 0. 1. 1. 1. 1. 1. 0. 1. 1. 1. 0. 1. 0. 1. 1. 1. 1. 0. 1. 1.
 1.]</t>
  </si>
  <si>
    <t>[1. 1. 1. 1. 1. 0. 1. 1. 1. 0. 0. 0. 1. 0. 0. 0. 0. 0. 0. 1. 1. 1. 1. 1.
 1. 1. 0. 1. 0. 0. 0. 1. 1. 0. 1. 1. 1. 0. 0. 1. 1. 0. 0. 0. 0. 1. 0. 1.
 1. 0. 1. 0. 0. 1. 0. 1. 1. 1. 0. 1. 0. 1. 0. 1. 0. 1. 1. 1. 1. 0. 1. 1.
 1.]</t>
  </si>
  <si>
    <t>[1. 1. 1. 1. 1. 0. 1. 1. 1. 0. 0. 0. 1. 1. 0. 1. 0. 0. 0. 1. 1. 1. 1. 1.
 1. 1. 0. 1. 0. 0. 0. 1. 1. 0. 1. 1. 1. 0. 0. 1. 1. 0. 0. 0. 0. 1. 0. 1.
 1. 0. 1. 0. 0. 1. 1. 1. 1. 1. 0. 1. 0. 1. 0. 1. 1. 1. 1. 1. 0. 0. 1. 1.
 1.]</t>
  </si>
  <si>
    <t>[1. 1. 1. 1. 1. 0. 1. 1. 1. 0. 0. 0. 1. 1. 0. 0. 0. 0. 0. 1. 0. 1. 1. 1.
 1. 1. 0. 1. 0. 0. 0. 1. 1. 0. 1. 1. 0. 0. 1. 1. 1. 0. 0. 0. 0. 1. 0. 1.
 1. 0. 1. 0. 0. 1. 1. 1. 1. 1. 1. 1. 0. 1. 1. 1. 1. 1. 1. 1. 1. 0. 1. 1.
 1.]</t>
  </si>
  <si>
    <t>[1. 1. 1. 1. 1. 0. 1. 1. 1. 0. 0. 0. 1. 1. 0. 0. 0. 0. 0. 1. 1. 1. 1. 1.
 1. 0. 0. 1. 0. 0. 0. 1. 1. 0. 1. 1. 0. 0. 1. 1. 1. 0. 0. 0. 0. 1. 0. 1.
 1. 0. 1. 0. 0. 1. 1. 1. 1. 1. 0. 1. 0. 0. 1. 1. 1. 1. 1. 1. 1. 1. 1. 1.
 1.]</t>
  </si>
  <si>
    <t>[1. 1. 1. 1. 1. 0. 1. 1. 1. 0. 0. 1. 0. 1. 0. 0. 0. 0. 0. 1. 0. 1. 1. 1.
 1. 1. 0. 1. 0. 0. 0. 1. 1. 0. 1. 1. 0. 0. 1. 1. 1. 0. 0. 0. 0. 1. 0. 1.
 1. 0. 1. 0. 0. 1. 1. 1. 1. 1. 0. 1. 0. 1. 0. 1. 1. 1. 1. 1. 1. 0. 1. 1.
 1.]</t>
  </si>
  <si>
    <t>[1. 1. 1. 1. 1. 0. 1. 1. 1. 0. 1. 0. 1. 1. 0. 0. 0. 0. 0. 1. 1. 1. 1. 1.
 1. 1. 0. 1. 0. 0. 0. 1. 1. 0. 1. 1. 0. 0. 1. 1. 1. 0. 0. 0. 0. 1. 0. 0.
 0. 0. 1. 0. 0. 1. 1. 1. 1. 1. 1. 1. 0. 1. 1. 1. 1. 1. 1. 1. 1. 0. 1. 1.
 1.]</t>
  </si>
  <si>
    <t>[1. 1. 1. 1. 1. 0. 1. 1. 1. 0. 0. 0. 1. 1. 0. 0. 0. 0. 0. 1. 1. 1. 1. 1.
 1. 1. 0. 1. 0. 0. 0. 1. 1. 0. 1. 1. 1. 0. 1. 1. 1. 0. 0. 0. 0. 1. 0. 1.
 1. 0. 1. 0. 0. 1. 1. 1. 1. 1. 1. 1. 0. 1. 1. 1. 1. 1. 1. 1. 1. 1. 1. 1.
 1.]</t>
  </si>
  <si>
    <t>[1. 1. 1. 1. 1. 0. 1. 1. 1. 0. 1. 1. 1. 1. 0. 0. 0. 0. 0. 1. 1. 1. 1. 1.
 1. 1. 0. 1. 0. 0. 0. 1. 1. 0. 1. 1. 1. 1. 1. 1. 1. 0. 0. 0. 0. 1. 0. 1.
 1. 0. 0. 0. 0. 1. 1. 1. 0. 1. 1. 1. 0. 1. 0. 1. 1. 1. 1. 1. 1. 1. 1. 1.
 1.]</t>
  </si>
  <si>
    <t>[1. 1. 1. 1. 1. 0. 1. 1. 1. 0. 1. 0. 1. 1. 0. 0. 0. 0. 0. 1. 1. 1. 1. 1.
 0. 1. 0. 1. 0. 0. 0. 1. 1. 0. 1. 1. 0. 0. 0. 1. 1. 0. 0. 0. 0. 1. 0. 1.
 0. 0. 1. 0. 0. 1. 1. 1. 1. 1. 1. 1. 0. 0. 1. 1. 1. 1. 1. 1. 1. 1. 1. 1.
 1.]</t>
  </si>
  <si>
    <t>[1. 1. 1. 1. 1. 0. 1. 1. 1. 0. 1. 0. 1. 1. 0. 0. 0. 0. 0. 1. 0. 1. 1. 1.
 1. 1. 0. 1. 0. 0. 0. 1. 1. 0. 1. 1. 1. 0. 1. 1. 1. 0. 0. 0. 0. 1. 0. 1.
 1. 0. 1. 0. 0. 1. 1. 1. 1. 1. 1. 1. 0. 1. 0. 1. 1. 1. 1. 1. 1. 0. 1. 1.
 1.]</t>
  </si>
  <si>
    <t>[1. 1. 1. 1. 1. 0. 1. 1. 1. 0. 0. 0. 1. 1. 0. 0. 0. 0. 0. 1. 1. 1. 1. 1.
 1. 1. 0. 1. 0. 0. 0. 1. 1. 0. 1. 1. 1. 0. 0. 1. 1. 0. 0. 0. 0. 1. 0. 1.
 1. 0. 1. 0. 0. 1. 1. 1. 1. 0. 0. 1. 0. 1. 1. 1. 1. 1. 1. 1. 1. 0. 1. 1.
 1.]</t>
  </si>
  <si>
    <t>[1. 1. 1. 1. 1. 0. 1. 1. 1. 0. 0. 0. 1. 1. 0. 0. 0. 0. 0. 1. 0. 1. 1. 1.
 1. 1. 0. 1. 0. 0. 0. 1. 1. 0. 1. 1. 0. 0. 1. 1. 1. 0. 0. 0. 0. 1. 0. 1.
 0. 0. 1. 0. 1. 1. 1. 1. 1. 1. 0. 1. 0. 1. 1. 1. 1. 1. 1. 1. 1. 1. 1. 1.
 1.]</t>
  </si>
  <si>
    <t>[1. 1. 1. 1. 1. 0. 1. 1. 1. 0. 1. 0. 1. 1. 0. 0. 0. 0. 0. 1. 0. 1. 1. 1.
 1. 1. 0. 1. 0. 0. 0. 1. 1. 0. 1. 1. 1. 0. 0. 1. 1. 0. 0. 0. 0. 1. 0. 1.
 1. 0. 1. 0. 0. 1. 1. 1. 1. 1. 1. 1. 0. 1. 1. 1. 1. 1. 1. 1. 1. 0. 1. 1.
 1.]</t>
  </si>
  <si>
    <t>[1. 1. 1. 1. 1. 0. 1. 1. 1. 0. 1. 0. 1. 1. 1. 0. 0. 0. 0. 1. 1. 1. 1. 1.
 1. 1. 0. 1. 0. 0. 0. 1. 1. 0. 1. 1. 0. 0. 1. 1. 1. 0. 0. 0. 0. 1. 0. 1.
 1. 0. 1. 0. 0. 1. 1. 1. 1. 1. 0. 1. 0. 1. 0. 1. 1. 1. 1. 1. 1. 0. 1. 1.
 1.]</t>
  </si>
  <si>
    <t>[1. 1. 1. 1. 1. 0. 1. 0. 1. 0. 1. 0. 1. 1. 0. 0. 0. 0. 0. 1. 0. 1. 1. 1.
 1. 1. 0. 1. 0. 0. 0. 1. 1. 0. 1. 1. 0. 0. 0. 1. 1. 0. 0. 0. 0. 1. 0. 1.
 0. 0. 1. 1. 0. 1. 1. 1. 1. 1. 1. 1. 0. 1. 1. 1. 1. 1. 0. 1. 1. 0. 1. 1.
 1.]</t>
  </si>
  <si>
    <t>[1. 1. 1. 1. 1. 0. 1. 0. 1. 0. 1. 0. 1. 1. 0. 0. 0. 0. 0. 1. 0. 1. 1. 1.
 1. 1. 0. 1. 1. 0. 0. 1. 1. 0. 1. 1. 1. 0. 1. 1. 1. 0. 0. 0. 0. 1. 0. 1.
 1. 0. 1. 0. 0. 1. 1. 1. 1. 1. 0. 1. 0. 1. 0. 1. 1. 0. 1. 1. 1. 0. 1. 1.
 1.]</t>
  </si>
  <si>
    <t>[1. 1. 1. 1. 1. 0. 1. 1. 1. 0. 1. 0. 1. 1. 0. 0. 0. 0. 0. 1. 1. 1. 1. 1.
 1. 1. 0. 1. 0. 0. 0. 1. 1. 0. 1. 1. 1. 0. 1. 1. 1. 0. 0. 0. 0. 1. 0. 1.
 1. 0. 1. 0. 0. 1. 1. 1. 1. 1. 1. 1. 0. 1. 0. 1. 1. 1. 1. 1. 1. 0. 1. 1.
 1.]</t>
  </si>
  <si>
    <t>[1. 1. 1. 1. 0. 0. 1. 1. 1. 0. 1. 0. 1. 1. 0. 0. 0. 0. 0. 1. 0. 1. 1. 1.
 1. 1. 0. 1. 0. 0. 0. 1. 1. 0. 1. 1. 1. 0. 1. 1. 1. 0. 0. 0. 0. 1. 0. 1.
 1. 0. 1. 0. 0. 1. 1. 1. 1. 1. 0. 1. 0. 1. 0. 1. 1. 1. 1. 1. 1. 0. 1. 1.
 1.]</t>
  </si>
  <si>
    <t>[1. 1. 1. 1. 1. 0. 1. 1. 1. 0. 1. 0. 1. 1. 0. 0. 0. 0. 0. 1. 0. 1. 1. 1.
 1. 1. 0. 1. 0. 0. 0. 1. 1. 0. 1. 1. 1. 0. 1. 1. 1. 0. 0. 0. 0. 1. 0. 1.
 1. 0. 1. 0. 0. 1. 1. 1. 1. 1. 0. 1. 0. 1. 0. 1. 1. 1. 1. 1. 1. 0. 1. 1.
 1.]</t>
  </si>
  <si>
    <t>[1. 1. 1. 1. 0. 0. 1. 1. 1. 0. 1. 0. 1. 1. 0. 0. 0. 0. 0. 1. 0. 1. 1. 1.
 1. 1. 0. 1. 0. 0. 0. 0. 1. 0. 1. 1. 1. 0. 1. 1. 1. 0. 0. 1. 0. 1. 0. 1.
 0. 0. 1. 0. 0. 1. 1. 1. 1. 1. 0. 1. 0. 1. 0. 1. 1. 1. 0. 1. 1. 1. 1. 0.
 1.]</t>
  </si>
  <si>
    <t>[1. 1. 0. 1. 0. 0. 1. 1. 1. 1. 1. 0. 1. 1. 0. 0. 0. 0. 0. 1. 0. 1. 1. 1.
 1. 1. 0. 1. 0. 0. 0. 1. 1. 0. 1. 1. 1. 0. 1. 1. 1. 0. 0. 0. 0. 1. 0. 1.
 0. 0. 1. 0. 0. 1. 1. 1. 0. 1. 0. 1. 0. 1. 1. 1. 1. 0. 1. 1. 1. 0. 1. 1.
 1.]</t>
  </si>
  <si>
    <t>[1. 1. 1. 1. 0. 0. 1. 1. 1. 0. 1. 1. 1. 1. 0. 0. 1. 0. 0. 1. 0. 1. 1. 1.
 1. 1. 0. 1. 1. 0. 0. 1. 1. 0. 1. 1. 1. 0. 1. 1. 1. 0. 0. 0. 0. 1. 1. 1.
 1. 0. 1. 0. 0. 1. 1. 1. 1. 1. 0. 1. 0. 1. 0. 1. 1. 0. 1. 1. 1. 0. 1. 1.
 1.]</t>
  </si>
  <si>
    <t>[1. 1. 1. 0. 0. 0. 1. 1. 1. 0. 0. 0. 1. 0. 0. 0. 1. 0. 0. 1. 0. 1. 1. 1.
 1. 1. 0. 1. 1. 1. 0. 1. 1. 0. 1. 1. 1. 0. 1. 1. 1. 0. 0. 1. 0. 1. 1. 1.
 0. 0. 1. 0. 0. 1. 0. 1. 1. 1. 1. 1. 0. 0. 0. 1. 1. 0. 0. 1. 1. 0. 1. 0.
 1.]</t>
  </si>
  <si>
    <t>[1. 1. 1. 1. 0. 0. 1. 1. 1. 0. 0. 0. 1. 0. 0. 0. 1. 0. 0. 1. 0. 0. 1. 1.
 1. 1. 0. 1. 1. 1. 0. 1. 1. 0. 1. 1. 1. 0. 1. 1. 1. 0. 0. 1. 1. 1. 1. 1.
 1. 0. 1. 0. 0. 0. 0. 1. 1. 1. 0. 0. 0. 0. 1. 1. 1. 0. 0. 1. 1. 0. 1. 1.
 1.]</t>
  </si>
  <si>
    <t>[0. 0. 0. 0. 0. 1. 1. 0. 0. 0. 1. 1. 1. 0. 0. 1. 1. 1. 0. 0. 0. 1. 0. 0.
 1. 0. 0. 1. 0. 1. 0. 0. 1. 1. 1. 1. 1. 0. 1. 1. 0. 1. 1. 0. 0. 1. 1. 0.
 0. 1. 1. 0. 1. 0. 1. 0. 1. 0. 1. 0. 1. 1. 1. 1. 1. 0. 0. 1. 0. 0. 1. 1.
 0.]</t>
  </si>
  <si>
    <t>[0. 0. 0. 0. 0. 1. 1. 1. 0. 0. 0. 1. 1. 0. 0. 1. 1. 1. 0. 0. 1. 1. 0. 0.
 1. 1. 0. 1. 1. 1. 0. 0. 1. 0. 1. 1. 1. 0. 1. 1. 0. 1. 0. 0. 1. 1. 1. 0.
 0. 1. 1. 1. 1. 1. 1. 0. 1. 0. 0. 0. 1. 1. 1. 1. 1. 0. 1. 1. 0. 0. 1. 1.
 1.]</t>
  </si>
  <si>
    <t>[0. 1. 1. 1. 1. 1. 0. 1. 0. 0. 0. 0. 1. 0. 0. 0. 0. 0. 0. 0. 0. 1. 1. 1.
 0. 0. 1. 1. 1. 0. 1. 0. 1. 1. 1. 1. 1. 0. 1. 0. 1. 0. 1. 1. 1. 1. 0. 0.
 1. 1. 0. 1. 0. 0. 0. 1. 1. 1. 1. 0. 1. 1. 1. 1. 0. 1. 1. 0. 0. 0. 1. 1.
 0.]</t>
  </si>
  <si>
    <t>[0. 1. 1. 1. 1. 1. 0. 1. 0. 1. 0. 0. 1. 0. 0. 0. 0. 0. 0. 0. 0. 1. 1. 1.
 0. 0. 1. 1. 1. 0. 1. 0. 1. 1. 1. 1. 1. 0. 1. 0. 1. 1. 1. 0. 1. 1. 0. 0.
 1. 1. 0. 1. 0. 0. 0. 1. 1. 1. 1. 0. 1. 1. 1. 1. 0. 1. 1. 0. 0. 0. 1. 1.
 0.]</t>
  </si>
  <si>
    <t>[0. 1. 1. 1. 1. 1. 0. 1. 0. 0. 0. 0. 1. 0. 0. 0. 0. 0. 0. 0. 0. 1. 1. 1.
 0. 0. 1. 1. 1. 1. 0. 0. 1. 1. 1. 1. 1. 0. 1. 0. 1. 0. 1. 1. 1. 1. 0. 0.
 1. 1. 0. 1. 0. 0. 0. 1. 1. 1. 1. 0. 1. 1. 1. 1. 0. 1. 1. 0. 0. 0. 1. 1.
 0.]</t>
  </si>
  <si>
    <t>[0. 1. 1. 1. 1. 1. 0. 1. 1. 1. 0. 0. 1. 0. 0. 0. 0. 0. 0. 0. 0. 1. 1. 1.
 0. 0. 1. 1. 1. 0. 1. 0. 1. 1. 1. 1. 1. 0. 1. 0. 1. 1. 1. 1. 1. 1. 0. 0.
 1. 1. 0. 1. 0. 0. 0. 1. 1. 1. 1. 0. 1. 1. 1. 1. 0. 1. 1. 0. 0. 0. 1. 1.
 0.]</t>
  </si>
  <si>
    <t>[0. 1. 1. 1. 1. 1. 0. 1. 0. 0. 0. 0. 1. 0. 0. 0. 0. 0. 0. 0. 0. 1. 1. 1.
 0. 0. 1. 1. 0. 0. 1. 0. 1. 1. 1. 1. 1. 0. 1. 0. 1. 0. 1. 0. 1. 1. 0. 0.
 1. 1. 0. 1. 0. 0. 0. 1. 1. 1. 1. 0. 1. 1. 1. 0. 0. 1. 1. 0. 0. 0. 1. 1.
 0.]</t>
  </si>
  <si>
    <t>[0. 1. 1. 1. 1. 1. 0. 1. 0. 1. 0. 0. 1. 0. 0. 0. 0. 0. 0. 0. 0. 1. 1. 1.
 0. 0. 1. 1. 0. 0. 1. 0. 1. 1. 1. 1. 1. 0. 1. 0. 1. 0. 1. 1. 1. 1. 0. 1.
 1. 1. 0. 1. 0. 0. 0. 1. 1. 1. 1. 0. 1. 1. 1. 0. 0. 1. 1. 0. 0. 0. 1. 1.
 0.]</t>
  </si>
  <si>
    <t>[0. 1. 1. 1. 1. 1. 0. 1. 0. 1. 0. 0. 1. 0. 0. 0. 0. 0. 0. 0. 0. 1. 1. 1.
 0. 0. 1. 1. 0. 0. 1. 0. 1. 1. 1. 1. 1. 0. 1. 0. 1. 1. 1. 0. 1. 1. 0. 0.
 1. 1. 0. 1. 0. 0. 0. 1. 1. 1. 1. 0. 1. 1. 1. 0. 0. 1. 1. 0. 0. 0. 1. 1.
 0.]</t>
  </si>
  <si>
    <t>[0. 1. 1. 1. 1. 1. 0. 1. 0. 0. 0. 0. 0. 0. 0. 0. 0. 0. 0. 0. 0. 1. 1. 1.
 0. 0. 1. 1. 0. 0. 1. 0. 1. 1. 1. 1. 1. 0. 1. 0. 1. 1. 1. 0. 1. 1. 0. 0.
 1. 1. 0. 1. 0. 0. 0. 1. 1. 1. 1. 0. 1. 1. 1. 0. 0. 1. 1. 0. 0. 0. 1. 1.
 0.]</t>
  </si>
  <si>
    <t>[0. 1. 1. 1. 1. 1. 0. 1. 0. 0. 0. 0. 1. 0. 0. 0. 0. 0. 0. 0. 0. 1. 1. 1.
 0. 0. 1. 1. 1. 0. 1. 0. 1. 1. 1. 1. 1. 0. 1. 1. 1. 1. 1. 1. 1. 1. 0. 0.
 1. 1. 0. 1. 0. 0. 0. 1. 1. 1. 1. 0. 1. 1. 1. 0. 0. 1. 1. 0. 0. 0. 1. 0.
 0.]</t>
  </si>
  <si>
    <t>[0. 1. 1. 0. 1. 1. 0. 1. 0. 0. 0. 1. 1. 0. 0. 0. 0. 0. 0. 0. 0. 1. 1. 1.
 0. 0. 1. 1. 1. 0. 1. 0. 1. 1. 1. 1. 1. 0. 1. 0. 1. 1. 1. 0. 1. 1. 0. 0.
 1. 1. 0. 1. 0. 0. 0. 1. 1. 1. 1. 0. 1. 1. 1. 0. 0. 1. 1. 0. 0. 0. 1. 0.
 0.]</t>
  </si>
  <si>
    <t>[0. 1. 1. 1. 1. 1. 0. 1. 0. 1. 0. 0. 1. 1. 0. 0. 0. 0. 0. 0. 0. 1. 1. 1.
 0. 0. 1. 1. 1. 0. 1. 0. 1. 1. 1. 1. 1. 0. 1. 0. 1. 1. 1. 0. 1. 1. 0. 0.
 1. 1. 0. 1. 0. 0. 0. 1. 1. 1. 0. 0. 1. 1. 1. 1. 0. 1. 1. 0. 0. 0. 1. 0.
 0.]</t>
  </si>
  <si>
    <t>[0. 1. 1. 1. 1. 1. 0. 1. 0. 1. 0. 0. 1. 1. 0. 1. 0. 0. 0. 0. 0. 1. 1. 0.
 0. 0. 1. 1. 0. 0. 1. 0. 1. 1. 1. 1. 1. 0. 1. 0. 1. 1. 1. 0. 1. 1. 0. 0.
 1. 1. 0. 1. 0. 0. 0. 1. 1. 1. 1. 0. 1. 1. 1. 0. 0. 1. 1. 0. 0. 0. 1. 1.
 0.]</t>
  </si>
  <si>
    <t>[0. 1. 1. 1. 1. 1. 0. 1. 0. 1. 0. 0. 1. 0. 0. 0. 0. 0. 0. 0. 0. 1. 1. 1.
 0. 0. 1. 1. 1. 0. 1. 0. 1. 1. 1. 1. 1. 0. 1. 0. 1. 1. 1. 0. 1. 1. 0. 0.
 1. 1. 0. 1. 0. 0. 0. 1. 1. 1. 1. 0. 1. 1. 1. 0. 0. 1. 1. 0. 0. 0. 1. 0.
 0.]</t>
  </si>
  <si>
    <t>[1. 1. 1. 1. 1. 1. 0. 1. 0. 1. 0. 0. 1. 0. 0. 0. 0. 0. 0. 0. 0. 1. 1. 1.
 0. 0. 1. 1. 1. 0. 1. 0. 1. 1. 1. 1. 1. 0. 1. 0. 1. 1. 1. 0. 1. 1. 0. 0.
 1. 1. 0. 1. 0. 0. 0. 1. 0. 1. 1. 0. 1. 1. 1. 1. 0. 1. 1. 0. 0. 0. 1. 1.
 0.]</t>
  </si>
  <si>
    <t>[0. 1. 1. 0. 1. 1. 0. 1. 0. 0. 0. 1. 1. 0. 0. 0. 0. 0. 0. 0. 0. 1. 1. 1.
 0. 0. 1. 1. 1. 0. 1. 0. 1. 1. 1. 1. 1. 0. 1. 0. 1. 1. 1. 0. 1. 1. 0. 0.
 1. 1. 0. 1. 0. 0. 0. 1. 0. 1. 1. 0. 1. 1. 1. 1. 0. 1. 1. 0. 0. 0. 1. 0.
 0.]</t>
  </si>
  <si>
    <t>[0. 1. 1. 0. 1. 1. 0. 1. 0. 0. 0. 0. 1. 0. 0. 0. 0. 0. 0. 0. 0. 1. 1. 1.
 0. 0. 1. 1. 1. 0. 1. 0. 1. 1. 1. 1. 1. 0. 1. 0. 1. 1. 1. 0. 1. 1. 0. 0.
 1. 1. 0. 1. 0. 0. 0. 1. 1. 1. 1. 0. 1. 1. 1. 1. 0. 1. 1. 0. 0. 0. 1. 0.
 0.]</t>
  </si>
  <si>
    <t>[0. 1. 1. 0. 1. 1. 0. 1. 0. 0. 0. 1. 1. 1. 0. 0. 0. 0. 0. 0. 0. 1. 1. 1.
 0. 0. 1. 1. 1. 0. 1. 0. 1. 1. 1. 1. 1. 0. 1. 0. 1. 1. 1. 0. 1. 1. 0. 0.
 1. 1. 0. 1. 1. 0. 0. 1. 1. 1. 1. 0. 1. 1. 1. 0. 0. 1. 1. 0. 0. 0. 1. 0.
 0.]</t>
  </si>
  <si>
    <t>[0. 1. 1. 1. 1. 1. 0. 1. 0. 0. 0. 0. 1. 1. 0. 0. 0. 0. 0. 0. 0. 1. 1. 1.
 0. 0. 1. 1. 1. 0. 1. 0. 1. 1. 1. 1. 1. 0. 1. 0. 0. 1. 1. 0. 1. 1. 0. 0.
 1. 1. 0. 1. 0. 0. 0. 1. 1. 1. 1. 0. 1. 1. 1. 1. 0. 1. 1. 0. 0. 0. 1. 0.
 0.]</t>
  </si>
  <si>
    <t>[0. 1. 1. 0. 1. 1. 0. 1. 0. 1. 0. 1. 1. 0. 0. 0. 0. 0. 0. 0. 0. 1. 1. 1.
 0. 0. 1. 1. 1. 1. 1. 0. 1. 1. 1. 1. 1. 0. 1. 0. 1. 1. 1. 0. 1. 1. 0. 0.
 1. 1. 0. 1. 1. 0. 0. 1. 1. 1. 1. 0. 1. 1. 1. 1. 0. 1. 1. 0. 0. 0. 1. 1.
 0.]</t>
  </si>
  <si>
    <t>[0. 1. 1. 1. 1. 1. 0. 1. 0. 1. 0. 1. 1. 1. 0. 0. 0. 0. 0. 0. 0. 1. 1. 1.
 0. 0. 1. 1. 1. 0. 1. 0. 1. 1. 1. 1. 1. 0. 1. 0. 1. 1. 1. 0. 1. 1. 0. 0.
 1. 1. 0. 1. 0. 0. 0. 1. 1. 1. 1. 0. 1. 1. 1. 1. 0. 1. 1. 0. 0. 0. 1. 0.
 0.]</t>
  </si>
  <si>
    <t>[0. 1. 1. 1. 1. 1. 0. 1. 0. 0. 0. 1. 1. 1. 0. 0. 0. 0. 0. 0. 0. 1. 1. 1.
 0. 0. 1. 1. 1. 1. 1. 0. 1. 1. 1. 1. 1. 0. 0. 0. 1. 1. 1. 0. 1. 1. 0. 0.
 1. 1. 0. 1. 1. 0. 0. 1. 1. 1. 1. 0. 1. 1. 1. 1. 0. 1. 1. 0. 0. 0. 1. 0.
 0.]</t>
  </si>
  <si>
    <t>[0. 1. 1. 0. 1. 1. 0. 1. 0. 1. 0. 1. 1. 1. 0. 0. 0. 0. 0. 0. 0. 1. 1. 1.
 0. 0. 1. 1. 1. 0. 1. 0. 1. 1. 1. 1. 1. 0. 0. 0. 1. 1. 1. 0. 1. 1. 0. 1.
 1. 1. 0. 1. 0. 0. 0. 1. 1. 1. 1. 0. 1. 1. 1. 1. 0. 0. 1. 0. 0. 0. 1. 0.
 0.]</t>
  </si>
  <si>
    <t>[0. 1. 1. 0. 1. 1. 0. 1. 0. 0. 0. 1. 1. 1. 0. 0. 0. 0. 1. 0. 0. 1. 1. 1.
 0. 0. 1. 1. 1. 0. 1. 0. 1. 1. 1. 1. 1. 0. 1. 0. 1. 1. 1. 0. 1. 1. 0. 0.
 1. 1. 0. 1. 0. 0. 0. 1. 0. 1. 1. 0. 1. 1. 1. 1. 0. 1. 1. 0. 0. 0. 1. 0.
 0.]</t>
  </si>
  <si>
    <t>[0. 1. 1. 1. 1. 1. 0. 1. 0. 0. 0. 1. 1. 1. 0. 0. 0. 0. 0. 0. 0. 1. 1. 1.
 0. 0. 1. 1. 1. 0. 1. 0. 1. 1. 1. 1. 1. 0. 1. 0. 1. 1. 1. 0. 1. 1. 0. 0.
 1. 1. 0. 1. 0. 0. 0. 1. 1. 1. 1. 0. 1. 1. 1. 1. 0. 1. 1. 0. 0. 0. 1. 0.
 0.]</t>
  </si>
  <si>
    <t>[0. 1. 1. 1. 1. 1. 0. 1. 0. 1. 0. 1. 1. 1. 0. 0. 0. 0. 0. 0. 0. 1. 0. 1.
 0. 0. 1. 1. 1. 0. 1. 0. 1. 1. 1. 1. 1. 0. 0. 0. 1. 1. 0. 0. 0. 1. 0. 0.
 0. 0. 0. 1. 0. 1. 0. 0. 1. 1. 1. 0. 1. 1. 1. 1. 0. 1. 1. 0. 0. 0. 1. 0.
 0.]</t>
  </si>
  <si>
    <t>[0. 1. 1. 1. 0. 1. 0. 1. 0. 1. 0. 1. 1. 1. 0. 0. 0. 0. 0. 0. 0. 1. 1. 1.
 0. 0. 1. 1. 1. 0. 1. 0. 1. 1. 1. 1. 1. 0. 0. 0. 1. 1. 1. 0. 0. 1. 0. 0.
 1. 1. 0. 1. 0. 0. 0. 1. 1. 1. 1. 0. 1. 1. 1. 1. 0. 1. 1. 0. 0. 0. 1. 0.
 0.]</t>
  </si>
  <si>
    <t>[0. 1. 1. 1. 0. 1. 0. 1. 0. 1. 0. 1. 1. 1. 0. 0. 0. 0. 0. 0. 0. 1. 1. 1.
 0. 0. 1. 1. 1. 0. 1. 0. 1. 1. 1. 1. 1. 0. 1. 0. 1. 1. 1. 0. 0. 1. 0. 0.
 1. 1. 0. 1. 0. 0. 0. 1. 1. 1. 1. 0. 1. 1. 1. 1. 0. 1. 1. 0. 0. 0. 1. 0.
 0.]</t>
  </si>
  <si>
    <t>[0. 1. 0. 1. 0. 1. 0. 1. 1. 1. 0. 1. 1. 1. 0. 0. 0. 0. 0. 0. 0. 1. 1. 1.
 0. 0. 0. 1. 1. 0. 1. 0. 1. 1. 1. 1. 1. 0. 1. 0. 1. 1. 1. 0. 0. 1. 0. 0.
 1. 1. 0. 1. 0. 0. 0. 0. 1. 1. 1. 0. 1. 1. 1. 1. 0. 1. 1. 0. 0. 0. 1. 0.
 0.]</t>
  </si>
  <si>
    <t>[0. 1. 0. 1. 0. 1. 0. 0. 1. 1. 0. 1. 1. 1. 0. 0. 1. 0. 0. 0. 0. 0. 0. 0.
 0. 0. 0. 1. 1. 0. 1. 1. 1. 1. 0. 1. 1. 0. 1. 0. 1. 1. 1. 0. 0. 1. 1. 0.
 0. 1. 0. 1. 1. 1. 1. 1. 1. 1. 1. 0. 1. 1. 1. 1. 0. 0. 1. 0. 0. 0. 1. 0.
 1.]</t>
  </si>
  <si>
    <t>[0. 1. 0. 1. 0. 1. 1. 0. 1. 1. 0. 1. 1. 1. 0. 0. 1. 0. 0. 0. 0. 0. 0. 0.
 0. 0. 0. 1. 1. 0. 1. 1. 1. 1. 0. 1. 1. 0. 1. 0. 1. 1. 1. 0. 0. 1. 1. 0.
 0. 1. 0. 1. 1. 1. 1. 1. 1. 1. 1. 0. 1. 1. 1. 1. 0. 0. 1. 0. 0. 0. 1. 0.
 1.]</t>
  </si>
  <si>
    <t>[0. 1. 1. 1. 0. 1. 0. 0. 1. 1. 0. 1. 1. 1. 0. 0. 1. 0. 0. 0. 0. 0. 0. 0.
 0. 0. 0. 1. 1. 0. 1. 1. 1. 1. 0. 1. 1. 0. 1. 1. 1. 1. 0. 0. 0. 1. 1. 0.
 0. 1. 0. 1. 1. 1. 1. 1. 1. 1. 1. 0. 1. 1. 1. 1. 0. 0. 1. 0. 0. 0. 1. 0.
 1.]</t>
  </si>
  <si>
    <t>[0. 1. 0. 1. 0. 1. 0. 0. 1. 1. 0. 1. 1. 1. 0. 0. 1. 0. 0. 0. 0. 0. 0. 0.
 0. 0. 0. 1. 1. 0. 1. 1. 1. 1. 0. 1. 1. 0. 1. 0. 1. 1. 1. 0. 0. 1. 1. 0.
 0. 1. 0. 1. 1. 1. 0. 1. 1. 1. 1. 0. 1. 1. 1. 1. 0. 0. 1. 0. 0. 0. 1. 0.
 1.]</t>
  </si>
  <si>
    <t>[0. 1. 0. 1. 0. 1. 0. 0. 1. 1. 0. 1. 1. 1. 0. 0. 1. 0. 0. 0. 0. 0. 0. 0.
 0. 0. 0. 1. 1. 0. 1. 1. 1. 1. 0. 1. 1. 0. 1. 0. 1. 1. 1. 0. 0. 1. 1. 0.
 0. 0. 0. 1. 1. 1. 1. 1. 1. 1. 1. 0. 1. 1. 1. 1. 0. 0. 1. 0. 0. 0. 1. 0.
 1.]</t>
  </si>
  <si>
    <t>[0. 1. 0. 1. 0. 1. 0. 0. 1. 1. 0. 1. 1. 1. 0. 0. 1. 0. 0. 0. 0. 0. 0. 0.
 0. 0. 0. 1. 1. 0. 1. 1. 1. 1. 0. 1. 1. 0. 1. 0. 1. 1. 0. 0. 0. 1. 1. 0.
 0. 1. 0. 1. 1. 1. 1. 1. 1. 1. 1. 0. 1. 1. 1. 1. 0. 0. 1. 0. 0. 0. 1. 0.
 1.]</t>
  </si>
  <si>
    <t>[0. 1. 1. 1. 0. 1. 0. 0. 1. 1. 0. 1. 1. 1. 0. 0. 1. 0. 0. 0. 0. 0. 0. 0.
 0. 0. 1. 1. 1. 0. 1. 1. 1. 1. 0. 1. 1. 0. 1. 0. 1. 1. 1. 0. 0. 1. 1. 0.
 0. 1. 0. 1. 1. 1. 1. 1. 1. 1. 1. 0. 1. 1. 1. 1. 0. 0. 1. 0. 0. 0. 1. 0.
 1.]</t>
  </si>
  <si>
    <t>[1. 1. 0. 1. 0. 1. 0. 0. 1. 1. 0. 1. 1. 1. 0. 0. 1. 0. 0. 0. 0. 0. 0. 0.
 0. 0. 1. 1. 1. 0. 1. 1. 1. 1. 0. 1. 1. 0. 1. 0. 1. 1. 1. 0. 0. 1. 1. 0.
 0. 1. 0. 1. 1. 1. 1. 1. 1. 1. 1. 0. 1. 1. 1. 1. 0. 0. 1. 0. 0. 0. 1. 0.
 1.]</t>
  </si>
  <si>
    <t>[0. 1. 0. 1. 0. 1. 0. 0. 1. 1. 0. 1. 1. 1. 0. 0. 1. 1. 0. 0. 0. 0. 0. 0.
 0. 0. 0. 1. 1. 0. 1. 1. 1. 1. 0. 1. 1. 1. 1. 0. 1. 1. 1. 0. 0. 1. 1. 0.
 0. 1. 0. 1. 1. 1. 1. 1. 1. 1. 1. 0. 1. 1. 1. 1. 0. 0. 1. 0. 0. 0. 1. 0.
 1.]</t>
  </si>
  <si>
    <t>[0. 1. 0. 1. 0. 1. 0. 0. 1. 1. 0. 1. 1. 1. 0. 0. 1. 0. 0. 0. 0. 0. 0. 0.
 0. 0. 1. 1. 1. 0. 1. 1. 1. 1. 0. 1. 1. 0. 1. 0. 1. 1. 1. 0. 0. 1. 1. 0.
 0. 1. 0. 1. 1. 1. 1. 1. 1. 1. 1. 0. 1. 1. 1. 1. 0. 0. 1. 0. 0. 0. 1. 0.
 1.]</t>
  </si>
  <si>
    <t>[1. 1. 0. 1. 0. 1. 0. 0. 1. 1. 0. 1. 1. 1. 0. 0. 1. 0. 1. 0. 0. 0. 0. 0.
 0. 0. 1. 1. 1. 0. 1. 1. 1. 1. 0. 1. 1. 0. 1. 0. 1. 1. 1. 0. 0. 1. 1. 0.
 0. 1. 0. 1. 1. 1. 1. 1. 1. 1. 1. 0. 1. 1. 1. 1. 0. 0. 1. 0. 0. 0. 1. 0.
 1.]</t>
  </si>
  <si>
    <t>[1. 1. 0. 1. 0. 0. 0. 0. 1. 1. 0. 1. 1. 1. 0. 0. 1. 0. 0. 0. 0. 0. 0. 0.
 0. 0. 1. 1. 1. 0. 1. 1. 1. 1. 0. 1. 1. 0. 0. 0. 1. 1. 1. 0. 0. 1. 1. 0.
 0. 1. 0. 1. 1. 1. 1. 1. 1. 1. 1. 0. 1. 1. 1. 1. 0. 0. 1. 0. 0. 0. 1. 0.
 1.]</t>
  </si>
  <si>
    <t>[1. 1. 0. 1. 0. 1. 0. 0. 1. 1. 0. 1. 1. 1. 0. 0. 1. 0. 0. 0. 0. 0. 0. 0.
 0. 0. 1. 1. 1. 0. 1. 1. 1. 1. 0. 1. 1. 0. 1. 0. 1. 1. 1. 0. 0. 1. 1. 1.
 0. 1. 0. 1. 1. 1. 1. 1. 1. 1. 1. 0. 1. 1. 1. 1. 0. 0. 1. 0. 0. 0. 1. 0.
 1.]</t>
  </si>
  <si>
    <t>[0. 1. 0. 1. 0. 1. 0. 0. 0. 1. 0. 1. 1. 1. 0. 0. 1. 0. 0. 0. 0. 0. 0. 0.
 0. 0. 0. 1. 1. 0. 1. 1. 1. 1. 0. 1. 1. 0. 1. 0. 1. 1. 1. 0. 0. 1. 1. 0.
 0. 1. 0. 1. 1. 1. 1. 1. 1. 1. 1. 0. 1. 1. 1. 1. 0. 0. 1. 0. 0. 0. 1. 0.
 1.]</t>
  </si>
  <si>
    <t>[1. 1. 0. 1. 0. 1. 0. 0. 1. 1. 0. 1. 1. 1. 0. 0. 1. 0. 0. 1. 0. 0. 0. 0.
 0. 0. 1. 1. 1. 0. 1. 1. 1. 1. 0. 1. 0. 0. 1. 0. 1. 1. 1. 0. 0. 1. 1. 0.
 0. 0. 0. 1. 1. 1. 1. 1. 0. 1. 1. 0. 0. 1. 1. 1. 0. 0. 1. 0. 0. 1. 1. 1.
 1.]</t>
  </si>
  <si>
    <t>[1. 1. 0. 1. 0. 1. 0. 0. 1. 1. 0. 1. 1. 1. 0. 0. 1. 0. 0. 1. 0. 0. 0. 0.
 0. 0. 1. 1. 1. 0. 1. 1. 1. 1. 0. 1. 0. 0. 1. 0. 1. 1. 1. 0. 0. 1. 1. 0.
 0. 0. 0. 1. 1. 1. 1. 1. 0. 1. 0. 0. 0. 1. 1. 1. 0. 0. 0. 0. 0. 1. 1. 0.
 1.]</t>
  </si>
  <si>
    <t>[1. 1. 0. 1. 0. 1. 0. 0. 1. 1. 0. 1. 1. 1. 0. 0. 1. 0. 0. 0. 0. 0. 0. 0.
 0. 0. 1. 1. 1. 0. 1. 1. 1. 1. 0. 1. 1. 0. 1. 0. 1. 1. 1. 0. 0. 1. 1. 0.
 0. 0. 0. 1. 1. 1. 1. 1. 0. 1. 1. 0. 0. 1. 1. 1. 0. 0. 0. 0. 0. 1. 1. 1.
 1.]</t>
  </si>
  <si>
    <t>[1. 1. 0. 1. 0. 1. 0. 0. 1. 1. 0. 1. 1. 1. 0. 0. 1. 0. 0. 1. 0. 0. 0. 0.
 0. 0. 1. 1. 1. 0. 1. 1. 1. 1. 0. 1. 0. 0. 1. 0. 1. 1. 1. 0. 0. 1. 1. 1.
 0. 0. 0. 1. 1. 1. 1. 1. 0. 1. 1. 0. 0. 1. 1. 1. 0. 0. 0. 0. 0. 1. 1. 1.
 1.]</t>
  </si>
  <si>
    <t>[1. 1. 0. 1. 0. 1. 0. 0. 1. 1. 0. 1. 1. 1. 0. 0. 1. 0. 0. 1. 0. 0. 0. 0.
 0. 0. 1. 1. 1. 0. 1. 1. 1. 1. 0. 1. 1. 0. 1. 0. 1. 1. 1. 0. 0. 1. 1. 1.
 0. 0. 0. 1. 1. 1. 1. 1. 0. 1. 1. 0. 0. 1. 1. 1. 0. 0. 0. 0. 0. 1. 1. 1.
 1.]</t>
  </si>
  <si>
    <t>[1. 0. 0. 1. 0. 1. 0. 0. 1. 1. 0. 1. 1. 1. 0. 0. 1. 0. 0. 1. 0. 0. 0. 0.
 0. 0. 0. 1. 1. 0. 1. 1. 1. 1. 0. 1. 0. 0. 1. 0. 1. 1. 1. 0. 0. 1. 1. 1.
 0. 0. 0. 1. 1. 1. 1. 1. 0. 1. 1. 0. 1. 1. 1. 1. 0. 0. 1. 0. 0. 1. 1. 1.
 1.]</t>
  </si>
  <si>
    <t>[1. 1. 0. 1. 0. 1. 0. 0. 1. 1. 0. 0. 1. 1. 0. 0. 0. 0. 0. 0. 0. 0. 0. 0.
 0. 0. 1. 1. 1. 0. 1. 0. 1. 1. 1. 1. 0. 0. 1. 0. 1. 1. 0. 0. 0. 1. 1. 0.
 1. 0. 0. 1. 1. 1. 1. 1. 0. 1. 1. 0. 0. 1. 1. 1. 0. 0. 1. 0. 0. 1. 1. 0.
 1.]</t>
  </si>
  <si>
    <t>[1. 1. 0. 1. 0. 1. 0. 0. 1. 1. 0. 0. 1. 1. 1. 0. 0. 0. 0. 0. 0. 0. 0. 0.
 0. 0. 1. 1. 1. 0. 1. 0. 1. 1. 1. 1. 1. 0. 1. 0. 1. 1. 0. 0. 0. 0. 1. 0.
 0. 0. 0. 1. 1. 1. 1. 1. 0. 1. 1. 0. 0. 1. 1. 1. 0. 0. 1. 0. 0. 1. 1. 1.
 1.]</t>
  </si>
  <si>
    <t>[1. 1. 0. 1. 0. 1. 0. 0. 1. 1. 0. 0. 1. 1. 0. 0. 0. 0. 0. 0. 0. 0. 0. 0.
 0. 0. 1. 1. 1. 0. 1. 0. 1. 1. 1. 1. 1. 0. 1. 0. 1. 1. 0. 0. 0. 1. 1. 0.
 0. 0. 0. 1. 1. 1. 1. 1. 0. 1. 1. 0. 0. 0. 1. 1. 0. 0. 1. 0. 0. 1. 1. 0.
 1.]</t>
  </si>
  <si>
    <t>[1. 1. 0. 1. 0. 0. 0. 0. 1. 0. 1. 0. 0. 1. 0. 0. 0. 0. 1. 0. 0. 0. 0. 0.
 0. 0. 1. 1. 1. 0. 1. 0. 1. 1. 1. 0. 1. 0. 1. 0. 1. 1. 0. 1. 0. 1. 1. 1.
 0. 0. 0. 1. 1. 1. 0. 1. 1. 1. 1. 0. 0. 0. 0. 1. 0. 0. 1. 0. 0. 1. 1. 0.
 1.]</t>
  </si>
  <si>
    <t>[1 0 0 0 1 1 1 0 1 1 0 1 0 1 0 1 0 1 1 1 1 1 1 0 1 1 1 1 1 0 1 1 1 1 1 0 0
 0 1 1 1 1 0 0 1 0 0 1 0 1 1 0 0 0 1 1 1 0 1 1 0 0 1 1 1 0 0 0 0 1 1 0 0]</t>
  </si>
  <si>
    <t>[0 1 1 0 1 0 1 0 1 0 1 0 0 1 0 1 1 0 1 0 0 0 1 1 1 1 0 1 0 0 0 1 1 1 1 0 1
 0 0 1 1 1 0 1 0 1 0 0 1 1 0 1 0 1 0 0 0 0 1 0 0 0 1 1 1 1 0 1 1 0 1 0 1]</t>
  </si>
  <si>
    <t>[1 1 0 0 1 0 1 0 1 1 1 0 0 0 0 1 0 0 0 1 0 1 0 0 1 1 1 1 1 0 1 1 1 0 0 1 0
 1 1 1 0 0 1 1 0 0 1 1 0 0 0 1 1 0 0 1 1 1 0 0 0 1 1 1 0 1 0 1 0 1 0 1 0]</t>
  </si>
  <si>
    <t>[1. 1. 0. 0. 1. 1. 0. 1. 1. 1. 1. 1. 0. 0. 0. 0. 1. 1. 1. 1. 1. 1. 0. 1.
 0. 1. 1. 1. 0. 0. 0. 1. 1. 0. 1. 1. 1. 0. 1. 0. 0. 0. 0. 0. 1. 0. 1. 1.
 1. 1. 0. 0. 0. 1. 0. 1. 1. 0. 0. 0. 0. 0. 0. 1. 1. 0. 0. 1. 0. 1. 0. 0.
 0.]</t>
  </si>
  <si>
    <t>[0. 1. 0. 1. 0. 1. 1. 1. 1. 1. 1. 1. 0. 0. 1. 1. 1. 1. 1. 0. 1. 1. 0. 1.
 1. 1. 1. 1. 0. 1. 0. 1. 1. 0. 1. 1. 1. 1. 1. 0. 0. 0. 0. 0. 1. 1. 0. 0.
 1. 1. 0. 0. 0. 0. 0. 1. 0. 0. 0. 0. 0. 1. 1. 1. 1. 0. 0. 1. 0. 1. 0. 1.
 0.]</t>
  </si>
  <si>
    <t>[1. 1. 0. 1. 1. 0. 0. 1. 0. 1. 1. 1. 0. 0. 0. 0. 1. 1. 1. 1. 1. 1. 0. 1.
 0. 1. 1. 0. 0. 0. 0. 1. 1. 1. 1. 1. 1. 0. 1. 0. 0. 0. 0. 0. 1. 0. 0. 1.
 1. 1. 0. 1. 0. 0. 0. 1. 1. 0. 0. 0. 0. 0. 1. 1. 1. 0. 0. 0. 1. 1. 1. 1.
 0.]</t>
  </si>
  <si>
    <t>[1. 1. 0. 0. 1. 1. 1. 1. 1. 1. 1. 1. 0. 0. 0. 1. 1. 1. 1. 1. 0. 0. 1. 1.
 1. 1. 1. 0. 0. 1. 0. 1. 1. 0. 1. 0. 1. 1. 0. 0. 0. 0. 1. 0. 1. 0. 1. 0.
 1. 0. 1. 0. 1. 1. 0. 1. 1. 1. 0. 0. 0. 0. 1. 1. 1. 0. 0. 0. 0. 1. 0. 1.
 0.]</t>
  </si>
  <si>
    <t>[1. 1. 0. 1. 0. 0. 1. 1. 0. 1. 1. 1. 0. 0. 1. 1. 0. 1. 1. 0. 1. 1. 1. 1.
 1. 1. 1. 1. 0. 0. 0. 1. 1. 0. 1. 0. 1. 1. 1. 0. 0. 0. 0. 1. 0. 1. 1. 0.
 1. 1. 0. 1. 0. 1. 0. 1. 1. 0. 0. 0. 0. 1. 0. 1. 1. 0. 0. 0. 0. 1. 1. 1.
 0.]</t>
  </si>
  <si>
    <t>[1. 1. 0. 1. 1. 1. 1. 1. 1. 1. 1. 1. 0. 0. 0. 1. 1. 1. 1. 0. 1. 0. 0. 1.
 0. 1. 1. 0. 0. 1. 0. 1. 1. 1. 1. 1. 1. 0. 1. 0. 0. 0. 0. 0. 1. 0. 0. 0.
 1. 0. 1. 0. 0. 1. 0. 1. 1. 1. 0. 0. 0. 1. 0. 1. 1. 0. 0. 0. 0. 1. 1. 0.
 0.]</t>
  </si>
  <si>
    <t>[1. 1. 0. 0. 1. 1. 0. 1. 1. 1. 1. 1. 0. 0. 0. 1. 0. 1. 1. 0. 0. 0. 0. 1.
 1. 1. 1. 0. 0. 1. 0. 1. 1. 0. 1. 1. 1. 1. 1. 0. 0. 0. 0. 0. 0. 0. 1. 1.
 1. 0. 1. 0. 0. 1. 0. 1. 1. 1. 0. 1. 0. 1. 0. 1. 1. 0. 0. 1. 0. 1. 1. 0.
 0.]</t>
  </si>
  <si>
    <t>[1. 1. 0. 1. 0. 1. 0. 1. 0. 1. 1. 1. 0. 0. 0. 1. 1. 1. 1. 0. 1. 1. 0. 1.
 1. 1. 1. 0. 0. 1. 0. 1. 1. 1. 1. 1. 1. 0. 1. 0. 0. 0. 0. 0. 0. 0. 1. 0.
 1. 0. 1. 0. 0. 1. 0. 1. 1. 1. 0. 0. 0. 1. 0. 1. 1. 0. 0. 1. 0. 1. 1. 0.
 0.]</t>
  </si>
  <si>
    <t>[1. 1. 0. 0. 0. 1. 0. 1. 1. 1. 1. 1. 0. 0. 1. 1. 0. 1. 1. 1. 1. 0. 1. 1.
 1. 1. 1. 0. 0. 1. 0. 1. 1. 1. 1. 1. 1. 1. 1. 0. 0. 0. 0. 0. 1. 0. 0. 1.
 1. 0. 1. 1. 0. 1. 0. 1. 1. 1. 0. 0. 0. 1. 0. 1. 1. 0. 1. 1. 0. 1. 1. 1.
 0.]</t>
  </si>
  <si>
    <t>[1. 1. 0. 0. 0. 1. 0. 1. 1. 1. 1. 1. 0. 0. 1. 1. 0. 1. 1. 1. 1. 0. 0. 1.
 1. 1. 1. 0. 0. 1. 0. 1. 1. 1. 1. 1. 1. 1. 1. 0. 0. 0. 0. 0. 1. 0. 0. 1.
 1. 0. 1. 1. 0. 1. 0. 1. 1. 1. 1. 0. 0. 1. 0. 1. 1. 0. 1. 1. 0. 1. 1. 1.
 0.]</t>
  </si>
  <si>
    <t>[1. 1. 0. 0. 0. 1. 0. 1. 1. 1. 1. 1. 0. 0. 1. 1. 0. 1. 1. 1. 1. 0. 0. 1.
 1. 1. 1. 0. 0. 1. 0. 1. 1. 1. 1. 1. 1. 1. 1. 0. 0. 0. 0. 0. 1. 0. 0. 1.
 1. 0. 1. 1. 0. 1. 0. 1. 1. 1. 0. 0. 0. 1. 0. 1. 1. 0. 1. 1. 0. 1. 1. 0.
 0.]</t>
  </si>
  <si>
    <t>[1. 1. 0. 0. 0. 1. 0. 1. 1. 1. 1. 1. 0. 0. 1. 1. 0. 1. 0. 1. 1. 0. 0. 1.
 1. 1. 1. 0. 0. 1. 0. 0. 1. 1. 1. 1. 1. 1. 1. 0. 0. 0. 0. 0. 1. 0. 0. 1.
 1. 0. 1. 1. 1. 1. 0. 1. 1. 1. 0. 0. 0. 0. 0. 1. 1. 0. 1. 1. 0. 1. 0. 1.
 0.]</t>
  </si>
  <si>
    <t>[1. 1. 0. 0. 0. 1. 0. 1. 1. 1. 0. 1. 0. 0. 1. 1. 0. 1. 1. 1. 1. 0. 0. 1.
 1. 1. 1. 0. 0. 1. 0. 1. 1. 1. 1. 1. 1. 1. 1. 0. 0. 0. 0. 0. 1. 0. 0. 1.
 1. 0. 1. 1. 0. 1. 0. 1. 1. 1. 0. 0. 0. 1. 0. 1. 1. 0. 1. 1. 0. 1. 1. 0.
 0.]</t>
  </si>
  <si>
    <t>[1. 1. 0. 0. 0. 0. 0. 1. 1. 1. 1. 1. 0. 0. 1. 1. 0. 1. 1. 1. 0. 0. 1. 1.
 1. 1. 1. 0. 0. 1. 0. 1. 1. 1. 0. 1. 1. 1. 1. 0. 0. 0. 0. 0. 1. 0. 0. 1.
 0. 0. 1. 1. 0. 1. 0. 1. 1. 1. 0. 0. 0. 1. 0. 1. 1. 0. 1. 1. 0. 1. 1. 1.
 0.]</t>
  </si>
  <si>
    <t>[1. 1. 0. 0. 0. 0. 0. 1. 1. 1. 1. 1. 0. 0. 1. 1. 0. 1. 1. 1. 0. 0. 1. 1.
 1. 1. 1. 0. 0. 1. 0. 1. 1. 0. 1. 1. 1. 1. 1. 0. 0. 0. 0. 0. 1. 0. 0. 1.
 1. 0. 1. 1. 0. 1. 0. 1. 1. 1. 0. 0. 0. 1. 0. 1. 1. 0. 1. 1. 0. 1. 1. 1.
 0.]</t>
  </si>
  <si>
    <t>[1. 1. 0. 0. 0. 0. 0. 1. 1. 1. 1. 1. 0. 0. 1. 1. 0. 1. 1. 1. 0. 0. 0. 1.
 1. 1. 1. 0. 0. 1. 0. 1. 1. 0. 1. 1. 1. 1. 1. 0. 0. 0. 0. 0. 1. 0. 0. 1.
 0. 1. 1. 1. 0. 1. 0. 1. 1. 1. 0. 0. 0. 1. 0. 1. 1. 0. 0. 1. 0. 1. 0. 1.
 1.]</t>
  </si>
  <si>
    <t>[1. 1. 1. 0. 0. 0. 0. 1. 1. 1. 1. 1. 0. 0. 1. 1. 0. 1. 1. 1. 0. 0. 0. 1.
 1. 1. 1. 0. 0. 1. 0. 1. 1. 1. 1. 1. 1. 1. 1. 0. 0. 0. 0. 0. 1. 0. 0. 1.
 0. 1. 1. 1. 0. 1. 0. 0. 1. 1. 0. 0. 0. 1. 0. 1. 1. 0. 1. 1. 0. 1. 0. 1.
 0.]</t>
  </si>
  <si>
    <t>[1. 1. 0. 0. 0. 0. 0. 1. 1. 1. 1. 1. 0. 0. 1. 1. 0. 1. 1. 1. 1. 0. 0. 1.
 1. 1. 1. 0. 0. 1. 0. 1. 1. 1. 1. 1. 1. 1. 1. 0. 0. 0. 0. 0. 1. 0. 0. 1.
 0. 0. 1. 1. 0. 1. 0. 0. 1. 1. 0. 0. 0. 1. 0. 1. 1. 0. 1. 1. 0. 1. 1. 0.
 0.]</t>
  </si>
  <si>
    <t>[1. 1. 0. 1. 0. 0. 0. 1. 1. 1. 1. 1. 0. 0. 1. 1. 0. 1. 1. 1. 1. 0. 0. 1.
 1. 1. 0. 0. 0. 1. 0. 1. 1. 1. 1. 0. 1. 1. 1. 0. 0. 0. 0. 0. 1. 0. 0. 1.
 0. 0. 1. 1. 0. 1. 0. 1. 1. 1. 0. 0. 0. 1. 0. 1. 1. 0. 1. 1. 0. 1. 0. 1.
 0.]</t>
  </si>
  <si>
    <t>[1. 1. 0. 1. 0. 0. 0. 1. 1. 1. 1. 1. 0. 0. 1. 0. 0. 1. 1. 1. 1. 0. 0. 1.
 1. 1. 0. 0. 0. 1. 0. 1. 1. 1. 1. 0. 1. 1. 1. 0. 0. 0. 0. 0. 1. 0. 0. 1.
 0. 0. 1. 1. 0. 1. 0. 1. 1. 1. 0. 0. 0. 0. 0. 1. 1. 0. 1. 1. 0. 1. 1. 1.
 0.]</t>
  </si>
  <si>
    <t>[1. 1. 0. 1. 0. 0. 0. 1. 1. 1. 1. 1. 0. 0. 1. 1. 0. 1. 1. 1. 1. 0. 0. 1.
 1. 1. 0. 0. 0. 1. 0. 1. 1. 1. 1. 0. 1. 1. 1. 0. 0. 0. 0. 0. 1. 0. 0. 1.
 0. 0. 1. 1. 0. 1. 0. 1. 1. 1. 0. 0. 0. 1. 0. 1. 1. 0. 1. 1. 0. 1. 1. 1.
 0.]</t>
  </si>
  <si>
    <t>[1. 1. 0. 0. 0. 0. 0. 1. 1. 1. 1. 1. 0. 0. 1. 0. 0. 1. 1. 1. 1. 0. 0. 1.
 1. 1. 0. 0. 0. 1. 0. 1. 1. 1. 1. 0. 1. 1. 1. 0. 0. 0. 0. 0. 1. 0. 0. 1.
 0. 0. 1. 1. 0. 1. 0. 1. 1. 1. 0. 0. 0. 0. 0. 1. 1. 0. 1. 1. 0. 1. 0. 1.
 0.]</t>
  </si>
  <si>
    <t>[1. 0. 0. 0. 0. 0. 0. 1. 0. 1. 1. 1. 0. 0. 1. 0. 0. 1. 1. 1. 1. 0. 0. 1.
 1. 1. 0. 0. 0. 1. 0. 1. 1. 1. 1. 0. 1. 1. 1. 0. 0. 0. 0. 0. 1. 0. 0. 1.
 0. 0. 1. 1. 0. 1. 0. 1. 1. 1. 0. 0. 0. 0. 0. 1. 1. 0. 1. 1. 0. 1. 1. 1.
 0.]</t>
  </si>
  <si>
    <t>[1. 1. 0. 1. 0. 0. 0. 1. 1. 1. 1. 1. 0. 0. 1. 1. 0. 1. 1. 1. 1. 0. 0. 1.
 1. 1. 0. 0. 0. 1. 0. 1. 1. 1. 1. 0. 1. 1. 1. 0. 0. 0. 0. 0. 1. 0. 1. 1.
 0. 0. 1. 1. 0. 1. 0. 1. 1. 1. 0. 0. 0. 0. 0. 1. 1. 0. 1. 1. 0. 1. 1. 1.
 0.]</t>
  </si>
  <si>
    <t>[1. 1. 0. 0. 0. 0. 0. 1. 1. 1. 1. 1. 0. 0. 1. 1. 0. 1. 1. 1. 1. 0. 0. 1.
 1. 1. 0. 0. 0. 1. 0. 1. 1. 1. 1. 0. 1. 1. 1. 0. 0. 0. 0. 0. 1. 1. 0. 1.
 0. 0. 1. 1. 0. 1. 0. 1. 1. 1. 0. 0. 0. 0. 0. 1. 1. 0. 1. 1. 0. 1. 1. 1.
 0.]</t>
  </si>
  <si>
    <t>[1. 1. 0. 1. 0. 0. 0. 0. 1. 1. 1. 1. 0. 0. 1. 1. 0. 1. 1. 1. 1. 0. 0. 1.
 1. 1. 0. 0. 0. 1. 0. 1. 1. 1. 1. 0. 1. 1. 1. 0. 0. 0. 0. 0. 1. 0. 0. 1.
 0. 0. 1. 1. 0. 1. 0. 1. 1. 1. 0. 0. 0. 0. 0. 1. 1. 0. 1. 1. 0. 1. 1. 1.
 0.]</t>
  </si>
  <si>
    <t>[1. 1. 0. 1. 0. 0. 0. 1. 1. 1. 1. 1. 0. 0. 1. 1. 0. 1. 1. 1. 1. 0. 0. 1.
 1. 1. 0. 0. 0. 1. 0. 0. 1. 1. 1. 0. 1. 0. 1. 0. 0. 0. 0. 0. 1. 0. 0. 1.
 0. 0. 1. 1. 0. 1. 0. 1. 1. 1. 0. 0. 0. 0. 0. 1. 1. 0. 1. 1. 0. 1. 1. 1.
 0.]</t>
  </si>
  <si>
    <t>[1. 1. 0. 1. 1. 0. 0. 1. 1. 1. 1. 1. 0. 0. 1. 0. 0. 1. 1. 1. 1. 0. 0. 1.
 1. 1. 0. 0. 0. 1. 0. 1. 1. 1. 1. 0. 1. 1. 1. 0. 0. 0. 0. 0. 1. 0. 0. 1.
 0. 0. 1. 1. 0. 1. 0. 1. 1. 1. 0. 0. 0. 0. 0. 1. 1. 0. 1. 1. 0. 1. 1. 1.
 0.]</t>
  </si>
  <si>
    <t>[1. 1. 0. 0. 0. 0. 0. 1. 1. 1. 1. 1. 0. 0. 1. 0. 0. 1. 1. 1. 1. 0. 0. 1.
 1. 1. 0. 0. 0. 1. 0. 1. 1. 1. 1. 0. 1. 1. 1. 0. 0. 0. 0. 0. 1. 0. 0. 1.
 0. 0. 1. 1. 0. 1. 0. 1. 1. 1. 0. 0. 0. 0. 0. 1. 1. 0. 1. 1. 0. 1. 1. 1.
 0.]</t>
  </si>
  <si>
    <t>[1. 1. 0. 0. 0. 0. 0. 1. 1. 1. 1. 1. 0. 0. 1. 1. 0. 1. 1. 1. 1. 0. 0. 1.
 1. 1. 0. 0. 0. 1. 0. 1. 1. 1. 1. 0. 1. 1. 1. 0. 0. 0. 0. 0. 1. 0. 0. 1.
 0. 0. 1. 1. 0. 1. 0. 1. 1. 1. 0. 0. 0. 0. 0. 1. 1. 0. 1. 1. 0. 1. 1. 1.
 0.]</t>
  </si>
  <si>
    <t>[1. 1. 0. 1. 0. 0. 0. 1. 1. 1. 1. 1. 0. 0. 1. 1. 0. 1. 1. 1. 1. 0. 0. 1.
 1. 1. 0. 0. 0. 0. 0. 1. 1. 1. 1. 0. 1. 1. 1. 0. 0. 0. 0. 0. 1. 0. 0. 1.
 0. 0. 1. 1. 0. 1. 0. 1. 1. 1. 0. 0. 0. 1. 0. 1. 1. 0. 1. 1. 0. 1. 1. 1.
 0.]</t>
  </si>
  <si>
    <t>[1. 1. 0. 1. 0. 0. 0. 1. 1. 1. 1. 1. 0. 0. 1. 0. 0. 1. 1. 1. 1. 0. 0. 0.
 0. 1. 0. 0. 0. 1. 0. 1. 1. 1. 1. 0. 1. 1. 1. 0. 0. 0. 0. 0. 1. 0. 0. 1.
 0. 0. 1. 1. 0. 1. 0. 1. 1. 1. 0. 0. 0. 0. 0. 1. 1. 0. 1. 1. 0. 1. 1. 1.
 0.]</t>
  </si>
  <si>
    <t>[1. 1. 0. 1. 0. 0. 0. 1. 1. 1. 1. 1. 0. 0. 1. 1. 1. 1. 1. 1. 1. 0. 0. 1.
 1. 1. 0. 1. 0. 1. 0. 1. 1. 1. 1. 0. 1. 1. 1. 0. 0. 0. 0. 0. 1. 0. 0. 1.
 0. 0. 1. 1. 0. 1. 0. 1. 1. 1. 0. 0. 0. 0. 0. 1. 1. 0. 1. 1. 0. 1. 1. 1.
 0.]</t>
  </si>
  <si>
    <t>[1. 1. 0. 1. 0. 0. 0. 1. 1. 1. 1. 1. 0. 0. 1. 1. 0. 1. 1. 1. 1. 0. 0. 1.
 1. 1. 0. 0. 0. 1. 0. 1. 1. 1. 1. 0. 1. 1. 1. 0. 0. 0. 0. 0. 1. 0. 0. 1.
 0. 0. 1. 1. 0. 1. 0. 1. 1. 1. 0. 0. 0. 0. 0. 1. 1. 0. 1. 1. 0. 0. 1. 1.
 0.]</t>
  </si>
  <si>
    <t>[1. 1. 0. 1. 0. 0. 0. 1. 1. 1. 1. 1. 0. 0. 1. 0. 0. 1. 1. 1. 1. 0. 0. 1.
 1. 1. 0. 0. 0. 1. 0. 1. 1. 1. 1. 0. 1. 1. 1. 0. 0. 0. 0. 0. 1. 0. 1. 1.
 0. 0. 1. 1. 0. 1. 0. 1. 1. 1. 0. 0. 0. 0. 0. 1. 1. 0. 1. 1. 0. 0. 1. 1.
 0.]</t>
  </si>
  <si>
    <t>[1. 1. 0. 1. 0. 0. 0. 1. 1. 1. 1. 1. 0. 0. 1. 1. 0. 1. 1. 1. 1. 0. 0. 1.
 1. 1. 0. 0. 0. 1. 0. 1. 1. 1. 1. 0. 1. 1. 1. 0. 0. 0. 0. 0. 1. 0. 1. 1.
 0. 0. 1. 1. 0. 1. 0. 1. 1. 1. 0. 0. 0. 0. 0. 1. 1. 0. 1. 1. 0. 0. 1. 1.
 0.]</t>
  </si>
  <si>
    <t>[1. 1. 0. 1. 0. 0. 0. 1. 1. 1. 1. 1. 0. 0. 1. 1. 0. 1. 1. 1. 1. 0. 0. 1.
 1. 1. 0. 0. 0. 1. 0. 1. 1. 1. 1. 0. 1. 1. 1. 0. 0. 0. 0. 0. 1. 0. 0. 1.
 0. 0. 1. 1. 0. 1. 0. 1. 1. 1. 0. 0. 0. 0. 0. 1. 1. 0. 1. 1. 0. 1. 1. 1.
 0.]</t>
  </si>
  <si>
    <t>[1. 1. 0. 1. 0. 0. 0. 1. 1. 1. 1. 1. 0. 0. 1. 1. 0. 1. 1. 1. 1. 0. 1. 1.
 1. 1. 0. 0. 0. 1. 0. 1. 1. 1. 1. 0. 1. 1. 1. 0. 0. 0. 0. 0. 1. 0. 1. 1.
 0. 0. 1. 1. 0. 1. 0. 1. 1. 1. 0. 0. 0. 0. 0. 1. 1. 0. 1. 1. 0. 0. 1. 1.
 0.]</t>
  </si>
  <si>
    <t>[0. 1. 0. 1. 0. 0. 0. 1. 1. 1. 1. 1. 0. 0. 1. 1. 0. 1. 1. 1. 1. 0. 0. 1.
 1. 1. 0. 0. 0. 1. 0. 1. 1. 1. 1. 0. 1. 1. 1. 0. 0. 0. 0. 0. 1. 0. 0. 1.
 0. 0. 1. 1. 0. 1. 0. 1. 1. 1. 0. 0. 0. 0. 0. 1. 1. 0. 1. 1. 0. 1. 1. 1.
 0.]</t>
  </si>
  <si>
    <t>[1. 1. 0. 1. 0. 0. 0. 1. 1. 1. 0. 1. 1. 0. 1. 1. 0. 1. 1. 1. 1. 0. 0. 1.
 1. 1. 0. 0. 0. 1. 0. 1. 1. 1. 1. 0. 1. 1. 1. 0. 0. 0. 0. 0. 1. 1. 1. 1.
 0. 0. 1. 1. 0. 1. 0. 1. 1. 1. 0. 0. 0. 0. 0. 1. 1. 0. 1. 1. 0. 1. 1. 1.
 0.]</t>
  </si>
  <si>
    <t>[1. 1. 0. 1. 0. 0. 0. 1. 1. 1. 1. 1. 0. 0. 1. 1. 0. 1. 1. 1. 1. 0. 0. 1.
 1. 1. 0. 0. 0. 1. 0. 1. 1. 1. 1. 0. 0. 1. 1. 0. 0. 0. 0. 0. 1. 0. 0. 1.
 0. 0. 1. 1. 0. 1. 0. 1. 1. 1. 0. 0. 0. 0. 0. 1. 1. 0. 1. 1. 0. 1. 1. 1.
 0.]</t>
  </si>
  <si>
    <t>[1. 1. 0. 1. 0. 0. 0. 1. 1. 1. 1. 1. 0. 0. 1. 1. 0. 1. 1. 1. 1. 0. 0. 1.
 1. 1. 0. 0. 0. 0. 0. 1. 1. 1. 1. 0. 1. 1. 1. 0. 0. 0. 0. 0. 1. 0. 1. 1.
 0. 0. 1. 1. 0. 1. 0. 1. 1. 1. 0. 0. 0. 0. 0. 1. 1. 0. 1. 1. 0. 1. 1. 1.
 0.]</t>
  </si>
  <si>
    <t>[1. 1. 0. 1. 0. 0. 0. 1. 1. 1. 1. 1. 0. 0. 1. 1. 1. 1. 1. 1. 1. 0. 0. 1.
 1. 1. 0. 0. 0. 1. 0. 1. 1. 1. 1. 0. 1. 1. 1. 0. 0. 0. 0. 0. 1. 0. 0. 1.
 0. 0. 1. 1. 0. 1. 0. 1. 1. 1. 0. 0. 0. 0. 0. 1. 1. 0. 1. 1. 0. 1. 1. 1.
 0.]</t>
  </si>
  <si>
    <t>[1. 1. 0. 1. 1. 0. 0. 1. 1. 1. 1. 1. 0. 0. 1. 1. 0. 1. 1. 1. 1. 0. 0. 1.
 1. 1. 0. 0. 0. 1. 0. 1. 1. 1. 1. 0. 1. 1. 1. 0. 0. 0. 0. 0. 1. 0. 0. 1.
 0. 0. 1. 1. 0. 1. 0. 1. 1. 1. 0. 0. 0. 0. 0. 1. 1. 0. 1. 1. 0. 0. 1. 1.
 0.]</t>
  </si>
  <si>
    <t>[1. 1. 0. 1. 0. 0. 1. 1. 1. 1. 1. 1. 0. 0. 1. 1. 0. 1. 1. 1. 1. 0. 0. 1.
 1. 1. 0. 0. 1. 1. 0. 1. 1. 1. 1. 0. 1. 1. 1. 0. 0. 0. 0. 0. 1. 0. 0. 1.
 0. 0. 1. 1. 0. 1. 0. 1. 1. 1. 0. 0. 0. 0. 0. 1. 1. 0. 1. 1. 0. 0. 1. 1.
 0.]</t>
  </si>
  <si>
    <t>[1. 1. 0. 1. 0. 0. 1. 1. 1. 1. 1. 1. 0. 0. 1. 1. 0. 1. 1. 1. 1. 0. 0. 0.
 1. 1. 0. 0. 0. 1. 0. 1. 1. 0. 1. 0. 1. 1. 1. 0. 0. 0. 0. 0. 1. 0. 0. 1.
 0. 1. 1. 1. 1. 1. 0. 1. 1. 1. 0. 0. 0. 0. 0. 1. 1. 0. 1. 1. 0. 1. 1. 1.
 0.]</t>
  </si>
  <si>
    <t>[0. 1. 0. 1. 0. 0. 1. 1. 1. 1. 1. 0. 0. 0. 1. 1. 0. 1. 1. 1. 1. 0. 0. 1.
 1. 1. 0. 0. 0. 1. 0. 1. 1. 1. 1. 0. 0. 1. 1. 0. 0. 0. 0. 0. 1. 0. 0. 1.
 0. 1. 1. 1. 0. 1. 0. 1. 1. 1. 0. 0. 0. 0. 0. 1. 1. 0. 1. 1. 0. 0. 1. 1.
 0.]</t>
  </si>
  <si>
    <t>[1. 1. 0. 1. 0. 0. 1. 1. 1. 1. 1. 1. 0. 0. 1. 1. 0. 1. 1. 1. 1. 0. 0. 1.
 1. 1. 0. 0. 0. 1. 0. 1. 1. 1. 1. 0. 1. 1. 1. 0. 0. 0. 0. 0. 1. 0. 1. 1.
 0. 1. 1. 1. 1. 1. 0. 1. 1. 1. 0. 0. 0. 0. 0. 1. 1. 0. 1. 1. 0. 1. 1. 1.
 0.]</t>
  </si>
  <si>
    <t>[1. 1. 0. 1. 0. 0. 0. 1. 1. 1. 1. 1. 0. 0. 1. 1. 0. 0. 1. 1. 1. 0. 0. 1.
 1. 1. 0. 0. 0. 1. 0. 1. 1. 1. 1. 0. 1. 1. 1. 0. 0. 0. 0. 0. 1. 0. 0. 1.
 0. 1. 1. 1. 1. 1. 0. 1. 1. 1. 0. 0. 0. 0. 0. 1. 1. 0. 1. 1. 0. 0. 1. 1.
 0.]</t>
  </si>
  <si>
    <t>[1. 1. 0. 1. 0. 0. 1. 1. 1. 1. 1. 1. 0. 0. 1. 1. 0. 1. 1. 1. 1. 0. 0. 1.
 1. 1. 0. 0. 1. 1. 0. 1. 1. 1. 1. 0. 1. 1. 1. 0. 0. 0. 0. 0. 1. 0. 1. 1.
 0. 1. 1. 1. 0. 1. 0. 1. 1. 1. 0. 0. 0. 0. 0. 1. 1. 0. 1. 1. 0. 0. 1. 1.
 0.]</t>
  </si>
  <si>
    <t>[1. 1. 0. 1. 0. 0. 1. 1. 1. 1. 1. 1. 0. 0. 1. 1. 0. 1. 1. 1. 1. 0. 0. 1.
 1. 1. 0. 0. 0. 1. 0. 1. 1. 1. 1. 0. 1. 1. 1. 0. 0. 0. 0. 0. 1. 0. 0. 1.
 0. 0. 1. 1. 1. 1. 0. 1. 1. 1. 0. 0. 0. 0. 0. 1. 1. 1. 1. 1. 0. 0. 1. 1.
 0.]</t>
  </si>
  <si>
    <t>[1. 1. 0. 1. 0. 0. 0. 1. 1. 1. 1. 1. 0. 0. 1. 1. 0. 1. 1. 1. 1. 0. 0. 1.
 1. 1. 0. 0. 1. 1. 0. 1. 1. 1. 1. 0. 0. 1. 1. 0. 0. 0. 0. 0. 1. 0. 0. 1.
 0. 1. 1. 1. 1. 1. 0. 1. 1. 1. 0. 0. 0. 0. 0. 1. 1. 0. 1. 1. 0. 1. 1. 1.
 0.]</t>
  </si>
  <si>
    <t>[1. 1. 0. 1. 0. 0. 1. 1. 1. 1. 1. 1. 0. 0. 1. 1. 0. 1. 1. 1. 1. 0. 0. 1.
 1. 1. 0. 0. 0. 1. 0. 1. 1. 1. 1. 1. 1. 1. 1. 0. 0. 0. 0. 0. 1. 0. 1. 1.
 0. 0. 1. 1. 0. 1. 0. 1. 1. 1. 0. 0. 0. 0. 0. 1. 1. 0. 1. 0. 0. 0. 1. 1.
 0.]</t>
  </si>
  <si>
    <t>[1. 1. 0. 1. 0. 0. 1. 1. 1. 1. 1. 1. 0. 0. 1. 1. 0. 1. 1. 1. 1. 0. 0. 1.
 1. 1. 0. 0. 0. 1. 0. 1. 1. 1. 1. 0. 1. 1. 1. 0. 0. 0. 0. 0. 1. 0. 1. 1.
 0. 0. 1. 1. 0. 1. 0. 1. 1. 1. 0. 0. 0. 0. 0. 1. 1. 0. 1. 1. 0. 1. 1. 1.
 0.]</t>
  </si>
  <si>
    <t>[1. 1. 0. 1. 0. 0. 1. 1. 1. 1. 1. 1. 0. 0. 1. 1. 0. 1. 1. 1. 1. 0. 0. 1.
 1. 1. 0. 0. 1. 1. 0. 1. 1. 1. 1. 0. 1. 1. 1. 0. 0. 0. 0. 0. 1. 0. 0. 1.
 0. 1. 1. 1. 1. 1. 0. 1. 1. 1. 0. 0. 0. 0. 0. 1. 1. 0. 1. 1. 0. 1. 1. 1.
 0.]</t>
  </si>
  <si>
    <t>[1. 1. 0. 1. 0. 0. 1. 1. 1. 1. 1. 1. 0. 0. 1. 1. 0. 1. 1. 1. 1. 0. 0. 1.
 1. 1. 0. 0. 0. 1. 0. 1. 1. 1. 1. 0. 1. 1. 1. 0. 0. 0. 0. 0. 1. 0. 0. 1.
 0. 1. 1. 1. 1. 1. 0. 1. 1. 1. 0. 0. 0. 0. 0. 1. 1. 0. 1. 1. 0. 1. 1. 1.
 0.]</t>
  </si>
  <si>
    <t>[1. 1. 0. 1. 0. 0. 1. 1. 1. 1. 1. 1. 0. 0. 1. 1. 0. 1. 0. 1. 1. 0. 0. 1.
 1. 1. 0. 0. 1. 1. 0. 1. 1. 1. 1. 0. 1. 1. 1. 0. 0. 0. 0. 0. 1. 0. 0. 1.
 0. 1. 1. 1. 1. 1. 0. 1. 1. 1. 0. 0. 0. 0. 0. 1. 1. 0. 1. 1. 0. 1. 1. 1.
 0.]</t>
  </si>
  <si>
    <t>[1. 1. 0. 1. 0. 0. 1. 1. 1. 1. 1. 1. 0. 0. 1. 1. 0. 1. 1. 1. 1. 0. 0. 1.
 1. 1. 0. 0. 1. 1. 0. 1. 1. 1. 1. 0. 1. 1. 1. 0. 0. 0. 0. 0. 1. 0. 0. 1.
 0. 0. 1. 1. 0. 1. 0. 1. 1. 1. 0. 0. 0. 0. 0. 1. 1. 0. 1. 1. 0. 1. 1. 1.
 0.]</t>
  </si>
  <si>
    <t>[1. 1. 0. 1. 0. 0. 0. 1. 1. 1. 1. 1. 0. 0. 1. 1. 0. 1. 1. 1. 1. 0. 0. 1.
 1. 1. 0. 0. 1. 1. 0. 1. 1. 1. 1. 0. 1. 1. 1. 0. 0. 0. 0. 0. 1. 0. 1. 0.
 0. 1. 1. 1. 1. 1. 0. 1. 1. 1. 0. 0. 0. 0. 0. 1. 1. 0. 1. 1. 0. 0. 1. 1.
 0.]</t>
  </si>
  <si>
    <t>[1. 1. 0. 1. 0. 0. 1. 1. 1. 1. 1. 1. 0. 0. 1. 1. 0. 1. 1. 1. 1. 0. 0. 1.
 1. 1. 0. 0. 0. 1. 0. 1. 1. 1. 1. 0. 1. 1. 1. 0. 0. 0. 0. 0. 1. 0. 0. 1.
 0. 0. 1. 1. 0. 1. 0. 1. 1. 1. 0. 0. 0. 0. 0. 1. 1. 0. 1. 1. 0. 1. 1. 1.
 0.]</t>
  </si>
  <si>
    <t>[1. 1. 0. 1. 0. 0. 0. 1. 1. 1. 1. 1. 0. 0. 1. 1. 0. 1. 1. 1. 1. 0. 0. 1.
 1. 1. 0. 0. 0. 1. 0. 1. 1. 1. 1. 0. 1. 1. 1. 0. 0. 0. 0. 0. 1. 0. 0. 1.
 0. 1. 1. 1. 1. 1. 0. 1. 1. 1. 0. 0. 0. 0. 0. 1. 1. 0. 1. 1. 0. 0. 1. 1.
 0.]</t>
  </si>
  <si>
    <t>[1. 1. 0. 1. 0. 0. 0. 1. 1. 1. 1. 1. 0. 0. 1. 1. 0. 1. 1. 1. 1. 0. 0. 1.
 1. 1. 0. 0. 0. 1. 0. 1. 1. 1. 1. 0. 1. 1. 1. 0. 0. 0. 0. 0. 1. 0. 1. 1.
 0. 1. 1. 1. 1. 1. 0. 1. 1. 1. 0. 0. 0. 0. 0. 1. 1. 0. 1. 1. 0. 0. 1. 1.
 0.]</t>
  </si>
  <si>
    <t>[1. 1. 0. 1. 0. 0. 0. 1. 1. 1. 1. 1. 0. 0. 1. 1. 0. 1. 1. 1. 1. 0. 0. 1.
 1. 1. 0. 0. 1. 1. 0. 1. 1. 1. 1. 0. 1. 1. 1. 0. 0. 0. 0. 0. 1. 0. 1. 1.
 0. 1. 1. 1. 1. 1. 0. 1. 1. 1. 0. 0. 0. 0. 0. 1. 1. 0. 1. 1. 0. 0. 1. 1.
 0.]</t>
  </si>
  <si>
    <t>[1. 1. 0. 1. 0. 0. 1. 1. 1. 1. 0. 1. 0. 1. 1. 1. 0. 1. 1. 1. 1. 0. 0. 1.
 1. 1. 0. 0. 0. 1. 0. 1. 1. 1. 1. 1. 1. 1. 1. 0. 0. 0. 0. 0. 1. 0. 1. 1.
 0. 0. 1. 1. 0. 1. 0. 1. 1. 0. 0. 0. 0. 0. 0. 1. 1. 0. 1. 1. 0. 1. 1. 1.
 0.]</t>
  </si>
  <si>
    <t>[1. 1. 0. 1. 0. 0. 1. 1. 1. 1. 1. 1. 0. 0. 1. 1. 0. 1. 1. 1. 1. 0. 0. 1.
 1. 1. 0. 0. 0. 1. 0. 1. 1. 1. 1. 1. 1. 1. 0. 0. 1. 0. 0. 0. 1. 0. 1. 1.
 0. 0. 1. 1. 0. 1. 0. 1. 1. 1. 0. 0. 0. 0. 0. 1. 1. 0. 1. 0. 0. 0. 1. 1.
 0.]</t>
  </si>
  <si>
    <t>[1. 1. 1. 1. 0. 0. 1. 1. 1. 1. 1. 1. 0. 0. 1. 1. 0. 1. 1. 1. 1. 0. 0. 1.
 1. 1. 0. 0. 0. 1. 0. 1. 1. 1. 1. 1. 1. 1. 1. 0. 0. 0. 0. 0. 1. 0. 1. 1.
 0. 0. 1. 1. 0. 1. 0. 1. 1. 1. 0. 0. 0. 0. 0. 1. 1. 0. 1. 1. 0. 0. 1. 0.
 0.]</t>
  </si>
  <si>
    <t>[1. 1. 0. 1. 0. 0. 1. 1. 1. 1. 1. 1. 0. 0. 1. 1. 0. 1. 1. 1. 1. 0. 0. 1.
 1. 1. 0. 0. 0. 1. 0. 1. 1. 1. 1. 1. 1. 1. 1. 0. 0. 0. 0. 0. 1. 0. 1. 1.
 0. 0. 1. 1. 0. 1. 0. 1. 1. 1. 0. 0. 0. 0. 0. 1. 1. 0. 1. 1. 0. 1. 1. 1.
 0.]</t>
  </si>
  <si>
    <t>[1. 1. 0. 1. 0. 0. 1. 1. 1. 1. 1. 1. 0. 0. 1. 1. 0. 1. 1. 1. 1. 0. 0. 1.
 0. 1. 0. 0. 0. 1. 0. 1. 1. 1. 0. 1. 1. 1. 1. 0. 0. 0. 0. 0. 1. 0. 1. 1.
 0. 0. 1. 1. 0. 1. 0. 1. 1. 1. 0. 0. 0. 0. 0. 1. 1. 0. 1. 0. 0. 0. 1. 1.
 0.]</t>
  </si>
  <si>
    <t>[1. 1. 0. 1. 0. 0. 1. 1. 1. 1. 1. 1. 0. 0. 1. 0. 0. 1. 1. 1. 1. 0. 0. 1.
 1. 1. 0. 0. 0. 1. 0. 1. 1. 1. 1. 1. 1. 1. 1. 0. 0. 0. 0. 0. 1. 0. 1. 1.
 0. 0. 1. 1. 0. 1. 0. 1. 1. 1. 0. 0. 0. 0. 0. 1. 1. 0. 1. 1. 0. 0. 1. 1.
 0.]</t>
  </si>
  <si>
    <t>[1. 1. 0. 1. 0. 0. 1. 1. 1. 1. 1. 1. 0. 0. 1. 1. 0. 1. 1. 1. 1. 0. 0. 1.
 1. 1. 0. 0. 0. 1. 0. 1. 1. 1. 1. 0. 1. 1. 1. 0. 0. 0. 0. 0. 1. 0. 1. 1.
 0. 0. 1. 1. 0. 1. 0. 1. 1. 1. 0. 0. 0. 0. 0. 1. 1. 0. 1. 1. 0. 0. 1. 1.
 0.]</t>
  </si>
  <si>
    <t>[1. 1. 0. 1. 0. 0. 1. 1. 1. 1. 1. 1. 0. 0. 1. 1. 0. 1. 1. 1. 1. 0. 0. 1.
 1. 1. 0. 1. 0. 1. 0. 1. 1. 1. 1. 0. 1. 1. 1. 0. 0. 0. 0. 0. 1. 0. 1. 1.
 0. 0. 1. 1. 0. 1. 0. 1. 1. 1. 0. 0. 0. 0. 0. 1. 1. 0. 1. 0. 0. 1. 1. 1.
 0.]</t>
  </si>
  <si>
    <t>[1. 1. 0. 1. 0. 0. 1. 1. 1. 1. 1. 1. 0. 0. 1. 1. 0. 1. 1. 1. 1. 0. 0. 1.
 1. 1. 0. 0. 0. 1. 0. 1. 1. 1. 1. 1. 1. 1. 1. 0. 0. 0. 0. 0. 1. 0. 1. 1.
 0. 0. 1. 1. 0. 1. 0. 1. 1. 1. 0. 0. 0. 0. 0. 1. 1. 0. 1. 0. 0. 1. 1. 1.
 0.]</t>
  </si>
  <si>
    <t>[1. 0. 0. 1. 0. 0. 1. 0. 1. 1. 1. 1. 0. 0. 1. 1. 0. 1. 1. 1. 1. 0. 0. 1.
 1. 1. 0. 0. 0. 1. 0. 1. 1. 1. 1. 0. 1. 1. 1. 0. 0. 0. 0. 0. 1. 0. 1. 1.
 0. 0. 1. 1. 0. 1. 0. 1. 1. 1. 0. 0. 0. 0. 0. 1. 1. 0. 1. 0. 0. 0. 1. 1.
 0.]</t>
  </si>
  <si>
    <t>[1. 1. 0. 1. 0. 0. 1. 1. 1. 1. 1. 0. 0. 0. 1. 1. 0. 1. 1. 1. 1. 0. 0. 1.
 1. 1. 0. 0. 0. 1. 0. 1. 1. 1. 1. 0. 1. 1. 1. 0. 0. 0. 0. 0. 1. 0. 1. 1.
 0. 0. 1. 1. 0. 1. 0. 1. 1. 1. 0. 0. 0. 0. 0. 1. 1. 0. 1. 0. 0. 0. 1. 1.
 0.]</t>
  </si>
  <si>
    <t>[1. 1. 0. 1. 0. 0. 1. 1. 1. 1. 1. 1. 0. 0. 1. 1. 0. 1. 1. 1. 1. 0. 1. 1.
 1. 1. 0. 1. 0. 1. 0. 1. 1. 1. 1. 1. 1. 1. 1. 0. 0. 0. 0. 0. 1. 0. 1. 1.
 0. 0. 1. 1. 0. 1. 0. 1. 1. 1. 0. 0. 0. 0. 0. 1. 1. 0. 1. 0. 0. 0. 1. 1.
 0.]</t>
  </si>
  <si>
    <t>[1. 1. 0. 1. 0. 0. 1. 1. 1. 1. 1. 1. 0. 0. 1. 1. 0. 1. 1. 1. 1. 0. 0. 1.
 1. 1. 0. 0. 1. 1. 0. 1. 1. 1. 1. 1. 1. 1. 1. 0. 0. 0. 0. 0. 1. 0. 1. 1.
 0. 0. 1. 1. 0. 1. 0. 1. 1. 1. 0. 0. 0. 0. 0. 1. 1. 0. 1. 1. 0. 1. 1. 1.
 0.]</t>
  </si>
  <si>
    <t>[1. 0. 0. 1. 0. 0. 1. 1. 1. 1. 1. 1. 0. 0. 1. 1. 0. 1. 1. 1. 1. 0. 0. 0.
 1. 1. 0. 0. 0. 1. 0. 1. 1. 1. 1. 1. 1. 1. 1. 0. 0. 0. 0. 0. 1. 1. 1. 1.
 0. 0. 1. 1. 0. 1. 0. 1. 1. 1. 0. 0. 0. 0. 0. 1. 1. 0. 1. 0. 0. 1. 1. 1.
 0.]</t>
  </si>
  <si>
    <t>[1. 1. 1. 1. 0. 0. 1. 1. 1. 1. 1. 1. 0. 0. 1. 1. 0. 1. 1. 1. 1. 0. 0. 1.
 1. 1. 0. 0. 0. 1. 0. 1. 1. 1. 1. 1. 1. 1. 1. 0. 0. 0. 0. 0. 1. 0. 1. 1.
 0. 0. 1. 1. 0. 1. 0. 1. 1. 1. 0. 0. 0. 0. 0. 1. 1. 0. 1. 1. 0. 1. 1. 1.
 0.]</t>
  </si>
  <si>
    <t>[1. 1. 1. 1. 0. 0. 1. 1. 1. 1. 1. 1. 0. 0. 1. 0. 0. 1. 1. 1. 1. 0. 0. 1.
 1. 1. 0. 0. 0. 1. 0. 1. 1. 1. 1. 1. 1. 1. 1. 0. 0. 0. 0. 0. 1. 0. 1. 1.
 0. 0. 1. 1. 0. 1. 0. 1. 1. 1. 0. 0. 0. 0. 0. 1. 1. 0. 1. 0. 0. 0. 1. 0.
 0.]</t>
  </si>
  <si>
    <t>[1. 1. 1. 1. 0. 0. 0. 1. 1. 1. 1. 1. 0. 0. 1. 1. 0. 1. 1. 1. 1. 0. 0. 1.
 1. 1. 0. 0. 0. 1. 0. 0. 1. 1. 1. 1. 1. 1. 1. 0. 0. 0. 0. 0. 1. 0. 1. 1.
 0. 0. 0. 1. 0. 1. 0. 1. 1. 1. 0. 0. 0. 0. 0. 1. 1. 0. 1. 1. 0. 0. 1. 1.
 0.]</t>
  </si>
  <si>
    <t>[1. 1. 0. 1. 0. 0. 1. 1. 1. 1. 1. 1. 0. 0. 1. 1. 0. 1. 1. 1. 1. 0. 0. 1.
 1. 1. 0. 0. 0. 1. 0. 1. 1. 0. 1. 1. 1. 1. 1. 0. 0. 0. 0. 0. 1. 0. 1. 1.
 0. 0. 1. 1. 0. 1. 0. 1. 1. 1. 0. 0. 0. 0. 0. 1. 1. 0. 1. 1. 1. 0. 1. 1.
 0.]</t>
  </si>
  <si>
    <t>[1. 1. 1. 1. 0. 0. 1. 1. 1. 1. 1. 1. 0. 0. 1. 1. 0. 1. 1. 1. 1. 0. 0. 1.
 1. 1. 0. 0. 0. 1. 0. 1. 1. 1. 1. 1. 1. 1. 1. 0. 0. 0. 0. 0. 1. 0. 1. 1.
 0. 0. 1. 1. 0. 0. 0. 1. 1. 1. 0. 0. 0. 0. 0. 1. 1. 0. 1. 0. 0. 1. 1. 1.
 0.]</t>
  </si>
  <si>
    <t>[1. 1. 0. 1. 0. 0. 1. 1. 1. 1. 1. 1. 0. 0. 0. 1. 0. 1. 1. 1. 1. 0. 0. 1.
 1. 1. 0. 0. 1. 1. 0. 1. 1. 1. 1. 1. 1. 1. 1. 0. 0. 0. 0. 0. 1. 0. 1. 1.
 0. 0. 1. 1. 0. 1. 0. 1. 1. 1. 0. 0. 0. 0. 0. 1. 1. 0. 1. 1. 0. 0. 1. 0.
 0.]</t>
  </si>
  <si>
    <t>[1. 1. 1. 1. 0. 0. 1. 1. 1. 0. 1. 1. 0. 0. 1. 1. 0. 1. 1. 1. 1. 0. 0. 1.
 1. 1. 0. 0. 0. 1. 0. 1. 1. 1. 1. 1. 1. 1. 1. 0. 0. 0. 0. 0. 1. 0. 1. 1.
 0. 0. 1. 1. 0. 1. 0. 1. 1. 1. 0. 0. 1. 0. 0. 1. 1. 0. 1. 0. 0. 0. 1. 1.
 0.]</t>
  </si>
  <si>
    <t>[1. 1. 0. 1. 0. 0. 1. 1. 1. 1. 1. 1. 0. 0. 1. 1. 0. 1. 1. 1. 1. 0. 0. 1.
 1. 1. 0. 0. 0. 1. 0. 1. 1. 1. 1. 1. 1. 1. 1. 0. 1. 0. 0. 0. 1. 0. 1. 1.
 0. 0. 1. 1. 0. 1. 0. 1. 1. 1. 0. 0. 0. 0. 0. 1. 1. 0. 1. 0. 0. 0. 1. 1.
 0.]</t>
  </si>
  <si>
    <t>[1. 1. 1. 1. 0. 0. 1. 0. 1. 1. 1. 1. 0. 0. 1. 1. 0. 1. 1. 1. 1. 0. 0. 1.
 1. 1. 0. 0. 0. 1. 0. 1. 1. 1. 1. 1. 1. 1. 1. 0. 0. 0. 0. 0. 1. 0. 1. 1.
 0. 0. 1. 1. 0. 1. 0. 1. 1. 1. 0. 0. 0. 0. 0. 1. 1. 0. 1. 1. 0. 0. 1. 0.
 0.]</t>
  </si>
  <si>
    <t>[1. 1. 1. 1. 0. 0. 0. 1. 1. 1. 1. 1. 0. 0. 1. 1. 0. 1. 1. 1. 1. 0. 0. 1.
 1. 1. 0. 0. 0. 1. 0. 1. 1. 1. 1. 1. 1. 1. 1. 0. 0. 0. 0. 0. 1. 0. 1. 1.
 0. 0. 1. 1. 0. 1. 0. 1. 1. 1. 0. 0. 0. 0. 0. 1. 1. 0. 1. 0. 0. 0. 1. 1.
 0.]</t>
  </si>
  <si>
    <t>[1. 1. 1. 1. 0. 0. 1. 1. 1. 1. 1. 1. 0. 1. 1. 1. 0. 1. 1. 1. 1. 0. 0. 1.
 1. 1. 0. 0. 0. 1. 0. 0. 1. 1. 1. 1. 1. 1. 1. 0. 0. 0. 0. 0. 1. 0. 1. 1.
 0. 0. 1. 1. 0. 1. 0. 1. 1. 1. 0. 0. 0. 0. 0. 1. 1. 0. 1. 1. 0. 0. 1. 1.
 0.]</t>
  </si>
  <si>
    <t>[1. 1. 1. 1. 0. 0. 1. 1. 1. 1. 1. 1. 0. 0. 1. 1. 0. 1. 1. 1. 1. 0. 0. 1.
 1. 1. 0. 0. 0. 1. 0. 0. 1. 1. 1. 1. 1. 1. 1. 0. 0. 0. 0. 0. 1. 0. 1. 1.
 0. 0. 1. 1. 0. 1. 0. 1. 1. 1. 0. 0. 0. 0. 0. 1. 1. 0. 1. 1. 0. 1. 1. 1.
 0.]</t>
  </si>
  <si>
    <t>[1. 1. 1. 1. 0. 0. 1. 1. 1. 1. 1. 1. 0. 0. 1. 1. 0. 1. 1. 1. 1. 0. 0. 1.
 1. 1. 0. 0. 0. 1. 0. 0. 1. 1. 1. 1. 1. 1. 1. 0. 0. 0. 0. 0. 1. 0. 1. 1.
 0. 0. 1. 1. 0. 0. 0. 1. 1. 1. 0. 0. 0. 0. 0. 1. 1. 0. 1. 0. 0. 0. 1. 1.
 0.]</t>
  </si>
  <si>
    <t>[1. 1. 1. 1. 0. 0. 1. 1. 1. 1. 1. 1. 0. 0. 1. 1. 0. 1. 1. 1. 1. 0. 0. 1.
 1. 1. 0. 0. 0. 1. 0. 0. 1. 1. 1. 1. 1. 1. 1. 0. 0. 0. 0. 0. 1. 0. 1. 1.
 0. 0. 1. 1. 0. 0. 0. 1. 1. 1. 0. 0. 0. 0. 0. 1. 1. 0. 1. 0. 0. 1. 1. 1.
 0.]</t>
  </si>
  <si>
    <t>[1. 0. 1. 1. 0. 0. 1. 1. 1. 1. 1. 1. 0. 0. 1. 1. 0. 1. 1. 1. 1. 0. 0. 1.
 1. 1. 0. 0. 0. 1. 0. 1. 1. 1. 1. 1. 1. 1. 1. 0. 0. 0. 0. 0. 1. 0. 1. 1.
 0. 1. 0. 1. 0. 0. 0. 1. 1. 1. 0. 0. 0. 0. 0. 1. 1. 0. 1. 1. 0. 1. 1. 1.
 0.]</t>
  </si>
  <si>
    <t>[1. 1. 0. 1. 0. 1. 1. 1. 1. 1. 1. 1. 0. 0. 1. 1. 0. 1. 1. 1. 1. 0. 0. 1.
 1. 1. 0. 0. 0. 1. 0. 1. 1. 1. 1. 1. 1. 1. 1. 0. 0. 0. 0. 0. 1. 0. 1. 0.
 0. 0. 1. 1. 0. 1. 0. 1. 1. 1. 0. 0. 0. 0. 0. 1. 1. 0. 1. 0. 0. 0. 1. 1.
 0.]</t>
  </si>
  <si>
    <t>[1. 1. 1. 1. 0. 0. 1. 1. 1. 1. 1. 1. 0. 0. 1. 1. 0. 1. 1. 1. 1. 0. 0. 1.
 1. 1. 0. 0. 0. 1. 0. 0. 1. 1. 1. 1. 1. 1. 1. 0. 0. 0. 0. 0. 1. 0. 1. 1.
 0. 0. 1. 1. 0. 1. 0. 1. 1. 1. 0. 0. 0. 0. 0. 1. 1. 0. 1. 1. 0. 0. 1. 1.
 0.]</t>
  </si>
  <si>
    <t>[1. 1. 1. 1. 0. 0. 0. 1. 1. 1. 1. 1. 0. 0. 1. 1. 0. 1. 1. 1. 1. 0. 0. 1.
 1. 1. 0. 0. 0. 1. 0. 0. 1. 1. 1. 1. 1. 1. 1. 0. 0. 0. 0. 0. 1. 0. 1. 1.
 0. 0. 0. 1. 0. 0. 0. 1. 1. 1. 0. 0. 0. 0. 0. 1. 1. 1. 1. 1. 0. 0. 1. 1.
 0.]</t>
  </si>
  <si>
    <t>[1. 1. 1. 1. 0. 0. 0. 1. 1. 1. 1. 1. 0. 0. 1. 1. 0. 1. 1. 1. 1. 0. 0. 1.
 1. 1. 0. 0. 0. 1. 0. 1. 1. 1. 1. 1. 1. 1. 1. 0. 0. 0. 0. 0. 1. 0. 1. 1.
 0. 0. 1. 1. 0. 1. 0. 1. 1. 1. 0. 0. 0. 0. 0. 1. 1. 0. 1. 1. 0. 0. 1. 1.
 0.]</t>
  </si>
  <si>
    <t>[1. 1. 1. 1. 0. 0. 0. 1. 1. 1. 1. 1. 0. 0. 1. 1. 0. 1. 1. 1. 1. 0. 0. 0.
 1. 1. 0. 0. 0. 1. 0. 1. 1. 1. 1. 1. 1. 1. 1. 0. 0. 0. 0. 0. 1. 0. 1. 1.
 0. 0. 0. 1. 0. 0. 0. 1. 1. 1. 0. 0. 0. 0. 0. 1. 1. 0. 1. 1. 0. 0. 1. 1.
 0.]</t>
  </si>
  <si>
    <t>[1. 1. 1. 1. 0. 0. 1. 1. 1. 1. 1. 1. 0. 0. 1. 1. 0. 1. 1. 1. 1. 0. 0. 1.
 1. 1. 0. 1. 0. 1. 0. 1. 1. 1. 1. 1. 1. 1. 1. 0. 0. 0. 0. 0. 1. 0. 1. 1.
 0. 1. 1. 1. 0. 1. 0. 1. 1. 1. 0. 0. 0. 0. 0. 1. 1. 1. 1. 1. 0. 1. 1. 1.
 0.]</t>
  </si>
  <si>
    <t>[1. 1. 1. 1. 0. 0. 1. 1. 1. 1. 1. 1. 0. 0. 1. 1. 1. 1. 1. 1. 1. 0. 0. 1.
 1. 1. 0. 0. 0. 1. 0. 0. 1. 1. 1. 1. 1. 1. 1. 0. 0. 0. 0. 0. 1. 0. 1. 1.
 0. 0. 1. 1. 0. 0. 1. 1. 1. 1. 0. 0. 0. 0. 0. 1. 1. 0. 1. 1. 0. 1. 1. 1.
 0.]</t>
  </si>
  <si>
    <t>[1. 1. 1. 1. 0. 0. 1. 1. 1. 1. 0. 1. 0. 0. 1. 1. 0. 1. 1. 1. 1. 0. 0. 1.
 1. 1. 0. 1. 0. 1. 0. 1. 1. 1. 1. 1. 1. 1. 1. 0. 0. 0. 0. 0. 1. 0. 1. 1.
 0. 1. 0. 1. 0. 0. 0. 1. 1. 1. 0. 0. 0. 0. 0. 1. 1. 0. 1. 1. 0. 0. 1. 1.
 0.]</t>
  </si>
  <si>
    <t>[1. 1. 1. 1. 0. 0. 0. 1. 1. 1. 0. 1. 0. 0. 1. 1. 0. 1. 1. 1. 1. 0. 0. 1.
 1. 1. 0. 1. 0. 1. 0. 1. 1. 1. 1. 1. 1. 1. 1. 0. 0. 0. 0. 0. 1. 0. 1. 1.
 0. 1. 0. 1. 0. 1. 0. 1. 1. 1. 0. 0. 0. 0. 0. 1. 1. 0. 1. 1. 0. 1. 1. 1.
 0.]</t>
  </si>
  <si>
    <t>[1. 1. 1. 1. 0. 0. 0. 1. 1. 1. 1. 1. 0. 0. 1. 1. 0. 1. 1. 1. 1. 0. 0. 1.
 1. 1. 0. 1. 0. 1. 0. 1. 1. 1. 1. 1. 1. 1. 1. 0. 1. 0. 0. 0. 1. 0. 1. 1.
 0. 0. 0. 1. 0. 1. 0. 1. 1. 1. 0. 0. 0. 0. 0. 1. 1. 1. 1. 1. 0. 1. 1. 1.
 0.]</t>
  </si>
  <si>
    <t>[1. 1. 1. 1. 0. 0. 1. 1. 1. 1. 1. 1. 0. 0. 1. 1. 0. 1. 1. 1. 1. 0. 0. 0.
 1. 1. 0. 1. 0. 1. 0. 1. 1. 1. 1. 1. 1. 1. 1. 0. 0. 0. 0. 0. 1. 0. 1. 1.
 0. 1. 0. 1. 0. 0. 0. 1. 1. 1. 0. 0. 0. 0. 0. 1. 1. 0. 1. 1. 0. 1. 1. 1.
 0.]</t>
  </si>
  <si>
    <t>[1. 1. 1. 1. 0. 0. 1. 1. 1. 1. 1. 1. 0. 0. 1. 1. 0. 1. 1. 1. 1. 0. 0. 1.
 1. 1. 0. 1. 0. 1. 0. 1. 1. 1. 1. 1. 1. 1. 1. 0. 0. 0. 0. 0. 1. 0. 1. 1.
 0. 1. 0. 1. 0. 1. 0. 1. 1. 1. 0. 0. 0. 0. 0. 1. 1. 1. 1. 1. 0. 0. 1. 1.
 0.]</t>
  </si>
  <si>
    <t>[1. 1. 1. 1. 0. 0. 1. 1. 1. 1. 1. 1. 0. 0. 1. 1. 0. 1. 1. 1. 1. 0. 0. 0.
 1. 1. 0. 1. 0. 1. 0. 1. 1. 1. 1. 1. 1. 1. 1. 0. 0. 0. 0. 0. 1. 0. 1. 1.
 0. 1. 0. 1. 0. 1. 0. 1. 1. 1. 0. 0. 0. 1. 0. 1. 1. 1. 1. 1. 0. 1. 1. 1.
 0.]</t>
  </si>
  <si>
    <t>[1. 1. 1. 1. 0. 0. 1. 1. 1. 1. 1. 1. 0. 0. 1. 1. 0. 1. 1. 1. 1. 0. 0. 0.
 1. 1. 0. 1. 0. 1. 0. 1. 1. 1. 1. 1. 1. 1. 1. 0. 0. 0. 0. 0. 1. 0. 1. 1.
 0. 0. 1. 1. 0. 1. 0. 1. 1. 1. 0. 0. 0. 0. 0. 1. 1. 0. 1. 1. 0. 1. 1. 1.
 0.]</t>
  </si>
  <si>
    <t>[1. 1. 1. 1. 0. 0. 0. 1. 1. 1. 1. 1. 0. 0. 1. 1. 0. 0. 1. 1. 1. 0. 0. 1.
 1. 1. 0. 1. 0. 1. 0. 1. 1. 1. 1. 1. 1. 1. 1. 0. 0. 0. 0. 0. 1. 0. 1. 1.
 0. 1. 0. 1. 0. 0. 0. 1. 1. 1. 0. 0. 0. 0. 0. 1. 1. 0. 1. 1. 0. 0. 1. 1.
 0.]</t>
  </si>
  <si>
    <t>[1. 1. 1. 1. 0. 0. 1. 1. 1. 1. 1. 0. 0. 0. 1. 1. 0. 1. 1. 1. 1. 0. 0. 1.
 1. 1. 0. 0. 0. 1. 0. 1. 1. 1. 1. 1. 1. 1. 1. 0. 0. 0. 0. 0. 1. 0. 1. 1.
 0. 0. 0. 1. 0. 0. 0. 1. 1. 1. 0. 0. 0. 0. 0. 1. 1. 1. 1. 1. 0. 1. 1. 1.
 0.]</t>
  </si>
  <si>
    <t>[1. 1. 1. 1. 0. 0. 0. 1. 1. 1. 1. 1. 0. 0. 1. 1. 0. 1. 1. 1. 1. 0. 0. 1.
 0. 1. 0. 0. 0. 1. 0. 1. 1. 1. 1. 1. 1. 1. 1. 0. 0. 0. 0. 0. 1. 0. 1. 1.
 0. 1. 0. 1. 0. 1. 0. 1. 1. 1. 0. 0. 0. 0. 0. 1. 1. 1. 1. 1. 0. 0. 1. 1.
 0.]</t>
  </si>
  <si>
    <t>[1. 1. 1. 1. 0. 0. 0. 1. 1. 1. 1. 1. 0. 0. 1. 1. 0. 1. 1. 1. 1. 0. 0. 0.
 1. 1. 0. 0. 0. 1. 0. 1. 1. 0. 1. 1. 1. 1. 1. 0. 0. 0. 0. 0. 1. 0. 1. 1.
 0. 0. 0. 1. 0. 1. 0. 1. 1. 1. 0. 0. 0. 0. 0. 1. 1. 0. 1. 1. 0. 0. 1. 1.
 0.]</t>
  </si>
  <si>
    <t>[1. 1. 1. 1. 0. 0. 1. 1. 1. 1. 1. 1. 0. 0. 1. 1. 0. 1. 1. 1. 1. 0. 0. 0.
 1. 1. 0. 1. 0. 1. 0. 1. 1. 1. 1. 1. 1. 1. 1. 0. 0. 0. 0. 0. 1. 0. 1. 1.
 0. 1. 1. 1. 0. 1. 0. 1. 1. 1. 0. 0. 0. 0. 0. 1. 1. 1. 1. 1. 0. 1. 1. 1.
 0.]</t>
  </si>
  <si>
    <t>[1. 1. 1. 1. 0. 0. 1. 1. 1. 1. 1. 1. 0. 0. 1. 1. 0. 1. 1. 1. 1. 0. 0. 1.
 1. 1. 0. 1. 0. 1. 0. 1. 1. 1. 1. 1. 1. 1. 1. 0. 0. 0. 0. 0. 1. 0. 1. 1.
 0. 0. 1. 1. 0. 1. 0. 1. 1. 1. 0. 0. 0. 0. 0. 1. 1. 0. 1. 1. 0. 1. 1. 1.
 0.]</t>
  </si>
  <si>
    <t>[1. 1. 1. 1. 0. 0. 1. 1. 1. 1. 1. 0. 0. 0. 1. 1. 0. 1. 1. 1. 1. 0. 0. 1.
 1. 1. 0. 0. 0. 1. 0. 1. 1. 1. 1. 1. 1. 1. 1. 0. 0. 0. 0. 0. 1. 0. 1. 1.
 0. 1. 0. 1. 0. 0. 0. 1. 1. 1. 0. 0. 0. 0. 0. 1. 1. 0. 1. 1. 0. 0. 1. 1.
 0.]</t>
  </si>
  <si>
    <t>[1. 1. 1. 1. 0. 0. 1. 1. 1. 1. 1. 1. 0. 0. 1. 1. 0. 1. 1. 1. 1. 0. 0. 1.
 1. 1. 0. 1. 0. 1. 0. 1. 1. 1. 1. 1. 1. 1. 1. 0. 0. 0. 0. 0. 1. 0. 1. 1.
 0. 1. 1. 1. 0. 1. 0. 1. 1. 1. 0. 0. 0. 0. 0. 1. 1. 0. 1. 0. 0. 1. 1. 1.
 0.]</t>
  </si>
  <si>
    <t>[1. 1. 1. 1. 0. 0. 0. 1. 1. 1. 1. 1. 0. 0. 1. 1. 0. 1. 1. 1. 1. 0. 0. 1.
 1. 1. 0. 1. 0. 1. 0. 1. 1. 1. 1. 1. 1. 1. 1. 0. 0. 0. 0. 0. 1. 0. 1. 1.
 1. 1. 1. 1. 0. 1. 0. 1. 1. 1. 0. 0. 0. 0. 0. 1. 1. 0. 1. 1. 0. 0. 1. 1.
 0.]</t>
  </si>
  <si>
    <t>[1. 1. 1. 1. 0. 0. 0. 1. 1. 1. 1. 1. 0. 0. 1. 1. 0. 1. 1. 1. 1. 0. 0. 1.
 1. 1. 0. 0. 0. 1. 0. 1. 1. 1. 1. 1. 1. 1. 1. 0. 0. 0. 0. 0. 1. 0. 1. 1.
 0. 1. 1. 1. 0. 1. 0. 1. 1. 1. 0. 0. 0. 0. 0. 1. 1. 1. 1. 1. 0. 0. 1. 1.
 0.]</t>
  </si>
  <si>
    <t>[1. 1. 1. 1. 0. 0. 0. 1. 1. 1. 1. 1. 0. 0. 1. 1. 0. 1. 1. 1. 1. 0. 1. 1.
 1. 1. 0. 0. 0. 1. 0. 1. 1. 1. 1. 1. 1. 1. 1. 0. 0. 0. 0. 0. 1. 0. 1. 1.
 0. 1. 1. 1. 0. 1. 0. 1. 1. 1. 0. 0. 0. 0. 0. 1. 1. 0. 1. 1. 0. 0. 1. 1.
 0.]</t>
  </si>
  <si>
    <t>[1. 1. 1. 1. 0. 0. 1. 1. 1. 1. 1. 1. 0. 0. 1. 1. 0. 1. 1. 1. 1. 0. 0. 1.
 0. 1. 0. 1. 0. 1. 0. 1. 1. 1. 1. 1. 1. 1. 1. 0. 0. 0. 0. 0. 1. 0. 1. 1.
 0. 1. 1. 1. 0. 1. 0. 1. 1. 1. 0. 0. 0. 0. 0. 1. 1. 1. 1. 1. 0. 0. 1. 1.
 0.]</t>
  </si>
  <si>
    <t>[1. 1. 1. 1. 0. 0. 0. 1. 1. 1. 1. 1. 0. 0. 1. 1. 0. 1. 1. 1. 1. 0. 0. 1.
 0. 1. 0. 0. 0. 1. 0. 1. 1. 1. 1. 1. 1. 1. 1. 0. 0. 0. 0. 0. 1. 0. 1. 1.
 0. 1. 0. 1. 0. 1. 0. 1. 1. 1. 0. 0. 0. 0. 0. 1. 1. 0. 1. 0. 0. 0. 1. 1.
 0.]</t>
  </si>
  <si>
    <t>[1. 1. 1. 1. 0. 0. 0. 1. 1. 1. 1. 1. 0. 0. 1. 1. 0. 1. 1. 1. 1. 0. 0. 1.
 0. 1. 0. 0. 0. 1. 0. 1. 1. 1. 1. 1. 1. 1. 1. 0. 0. 1. 0. 0. 1. 0. 1. 1.
 0. 1. 0. 1. 0. 1. 0. 1. 1. 1. 0. 0. 0. 0. 0. 1. 1. 0. 1. 0. 0. 0. 1. 1.
 0.]</t>
  </si>
  <si>
    <t>[1. 1. 1. 1. 0. 0. 1. 1. 1. 1. 1. 1. 0. 0. 1. 1. 0. 1. 1. 1. 1. 0. 1. 1.
 0. 1. 0. 0. 0. 1. 0. 1. 1. 1. 1. 1. 1. 1. 1. 0. 0. 0. 0. 0. 1. 1. 1. 1.
 0. 1. 1. 1. 0. 1. 0. 1. 1. 1. 0. 0. 0. 0. 0. 1. 1. 0. 1. 0. 0. 0. 1. 1.
 0.]</t>
  </si>
  <si>
    <t>[1. 1. 1. 1. 0. 0. 0. 1. 1. 1. 1. 1. 0. 0. 1. 1. 0. 1. 1. 1. 1. 0. 0. 1.
 0. 1. 0. 0. 0. 1. 0. 1. 1. 1. 1. 1. 1. 1. 1. 0. 0. 0. 0. 0. 1. 0. 1. 1.
 0. 1. 1. 1. 0. 1. 0. 1. 1. 1. 0. 0. 0. 0. 0. 1. 1. 1. 1. 1. 0. 0. 1. 1.
 0.]</t>
  </si>
  <si>
    <t>[1. 1. 1. 1. 0. 0. 1. 1. 1. 1. 1. 1. 0. 0. 1. 1. 0. 1. 1. 1. 1. 0. 0. 1.
 1. 1. 0. 0. 0. 1. 0. 1. 1. 1. 1. 1. 1. 1. 1. 0. 0. 0. 0. 0. 1. 0. 1. 1.
 0. 1. 0. 1. 0. 1. 0. 1. 1. 1. 0. 0. 0. 0. 0. 1. 1. 1. 1. 0. 0. 0. 1. 1.
 0.]</t>
  </si>
  <si>
    <t>[1. 1. 1. 1. 0. 0. 1. 1. 1. 1. 1. 1. 0. 0. 1. 1. 0. 1. 1. 1. 1. 0. 0. 1.
 0. 1. 0. 0. 0. 1. 0. 1. 1. 1. 1. 1. 1. 1. 1. 0. 0. 0. 0. 0. 1. 0. 1. 1.
 0. 1. 0. 1. 0. 1. 0. 1. 1. 1. 0. 0. 0. 0. 0. 1. 1. 0. 1. 1. 0. 0. 1. 1.
 0.]</t>
  </si>
  <si>
    <t>[1. 1. 1. 1. 0. 0. 1. 1. 1. 1. 1. 1. 0. 0. 1. 1. 0. 1. 1. 1. 1. 0. 0. 1.
 1. 1. 0. 0. 0. 1. 0. 1. 1. 1. 1. 1. 1. 1. 1. 0. 0. 0. 0. 0. 1. 0. 1. 1.
 0. 1. 0. 1. 0. 1. 0. 1. 1. 1. 0. 0. 0. 0. 0. 1. 1. 1. 1. 1. 0. 1. 1. 1.
 0.]</t>
  </si>
  <si>
    <t>[1. 1. 1. 1. 0. 1. 0. 1. 1. 1. 1. 1. 0. 0. 1. 1. 0. 1. 1. 1. 1. 0. 0. 1.
 0. 1. 0. 1. 0. 1. 0. 1. 1. 1. 1. 1. 1. 1. 1. 0. 0. 0. 0. 0. 1. 0. 1. 1.
 0. 0. 1. 1. 0. 1. 0. 1. 1. 1. 0. 0. 0. 0. 0. 1. 1. 0. 1. 1. 0. 0. 1. 1.
 0.]</t>
  </si>
  <si>
    <t>[1. 1. 1. 1. 0. 0. 0. 1. 1. 1. 1. 1. 0. 0. 1. 1. 0. 1. 1. 1. 1. 0. 0. 1.
 1. 1. 0. 1. 0. 1. 0. 1. 1. 1. 1. 1. 1. 1. 1. 0. 0. 0. 0. 0. 1. 0. 1. 1.
 0. 1. 0. 1. 0. 1. 0. 1. 1. 1. 0. 0. 0. 0. 0. 1. 1. 0. 1. 1. 0. 1. 1. 1.
 0.]</t>
  </si>
  <si>
    <t>[1. 1. 1. 1. 0. 0. 0. 1. 1. 1. 1. 1. 0. 0. 1. 1. 0. 0. 1. 1. 1. 0. 0. 1.
 1. 1. 0. 1. 0. 1. 0. 1. 1. 1. 1. 1. 1. 1. 1. 0. 0. 0. 0. 0. 1. 0. 1. 1.
 0. 1. 0. 1. 0. 1. 0. 1. 1. 1. 0. 0. 0. 0. 0. 1. 1. 0. 0. 1. 0. 0. 1. 1.
 0.]</t>
  </si>
  <si>
    <t>[1. 1. 1. 1. 0. 1. 0. 1. 1. 1. 1. 1. 0. 0. 1. 1. 0. 1. 1. 1. 1. 0. 0. 1.
 0. 1. 0. 1. 0. 1. 0. 1. 0. 1. 1. 1. 1. 1. 1. 0. 0. 0. 0. 0. 1. 0. 1. 1.
 0. 0. 1. 1. 0. 1. 0. 1. 1. 1. 0. 0. 0. 0. 0. 1. 1. 0. 1. 1. 0. 0. 1. 1.
 0.]</t>
  </si>
  <si>
    <t>[1. 1. 1. 1. 0. 1. 0. 1. 1. 1. 1. 1. 0. 0. 1. 1. 0. 1. 1. 1. 1. 0. 0. 1.
 0. 1. 0. 1. 0. 1. 0. 1. 1. 1. 1. 1. 1. 1. 1. 0. 0. 0. 0. 0. 1. 0. 1. 1.
 0. 0. 1. 1. 0. 1. 0. 1. 1. 1. 0. 0. 0. 0. 1. 1. 1. 0. 1. 1. 0. 0. 1. 1.
 0.]</t>
  </si>
  <si>
    <t>[1. 1. 0. 1. 0. 1. 0. 1. 1. 1. 1. 1. 0. 0. 1. 1. 0. 1. 1. 1. 1. 0. 0. 1.
 1. 1. 0. 1. 0. 1. 0. 1. 1. 1. 1. 1. 1. 1. 1. 0. 0. 0. 0. 0. 1. 0. 1. 1.
 0. 0. 1. 1. 0. 1. 0. 1. 1. 1. 0. 0. 0. 0. 0. 1. 1. 0. 1. 1. 0. 0. 1. 1.
 0.]</t>
  </si>
  <si>
    <t>[1. 1. 1. 1. 0. 1. 0. 1. 1. 1. 1. 1. 0. 0. 1. 1. 0. 1. 1. 1. 1. 0. 0. 1.
 1. 1. 0. 1. 0. 1. 0. 1. 1. 1. 1. 1. 1. 1. 1. 0. 0. 0. 0. 0. 1. 0. 1. 1.
 0. 0. 1. 1. 0. 1. 0. 1. 1. 1. 0. 0. 0. 0. 0. 0. 1. 0. 1. 1. 0. 0. 1. 1.
 0.]</t>
  </si>
  <si>
    <t>[1. 1. 1. 1. 0. 1. 0. 1. 1. 1. 1. 1. 0. 0. 1. 1. 0. 1. 1. 1. 1. 0. 1. 1.
 0. 1. 0. 1. 0. 1. 0. 1. 1. 1. 1. 1. 1. 1. 1. 0. 0. 0. 0. 0. 1. 0. 1. 1.
 0. 0. 1. 1. 0. 1. 0. 1. 1. 1. 0. 0. 0. 0. 0. 1. 1. 0. 1. 1. 0. 0. 1. 1.
 0.]</t>
  </si>
  <si>
    <t>[1. 1. 1. 1. 0. 1. 0. 1. 1. 1. 1. 1. 0. 0. 1. 1. 0. 1. 1. 1. 1. 0. 0. 0.
 0. 1. 0. 1. 0. 1. 0. 1. 1. 1. 1. 1. 1. 1. 1. 0. 0. 0. 0. 0. 1. 0. 1. 1.
 0. 0. 1. 0. 1. 0. 0. 1. 1. 1. 0. 0. 0. 0. 0. 1. 1. 0. 1. 1. 0. 0. 1. 1.
 0.]</t>
  </si>
  <si>
    <t>[1. 1. 1. 1. 0. 1. 0. 1. 1. 1. 1. 1. 0. 0. 1. 1. 1. 1. 1. 1. 1. 0. 0. 1.
 0. 1. 0. 1. 0. 1. 0. 1. 1. 1. 1. 1. 1. 1. 1. 0. 0. 0. 0. 0. 1. 0. 1. 1.
 0. 0. 1. 1. 0. 1. 0. 1. 1. 1. 0. 0. 0. 0. 0. 1. 1. 0. 1. 1. 0. 0. 1. 1.
 0.]</t>
  </si>
  <si>
    <t>[1. 1. 1. 1. 0. 1. 0. 1. 1. 1. 1. 1. 0. 0. 1. 1. 0. 1. 1. 1. 1. 0. 0. 1.
 1. 1. 0. 1. 0. 1. 0. 1. 1. 1. 1. 1. 1. 1. 1. 0. 0. 0. 0. 0. 1. 0. 1. 1.
 0. 0. 1. 1. 0. 1. 0. 1. 1. 1. 0. 0. 0. 0. 0. 1. 1. 0. 1. 1. 0. 0. 1. 1.
 0.]</t>
  </si>
  <si>
    <t>[1. 1. 0. 1. 0. 1. 0. 1. 1. 1. 1. 1. 0. 0. 1. 1. 0. 1. 1. 1. 1. 0. 0. 1.
 0. 1. 0. 1. 0. 1. 0. 1. 1. 1. 1. 1. 1. 1. 1. 0. 0. 0. 0. 0. 1. 0. 1. 1.
 0. 0. 1. 1. 0. 1. 0. 1. 1. 1. 0. 0. 0. 0. 0. 1. 1. 0. 1. 1. 0. 0. 1. 1.
 0.]</t>
  </si>
  <si>
    <t>[1. 1. 1. 1. 0. 1. 0. 1. 1. 1. 1. 1. 0. 0. 1. 1. 0. 1. 1. 1. 1. 0. 0. 1.
 0. 1. 0. 1. 0. 0. 0. 1. 1. 1. 1. 1. 1. 1. 1. 0. 0. 0. 0. 0. 1. 0. 1. 1.
 0. 0. 1. 1. 0. 1. 0. 1. 1. 1. 0. 0. 0. 0. 0. 1. 1. 0. 1. 1. 0. 0. 1. 1.
 0.]</t>
  </si>
  <si>
    <t>[1. 1. 1. 1. 0. 1. 0. 1. 1. 1. 1. 1. 0. 0. 1. 1. 0. 0. 1. 1. 1. 0. 0. 1.
 0. 1. 0. 1. 0. 1. 0. 1. 1. 1. 1. 1. 1. 1. 1. 0. 0. 0. 0. 0. 1. 0. 1. 1.
 0. 0. 1. 1. 0. 1. 0. 1. 1. 1. 0. 0. 0. 0. 0. 1. 1. 0. 1. 1. 0. 0. 1. 1.
 0.]</t>
  </si>
  <si>
    <t>[1. 1. 0. 1. 0. 1. 0. 1. 1. 1. 1. 1. 0. 0. 1. 1. 0. 1. 1. 1. 1. 0. 0. 1.
 0. 1. 0. 1. 1. 1. 0. 1. 1. 1. 1. 1. 1. 1. 1. 0. 0. 0. 0. 1. 1. 1. 1. 1.
 0. 0. 1. 1. 0. 1. 0. 1. 1. 1. 0. 0. 0. 0. 0. 1. 1. 0. 1. 1. 0. 0. 1. 1.
 0.]</t>
  </si>
  <si>
    <t>[1. 1. 1. 1. 0. 1. 0. 1. 1. 1. 1. 1. 0. 0. 1. 1. 0. 1. 1. 1. 1. 0. 0. 1.
 0. 1. 0. 1. 0. 1. 0. 1. 1. 1. 1. 1. 1. 1. 1. 0. 0. 1. 0. 0. 1. 0. 1. 1.
 0. 0. 1. 1. 0. 1. 0. 1. 1. 1. 0. 0. 0. 0. 0. 1. 1. 1. 1. 1. 0. 0. 1. 1.
 0.]</t>
  </si>
  <si>
    <t>[1. 1. 1. 1. 0. 1. 0. 1. 1. 1. 1. 1. 0. 0. 1. 1. 0. 1. 1. 1. 1. 0. 0. 1.
 0. 1. 0. 1. 0. 1. 0. 1. 1. 1. 1. 1. 1. 1. 1. 0. 0. 0. 0. 0. 1. 0. 1. 1.
 0. 0. 1. 1. 0. 1. 0. 1. 1. 1. 0. 0. 0. 0. 0. 1. 1. 0. 0. 1. 0. 0. 1. 1.
 0.]</t>
  </si>
  <si>
    <t>[1. 0. 1. 1. 0. 1. 0. 1. 1. 0. 1. 1. 0. 0. 1. 1. 0. 1. 1. 1. 1. 0. 0. 1.
 0. 1. 0. 1. 0. 1. 0. 1. 1. 1. 1. 1. 1. 1. 1. 0. 0. 0. 0. 0. 1. 0. 1. 1.
 0. 0. 1. 1. 0. 1. 0. 1. 1. 1. 0. 0. 0. 0. 0. 1. 1. 0. 1. 1. 0. 0. 1. 1.
 0.]</t>
  </si>
  <si>
    <t>[1. 1. 1. 1. 0. 1. 0. 1. 1. 1. 1. 1. 0. 0. 1. 1. 0. 1. 1. 1. 1. 0. 0. 1.
 0. 1. 0. 1. 0. 1. 0. 1. 1. 1. 1. 1. 1. 1. 1. 0. 0. 0. 0. 0. 1. 0. 1. 1.
 0. 0. 1. 1. 0. 1. 0. 0. 1. 1. 0. 0. 0. 0. 0. 1. 1. 0. 1. 1. 0. 0. 1. 1.
 0.]</t>
  </si>
  <si>
    <t>[1. 1. 1. 1. 0. 1. 0. 1. 1. 1. 1. 1. 0. 0. 1. 1. 1. 1. 1. 1. 1. 0. 0. 1.
 0. 1. 0. 1. 0. 1. 1. 1. 1. 1. 1. 1. 1. 1. 1. 0. 0. 0. 0. 0. 1. 0. 1. 1.
 0. 0. 1. 1. 0. 1. 0. 1. 1. 1. 0. 0. 0. 0. 0. 1. 1. 0. 1. 1. 0. 0. 1. 1.
 0.]</t>
  </si>
  <si>
    <t>[1. 1. 1. 1. 0. 1. 0. 1. 1. 1. 1. 0. 0. 0. 1. 1. 0. 1. 1. 1. 1. 0. 0. 1.
 0. 1. 0. 1. 0. 1. 0. 1. 1. 1. 1. 1. 1. 1. 1. 0. 0. 0. 0. 0. 1. 0. 1. 1.
 0. 0. 1. 1. 0. 1. 0. 1. 1. 1. 0. 0. 0. 0. 0. 1. 1. 0. 0. 1. 0. 0. 1. 1.
 0.]</t>
  </si>
  <si>
    <t>[1. 1. 1. 1. 0. 1. 0. 1. 1. 1. 1. 1. 0. 0. 1. 1. 0. 1. 1. 1. 1. 0. 0. 1.
 0. 1. 0. 1. 0. 1. 0. 1. 1. 1. 1. 1. 1. 1. 1. 0. 0. 0. 0. 0. 1. 0. 1. 1.
 0. 0. 1. 1. 0. 1. 0. 1. 1. 1. 0. 0. 0. 0. 0. 1. 0. 0. 1. 1. 0. 0. 1. 1.
 0.]</t>
  </si>
  <si>
    <t>[1. 1. 1. 1. 0. 1. 0. 1. 1. 1. 1. 1. 0. 0. 1. 1. 0. 1. 1. 1. 1. 0. 0. 1.
 0. 1. 1. 1. 0. 1. 0. 1. 1. 1. 1. 1. 1. 1. 1. 0. 0. 0. 0. 0. 1. 0. 1. 1.
 0. 0. 1. 1. 0. 1. 0. 1. 1. 1. 0. 0. 0. 0. 0. 1. 1. 0. 1. 1. 0. 0. 1. 1.
 0.]</t>
  </si>
  <si>
    <t>[1. 1. 1. 1. 1. 1. 0. 1. 1. 1. 1. 1. 0. 0. 1. 1. 0. 1. 1. 1. 1. 0. 0. 1.
 0. 1. 0. 1. 0. 1. 0. 1. 1. 1. 1. 1. 1. 1. 1. 0. 0. 0. 0. 0. 1. 0. 1. 1.
 0. 0. 1. 1. 0. 1. 0. 1. 1. 1. 0. 0. 0. 0. 0. 1. 1. 0. 1. 1. 0. 0. 1. 1.
 0.]</t>
  </si>
  <si>
    <t>[1. 1. 1. 1. 0. 1. 0. 1. 1. 1. 1. 1. 0. 0. 1. 1. 0. 1. 1. 1. 1. 0. 0. 1.
 0. 1. 0. 1. 0. 0. 0. 1. 1. 1. 1. 1. 1. 1. 1. 0. 0. 0. 1. 0. 1. 0. 1. 1.
 0. 0. 1. 1. 0. 1. 0. 1. 1. 1. 0. 0. 0. 0. 0. 1. 1. 0. 1. 1. 0. 0. 1. 1.
 0.]</t>
  </si>
  <si>
    <t>[1. 1. 1. 1. 0. 1. 0. 1. 1. 1. 1. 1. 0. 0. 1. 1. 0. 1. 1. 1. 1. 0. 0. 1.
 0. 1. 0. 1. 0. 1. 0. 1. 1. 1. 1. 1. 1. 1. 1. 0. 0. 0. 0. 0. 1. 0. 1. 1.
 0. 0. 1. 1. 0. 1. 1. 1. 1. 1. 0. 0. 0. 0. 0. 1. 1. 0. 1. 1. 0. 0. 1. 1.
 0.]</t>
  </si>
  <si>
    <t>[1. 1. 1. 1. 0. 1. 0. 1. 1. 1. 1. 1. 0. 0. 1. 1. 0. 1. 1. 1. 1. 0. 0. 1.
 0. 1. 0. 1. 0. 1. 0. 1. 1. 1. 1. 1. 1. 1. 1. 0. 0. 0. 0. 0. 0. 0. 1. 1.
 0. 0. 1. 1. 0. 1. 0. 0. 1. 1. 0. 0. 0. 0. 0. 1. 1. 0. 1. 1. 0. 0. 1. 1.
 0.]</t>
  </si>
  <si>
    <t>[1. 1. 1. 1. 0. 1. 0. 1. 1. 1. 1. 1. 0. 0. 1. 1. 0. 1. 1. 1. 1. 0. 0. 1.
 0. 1. 0. 1. 0. 1. 0. 1. 1. 1. 1. 1. 1. 1. 1. 0. 0. 0. 0. 0. 1. 0. 1. 1.
 0. 0. 1. 1. 0. 1. 1. 0. 1. 1. 0. 0. 0. 0. 0. 1. 1. 0. 1. 1. 0. 0. 1. 1.
 0.]</t>
  </si>
  <si>
    <t>[1. 1. 1. 1. 0. 1. 0. 1. 1. 1. 1. 1. 0. 0. 1. 1. 0. 1. 1. 1. 1. 0. 1. 1.
 0. 1. 0. 1. 0. 1. 0. 1. 1. 1. 1. 1. 1. 1. 1. 0. 0. 0. 0. 0. 1. 0. 1. 1.
 0. 0. 1. 1. 0. 1. 1. 1. 1. 1. 0. 1. 0. 0. 0. 1. 1. 0. 1. 1. 0. 0. 1. 1.
 0.]</t>
  </si>
  <si>
    <t>[1. 1. 1. 1. 0. 1. 0. 1. 1. 1. 1. 1. 0. 0. 1. 1. 0. 1. 1. 1. 1. 0. 0. 1.
 0. 1. 0. 1. 0. 1. 0. 1. 1. 1. 1. 1. 1. 1. 1. 1. 0. 0. 0. 0. 1. 0. 1. 1.
 0. 0. 1. 1. 0. 1. 1. 1. 1. 1. 0. 0. 0. 0. 0. 1. 1. 0. 1. 1. 0. 0. 1. 1.
 0.]</t>
  </si>
  <si>
    <t>[1. 1. 1. 1. 0. 1. 0. 1. 1. 1. 1. 1. 0. 0. 1. 1. 0. 1. 1. 1. 1. 0. 0. 1.
 0. 1. 0. 1. 0. 1. 0. 1. 1. 1. 1. 1. 1. 1. 1. 0. 0. 0. 0. 0. 1. 0. 1. 1.
 1. 0. 1. 1. 0. 1. 0. 0. 1. 1. 0. 0. 0. 1. 0. 1. 1. 0. 1. 1. 0. 0. 1. 1.
 0.]</t>
  </si>
  <si>
    <t>[1. 1. 1. 1. 0. 1. 0. 1. 1. 1. 1. 1. 0. 0. 1. 1. 0. 1. 0. 1. 1. 0. 0. 1.
 0. 1. 0. 1. 0. 1. 0. 1. 1. 1. 1. 1. 1. 1. 1. 0. 0. 0. 0. 0. 1. 0. 1. 1.
 0. 0. 1. 1. 0. 1. 1. 0. 1. 1. 0. 0. 0. 0. 0. 1. 1. 0. 0. 1. 0. 0. 1. 1.
 0.]</t>
  </si>
  <si>
    <t>[1. 1. 1. 1. 0. 1. 0. 1. 1. 1. 1. 1. 0. 0. 1. 1. 0. 1. 1. 1. 1. 0. 0. 1.
 0. 1. 0. 1. 0. 1. 1. 1. 1. 1. 1. 1. 1. 1. 1. 0. 0. 0. 0. 0. 1. 0. 1. 1.
 0. 0. 1. 1. 0. 1. 1. 0. 1. 1. 0. 0. 0. 0. 0. 1. 1. 0. 1. 1. 0. 0. 1. 1.
 0.]</t>
  </si>
  <si>
    <t>[1. 1. 1. 1. 0. 1. 0. 1. 1. 1. 1. 1. 0. 0. 1. 1. 0. 1. 1. 1. 1. 0. 0. 1.
 1. 1. 0. 1. 0. 1. 0. 1. 1. 1. 1. 1. 1. 1. 1. 0. 0. 0. 0. 0. 1. 0. 1. 1.
 0. 0. 1. 1. 0. 1. 1. 0. 1. 1. 0. 0. 0. 0. 0. 1. 1. 0. 1. 1. 0. 0. 1. 1.
 0.]</t>
  </si>
  <si>
    <t>[1. 1. 1. 1. 0. 1. 0. 1. 1. 1. 1. 1. 0. 0. 1. 1. 0. 1. 1. 1. 1. 0. 0. 1.
 0. 1. 0. 1. 0. 1. 0. 1. 1. 1. 1. 1. 1. 1. 1. 0. 0. 0. 0. 0. 1. 0. 1. 1.
 0. 0. 1. 1. 0. 1. 0. 0. 1. 1. 0. 0. 0. 0. 0. 1. 0. 0. 1. 1. 0. 0. 1. 1.
 0.]</t>
  </si>
  <si>
    <t>[1. 1. 1. 1. 0. 1. 0. 1. 1. 1. 1. 1. 0. 0. 1. 1. 0. 1. 1. 1. 1. 0. 0. 1.
 0. 1. 0. 1. 0. 1. 0. 1. 1. 1. 1. 1. 1. 1. 1. 0. 0. 0. 0. 0. 0. 0. 1. 1.
 0. 0. 1. 1. 0. 0. 1. 0. 1. 1. 0. 0. 0. 0. 0. 1. 1. 0. 1. 1. 0. 0. 1. 1.
 0.]</t>
  </si>
  <si>
    <t>[1. 1. 1. 1. 0. 1. 0. 1. 1. 1. 1. 1. 0. 0. 1. 1. 0. 1. 1. 1. 1. 0. 0. 1.
 0. 1. 0. 1. 1. 1. 0. 1. 1. 1. 1. 1. 1. 1. 1. 0. 0. 0. 0. 0. 1. 0. 1. 1.
 0. 0. 1. 1. 0. 1. 1. 0. 1. 1. 0. 0. 0. 0. 0. 1. 1. 0. 1. 1. 0. 0. 1. 1.
 0.]</t>
  </si>
  <si>
    <t>[1. 1. 1. 1. 0. 1. 0. 1. 1. 1. 1. 1. 0. 0. 1. 1. 0. 1. 1. 1. 1. 0. 0. 1.
 0. 1. 0. 1. 0. 1. 0. 1. 1. 1. 1. 1. 1. 1. 1. 0. 1. 0. 0. 0. 1. 0. 1. 1.
 0. 0. 1. 1. 0. 1. 0. 0. 1. 1. 0. 0. 0. 0. 0. 1. 1. 0. 1. 1. 0. 0. 1. 1.
 0.]</t>
  </si>
  <si>
    <t>[1. 0. 1. 1. 0. 1. 0. 1. 1. 1. 1. 1. 0. 0. 1. 1. 0. 1. 1. 1. 1. 0. 0. 1.
 0. 1. 0. 1. 0. 1. 0. 1. 1. 1. 1. 1. 0. 1. 1. 0. 0. 0. 0. 0. 1. 0. 1. 1.
 0. 0. 1. 1. 0. 1. 1. 0. 1. 1. 0. 0. 0. 0. 0. 1. 1. 0. 1. 1. 0. 0. 1. 1.
 0.]</t>
  </si>
  <si>
    <t>[1. 1. 1. 1. 0. 1. 0. 1. 1. 1. 1. 1. 0. 0. 1. 1. 0. 1. 1. 1. 1. 0. 0. 1.
 0. 1. 0. 1. 0. 1. 0. 1. 1. 1. 1. 1. 1. 1. 1. 0. 0. 0. 0. 0. 0. 0. 1. 1.
 0. 0. 1. 1. 0. 1. 1. 0. 1. 1. 0. 0. 0. 0. 0. 1. 1. 0. 1. 1. 0. 0. 1. 1.
 0.]</t>
  </si>
  <si>
    <t>[1. 1. 1. 1. 0. 1. 0. 1. 1. 1. 1. 1. 0. 0. 1. 1. 0. 1. 1. 1. 1. 0. 0. 1.
 0. 1. 0. 1. 0. 1. 0. 1. 1. 1. 1. 1. 1. 1. 1. 0. 0. 0. 0. 0. 1. 0. 1. 1.
 0. 0. 1. 1. 0. 1. 0. 0. 1. 1. 0. 0. 0. 0. 0. 1. 1. 0. 1. 1. 0. 0. 1. 1.
 1.]</t>
  </si>
  <si>
    <t>[1. 1. 1. 1. 0. 1. 0. 1. 1. 1. 1. 1. 1. 0. 1. 1. 0. 1. 1. 1. 1. 0. 0. 1.
 0. 1. 0. 1. 0. 1. 0. 1. 1. 1. 1. 1. 0. 1. 1. 0. 0. 0. 0. 0. 1. 0. 1. 1.
 0. 0. 1. 1. 0. 1. 0. 0. 1. 1. 0. 0. 0. 0. 0. 1. 1. 0. 1. 1. 0. 0. 1. 1.
 0.]</t>
  </si>
  <si>
    <t>[0. 0. 1. 1. 0. 1. 1. 1. 1. 1. 1. 1. 0. 0. 1. 1. 0. 1. 1. 1. 1. 0. 0. 1.
 0. 1. 0. 1. 0. 1. 0. 1. 1. 1. 1. 1. 1. 1. 1. 0. 0. 0. 0. 0. 1. 0. 1. 1.
 0. 0. 1. 1. 0. 1. 0. 0. 1. 1. 0. 0. 0. 0. 0. 1. 1. 0. 1. 1. 0. 0. 1. 1.
 0.]</t>
  </si>
  <si>
    <t>[1. 1. 1. 1. 0. 1. 0. 1. 1. 1. 1. 1. 0. 0. 1. 1. 0. 1. 1. 1. 1. 0. 0. 1.
 0. 1. 0. 1. 0. 1. 0. 1. 1. 1. 1. 1. 1. 1. 1. 0. 0. 1. 0. 0. 1. 0. 1. 1.
 0. 0. 1. 1. 0. 1. 1. 0. 1. 1. 0. 0. 0. 0. 0. 0. 1. 0. 1. 1. 0. 0. 1. 1.
 0.]</t>
  </si>
  <si>
    <t>[1. 0. 1. 1. 0. 1. 0. 1. 1. 1. 1. 1. 0. 0. 1. 1. 0. 1. 1. 1. 1. 0. 0. 1.
 0. 1. 0. 1. 0. 1. 0. 1. 1. 1. 1. 1. 0. 1. 1. 0. 0. 0. 0. 0. 1. 0. 1. 1.
 0. 0. 1. 1. 0. 1. 0. 0. 1. 1. 0. 0. 0. 0. 0. 1. 1. 0. 1. 1. 0. 0. 1. 1.
 0.]</t>
  </si>
  <si>
    <t>[1. 0. 1. 0. 0. 1. 0. 1. 1. 1. 1. 1. 0. 0. 1. 1. 0. 1. 1. 1. 1. 0. 0. 1.
 0. 1. 0. 1. 0. 1. 0. 1. 1. 1. 1. 1. 0. 1. 1. 0. 0. 0. 0. 0. 1. 0. 1. 1.
 0. 0. 1. 1. 0. 1. 0. 0. 1. 1. 0. 0. 0. 0. 0. 1. 1. 0. 1. 1. 0. 0. 1. 1.
 0.]</t>
  </si>
  <si>
    <t>[1. 0. 1. 1. 0. 1. 0. 1. 1. 1. 1. 1. 0. 0. 1. 1. 0. 1. 1. 1. 1. 0. 0. 1.
 0. 1. 0. 1. 0. 1. 0. 1. 1. 1. 1. 1. 0. 1. 1. 0. 0. 0. 0. 1. 1. 0. 1. 1.
 0. 0. 1. 1. 0. 1. 1. 0. 1. 1. 0. 0. 0. 0. 0. 1. 1. 0. 1. 1. 0. 0. 1. 1.
 0.]</t>
  </si>
  <si>
    <t>[1. 1. 1. 1. 0. 1. 0. 1. 1. 0. 1. 1. 0. 0. 1. 1. 0. 1. 1. 1. 1. 0. 0. 1.
 0. 1. 0. 1. 0. 1. 0. 1. 1. 1. 1. 1. 0. 1. 1. 0. 0. 0. 0. 0. 1. 0. 1. 1.
 0. 0. 1. 1. 0. 1. 1. 0. 1. 1. 0. 0. 0. 0. 0. 1. 1. 0. 1. 1. 0. 0. 1. 1.
 0.]</t>
  </si>
  <si>
    <t>[1. 0. 1. 1. 0. 1. 0. 1. 1. 0. 1. 1. 0. 0. 1. 1. 0. 1. 1. 1. 1. 0. 0. 1.
 0. 1. 0. 1. 0. 1. 0. 1. 1. 1. 1. 1. 0. 1. 1. 0. 0. 0. 0. 1. 1. 0. 1. 1.
 0. 0. 1. 1. 0. 1. 0. 0. 1. 1. 0. 0. 0. 0. 0. 1. 1. 0. 1. 1. 0. 0. 1. 1.
 0.]</t>
  </si>
  <si>
    <t>[1. 1. 1. 1. 0. 1. 0. 1. 1. 1. 1. 1. 0. 0. 1. 1. 0. 1. 1. 1. 1. 1. 0. 1.
 0. 1. 0. 1. 0. 1. 0. 1. 1. 1. 1. 1. 0. 1. 1. 0. 0. 0. 0. 0. 1. 0. 1. 1.
 0. 0. 1. 1. 0. 1. 0. 0. 1. 1. 0. 0. 0. 0. 0. 1. 1. 1. 1. 1. 0. 0. 1. 1.
 0.]</t>
  </si>
  <si>
    <t>[1. 0. 1. 0. 0. 1. 0. 1. 1. 1. 1. 1. 0. 0. 1. 1. 0. 1. 1. 1. 1. 0. 0. 1.
 0. 1. 0. 1. 0. 1. 0. 1. 1. 1. 1. 1. 0. 1. 1. 0. 0. 0. 0. 0. 1. 0. 1. 1.
 0. 0. 1. 1. 0. 1. 1. 0. 1. 1. 0. 0. 0. 0. 0. 1. 1. 0. 1. 1. 0. 0. 1. 1.
 0.]</t>
  </si>
  <si>
    <t>[1. 1. 1. 1. 0. 1. 0. 1. 1. 1. 1. 1. 0. 0. 1. 1. 0. 1. 1. 1. 1. 0. 0. 1.
 0. 1. 0. 1. 0. 1. 0. 1. 1. 1. 1. 1. 0. 1. 1. 0. 0. 0. 0. 0. 1. 0. 1. 1.
 0. 0. 1. 1. 0. 1. 0. 0. 1. 1. 0. 0. 0. 0. 0. 1. 1. 0. 1. 1. 0. 0. 0. 1.
 0.]</t>
  </si>
  <si>
    <t>[1. 0. 1. 1. 0. 1. 0. 1. 1. 1. 1. 1. 0. 1. 1. 1. 0. 1. 1. 1. 1. 0. 0. 1.
 0. 1. 0. 1. 0. 1. 0. 1. 1. 1. 1. 1. 1. 1. 1. 0. 0. 0. 0. 0. 1. 0. 1. 1.
 0. 0. 1. 1. 0. 1. 0. 0. 1. 1. 0. 0. 0. 0. 0. 1. 1. 0. 1. 1. 0. 0. 1. 1.
 0.]</t>
  </si>
  <si>
    <t>[1. 0. 1. 1. 0. 1. 0. 1. 1. 0. 1. 1. 0. 0. 1. 1. 0. 1. 1. 1. 1. 0. 0. 1.
 0. 1. 0. 1. 0. 1. 0. 1. 1. 1. 1. 1. 1. 1. 1. 0. 0. 0. 0. 0. 1. 0. 1. 1.
 0. 0. 1. 1. 0. 1. 0. 0. 1. 1. 0. 0. 0. 0. 0. 1. 1. 0. 1. 1. 0. 0. 1. 1.
 0.]</t>
  </si>
  <si>
    <t>[1. 1. 1. 1. 0. 1. 0. 1. 1. 1. 0. 1. 0. 0. 1. 1. 0. 1. 1. 1. 1. 0. 0. 1.
 0. 1. 0. 1. 0. 1. 0. 1. 1. 1. 1. 1. 1. 1. 1. 0. 0. 0. 0. 0. 1. 0. 1. 1.
 0. 0. 1. 1. 0. 1. 0. 0. 1. 1. 0. 0. 0. 0. 0. 1. 1. 0. 1. 1. 0. 0. 1. 1.
 0.]</t>
  </si>
  <si>
    <t>[1. 1. 1. 1. 0. 1. 0. 1. 1. 1. 1. 1. 0. 0. 0. 1. 0. 1. 1. 1. 1. 0. 0. 1.
 0. 1. 0. 1. 0. 1. 0. 1. 1. 1. 1. 1. 0. 1. 1. 0. 0. 0. 0. 0. 1. 0. 1. 1.
 0. 0. 1. 1. 0. 1. 0. 0. 1. 1. 0. 0. 0. 0. 0. 1. 1. 0. 1. 1. 0. 0. 1. 1.
 0.]</t>
  </si>
  <si>
    <t>[1. 0. 1. 1. 0. 1. 0. 1. 1. 1. 1. 1. 0. 0. 1. 1. 0. 1. 1. 1. 1. 0. 0. 1.
 1. 1. 0. 1. 0. 1. 0. 1. 1. 1. 1. 1. 1. 1. 0. 0. 0. 0. 0. 0. 1. 0. 1. 1.
 0. 0. 1. 1. 0. 1. 0. 0. 1. 1. 0. 0. 0. 0. 0. 1. 1. 0. 1. 1. 0. 0. 1. 1.
 0.]</t>
  </si>
  <si>
    <t>[1. 1. 1. 1. 0. 1. 0. 1. 1. 1. 1. 1. 0. 0. 1. 1. 0. 1. 1. 1. 1. 0. 0. 1.
 0. 1. 0. 1. 0. 1. 1. 1. 1. 1. 1. 1. 0. 1. 1. 0. 0. 0. 0. 0. 1. 0. 1. 1.
 0. 0. 1. 1. 0. 1. 1. 0. 1. 1. 0. 0. 0. 0. 0. 1. 1. 0. 1. 1. 0. 0. 1. 1.
 0.]</t>
  </si>
  <si>
    <t>[1. 0. 1. 1. 0. 1. 0. 1. 1. 1. 1. 1. 0. 0. 1. 1. 0. 1. 0. 1. 1. 0. 0. 1.
 0. 1. 0. 1. 0. 1. 0. 1. 1. 1. 1. 1. 0. 1. 1. 0. 0. 0. 0. 0. 1. 0. 1. 1.
 0. 0. 1. 1. 0. 1. 1. 0. 1. 1. 0. 0. 0. 0. 0. 1. 1. 0. 1. 1. 0. 0. 1. 1.
 0.]</t>
  </si>
  <si>
    <t>[1. 1. 1. 1. 0. 1. 0. 1. 1. 1. 1. 1. 0. 0. 1. 1. 0. 1. 1. 1. 1. 1. 0. 1.
 0. 1. 0. 1. 0. 1. 0. 1. 1. 1. 1. 1. 0. 1. 1. 0. 0. 0. 0. 0. 1. 0. 1. 1.
 0. 0. 1. 1. 0. 1. 1. 0. 1. 1. 0. 0. 0. 0. 0. 1. 1. 0. 1. 1. 0. 0. 1. 1.
 0.]</t>
  </si>
  <si>
    <t>[1. 1. 1. 0. 0. 1. 0. 1. 1. 1. 1. 1. 0. 0. 1. 1. 0. 1. 1. 1. 1. 0. 0. 1.
 0. 1. 0. 1. 0. 1. 0. 1. 1. 1. 1. 1. 0. 1. 1. 0. 0. 0. 0. 0. 1. 0. 1. 1.
 0. 0. 1. 1. 0. 1. 1. 0. 0. 1. 0. 0. 0. 0. 0. 1. 1. 0. 1. 1. 0. 0. 1. 1.
 0.]</t>
  </si>
  <si>
    <t>[1. 1. 1. 0. 0. 0. 0. 1. 1. 1. 1. 1. 0. 0. 1. 1. 0. 1. 1. 1. 1. 0. 0. 1.
 0. 1. 0. 1. 0. 1. 0. 1. 1. 1. 1. 1. 0. 1. 1. 0. 0. 0. 0. 0. 1. 0. 1. 1.
 0. 0. 1. 1. 0. 1. 1. 0. 1. 1. 0. 0. 0. 0. 0. 1. 1. 0. 1. 1. 0. 0. 1. 1.
 0.]</t>
  </si>
  <si>
    <t>[1. 1. 1. 0. 0. 1. 0. 1. 1. 1. 1. 1. 0. 0. 1. 1. 0. 1. 1. 1. 1. 0. 0. 1.
 0. 1. 0. 1. 0. 1. 0. 1. 1. 1. 1. 1. 0. 1. 1. 0. 0. 0. 0. 0. 1. 0. 1. 1.
 0. 0. 1. 1. 0. 1. 0. 0. 1. 1. 0. 0. 0. 0. 0. 1. 1. 0. 1. 1. 0. 0. 1. 1.
 0.]</t>
  </si>
  <si>
    <t>[1. 1. 1. 1. 0. 1. 0. 1. 1. 1. 1. 1. 0. 0. 1. 1. 0. 1. 1. 1. 1. 0. 0. 1.
 0. 1. 0. 1. 0. 1. 0. 1. 1. 1. 1. 1. 0. 1. 1. 0. 0. 0. 0. 0. 1. 0. 1. 1.
 0. 0. 1. 1. 0. 1. 1. 0. 1. 1. 0. 0. 0. 0. 0. 1. 1. 0. 1. 1. 0. 0. 1. 1.
 0.]</t>
  </si>
  <si>
    <t>[1. 1. 1. 0. 0. 1. 0. 1. 1. 1. 1. 1. 0. 0. 1. 1. 0. 1. 1. 1. 1. 0. 0. 1.
 0. 1. 0. 1. 0. 1. 0. 1. 1. 1. 1. 1. 0. 1. 1. 0. 0. 0. 0. 0. 1. 0. 1. 1.
 0. 0. 1. 1. 0. 1. 1. 0. 1. 1. 0. 0. 0. 0. 0. 1. 1. 0. 1. 1. 0. 0. 1. 1.
 0.]</t>
  </si>
  <si>
    <t>[1. 1. 1. 1. 0. 1. 0. 1. 1. 1. 1. 1. 0. 0. 1. 1. 1. 1. 1. 1. 1. 0. 0. 1.
 0. 1. 0. 1. 0. 1. 0. 1. 1. 1. 1. 1. 0. 1. 1. 0. 0. 0. 0. 0. 1. 0. 1. 1.
 0. 0. 1. 1. 0. 1. 1. 0. 1. 1. 0. 0. 0. 0. 0. 1. 1. 0. 1. 1. 0. 0. 1. 1.
 0.]</t>
  </si>
  <si>
    <t>[1. 1. 1. 1. 0. 1. 0. 1. 1. 1. 1. 1. 1. 0. 1. 1. 0. 1. 1. 1. 1. 0. 0. 1.
 0. 1. 0. 1. 0. 1. 0. 1. 1. 1. 1. 1. 0. 1. 1. 0. 0. 1. 0. 0. 1. 0. 1. 1.
 0. 0. 1. 1. 0. 1. 1. 0. 1. 1. 0. 0. 0. 0. 0. 1. 1. 0. 1. 1. 0. 0. 1. 1.
 0.]</t>
  </si>
  <si>
    <t>[1. 1. 1. 1. 0. 1. 0. 1. 1. 1. 1. 1. 0. 0. 1. 1. 0. 1. 1. 1. 1. 0. 1. 1.
 0. 1. 0. 1. 0. 1. 0. 1. 1. 1. 1. 0. 0. 1. 1. 0. 0. 0. 0. 0. 1. 1. 1. 1.
 0. 0. 1. 1. 0. 1. 1. 0. 1. 1. 0. 0. 0. 0. 0. 1. 1. 0. 1. 1. 0. 0. 1. 1.
 0.]</t>
  </si>
  <si>
    <t>[1. 1. 1. 0. 0. 1. 0. 1. 1. 1. 1. 1. 0. 0. 1. 1. 0. 1. 1. 1. 1. 0. 0. 1.
 0. 1. 0. 1. 0. 1. 1. 1. 1. 1. 1. 1. 0. 1. 1. 0. 0. 0. 0. 0. 1. 0. 1. 1.
 0. 0. 1. 1. 0. 1. 1. 0. 1. 1. 0. 0. 0. 0. 0. 1. 1. 0. 1. 1. 0. 0. 1. 1.
 0.]</t>
  </si>
  <si>
    <t>[1. 1. 1. 0. 0. 1. 0. 1. 1. 1. 1. 1. 0. 0. 1. 1. 0. 1. 1. 1. 1. 0. 0. 1.
 0. 1. 0. 1. 1. 1. 1. 1. 1. 1. 1. 1. 0. 1. 1. 0. 0. 0. 0. 0. 1. 0. 1. 1.
 0. 0. 1. 1. 0. 1. 1. 0. 1. 1. 0. 0. 0. 0. 0. 1. 1. 0. 1. 1. 0. 0. 1. 1.
 0.]</t>
  </si>
  <si>
    <t>[1. 1. 1. 0. 0. 1. 1. 1. 1. 1. 1. 1. 0. 0. 1. 1. 0. 1. 1. 1. 1. 0. 0. 1.
 0. 1. 0. 1. 1. 0. 0. 1. 1. 1. 1. 0. 0. 1. 1. 0. 0. 0. 0. 0. 1. 0. 1. 1.
 0. 0. 1. 1. 0. 1. 1. 0. 1. 1. 0. 0. 0. 0. 0. 1. 1. 0. 1. 1. 0. 0. 1. 1.
 0.]</t>
  </si>
  <si>
    <t>[1. 1. 1. 0. 0. 1. 0. 1. 1. 1. 1. 1. 0. 0. 1. 1. 0. 1. 1. 1. 1. 0. 0. 1.
 0. 1. 0. 1. 1. 1. 1. 1. 1. 1. 0. 1. 0. 1. 1. 0. 0. 0. 0. 0. 1. 0. 1. 1.
 0. 0. 1. 1. 0. 1. 1. 0. 1. 1. 0. 0. 0. 0. 0. 1. 1. 0. 1. 1. 0. 0. 1. 1.
 0.]</t>
  </si>
  <si>
    <t>[1. 1. 1. 1. 0. 1. 0. 1. 1. 1. 1. 1. 0. 0. 1. 1. 0. 1. 1. 1. 1. 0. 0. 1.
 0. 1. 0. 1. 1. 1. 1. 1. 1. 1. 1. 1. 0. 1. 1. 0. 0. 0. 0. 0. 1. 0. 1. 1.
 0. 0. 1. 1. 0. 1. 1. 0. 1. 1. 0. 0. 0. 0. 0. 1. 1. 0. 1. 1. 0. 0. 1. 1.
 0.]</t>
  </si>
  <si>
    <t>[1. 1. 1. 0. 0. 1. 0. 1. 1. 1. 1. 1. 0. 1. 1. 1. 0. 1. 1. 1. 1. 0. 0. 1.
 0. 1. 0. 1. 0. 1. 1. 1. 1. 1. 1. 1. 0. 1. 1. 0. 0. 0. 0. 0. 1. 0. 1. 1.
 0. 0. 1. 1. 0. 1. 1. 0. 1. 1. 0. 0. 0. 0. 0. 1. 1. 0. 1. 1. 0. 0. 1. 1.
 0.]</t>
  </si>
  <si>
    <t>[1. 1. 1. 1. 0. 1. 0. 1. 1. 1. 1. 1. 0. 0. 1. 1. 0. 1. 1. 1. 1. 0. 0. 1.
 0. 1. 0. 1. 1. 1. 0. 1. 1. 1. 1. 1. 0. 1. 1. 0. 0. 0. 0. 0. 1. 0. 1. 1.
 0. 0. 1. 1. 0. 1. 1. 0. 1. 1. 0. 0. 0. 0. 1. 1. 1. 0. 1. 1. 0. 0. 1. 1.
 0.]</t>
  </si>
  <si>
    <t>[1. 1. 1. 0. 0. 1. 0. 1. 1. 1. 1. 1. 0. 0. 1. 1. 0. 1. 1. 1. 1. 0. 0. 1.
 0. 1. 1. 1. 0. 1. 1. 1. 1. 1. 1. 1. 0. 1. 1. 0. 0. 0. 0. 0. 0. 0. 1. 1.
 0. 0. 1. 1. 0. 1. 1. 0. 1. 1. 0. 0. 0. 0. 0. 1. 1. 0. 1. 1. 0. 0. 1. 1.
 0.]</t>
  </si>
  <si>
    <t>[1. 1. 1. 0. 0. 1. 0. 1. 1. 1. 1. 0. 0. 0. 1. 1. 0. 1. 1. 1. 0. 0. 1. 1.
 0. 1. 0. 1. 1. 1. 1. 1. 1. 1. 1. 1. 0. 1. 1. 0. 0. 1. 0. 0. 1. 1. 1. 1.
 0. 0. 1. 1. 0. 1. 1. 0. 1. 1. 0. 0. 0. 0. 0. 1. 1. 0. 1. 1. 0. 0. 1. 1.
 0.]</t>
  </si>
  <si>
    <t>[1. 0. 1. 0. 0. 1. 0. 1. 1. 1. 1. 1. 0. 1. 1. 1. 0. 1. 1. 1. 1. 0. 0. 1.
 0. 1. 0. 0. 0. 1. 1. 1. 1. 1. 1. 1. 0. 1. 1. 0. 0. 0. 0. 0. 1. 0. 1. 1.
 0. 0. 1. 1. 0. 1. 1. 0. 1. 1. 0. 0. 0. 0. 0. 1. 1. 0. 1. 1. 0. 0. 1. 1.
 0.]</t>
  </si>
  <si>
    <t>[1. 1. 1. 0. 0. 1. 0. 1. 1. 0. 1. 1. 0. 1. 1. 1. 0. 1. 1. 1. 1. 0. 0. 1.
 0. 1. 0. 1. 0. 1. 1. 1. 1. 1. 1. 1. 0. 1. 1. 0. 0. 0. 0. 0. 1. 0. 1. 1.
 0. 0. 1. 1. 0. 1. 1. 0. 1. 1. 0. 0. 0. 0. 0. 1. 1. 0. 1. 1. 0. 0. 1. 1.
 0.]</t>
  </si>
  <si>
    <t>[1. 1. 1. 1. 0. 1. 0. 1. 1. 1. 1. 1. 0. 1. 1. 1. 0. 1. 1. 1. 1. 0. 0. 1.
 0. 1. 0. 1. 0. 1. 1. 1. 1. 1. 1. 1. 0. 1. 1. 0. 0. 0. 0. 0. 1. 0. 1. 1.
 0. 0. 1. 1. 0. 1. 1. 0. 1. 1. 0. 0. 0. 0. 0. 1. 1. 0. 1. 1. 0. 0. 1. 1.
 0.]</t>
  </si>
  <si>
    <t>[1. 1. 1. 0. 0. 1. 0. 1. 0. 1. 1. 1. 0. 1. 1. 1. 0. 1. 1. 1. 1. 0. 0. 1.
 0. 1. 0. 1. 0. 1. 1. 1. 1. 1. 1. 1. 0. 1. 1. 0. 0. 0. 0. 0. 1. 0. 1. 1.
 0. 0. 1. 1. 0. 1. 1. 0. 1. 1. 0. 0. 0. 0. 0. 1. 1. 0. 1. 1. 0. 0. 1. 1.
 0.]</t>
  </si>
  <si>
    <t>[1. 1. 1. 0. 0. 1. 0. 1. 1. 1. 1. 1. 0. 1. 1. 1. 0. 1. 1. 1. 1. 0. 0. 1.
 0. 1. 0. 1. 0. 1. 1. 1. 1. 1. 1. 1. 0. 1. 1. 0. 0. 0. 0. 0. 1. 0. 1. 1.
 0. 0. 1. 1. 0. 1. 1. 0. 1. 1. 0. 0. 0. 1. 0. 1. 1. 0. 1. 1. 0. 0. 1. 1.
 0.]</t>
  </si>
  <si>
    <t>[1. 1. 1. 0. 0. 1. 1. 1. 1. 1. 1. 1. 0. 1. 1. 1. 0. 1. 1. 1. 1. 0. 0. 1.
 0. 1. 0. 1. 0. 1. 1. 1. 1. 1. 1. 1. 0. 1. 1. 0. 0. 0. 0. 0. 0. 0. 1. 1.
 0. 0. 1. 1. 0. 1. 1. 0. 1. 1. 0. 0. 0. 0. 0. 1. 1. 0. 1. 1. 0. 0. 1. 1.
 0.]</t>
  </si>
  <si>
    <t>[1. 1. 1. 0. 0. 1. 0. 1. 1. 1. 1. 1. 0. 1. 1. 1. 0. 1. 1. 1. 1. 0. 0. 1.
 0. 1. 0. 1. 0. 1. 1. 1. 1. 1. 1. 1. 0. 1. 1. 0. 0. 0. 0. 0. 1. 0. 1. 1.
 0. 0. 0. 1. 0. 1. 1. 0. 1. 1. 0. 0. 0. 0. 0. 1. 1. 0. 1. 1. 0. 0. 1. 1.
 0.]</t>
  </si>
  <si>
    <t>[1. 1. 1. 0. 0. 1. 0. 1. 1. 1. 1. 1. 0. 1. 1. 1. 0. 1. 1. 1. 1. 0. 0. 1.
 0. 1. 0. 1. 0. 1. 1. 1. 1. 1. 1. 1. 0. 1. 1. 0. 0. 0. 0. 0. 1. 0. 1. 1.
 0. 0. 1. 0. 0. 1. 1. 0. 1. 1. 0. 0. 0. 0. 0. 1. 1. 1. 1. 1. 0. 0. 1. 1.
 0.]</t>
  </si>
  <si>
    <t>[1. 1. 1. 0. 0. 1. 0. 1. 1. 1. 1. 1. 0. 1. 1. 1. 0. 1. 1. 1. 1. 0. 0. 1.
 0. 1. 0. 1. 0. 1. 1. 1. 1. 1. 1. 1. 0. 1. 1. 0. 0. 0. 0. 0. 1. 0. 1. 1.
 0. 0. 1. 1. 0. 1. 1. 1. 1. 1. 0. 0. 0. 0. 0. 1. 1. 0. 1. 1. 0. 0. 1. 1.
 0.]</t>
  </si>
  <si>
    <t>[1. 1. 1. 0. 0. 1. 0. 1. 1. 1. 1. 1. 0. 1. 1. 1. 0. 1. 1. 1. 1. 0. 0. 1.
 0. 1. 0. 1. 0. 1. 1. 1. 1. 1. 0. 1. 0. 1. 1. 0. 0. 0. 0. 0. 1. 0. 1. 1.
 0. 0. 1. 1. 0. 1. 1. 0. 1. 0. 0. 0. 0. 0. 0. 1. 1. 0. 1. 1. 0. 0. 1. 1.
 0.]</t>
  </si>
  <si>
    <t>[1. 1. 1. 0. 0. 1. 0. 1. 1. 1. 1. 1. 0. 1. 1. 1. 0. 1. 1. 1. 1. 0. 0. 1.
 0. 1. 0. 1. 0. 1. 1. 1. 1. 1. 1. 1. 0. 1. 1. 0. 0. 0. 0. 0. 1. 0. 1. 1.
 0. 0. 1. 1. 0. 1. 1. 0. 1. 1. 0. 0. 0. 0. 0. 1. 1. 0. 0. 1. 0. 0. 1. 1.
 0.]</t>
  </si>
  <si>
    <t>[1. 1. 1. 0. 0. 1. 0. 1. 1. 1. 1. 1. 0. 1. 1. 1. 0. 1. 1. 1. 1. 0. 0. 1.
 0. 1. 0. 1. 0. 1. 1. 0. 1. 1. 1. 1. 0. 1. 1. 0. 0. 0. 0. 0. 1. 0. 1. 1.
 0. 0. 1. 0. 0. 1. 1. 0. 1. 1. 0. 0. 0. 0. 0. 1. 1. 0. 1. 1. 0. 0. 1. 1.
 0.]</t>
  </si>
  <si>
    <t>[1. 1. 1. 0. 0. 1. 0. 1. 1. 1. 0. 1. 0. 1. 1. 1. 0. 1. 1. 1. 1. 0. 0. 1.
 0. 1. 0. 1. 0. 1. 1. 1. 1. 1. 1. 1. 0. 1. 1. 0. 0. 0. 0. 0. 1. 0. 1. 1.
 0. 1. 1. 1. 0. 1. 1. 0. 1. 1. 0. 0. 0. 0. 0. 1. 1. 0. 1. 1. 0. 0. 1. 1.
 0.]</t>
  </si>
  <si>
    <t>[1. 1. 1. 0. 0. 1. 0. 1. 1. 1. 1. 1. 0. 1. 1. 1. 0. 1. 1. 1. 1. 0. 0. 1.
 0. 1. 0. 1. 0. 1. 1. 1. 1. 1. 1. 1. 0. 1. 1. 0. 0. 0. 0. 0. 1. 0. 1. 1.
 0. 0. 1. 1. 0. 1. 1. 0. 1. 1. 0. 0. 0. 0. 0. 0. 1. 0. 1. 1. 0. 0. 1. 1.
 0.]</t>
  </si>
  <si>
    <t>[1. 1. 1. 0. 0. 1. 0. 1. 1. 1. 1. 1. 1. 1. 1. 1. 0. 1. 1. 1. 1. 0. 0. 1.
 0. 1. 0. 1. 0. 1. 1. 1. 1. 1. 1. 1. 0. 1. 1. 0. 0. 0. 0. 0. 1. 0. 1. 1.
 0. 0. 1. 1. 0. 1. 1. 0. 1. 1. 0. 0. 0. 0. 0. 1. 1. 0. 1. 1. 0. 0. 1. 1.
 0.]</t>
  </si>
  <si>
    <t>[1. 1. 1. 0. 0. 1. 0. 1. 1. 1. 1. 1. 0. 1. 1. 1. 0. 1. 1. 1. 1. 0. 0. 1.
 0. 1. 0. 1. 0. 1. 1. 1. 1. 1. 1. 1. 0. 1. 1. 0. 0. 0. 0. 1. 1. 0. 1. 1.
 0. 0. 1. 1. 0. 1. 1. 0. 1. 1. 0. 0. 0. 0. 0. 1. 1. 0. 1. 1. 0. 0. 1. 1.
 0.]</t>
  </si>
  <si>
    <t>[1. 1. 1. 0. 0. 1. 0. 1. 1. 1. 1. 1. 0. 1. 1. 1. 0. 1. 1. 1. 1. 0. 0. 1.
 0. 1. 0. 1. 0. 1. 1. 1. 0. 1. 1. 1. 0. 1. 1. 0. 0. 0. 0. 0. 1. 0. 1. 1.
 0. 0. 1. 1. 0. 1. 1. 0. 1. 1. 0. 0. 0. 0. 0. 1. 1. 0. 1. 1. 0. 0. 1. 1.
 0.]</t>
  </si>
  <si>
    <t>[1. 1. 1. 0. 0. 1. 0. 1. 1. 1. 1. 1. 1. 1. 1. 1. 0. 1. 1. 1. 1. 0. 0. 1.
 0. 1. 0. 1. 0. 1. 1. 1. 0. 1. 1. 1. 0. 1. 1. 0. 0. 0. 0. 0. 1. 0. 1. 1.
 0. 0. 1. 1. 0. 1. 1. 0. 1. 1. 0. 0. 0. 0. 0. 1. 1. 0. 1. 1. 0. 0. 1. 1.
 0.]</t>
  </si>
  <si>
    <t>[1. 1. 1. 0. 0. 1. 0. 1. 1. 1. 1. 1. 0. 1. 1. 1. 0. 1. 1. 1. 1. 0. 0. 1.
 0. 1. 0. 1. 0. 1. 1. 1. 0. 0. 1. 1. 0. 1. 1. 0. 0. 0. 0. 0. 1. 0. 1. 1.
 0. 0. 1. 1. 0. 1. 1. 0. 1. 1. 0. 0. 0. 0. 1. 1. 1. 0. 1. 1. 0. 0. 1. 1.
 0.]</t>
  </si>
  <si>
    <t>[1. 1. 1. 1. 0. 1. 0. 1. 1. 1. 1. 1. 1. 1. 1. 1. 0. 1. 1. 1. 1. 0. 0. 1.
 0. 1. 0. 1. 0. 1. 1. 1. 0. 1. 1. 1. 0. 1. 1. 0. 0. 1. 0. 0. 1. 0. 1. 1.
 0. 0. 1. 1. 0. 1. 1. 1. 1. 1. 0. 0. 0. 0. 0. 1. 1. 0. 1. 1. 0. 0. 1. 1.
 0.]</t>
  </si>
  <si>
    <t>[1. 1. 1. 0. 0. 1. 0. 1. 1. 1. 1. 1. 0. 1. 1. 1. 0. 1. 1. 1. 1. 0. 0. 1.
 0. 1. 0. 1. 0. 1. 1. 1. 0. 1. 1. 1. 0. 1. 1. 0. 0. 0. 0. 0. 1. 0. 1. 1.
 0. 0. 1. 1. 0. 1. 1. 0. 1. 1. 0. 0. 0. 0. 0. 1. 1. 0. 1. 1. 0. 0. 0. 1.
 0.]</t>
  </si>
  <si>
    <t>[1. 1. 1. 0. 0. 1. 0. 1. 1. 1. 1. 1. 0. 1. 1. 1. 0. 1. 1. 1. 1. 0. 0. 1.
 0. 1. 0. 0. 0. 1. 1. 1. 1. 1. 1. 1. 0. 1. 1. 0. 0. 0. 0. 0. 1. 0. 1. 1.
 0. 0. 1. 1. 0. 1. 1. 0. 1. 1. 0. 0. 0. 0. 0. 1. 1. 0. 1. 1. 0. 0. 1. 1.
 0.]</t>
  </si>
  <si>
    <t>[1. 1. 1. 1. 0. 1. 0. 1. 1. 1. 1. 1. 0. 1. 0. 1. 0. 1. 1. 1. 1. 0. 0. 1.
 0. 1. 0. 1. 0. 1. 1. 1. 0. 1. 1. 1. 0. 1. 1. 0. 0. 0. 0. 0. 1. 0. 1. 1.
 0. 0. 1. 1. 0. 1. 1. 0. 1. 1. 0. 0. 0. 0. 0. 1. 1. 0. 1. 1. 0. 0. 1. 1.
 0.]</t>
  </si>
  <si>
    <t>[1. 1. 1. 0. 0. 1. 1. 1. 1. 1. 1. 1. 0. 1. 1. 1. 0. 1. 1. 1. 1. 0. 0. 1.
 0. 1. 0. 1. 0. 1. 1. 1. 0. 1. 1. 1. 0. 1. 1. 0. 0. 0. 0. 0. 1. 0. 1. 1.
 0. 0. 1. 1. 0. 1. 1. 0. 1. 1. 0. 0. 0. 0. 0. 1. 1. 0. 1. 1. 0. 0. 1. 1.
 0.]</t>
  </si>
  <si>
    <t>[1. 1. 1. 0. 0. 1. 1. 1. 1. 1. 1. 1. 0. 1. 1. 1. 0. 1. 1. 1. 1. 0. 0. 1.
 0. 1. 0. 1. 0. 1. 1. 1. 1. 1. 0. 1. 0. 1. 1. 0. 0. 0. 0. 0. 1. 0. 1. 1.
 0. 0. 1. 1. 0. 1. 1. 0. 1. 1. 0. 0. 0. 0. 0. 1. 1. 0. 1. 1. 0. 0. 1. 1.
 0.]</t>
  </si>
  <si>
    <t>[0. 1. 1. 0. 0. 1. 0. 1. 1. 1. 1. 1. 1. 1. 1. 1. 0. 1. 1. 1. 1. 0. 0. 1.
 0. 1. 0. 1. 0. 1. 1. 1. 0. 1. 1. 1. 0. 1. 0. 0. 0. 0. 0. 0. 1. 0. 1. 1.
 0. 0. 1. 1. 0. 1. 1. 0. 1. 1. 0. 0. 0. 0. 0. 1. 1. 0. 1. 1. 0. 0. 1. 1.
 0.]</t>
  </si>
  <si>
    <t>[1. 1. 1. 1. 0. 1. 0. 1. 1. 1. 1. 1. 1. 1. 1. 1. 0. 1. 1. 1. 1. 0. 0. 1.
 0. 1. 1. 1. 0. 1. 1. 1. 0. 1. 1. 1. 0. 1. 1. 0. 0. 1. 0. 0. 1. 0. 1. 1.
 0. 0. 1. 1. 0. 1. 1. 1. 1. 1. 0. 0. 0. 0. 0. 1. 1. 0. 1. 1. 0. 0. 1. 1.
 0.]</t>
  </si>
  <si>
    <t>[1. 1. 1. 0. 0. 1. 0. 1. 1. 1. 1. 1. 1. 1. 1. 1. 0. 1. 1. 1. 1. 0. 0. 1.
 0. 1. 0. 1. 0. 1. 1. 1. 0. 1. 1. 1. 0. 1. 1. 0. 0. 0. 0. 0. 1. 0. 1. 1.
 0. 0. 1. 1. 0. 1. 1. 1. 1. 1. 0. 0. 0. 0. 0. 1. 1. 0. 1. 1. 0. 0. 1. 1.
 0.]</t>
  </si>
  <si>
    <t>[1. 1. 1. 1. 0. 1. 0. 1. 1. 1. 1. 1. 1. 1. 1. 1. 0. 1. 1. 1. 1. 0. 0. 1.
 0. 1. 0. 1. 0. 1. 1. 1. 0. 1. 1. 1. 0. 1. 1. 0. 0. 0. 0. 0. 1. 0. 1. 1.
 0. 0. 1. 1. 0. 1. 1. 1. 1. 1. 0. 0. 0. 0. 0. 1. 1. 0. 1. 1. 0. 0. 1. 1.
 0.]</t>
  </si>
  <si>
    <t>[1. 1. 1. 1. 0. 1. 0. 1. 1. 1. 1. 1. 1. 1. 1. 1. 0. 1. 1. 1. 1. 0. 0. 1.
 0. 1. 0. 1. 0. 1. 1. 1. 0. 1. 1. 1. 0. 1. 1. 0. 0. 1. 0. 0. 1. 0. 1. 1.
 0. 0. 1. 1. 0. 1. 1. 0. 1. 1. 0. 0. 0. 0. 0. 1. 1. 0. 1. 1. 0. 0. 1. 1.
 0.]</t>
  </si>
  <si>
    <t>[1. 1. 1. 1. 0. 1. 0. 1. 1. 1. 1. 1. 1. 1. 1. 1. 0. 1. 1. 1. 1. 0. 0. 1.
 0. 1. 0. 1. 0. 1. 1. 1. 0. 1. 1. 1. 0. 1. 1. 0. 0. 0. 0. 0. 1. 0. 1. 1.
 0. 0. 1. 1. 0. 1. 1. 0. 1. 1. 0. 0. 0. 0. 0. 1. 1. 0. 1. 1. 0. 0. 1. 1.
 0.]</t>
  </si>
  <si>
    <t>[1. 1. 1. 1. 0. 1. 0. 1. 1. 1. 1. 1. 1. 1. 1. 1. 0. 1. 1. 1. 1. 0. 0. 1.
 0. 1. 0. 1. 0. 1. 1. 1. 0. 1. 0. 1. 0. 1. 1. 0. 0. 1. 0. 0. 1. 0. 1. 1.
 0. 0. 1. 1. 0. 1. 1. 0. 1. 1. 0. 1. 0. 0. 0. 1. 1. 0. 1. 1. 0. 0. 1. 1.
 0.]</t>
  </si>
  <si>
    <t>[1. 1. 1. 0. 0. 1. 0. 1. 1. 1. 1. 1. 1. 1. 1. 1. 0. 1. 1. 1. 1. 0. 0. 1.
 0. 1. 0. 1. 0. 1. 1. 1. 0. 1. 1. 0. 0. 1. 1. 0. 0. 1. 0. 0. 1. 0. 1. 1.
 0. 0. 1. 1. 0. 1. 1. 1. 1. 1. 0. 0. 0. 0. 0. 1. 1. 0. 1. 1. 0. 0. 1. 1.
 0.]</t>
  </si>
  <si>
    <t>[1. 1. 1. 1. 0. 1. 0. 1. 1. 1. 1. 1. 1. 1. 0. 1. 0. 1. 1. 1. 1. 0. 0. 1.
 0. 1. 0. 1. 0. 1. 1. 1. 0. 1. 1. 1. 0. 1. 1. 0. 0. 0. 0. 0. 1. 0. 1. 1.
 0. 0. 1. 1. 0. 1. 1. 1. 1. 1. 0. 0. 0. 0. 0. 1. 1. 0. 1. 1. 0. 0. 1. 1.
 0.]</t>
  </si>
  <si>
    <t>[1. 1. 1. 1. 0. 1. 0. 1. 1. 1. 1. 1. 1. 1. 1. 1. 0. 1. 1. 1. 1. 0. 0. 1.
 0. 1. 0. 1. 0. 1. 1. 1. 0. 1. 1. 1. 0. 1. 1. 1. 0. 0. 0. 0. 1. 0. 1. 1.
 0. 0. 1. 1. 0. 1. 1. 0. 1. 1. 0. 0. 0. 0. 0. 1. 1. 0. 1. 1. 0. 0. 1. 1.
 0.]</t>
  </si>
  <si>
    <t>[1. 1. 1. 0. 0. 1. 0. 1. 1. 1. 1. 1. 1. 1. 1. 1. 0. 1. 1. 1. 1. 0. 0. 1.
 0. 1. 0. 1. 0. 1. 1. 1. 0. 1. 1. 1. 0. 1. 1. 1. 0. 0. 0. 0. 1. 0. 1. 1.
 0. 0. 1. 1. 0. 1. 1. 1. 1. 1. 0. 0. 0. 0. 0. 1. 1. 0. 1. 1. 0. 0. 1. 1.
 0.]</t>
  </si>
  <si>
    <t>[1. 1. 1. 1. 0. 1. 0. 1. 1. 1. 1. 1. 1. 1. 1. 1. 0. 1. 1. 1. 1. 0. 0. 1.
 0. 1. 0. 0. 0. 1. 1. 1. 0. 1. 1. 1. 0. 1. 1. 0. 0. 0. 0. 0. 1. 0. 1. 1.
 0. 0. 1. 1. 0. 1. 1. 1. 1. 1. 0. 0. 0. 0. 0. 1. 1. 0. 1. 1. 0. 0. 1. 1.
 0.]</t>
  </si>
  <si>
    <t>[1. 1. 1. 0. 0. 1. 0. 1. 1. 1. 1. 1. 1. 1. 1. 1. 0. 1. 1. 1. 1. 0. 0. 1.
 0. 1. 0. 1. 0. 1. 0. 1. 0. 1. 1. 1. 0. 1. 1. 0. 0. 1. 0. 0. 1. 0. 1. 1.
 0. 0. 1. 1. 0. 1. 1. 1. 1. 1. 0. 0. 0. 0. 0. 1. 1. 0. 1. 1. 0. 0. 1. 1.
 0.]</t>
  </si>
  <si>
    <t>[0. 1. 1. 1. 0. 1. 1. 1. 1. 1. 1. 1. 1. 1. 1. 1. 0. 1. 1. 1. 1. 0. 0. 1.
 0. 1. 0. 1. 0. 1. 1. 1. 0. 1. 1. 1. 0. 1. 1. 0. 0. 0. 0. 0. 1. 0. 1. 1.
 0. 0. 1. 1. 0. 1. 1. 1. 1. 1. 0. 0. 0. 0. 0. 1. 1. 0. 1. 1. 0. 0. 1. 1.
 0.]</t>
  </si>
  <si>
    <t>[1. 1. 1. 1. 0. 1. 0. 1. 1. 1. 1. 1. 1. 1. 1. 1. 0. 1. 1. 1. 1. 0. 0. 1.
 0. 1. 0. 1. 0. 1. 1. 1. 0. 1. 1. 1. 0. 1. 1. 0. 0. 0. 0. 0. 1. 0. 1. 1.
 0. 0. 1. 1. 0. 1. 1. 1. 1. 0. 0. 0. 0. 0. 0. 1. 1. 0. 1. 1. 0. 0. 1. 1.
 0.]</t>
  </si>
  <si>
    <t>[1. 1. 1. 1. 0. 1. 0. 1. 1. 1. 0. 1. 1. 1. 1. 1. 0. 1. 1. 1. 1. 0. 0. 1.
 0. 1. 0. 1. 0. 1. 1. 1. 0. 1. 1. 1. 0. 1. 1. 0. 0. 0. 0. 0. 1. 0. 1. 1.
 0. 0. 1. 1. 0. 1. 1. 1. 1. 1. 0. 0. 0. 0. 0. 1. 1. 0. 1. 1. 0. 0. 1. 1.
 0.]</t>
  </si>
  <si>
    <t>[1. 1. 1. 1. 0. 1. 0. 1. 1. 1. 1. 1. 1. 1. 0. 1. 0. 1. 1. 1. 1. 0. 0. 1.
 0. 1. 0. 1. 0. 1. 1. 1. 0. 1. 1. 1. 0. 1. 1. 0. 0. 1. 0. 0. 1. 0. 1. 1.
 0. 0. 1. 1. 0. 1. 1. 1. 1. 1. 0. 0. 0. 0. 0. 1. 1. 0. 1. 1. 0. 0. 1. 1.
 0.]</t>
  </si>
  <si>
    <t>[1. 1. 1. 1. 0. 1. 0. 1. 1. 1. 1. 1. 1. 1. 1. 1. 0. 1. 1. 1. 1. 0. 0. 1.
 0. 1. 0. 1. 0. 1. 1. 1. 0. 1. 1. 1. 0. 1. 1. 0. 0. 1. 0. 0. 1. 0. 1. 1.
 0. 0. 1. 1. 0. 1. 1. 1. 1. 1. 0. 0. 0. 0. 0. 1. 1. 0. 1. 0. 0. 0. 1. 1.
 0.]</t>
  </si>
  <si>
    <t>[1. 1. 1. 1. 0. 1. 0. 1. 1. 1. 1. 1. 1. 1. 0. 1. 0. 1. 1. 1. 1. 0. 0. 1.
 0. 1. 0. 1. 0. 1. 1. 1. 0. 1. 1. 1. 0. 1. 1. 0. 1. 1. 0. 0. 1. 0. 1. 1.
 0. 0. 1. 1. 0. 1. 1. 1. 1. 1. 0. 0. 0. 0. 0. 1. 1. 0. 1. 1. 0. 0. 1. 1.
 0.]</t>
  </si>
  <si>
    <t>[1. 1. 1. 1. 0. 1. 0. 1. 1. 1. 1. 1. 1. 1. 1. 1. 0. 1. 1. 1. 1. 0. 0. 1.
 0. 1. 0. 1. 0. 1. 1. 1. 0. 1. 1. 1. 0. 1. 1. 0. 0. 0. 0. 0. 1. 0. 1. 1.
 1. 0. 1. 1. 0. 1. 1. 1. 1. 1. 0. 0. 0. 0. 0. 1. 1. 0. 1. 1. 0. 0. 1. 1.
 0.]</t>
  </si>
  <si>
    <t>[1. 1. 1. 0. 0. 1. 0. 1. 1. 1. 1. 1. 1. 1. 0. 1. 0. 1. 1. 1. 1. 0. 0. 1.
 0. 1. 0. 1. 0. 1. 1. 1. 1. 1. 1. 1. 1. 1. 1. 0. 0. 1. 0. 0. 1. 0. 1. 1.
 0. 0. 1. 1. 0. 1. 1. 1. 1. 1. 0. 0. 0. 0. 0. 1. 1. 0. 1. 1. 0. 0. 1. 1.
 0.]</t>
  </si>
  <si>
    <t>[1. 1. 1. 1. 0. 1. 0. 1. 1. 1. 1. 1. 1. 1. 1. 1. 0. 1. 1. 1. 1. 0. 0. 1.
 0. 1. 0. 1. 0. 1. 1. 1. 0. 1. 1. 1. 0. 1. 1. 0. 0. 1. 0. 0. 1. 0. 1. 1.
 1. 0. 1. 1. 0. 1. 1. 1. 1. 1. 0. 0. 0. 0. 0. 1. 1. 0. 1. 1. 0. 0. 1. 1.
 0.]</t>
  </si>
  <si>
    <t>[1. 1. 1. 1. 0. 1. 0. 1. 1. 1. 1. 1. 1. 0. 1. 1. 0. 1. 1. 1. 1. 0. 0. 1.
 1. 1. 0. 1. 0. 1. 1. 1. 0. 1. 1. 1. 0. 1. 1. 0. 0. 0. 0. 0. 1. 0. 1. 1.
 1. 0. 1. 1. 0. 1. 1. 1. 1. 1. 0. 0. 0. 0. 0. 1. 1. 0. 1. 1. 0. 0. 1. 1.
 0.]</t>
  </si>
  <si>
    <t>[1. 1. 1. 1. 0. 1. 0. 1. 1. 1. 1. 1. 1. 1. 1. 1. 0. 1. 1. 1. 1. 0. 0. 1.
 1. 1. 0. 1. 1. 1. 1. 1. 0. 1. 1. 1. 0. 1. 1. 0. 0. 1. 0. 0. 1. 0. 1. 1.
 0. 0. 1. 1. 0. 1. 1. 1. 1. 1. 0. 0. 0. 0. 0. 1. 1. 0. 1. 1. 0. 0. 1. 1.
 0.]</t>
  </si>
  <si>
    <t>[1. 1. 1. 1. 0. 1. 0. 1. 1. 1. 1. 1. 1. 1. 1. 1. 0. 1. 1. 1. 1. 0. 0. 1.
 0. 1. 1. 1. 0. 1. 1. 1. 0. 1. 1. 1. 0. 1. 1. 0. 0. 0. 0. 0. 1. 0. 1. 1.
 1. 0. 1. 1. 0. 1. 1. 1. 1. 1. 0. 0. 0. 0. 0. 1. 1. 0. 1. 1. 0. 0. 1. 1.
 0.]</t>
  </si>
  <si>
    <t>[1. 1. 1. 1. 0. 1. 0. 1. 1. 1. 1. 1. 1. 1. 1. 1. 0. 1. 1. 1. 1. 0. 0. 1.
 0. 1. 0. 1. 0. 1. 1. 1. 1. 1. 1. 1. 0. 1. 1. 0. 0. 1. 0. 0. 1. 0. 1. 1.
 0. 0. 1. 1. 0. 1. 1. 1. 1. 1. 0. 0. 1. 0. 0. 1. 1. 0. 0. 1. 0. 0. 1. 1.
 0.]</t>
  </si>
  <si>
    <t>[1. 1. 1. 1. 0. 1. 0. 1. 1. 1. 1. 1. 1. 0. 1. 1. 0. 1. 1. 1. 1. 0. 0. 1.
 0. 1. 0. 1. 0. 1. 1. 1. 0. 1. 1. 1. 0. 1. 1. 0. 0. 0. 0. 0. 1. 0. 1. 1.
 0. 0. 1. 1. 0. 1. 1. 1. 1. 1. 0. 0. 0. 0. 0. 1. 1. 0. 1. 1. 0. 0. 1. 1.
 0.]</t>
  </si>
  <si>
    <t>[1. 1. 1. 1. 0. 1. 0. 1. 1. 1. 1. 1. 1. 1. 1. 1. 0. 1. 1. 1. 1. 0. 0. 1.
 0. 1. 1. 1. 0. 1. 1. 1. 0. 1. 1. 1. 0. 1. 1. 0. 0. 1. 0. 0. 1. 0. 1. 1.
 0. 0. 1. 1. 0. 1. 0. 1. 1. 1. 0. 0. 0. 0. 0. 1. 1. 0. 1. 1. 0. 0. 1. 1.
 0.]</t>
  </si>
  <si>
    <t>[1. 1. 1. 1. 0. 1. 0. 1. 1. 1. 1. 1. 1. 1. 1. 1. 0. 1. 1. 1. 1. 0. 0. 1.
 0. 1. 0. 0. 0. 1. 1. 1. 0. 1. 1. 1. 0. 1. 1. 0. 0. 1. 0. 0. 1. 0. 1. 1.
 0. 0. 1. 1. 0. 1. 1. 1. 0. 1. 0. 0. 0. 0. 0. 1. 1. 0. 1. 1. 0. 1. 1. 1.
 0.]</t>
  </si>
  <si>
    <t>[1. 1. 1. 1. 0. 1. 0. 1. 1. 1. 1. 1. 1. 1. 1. 1. 0. 1. 1. 1. 1. 0. 0. 1.
 0. 1. 0. 1. 0. 1. 1. 1. 0. 1. 1. 1. 0. 1. 1. 0. 0. 0. 0. 0. 1. 0. 0. 1.
 0. 0. 1. 1. 0. 1. 1. 1. 1. 1. 0. 0. 1. 0. 0. 1. 1. 0. 1. 1. 0. 0. 1. 1.
 0.]</t>
  </si>
  <si>
    <t>[1. 1. 1. 0. 0. 1. 0. 1. 1. 1. 1. 1. 1. 1. 1. 1. 0. 1. 1. 1. 1. 0. 0. 1.
 0. 1. 0. 1. 0. 1. 1. 1. 0. 1. 1. 1. 0. 1. 1. 0. 0. 1. 0. 0. 1. 0. 1. 1.
 0. 0. 1. 1. 0. 1. 1. 1. 1. 1. 0. 0. 0. 0. 0. 1. 1. 0. 1. 1. 0. 0. 1. 1.
 0.]</t>
  </si>
  <si>
    <t>[1. 1. 1. 1. 0. 1. 0. 1. 1. 1. 1. 1. 1. 1. 1. 1. 0. 1. 1. 1. 1. 0. 0. 1.
 0. 1. 0. 1. 0. 1. 1. 1. 0. 1. 1. 1. 0. 1. 1. 0. 0. 0. 0. 0. 1. 0. 1. 1.
 0. 0. 1. 1. 0. 1. 1. 1. 1. 1. 0. 0. 0. 0. 0. 1. 1. 0. 0. 1. 0. 0. 1. 1.
 0.]</t>
  </si>
  <si>
    <t>[1. 1. 1. 1. 0. 1. 0. 1. 1. 1. 1. 1. 1. 1. 1. 1. 0. 1. 1. 1. 1. 0. 0. 1.
 0. 1. 0. 1. 0. 1. 1. 1. 0. 1. 1. 1. 0. 1. 0. 0. 0. 0. 0. 0. 1. 0. 1. 1.
 1. 0. 1. 1. 0. 1. 1. 1. 1. 1. 0. 0. 0. 0. 0. 1. 1. 0. 1. 1. 0. 0. 1. 1.
 0.]</t>
  </si>
  <si>
    <t>[1. 1. 1. 1. 0. 1. 0. 1. 1. 1. 1. 1. 1. 0. 1. 1. 0. 1. 1. 1. 1. 0. 0. 1.
 0. 1. 0. 1. 0. 1. 1. 1. 0. 1. 1. 1. 0. 1. 1. 0. 0. 0. 0. 0. 1. 0. 1. 1.
 1. 0. 1. 1. 0. 1. 1. 1. 1. 1. 0. 0. 0. 0. 0. 1. 1. 0. 1. 1. 0. 0. 1. 1.
 0.]</t>
  </si>
  <si>
    <t>[1. 1. 1. 1. 0. 1. 0. 1. 0. 1. 1. 1. 1. 1. 1. 1. 0. 1. 1. 1. 1. 0. 0. 0.
 0. 1. 0. 1. 0. 1. 1. 1. 0. 1. 1. 1. 0. 1. 1. 0. 0. 0. 0. 0. 1. 0. 1. 1.
 1. 0. 1. 1. 0. 1. 1. 1. 1. 1. 0. 0. 0. 0. 0. 1. 1. 0. 1. 1. 0. 0. 1. 1.
 0.]</t>
  </si>
  <si>
    <t>[1. 1. 1. 1. 0. 1. 0. 1. 1. 1. 1. 1. 1. 0. 1. 1. 0. 1. 1. 1. 1. 0. 0. 1.
 0. 1. 0. 1. 0. 1. 1. 1. 0. 1. 1. 1. 0. 1. 1. 0. 0. 0. 0. 0. 1. 0. 0. 1.
 1. 0. 1. 1. 0. 1. 1. 1. 1. 1. 0. 0. 0. 0. 0. 1. 1. 0. 1. 1. 0. 0. 1. 1.
 0.]</t>
  </si>
  <si>
    <t>[1. 1. 1. 1. 0. 1. 0. 0. 1. 1. 1. 1. 1. 0. 1. 1. 0. 1. 1. 1. 1. 0. 0. 1.
 0. 1. 0. 1. 0. 1. 1. 1. 0. 1. 1. 1. 0. 1. 1. 0. 0. 0. 1. 0. 1. 0. 1. 1.
 1. 0. 1. 1. 0. 1. 1. 1. 1. 1. 0. 0. 0. 0. 0. 1. 1. 0. 1. 1. 0. 0. 1. 1.
 0.]</t>
  </si>
  <si>
    <t>[1. 1. 1. 1. 0. 1. 0. 1. 1. 1. 1. 1. 1. 0. 1. 1. 0. 1. 1. 1. 1. 0. 0. 1.
 0. 1. 0. 1. 0. 1. 1. 1. 0. 1. 1. 1. 0. 1. 1. 0. 0. 0. 0. 0. 1. 0. 0. 1.
 1. 0. 1. 1. 0. 1. 1. 1. 1. 1. 0. 0. 0. 0. 0. 1. 1. 0. 1. 1. 0. 0. 0. 1.
 0.]</t>
  </si>
  <si>
    <t>[1. 1. 1. 1. 0. 1. 0. 1. 1. 1. 1. 1. 1. 0. 1. 1. 0. 1. 1. 1. 1. 0. 0. 1.
 0. 1. 0. 1. 0. 1. 1. 1. 0. 1. 1. 1. 0. 1. 0. 0. 0. 0. 0. 0. 1. 0. 1. 1.
 0. 0. 1. 0. 0. 1. 1. 1. 1. 1. 0. 0. 0. 0. 0. 1. 1. 0. 1. 1. 0. 0. 1. 1.
 0.]</t>
  </si>
  <si>
    <t>[1. 1. 1. 1. 0. 1. 0. 1. 1. 1. 1. 1. 1. 0. 1. 1. 0. 1. 1. 1. 1. 0. 0. 1.
 0. 1. 0. 1. 0. 1. 1. 1. 0. 1. 1. 1. 0. 1. 1. 0. 0. 0. 0. 0. 1. 0. 1. 1.
 0. 0. 1. 1. 0. 1. 1. 1. 1. 1. 0. 0. 0. 0. 0. 1. 1. 0. 1. 0. 0. 0. 1. 1.
 0.]</t>
  </si>
  <si>
    <t>[1. 1. 1. 1. 1. 1. 0. 1. 1. 1. 1. 1. 1. 1. 1. 1. 0. 1. 1. 1. 1. 0. 0. 1.
 0. 1. 0. 1. 0. 1. 1. 1. 0. 1. 1. 1. 0. 1. 1. 0. 0. 0. 0. 0. 1. 0. 1. 1.
 1. 0. 1. 1. 0. 1. 1. 1. 1. 1. 0. 1. 0. 0. 0. 1. 1. 0. 1. 1. 0. 0. 1. 1.
 0.]</t>
  </si>
  <si>
    <t>[1. 1. 1. 1. 0. 1. 0. 1. 1. 1. 1. 1. 1. 1. 1. 1. 0. 1. 1. 1. 1. 0. 0. 1.
 0. 1. 0. 1. 0. 1. 1. 1. 0. 1. 1. 1. 0. 0. 1. 0. 0. 0. 0. 0. 1. 0. 1. 1.
 0. 0. 1. 1. 0. 1. 1. 1. 1. 1. 0. 0. 0. 0. 0. 1. 1. 0. 1. 1. 0. 0. 1. 1.
 0.]</t>
  </si>
  <si>
    <t>[1. 1. 1. 1. 0. 1. 0. 1. 1. 1. 1. 1. 1. 1. 1. 1. 0. 1. 1. 1. 1. 0. 0. 1.
 0. 1. 0. 1. 0. 1. 1. 1. 0. 1. 1. 1. 0. 1. 1. 0. 0. 0. 0. 0. 1. 1. 1. 1.
 0. 0. 1. 1. 0. 1. 1. 1. 1. 1. 0. 0. 0. 0. 0. 1. 1. 0. 1. 1. 0. 0. 1. 1.
 0.]</t>
  </si>
  <si>
    <t>[1. 1. 1. 1. 0. 1. 0. 1. 0. 1. 1. 1. 1. 0. 1. 1. 0. 1. 1. 1. 1. 0. 0. 0.
 0. 1. 0. 1. 0. 1. 1. 1. 0. 1. 1. 1. 0. 1. 1. 0. 0. 0. 0. 0. 1. 0. 1. 1.
 1. 0. 1. 1. 0. 1. 1. 1. 1. 1. 0. 0. 0. 0. 0. 1. 1. 0. 1. 1. 0. 0. 1. 1.
 0.]</t>
  </si>
  <si>
    <t>[1. 1. 1. 1. 0. 1. 0. 1. 0. 1. 1. 1. 1. 0. 1. 1. 0. 1. 1. 1. 1. 0. 0. 1.
 0. 1. 0. 1. 0. 1. 1. 1. 0. 1. 1. 1. 0. 1. 1. 0. 0. 0. 0. 0. 1. 0. 1. 0.
 1. 0. 1. 1. 0. 1. 1. 1. 1. 1. 0. 0. 0. 0. 0. 1. 1. 0. 1. 1. 0. 0. 1. 1.
 0.]</t>
  </si>
  <si>
    <t>[1. 1. 1. 1. 0. 1. 0. 1. 1. 1. 1. 1. 1. 0. 1. 1. 0. 1. 1. 1. 1. 0. 0. 0.
 0. 1. 0. 1. 0. 1. 1. 1. 0. 1. 1. 1. 0. 1. 1. 0. 0. 0. 0. 0. 1. 0. 1. 1.
 1. 0. 1. 1. 0. 1. 1. 1. 1. 1. 0. 0. 0. 0. 0. 1. 1. 0. 1. 1. 0. 0. 1. 1.
 0.]</t>
  </si>
  <si>
    <t>[1. 1. 1. 1. 0. 1. 0. 1. 0. 1. 1. 1. 1. 0. 1. 1. 0. 1. 1. 1. 1. 0. 0. 0.
 0. 1. 0. 1. 0. 1. 1. 1. 0. 1. 1. 1. 0. 1. 1. 1. 0. 0. 0. 0. 1. 0. 1. 1.
 1. 0. 1. 1. 0. 1. 1. 1. 1. 1. 0. 0. 0. 0. 0. 1. 1. 0. 1. 1. 0. 0. 1. 1.
 0.]</t>
  </si>
  <si>
    <t>[1. 1. 1. 1. 0. 1. 0. 1. 0. 1. 1. 1. 1. 0. 1. 1. 0. 1. 1. 1. 1. 0. 0. 1.
 0. 1. 0. 1. 0. 1. 1. 1. 0. 1. 1. 1. 0. 1. 1. 0. 0. 0. 0. 1. 1. 0. 1. 1.
 1. 0. 1. 1. 0. 1. 1. 1. 1. 1. 0. 0. 0. 0. 0. 1. 1. 0. 1. 1. 0. 0. 1. 1.
 0.]</t>
  </si>
  <si>
    <t>[1. 1. 1. 1. 0. 1. 0. 1. 1. 1. 1. 1. 1. 1. 1. 0. 0. 1. 1. 1. 1. 0. 0. 0.
 0. 1. 0. 1. 0. 1. 1. 1. 0. 1. 1. 1. 0. 1. 1. 0. 0. 0. 0. 0. 1. 0. 1. 1.
 1. 0. 1. 1. 0. 1. 1. 1. 1. 1. 0. 0. 0. 0. 0. 1. 1. 1. 1. 1. 0. 0. 1. 1.
 0.]</t>
  </si>
  <si>
    <t>[1. 1. 1. 1. 0. 1. 0. 1. 1. 1. 1. 1. 1. 0. 1. 1. 0. 1. 1. 1. 1. 0. 0. 0.
 1. 1. 0. 1. 0. 1. 1. 1. 0. 1. 1. 1. 0. 1. 1. 0. 0. 0. 0. 0. 1. 0. 1. 1.
 1. 0. 1. 1. 0. 1. 1. 1. 1. 1. 0. 0. 0. 0. 1. 1. 1. 0. 1. 1. 0. 0. 1. 1.
 0.]</t>
  </si>
  <si>
    <t>[1. 1. 1. 1. 0. 1. 0. 1. 1. 1. 1. 1. 1. 1. 1. 1. 0. 1. 1. 1. 1. 0. 0. 1.
 0. 1. 0. 1. 0. 1. 1. 1. 0. 1. 1. 1. 0. 1. 1. 1. 0. 0. 0. 0. 1. 0. 1. 1.
 1. 0. 1. 1. 0. 1. 1. 1. 1. 1. 0. 0. 0. 0. 0. 1. 1. 0. 1. 1. 0. 0. 1. 1.
 0.]</t>
  </si>
  <si>
    <t>[1. 1. 1. 1. 0. 1. 0. 1. 0. 1. 0. 1. 1. 0. 1. 1. 0. 1. 1. 1. 1. 0. 0. 1.
 1. 1. 0. 1. 0. 1. 1. 1. 0. 1. 1. 1. 0. 1. 1. 0. 0. 0. 0. 0. 0. 0. 1. 1.
 1. 0. 1. 1. 0. 1. 1. 1. 1. 1. 0. 0. 0. 0. 0. 1. 1. 0. 1. 1. 0. 0. 1. 1.
 0.]</t>
  </si>
  <si>
    <t>[1. 1. 1. 1. 0. 1. 0. 1. 1. 1. 1. 1. 1. 0. 1. 1. 0. 1. 1. 1. 1. 0. 0. 0.
 0. 1. 0. 1. 0. 1. 1. 1. 0. 1. 1. 1. 0. 0. 1. 0. 0. 0. 0. 0. 1. 0. 1. 1.
 1. 0. 1. 1. 0. 1. 1. 1. 1. 1. 0. 0. 0. 0. 0. 1. 1. 0. 1. 1. 0. 0. 1. 1.
 0.]</t>
  </si>
  <si>
    <t>[1. 1. 1. 1. 0. 1. 0. 1. 0. 1. 1. 1. 1. 1. 1. 1. 0. 1. 1. 1. 1. 0. 0. 1.
 0. 1. 0. 1. 0. 1. 1. 1. 0. 1. 1. 1. 0. 1. 1. 0. 0. 0. 0. 0. 1. 0. 1. 1.
 1. 0. 1. 1. 0. 1. 1. 1. 1. 1. 0. 1. 0. 0. 0. 1. 1. 0. 1. 1. 0. 0. 1. 1.
 0.]</t>
  </si>
  <si>
    <t>[1. 1. 1. 1. 0. 1. 0. 1. 1. 1. 1. 1. 1. 1. 1. 1. 0. 1. 1. 1. 1. 0. 0. 1.
 0. 1. 0. 1. 0. 1. 1. 1. 0. 1. 1. 1. 0. 1. 1. 0. 0. 0. 0. 0. 1. 0. 1. 1.
 1. 0. 1. 1. 0. 1. 1. 1. 1. 1. 0. 0. 0. 0. 0. 1. 1. 0. 1. 0. 0. 0. 1. 1.
 0.]</t>
  </si>
  <si>
    <t>[1. 1. 1. 1. 0. 1. 0. 1. 0. 1. 1. 1. 1. 0. 1. 1. 0. 1. 1. 1. 1. 0. 0. 1.
 1. 1. 0. 1. 0. 1. 1. 1. 0. 1. 1. 1. 0. 1. 1. 0. 0. 0. 0. 0. 1. 0. 1. 1.
 1. 0. 1. 1. 0. 1. 1. 1. 1. 1. 0. 0. 0. 0. 0. 1. 1. 0. 1. 1. 0. 0. 1. 1.
 0.]</t>
  </si>
  <si>
    <t>[1. 1. 1. 1. 0. 1. 0. 1. 1. 1. 1. 1. 1. 1. 1. 1. 0. 1. 1. 1. 1. 0. 0. 0.
 0. 1. 0. 1. 0. 1. 1. 1. 0. 1. 1. 1. 0. 1. 1. 0. 0. 0. 0. 0. 1. 0. 1. 1.
 1. 0. 1. 1. 0. 1. 1. 1. 1. 1. 0. 0. 0. 0. 0. 1. 1. 0. 1. 1. 0. 0. 1. 1.
 0.]</t>
  </si>
  <si>
    <t>[0. 1. 1. 1. 0. 1. 0. 1. 1. 1. 1. 1. 1. 1. 1. 1. 0. 1. 1. 1. 1. 0. 0. 1.
 0. 1. 0. 1. 0. 1. 1. 1. 0. 1. 1. 1. 0. 1. 1. 0. 0. 0. 0. 0. 1. 0. 1. 1.
 0. 0. 1. 1. 0. 1. 1. 1. 1. 1. 0. 0. 0. 0. 0. 1. 1. 0. 1. 1. 0. 0. 1. 1.
 0.]</t>
  </si>
  <si>
    <t>[1. 1. 1. 1. 0. 1. 0. 1. 1. 1. 1. 1. 1. 1. 1. 1. 0. 1. 1. 1. 1. 0. 0. 1.
 0. 1. 0. 1. 0. 1. 1. 1. 0. 1. 1. 0. 0. 1. 1. 1. 0. 0. 0. 0. 1. 0. 1. 1.
 1. 0. 1. 1. 0. 1. 1. 1. 1. 1. 0. 0. 0. 0. 0. 1. 1. 0. 1. 1. 0. 0. 1. 1.
 0.]</t>
  </si>
  <si>
    <t>[1. 1. 1. 1. 0. 1. 0. 1. 1. 1. 1. 1. 1. 1. 1. 1. 0. 1. 1. 1. 0. 0. 0. 1.
 0. 1. 0. 1. 0. 1. 1. 1. 0. 1. 1. 1. 0. 1. 0. 1. 0. 0. 0. 0. 1. 0. 1. 1.
 1. 0. 1. 1. 0. 1. 1. 1. 1. 1. 0. 0. 0. 0. 0. 1. 1. 0. 1. 1. 0. 0. 1. 1.
 0.]</t>
  </si>
  <si>
    <t>[1. 1. 1. 1. 0. 1. 0. 1. 1. 1. 1. 1. 1. 1. 1. 1. 0. 1. 1. 1. 1. 0. 0. 1.
 0. 1. 0. 1. 0. 1. 1. 1. 0. 1. 1. 1. 0. 1. 1. 1. 0. 0. 0. 0. 1. 0. 1. 1.
 0. 0. 1. 1. 0. 1. 1. 1. 1. 1. 0. 0. 0. 0. 1. 1. 1. 0. 1. 1. 0. 0. 1. 1.
 0.]</t>
  </si>
  <si>
    <t>[1. 1. 1. 1. 0. 1. 0. 1. 1. 1. 1. 1. 1. 1. 1. 1. 0. 1. 1. 1. 1. 0. 0. 1.
 0. 1. 0. 1. 0. 1. 1. 1. 0. 1. 1. 0. 0. 1. 1. 1. 0. 0. 0. 0. 1. 0. 1. 1.
 1. 0. 1. 1. 0. 1. 1. 1. 1. 1. 0. 0. 0. 0. 0. 1. 1. 0. 1. 1. 0. 0. 1. 1.
 1.]</t>
  </si>
  <si>
    <t>[0. 1. 1. 1. 0. 1. 0. 1. 1. 1. 1. 1. 1. 1. 1. 1. 0. 1. 1. 1. 1. 0. 0. 1.
 0. 1. 0. 1. 0. 1. 1. 1. 0. 1. 1. 1. 0. 1. 1. 1. 0. 0. 0. 0. 1. 0. 1. 1.
 1. 0. 1. 1. 0. 1. 1. 1. 1. 1. 0. 0. 0. 0. 0. 1. 1. 0. 1. 1. 0. 0. 1. 1.
 0.]</t>
  </si>
  <si>
    <t>[1. 1. 1. 0. 0. 1. 0. 1. 1. 1. 1. 1. 1. 1. 1. 1. 0. 1. 1. 1. 1. 0. 0. 1.
 0. 1. 0. 1. 0. 1. 1. 1. 0. 1. 1. 1. 0. 1. 1. 1. 0. 0. 0. 0. 1. 0. 1. 1.
 1. 0. 1. 1. 0. 1. 1. 1. 1. 1. 0. 0. 0. 0. 0. 1. 1. 0. 1. 1. 0. 0. 1. 1.
 0.]</t>
  </si>
  <si>
    <t>[1. 1. 1. 1. 0. 1. 0. 1. 1. 1. 1. 1. 1. 1. 1. 1. 1. 1. 1. 1. 1. 0. 0. 1.
 0. 1. 0. 1. 0. 1. 1. 1. 0. 1. 1. 1. 0. 1. 1. 1. 0. 0. 0. 0. 1. 0. 1. 1.
 1. 0. 1. 1. 0. 1. 1. 1. 1. 1. 0. 0. 0. 0. 0. 1. 1. 0. 1. 1. 0. 0. 1. 1.
 0.]</t>
  </si>
  <si>
    <t>[1. 1. 1. 1. 0. 1. 0. 1. 1. 1. 1. 1. 1. 1. 1. 1. 0. 1. 1. 1. 1. 0. 0. 1.
 0. 1. 0. 1. 0. 1. 1. 1. 0. 0. 0. 1. 0. 1. 1. 1. 0. 0. 0. 0. 1. 0. 1. 1.
 1. 0. 1. 1. 0. 1. 1. 1. 1. 1. 1. 0. 0. 0. 0. 1. 1. 0. 1. 1. 0. 0. 1. 1.
 0.]</t>
  </si>
  <si>
    <t>[1. 1. 1. 1. 0. 1. 0. 1. 1. 1. 1. 1. 1. 1. 1. 0. 0. 1. 1. 1. 1. 0. 0. 1.
 0. 1. 0. 1. 0. 1. 1. 1. 0. 1. 1. 1. 0. 1. 1. 1. 0. 0. 0. 0. 1. 0. 1. 1.
 1. 0. 1. 1. 0. 1. 1. 1. 1. 1. 0. 0. 0. 0. 0. 1. 1. 0. 1. 1. 0. 1. 1. 1.
 0.]</t>
  </si>
  <si>
    <t>[1. 1. 1. 0. 0. 1. 0. 1. 1. 1. 1. 1. 1. 1. 1. 1. 0. 1. 1. 1. 1. 0. 0. 1.
 0. 1. 0. 1. 0. 1. 1. 1. 0. 1. 1. 1. 0. 1. 1. 1. 0. 0. 0. 0. 1. 0. 1. 1.
 0. 0. 1. 1. 0. 1. 1. 1. 1. 1. 0. 0. 0. 0. 1. 1. 1. 0. 1. 1. 0. 0. 1. 1.
 1.]</t>
  </si>
  <si>
    <t>[1. 1. 1. 1. 0. 1. 0. 1. 1. 1. 1. 1. 1. 0. 1. 1. 0. 1. 1. 1. 1. 0. 0. 1.
 0. 1. 0. 1. 0. 1. 1. 1. 0. 1. 1. 0. 0. 1. 1. 1. 0. 0. 0. 0. 1. 0. 1. 1.
 0. 0. 1. 1. 0. 1. 1. 1. 1. 1. 0. 0. 0. 0. 0. 1. 1. 0. 1. 1. 0. 0. 1. 1.
 0.]</t>
  </si>
  <si>
    <t>[1. 1. 1. 1. 0. 1. 0. 1. 1. 1. 1. 1. 1. 1. 1. 1. 0. 1. 1. 1. 1. 0. 0. 1.
 0. 1. 0. 1. 0. 1. 1. 1. 0. 1. 0. 1. 0. 1. 1. 1. 0. 0. 0. 0. 1. 0. 1. 1.
 1. 0. 1. 1. 0. 1. 1. 1. 1. 1. 0. 0. 0. 0. 0. 1. 1. 0. 1. 1. 0. 0. 1. 1.
 0.]</t>
  </si>
  <si>
    <t>[1. 1. 1. 1. 0. 1. 0. 1. 1. 1. 1. 1. 1. 1. 1. 1. 0. 1. 1. 1. 1. 0. 0. 1.
 0. 1. 0. 1. 0. 1. 1. 1. 0. 1. 1. 1. 0. 1. 1. 1. 0. 0. 0. 0. 1. 0. 1. 1.
 1. 0. 1. 1. 0. 1. 1. 1. 1. 1. 0. 0. 0. 0. 1. 1. 1. 0. 1. 1. 0. 0. 0. 1.
 1.]</t>
  </si>
  <si>
    <t>[0. 0. 1. 1. 0. 1. 0. 1. 1. 1. 1. 1. 1. 1. 1. 1. 0. 1. 1. 1. 1. 0. 0. 1.
 0. 1. 0. 1. 0. 1. 1. 1. 0. 1. 0. 1. 0. 1. 1. 1. 0. 0. 0. 0. 0. 0. 1. 1.
 1. 0. 1. 1. 0. 1. 1. 1. 1. 1. 0. 0. 0. 0. 0. 1. 1. 0. 1. 1. 0. 0. 1. 1.
 0.]</t>
  </si>
  <si>
    <t>[1. 1. 1. 1. 0. 1. 0. 1. 1. 1. 1. 1. 1. 1. 1. 1. 0. 1. 1. 1. 1. 0. 0. 1.
 0. 1. 0. 1. 0. 1. 1. 0. 0. 1. 1. 0. 0. 1. 1. 1. 0. 0. 0. 0. 1. 0. 1. 1.
 1. 0. 1. 1. 0. 1. 1. 1. 1. 1. 0. 0. 0. 0. 1. 1. 1. 0. 1. 1. 0. 0. 1. 1.
 1.]</t>
  </si>
  <si>
    <t>[1. 1. 1. 1. 0. 1. 0. 1. 1. 1. 1. 1. 1. 1. 1. 1. 0. 1. 1. 1. 1. 0. 0. 1.
 0. 1. 0. 1. 0. 1. 1. 1. 0. 1. 1. 0. 0. 1. 1. 1. 0. 0. 0. 0. 1. 0. 1. 1.
 0. 0. 1. 1. 0. 1. 1. 1. 1. 1. 0. 0. 0. 0. 1. 1. 1. 0. 1. 1. 0. 0. 1. 1.
 0.]</t>
  </si>
  <si>
    <t>[0. 1. 1. 1. 0. 1. 0. 1. 1. 1. 1. 1. 1. 1. 1. 1. 0. 1. 1. 1. 1. 0. 0. 1.
 0. 1. 0. 1. 0. 1. 1. 1. 0. 1. 1. 1. 0. 1. 1. 1. 0. 0. 0. 0. 1. 0. 1. 1.
 1. 0. 0. 1. 0. 1. 1. 1. 1. 1. 0. 0. 0. 0. 1. 1. 1. 0. 1. 1. 0. 0. 1. 1.
 0.]</t>
  </si>
  <si>
    <t>[1. 1. 1. 1. 0. 1. 1. 0. 1. 1. 1. 1. 1. 1. 1. 1. 0. 1. 1. 1. 1. 0. 0. 1.
 0. 1. 0. 1. 0. 1. 1. 1. 0. 1. 1. 1. 0. 1. 1. 1. 0. 0. 0. 0. 1. 0. 1. 1.
 0. 0. 1. 1. 0. 1. 1. 1. 1. 1. 0. 0. 1. 0. 0. 1. 1. 0. 1. 1. 0. 0. 1. 1.
 0.]</t>
  </si>
  <si>
    <t>[0. 1. 1. 1. 0. 1. 0. 1. 1. 1. 1. 1. 1. 1. 1. 1. 0. 1. 1. 1. 1. 0. 0. 1.
 0. 1. 0. 1. 0. 1. 1. 1. 0. 1. 1. 0. 0. 1. 1. 0. 0. 0. 0. 0. 1. 0. 1. 1.
 1. 0. 1. 1. 0. 1. 1. 1. 1. 1. 0. 0. 0. 0. 0. 1. 1. 0. 1. 1. 0. 0. 1. 1.
 0.]</t>
  </si>
  <si>
    <t>[1. 1. 1. 1. 0. 1. 0. 1. 1. 1. 1. 1. 1. 0. 1. 1. 0. 1. 1. 1. 1. 0. 0. 1.
 0. 1. 0. 1. 0. 1. 1. 1. 0. 1. 1. 1. 0. 1. 1. 1. 0. 0. 0. 0. 1. 0. 1. 1.
 1. 0. 1. 1. 0. 1. 1. 1. 1. 1. 0. 0. 0. 0. 1. 1. 1. 0. 1. 1. 0. 0. 1. 1.
 1.]</t>
  </si>
  <si>
    <t>[1. 1. 1. 1. 0. 1. 0. 1. 1. 1. 1. 1. 1. 1. 1. 1. 0. 1. 1. 1. 1. 0. 0. 1.
 0. 1. 0. 1. 0. 1. 1. 1. 0. 1. 1. 0. 0. 1. 1. 1. 0. 0. 0. 0. 1. 0. 1. 1.
 0. 0. 1. 1. 0. 1. 1. 1. 1. 1. 0. 0. 0. 0. 1. 1. 1. 0. 1. 1. 0. 0. 1. 1.
 1.]</t>
  </si>
  <si>
    <t>[1. 1. 1. 1. 0. 1. 0. 1. 1. 1. 1. 1. 1. 1. 1. 1. 0. 1. 1. 1. 1. 0. 0. 1.
 0. 1. 0. 1. 0. 1. 1. 1. 0. 1. 1. 1. 0. 1. 1. 1. 0. 0. 0. 0. 1. 0. 1. 1.
 0. 0. 1. 1. 0. 1. 1. 1. 1. 1. 0. 0. 0. 0. 0. 1. 1. 0. 1. 1. 0. 0. 1. 1.
 0.]</t>
  </si>
  <si>
    <t>[1. 1. 1. 1. 0. 1. 0. 1. 1. 1. 1. 1. 1. 1. 1. 1. 0. 1. 1. 1. 1. 0. 0. 1.
 0. 1. 0. 1. 0. 1. 1. 1. 0. 1. 1. 1. 0. 1. 1. 1. 1. 0. 0. 0. 1. 0. 1. 1.
 1. 0. 1. 1. 0. 1. 1. 1. 1. 1. 0. 0. 0. 0. 1. 1. 1. 0. 1. 1. 0. 0. 1. 1.
 1.]</t>
  </si>
  <si>
    <t>[1. 1. 1. 1. 0. 1. 0. 1. 1. 1. 1. 1. 1. 1. 1. 1. 0. 1. 1. 1. 1. 0. 0. 1.
 0. 1. 0. 1. 0. 1. 1. 1. 0. 1. 1. 0. 0. 1. 1. 1. 0. 0. 0. 0. 1. 0. 1. 1.
 1. 0. 1. 1. 0. 1. 1. 1. 1. 1. 0. 0. 0. 0. 1. 1. 0. 0. 1. 1. 0. 0. 1. 1.
 1.]</t>
  </si>
  <si>
    <t>[1. 1. 1. 1. 0. 1. 0. 1. 1. 1. 1. 1. 1. 1. 1. 1. 0. 1. 1. 1. 1. 0. 0. 0.
 0. 1. 0. 1. 0. 1. 1. 1. 0. 1. 1. 0. 0. 1. 1. 1. 0. 0. 0. 0. 1. 0. 1. 1.
 1. 0. 1. 1. 0. 1. 1. 1. 1. 1. 0. 0. 0. 0. 0. 1. 1. 0. 1. 1. 0. 0. 1. 1.
 1.]</t>
  </si>
  <si>
    <t>[1. 1. 1. 1. 0. 1. 0. 1. 1. 1. 1. 1. 1. 1. 1. 1. 0. 1. 1. 1. 1. 0. 0. 1.
 0. 1. 0. 1. 0. 1. 1. 1. 0. 1. 1. 1. 0. 1. 1. 1. 0. 0. 0. 0. 1. 0. 1. 1.
 1. 0. 1. 1. 0. 1. 1. 1. 1. 1. 0. 0. 0. 0. 1. 1. 1. 0. 1. 1. 0. 0. 1. 1.
 1.]</t>
  </si>
  <si>
    <t>[1. 1. 1. 1. 0. 1. 0. 1. 1. 1. 1. 1. 1. 0. 1. 1. 0. 1. 1. 1. 1. 0. 0. 1.
 0. 1. 0. 1. 0. 1. 1. 1. 0. 1. 1. 1. 0. 1. 1. 1. 1. 0. 0. 0. 1. 0. 1. 1.
 1. 0. 1. 1. 0. 1. 1. 1. 1. 1. 0. 0. 0. 0. 1. 1. 1. 0. 1. 1. 0. 0. 1. 1.
 1.]</t>
  </si>
  <si>
    <t>[1. 1. 1. 1. 0. 1. 0. 1. 1. 1. 1. 1. 1. 0. 1. 1. 0. 1. 1. 1. 1. 0. 0. 1.
 0. 1. 0. 1. 0. 1. 1. 1. 0. 1. 1. 1. 0. 1. 0. 1. 0. 0. 0. 0. 1. 0. 1. 1.
 1. 0. 1. 1. 0. 1. 1. 1. 1. 1. 0. 0. 0. 0. 1. 1. 1. 0. 1. 1. 0. 0. 1. 1.
 1.]</t>
  </si>
  <si>
    <t>[1. 1. 1. 1. 0. 1. 0. 1. 0. 1. 1. 1. 1. 0. 1. 1. 0. 1. 1. 1. 1. 0. 0. 1.
 0. 1. 0. 1. 0. 1. 1. 1. 0. 1. 1. 1. 0. 1. 1. 1. 0. 0. 0. 0. 1. 0. 1. 1.
 1. 0. 1. 1. 0. 1. 1. 1. 1. 1. 0. 0. 0. 0. 1. 1. 1. 0. 1. 1. 0. 0. 1. 1.
 1.]</t>
  </si>
  <si>
    <t>[1. 1. 1. 1. 0. 1. 0. 1. 1. 1. 1. 1. 1. 0. 1. 1. 0. 1. 1. 1. 1. 0. 0. 1.
 0. 1. 0. 1. 0. 1. 1. 1. 0. 1. 1. 1. 0. 1. 1. 1. 0. 0. 0. 0. 1. 0. 1. 1.
 0. 0. 1. 1. 0. 1. 1. 1. 1. 1. 0. 0. 0. 1. 1. 1. 1. 0. 1. 1. 0. 0. 1. 1.
 1.]</t>
  </si>
  <si>
    <t>[1. 1. 1. 1. 0. 1. 1. 1. 1. 1. 1. 1. 1. 0. 1. 1. 0. 1. 1. 1. 1. 0. 0. 1.
 0. 1. 0. 1. 0. 1. 1. 1. 0. 1. 1. 1. 0. 1. 1. 1. 1. 0. 0. 0. 1. 0. 0. 1.
 1. 0. 1. 1. 0. 1. 1. 1. 1. 1. 0. 0. 0. 0. 1. 1. 1. 0. 1. 1. 0. 0. 1. 1.
 1.]</t>
  </si>
  <si>
    <t>[1. 1. 1. 1. 0. 1. 0. 1. 1. 1. 1. 1. 1. 0. 1. 1. 0. 1. 1. 1. 1. 0. 0. 1.
 0. 1. 0. 1. 0. 1. 1. 1. 0. 1. 1. 1. 0. 1. 1. 1. 0. 0. 0. 0. 1. 0. 1. 1.
 0. 0. 1. 1. 0. 1. 1. 1. 1. 1. 0. 0. 0. 0. 1. 1. 1. 0. 1. 1. 0. 0. 1. 1.
 1.]</t>
  </si>
  <si>
    <t>[1. 1. 1. 1. 0. 1. 0. 1. 1. 1. 1. 1. 1. 0. 1. 1. 0. 1. 1. 1. 1. 0. 0. 1.
 0. 1. 0. 1. 0. 1. 1. 1. 0. 0. 1. 1. 0. 1. 1. 1. 1. 0. 0. 0. 1. 0. 1. 1.
 1. 0. 1. 1. 0. 1. 1. 1. 1. 1. 0. 0. 0. 0. 1. 1. 1. 0. 1. 1. 0. 0. 1. 1.
 1.]</t>
  </si>
  <si>
    <t>[1. 1. 1. 1. 0. 1. 0. 0. 1. 1. 1. 1. 1. 1. 1. 1. 0. 1. 1. 1. 1. 0. 0. 1.
 0. 1. 0. 1. 0. 1. 1. 1. 0. 1. 1. 1. 0. 1. 1. 1. 0. 0. 0. 0. 1. 0. 1. 1.
 1. 0. 1. 1. 0. 1. 1. 1. 1. 1. 0. 0. 0. 0. 1. 1. 1. 0. 1. 1. 0. 0. 1. 1.
 1.]</t>
  </si>
  <si>
    <t>[1. 1. 0. 1. 0. 1. 0. 1. 1. 1. 1. 1. 1. 1. 1. 1. 0. 1. 1. 1. 1. 0. 0. 1.
 0. 1. 0. 1. 0. 1. 1. 1. 0. 1. 1. 1. 0. 1. 1. 1. 1. 0. 0. 0. 1. 0. 1. 1.
 1. 0. 1. 1. 0. 1. 1. 1. 1. 1. 0. 0. 0. 0. 1. 1. 1. 0. 1. 1. 0. 0. 1. 1.
 1.]</t>
  </si>
  <si>
    <t>[1. 1. 1. 1. 0. 1. 0. 1. 1. 1. 1. 1. 1. 1. 1. 1. 0. 1. 1. 1. 1. 0. 0. 1.
 0. 1. 0. 0. 0. 1. 1. 1. 0. 1. 1. 1. 0. 1. 1. 1. 0. 1. 0. 0. 1. 0. 1. 1.
 1. 0. 1. 1. 0. 1. 1. 1. 1. 1. 0. 0. 0. 0. 1. 1. 1. 0. 1. 1. 0. 0. 1. 1.
 1.]</t>
  </si>
  <si>
    <t>[1. 1. 1. 1. 0. 0. 0. 1. 1. 1. 1. 1. 1. 0. 1. 1. 0. 1. 1. 1. 1. 0. 0. 1.
 0. 1. 0. 1. 0. 1. 1. 1. 0. 1. 1. 1. 0. 1. 1. 1. 0. 0. 0. 0. 1. 0. 1. 1.
 1. 0. 1. 1. 0. 1. 1. 1. 1. 1. 0. 0. 0. 0. 1. 1. 1. 0. 1. 0. 0. 0. 1. 1.
 1.]</t>
  </si>
  <si>
    <t>[1. 1. 1. 1. 0. 1. 0. 1. 1. 1. 0. 1. 1. 0. 1. 1. 0. 1. 1. 1. 1. 0. 0. 1.
 0. 1. 0. 1. 0. 1. 1. 1. 0. 1. 1. 1. 0. 1. 1. 1. 0. 0. 0. 0. 1. 1. 1. 1.
 1. 0. 1. 1. 0. 1. 1. 1. 1. 1. 0. 0. 0. 0. 1. 1. 1. 0. 1. 1. 0. 0. 1. 1.
 1.]</t>
  </si>
  <si>
    <t>[1. 1. 1. 1. 0. 1. 0. 1. 0. 1. 1. 1. 1. 0. 1. 1. 0. 1. 1. 1. 1. 0. 0. 1.
 0. 1. 0. 1. 0. 1. 1. 1. 0. 1. 1. 1. 0. 1. 0. 1. 0. 0. 0. 0. 1. 1. 1. 1.
 1. 0. 1. 1. 0. 1. 1. 1. 1. 1. 0. 0. 0. 0. 1. 1. 1. 0. 1. 1. 0. 0. 1. 1.
 1.]</t>
  </si>
  <si>
    <t>[1. 1. 1. 1. 0. 0. 0. 1. 1. 1. 1. 1. 1. 0. 1. 1. 0. 1. 1. 1. 1. 0. 0. 1.
 0. 1. 0. 1. 0. 1. 1. 1. 0. 1. 1. 1. 0. 1. 1. 1. 0. 0. 0. 1. 1. 0. 1. 1.
 1. 0. 1. 1. 0. 1. 1. 1. 1. 1. 0. 0. 0. 0. 1. 1. 1. 0. 1. 1. 0. 0. 1. 1.
 1.]</t>
  </si>
  <si>
    <t>[1. 1. 1. 1. 0. 1. 0. 1. 0. 1. 1. 1. 1. 0. 1. 1. 0. 1. 1. 1. 1. 0. 0. 1.
 0. 1. 0. 1. 0. 1. 1. 1. 0. 1. 1. 1. 0. 1. 0. 1. 0. 0. 0. 0. 1. 0. 1. 1.
 1. 0. 1. 1. 0. 1. 1. 1. 1. 1. 0. 0. 0. 0. 1. 1. 1. 0. 1. 1. 0. 0. 1. 1.
 1.]</t>
  </si>
  <si>
    <t>[1. 1. 1. 1. 0. 1. 0. 1. 0. 1. 1. 0. 1. 0. 1. 1. 0. 1. 1. 1. 1. 0. 0. 1.
 0. 1. 0. 1. 0. 1. 1. 1. 0. 1. 1. 1. 0. 1. 1. 1. 0. 0. 0. 0. 1. 0. 1. 1.
 1. 0. 1. 1. 0. 1. 1. 1. 1. 1. 0. 0. 0. 0. 1. 1. 1. 0. 1. 1. 0. 0. 1. 1.
 1.]</t>
  </si>
  <si>
    <t>[1. 1. 0. 1. 0. 1. 0. 1. 0. 1. 1. 1. 1. 0. 1. 1. 0. 1. 1. 1. 1. 0. 0. 1.
 0. 1. 0. 1. 0. 1. 1. 1. 0. 1. 1. 1. 0. 1. 0. 1. 0. 0. 0. 0. 1. 0. 1. 1.
 1. 0. 1. 1. 0. 1. 1. 1. 1. 1. 0. 0. 0. 0. 1. 1. 1. 0. 1. 1. 0. 0. 1. 1.
 1.]</t>
  </si>
  <si>
    <t>[1. 1. 1. 1. 0. 1. 0. 1. 0. 1. 1. 1. 1. 0. 1. 0. 0. 1. 1. 1. 1. 0. 0. 1.
 0. 1. 0. 1. 0. 1. 1. 1. 0. 1. 1. 1. 0. 1. 0. 1. 0. 0. 0. 0. 1. 0. 1. 1.
 1. 0. 1. 1. 0. 1. 1. 1. 1. 1. 0. 0. 0. 0. 1. 1. 1. 0. 1. 1. 0. 0. 1. 1.
 1.]</t>
  </si>
  <si>
    <t>[1. 1. 1. 1. 0. 1. 0. 1. 1. 1. 1. 1. 1. 0. 1. 1. 0. 1. 1. 1. 1. 0. 0. 1.
 0. 1. 0. 1. 1. 1. 1. 1. 0. 1. 1. 1. 0. 1. 0. 1. 0. 0. 0. 0. 1. 0. 1. 1.
 1. 0. 1. 1. 0. 1. 1. 1. 1. 1. 0. 0. 0. 0. 1. 1. 1. 0. 1. 1. 0. 0. 1. 1.
 0.]</t>
  </si>
  <si>
    <t>[1. 1. 1. 1. 0. 1. 0. 1. 1. 1. 1. 1. 1. 0. 1. 1. 0. 1. 1. 1. 1. 0. 0. 1.
 0. 1. 0. 1. 0. 1. 1. 1. 0. 1. 1. 1. 0. 1. 1. 1. 0. 0. 0. 0. 1. 0. 1. 1.
 1. 0. 1. 1. 0. 1. 1. 1. 1. 1. 0. 0. 0. 0. 0. 1. 1. 0. 1. 1. 0. 0. 1. 1.
 1.]</t>
  </si>
  <si>
    <t>[1. 1. 1. 1. 0. 1. 0. 1. 0. 1. 1. 1. 1. 0. 1. 1. 0. 1. 1. 1. 1. 0. 0. 1.
 0. 1. 0. 1. 0. 1. 1. 1. 0. 1. 0. 1. 0. 1. 0. 1. 0. 0. 0. 0. 1. 0. 1. 1.
 1. 0. 1. 1. 0. 1. 1. 1. 1. 1. 0. 0. 0. 0. 1. 1. 1. 0. 1. 1. 0. 0. 1. 1.
 1.]</t>
  </si>
  <si>
    <t>[1. 1. 1. 1. 0. 1. 0. 1. 0. 1. 1. 1. 1. 0. 1. 1. 1. 1. 1. 1. 1. 0. 0. 1.
 0. 1. 0. 1. 0. 1. 1. 1. 0. 1. 1. 1. 0. 1. 0. 1. 0. 0. 0. 0. 1. 0. 1. 1.
 1. 0. 1. 1. 0. 1. 1. 1. 1. 1. 0. 0. 0. 0. 1. 1. 1. 0. 1. 1. 0. 0. 1. 1.
 1.]</t>
  </si>
  <si>
    <t>[1. 1. 1. 1. 0. 1. 0. 1. 0. 1. 1. 1. 1. 0. 1. 1. 0. 1. 1. 1. 1. 0. 0. 1.
 1. 1. 0. 1. 0. 1. 1. 1. 0. 1. 0. 1. 0. 1. 1. 1. 0. 0. 0. 0. 1. 0. 1. 1.
 1. 0. 1. 1. 0. 1. 1. 1. 1. 1. 0. 0. 0. 0. 1. 1. 1. 0. 1. 1. 0. 0. 1. 1.
 1.]</t>
  </si>
  <si>
    <t>[1. 1. 1. 1. 0. 1. 0. 1. 0. 1. 1. 1. 1. 0. 1. 1. 0. 1. 1. 1. 1. 0. 0. 1.
 0. 1. 0. 1. 0. 1. 1. 1. 0. 1. 0. 1. 0. 1. 0. 1. 0. 0. 0. 0. 1. 0. 1. 1.
 1. 0. 0. 1. 0. 1. 1. 1. 1. 1. 0. 0. 0. 0. 1. 1. 1. 0. 1. 1. 0. 0. 1. 1.
 1.]</t>
  </si>
  <si>
    <t>[1. 1. 1. 1. 0. 0. 0. 1. 0. 1. 1. 1. 1. 0. 1. 1. 0. 1. 1. 1. 1. 0. 0. 1.
 0. 1. 0. 1. 0. 1. 1. 1. 0. 1. 0. 1. 0. 1. 0. 1. 0. 0. 0. 0. 1. 0. 1. 1.
 1. 0. 1. 1. 0. 1. 1. 1. 1. 1. 0. 0. 0. 1. 1. 1. 1. 0. 1. 1. 0. 0. 1. 1.
 1.]</t>
  </si>
  <si>
    <t>[1. 1. 1. 1. 0. 1. 0. 1. 0. 1. 1. 1. 1. 0. 1. 1. 0. 1. 1. 1. 1. 0. 0. 1.
 0. 1. 0. 1. 0. 1. 1. 1. 0. 1. 0. 1. 0. 1. 0. 1. 0. 0. 0. 0. 1. 0. 1. 1.
 1. 0. 1. 1. 0. 1. 0. 1. 0. 1. 0. 0. 0. 0. 1. 1. 1. 0. 1. 1. 0. 0. 1. 1.
 1.]</t>
  </si>
  <si>
    <t>[1. 1. 1. 1. 0. 1. 0. 1. 0. 1. 1. 1. 1. 0. 1. 1. 0. 1. 1. 1. 1. 0. 0. 1.
 0. 1. 0. 1. 0. 1. 1. 1. 0. 1. 1. 1. 0. 1. 0. 1. 0. 0. 0. 0. 1. 0. 1. 1.
 1. 1. 1. 1. 0. 1. 1. 1. 1. 1. 0. 0. 0. 0. 1. 1. 1. 0. 1. 1. 0. 0. 1. 1.
 1.]</t>
  </si>
  <si>
    <t>[1. 1. 1. 1. 0. 1. 0. 1. 0. 1. 1. 1. 1. 0. 1. 1. 0. 1. 1. 1. 1. 0. 0. 1.
 0. 1. 0. 1. 0. 1. 1. 1. 0. 1. 1. 1. 0. 1. 0. 1. 0. 0. 0. 0. 1. 0. 1. 1.
 1. 0. 1. 1. 0. 1. 1. 1. 1. 1. 0. 0. 0. 0. 1. 1. 1. 0. 1. 1. 0. 0. 1. 1.
 0.]</t>
  </si>
  <si>
    <t>[1. 1. 1. 1. 0. 1. 0. 1. 0. 1. 1. 1. 1. 0. 1. 1. 0. 1. 1. 1. 0. 0. 0. 1.
 0. 0. 0. 1. 0. 1. 1. 1. 0. 1. 0. 1. 0. 1. 1. 1. 1. 0. 0. 0. 1. 0. 1. 1.
 1. 0. 1. 1. 0. 1. 1. 1. 1. 1. 0. 0. 0. 0. 1. 1. 1. 0. 1. 1. 0. 0. 1. 1.
 1.]</t>
  </si>
  <si>
    <t>[1. 1. 1. 1. 0. 1. 0. 1. 0. 1. 1. 1. 1. 0. 1. 1. 0. 1. 1. 1. 1. 0. 0. 1.
 0. 1. 0. 1. 0. 1. 1. 1. 0. 1. 1. 1. 0. 1. 1. 1. 0. 1. 0. 0. 1. 0. 1. 1.
 1. 0. 1. 1. 0. 1. 1. 1. 1. 1. 0. 0. 0. 0. 1. 1. 1. 0. 1. 1. 0. 0. 1. 1.
 1.]</t>
  </si>
  <si>
    <t>[1. 1. 1. 1. 0. 1. 0. 1. 0. 1. 1. 1. 1. 0. 1. 1. 0. 1. 1. 1. 1. 0. 0. 1.
 0. 1. 0. 1. 0. 1. 1. 1. 0. 1. 0. 1. 0. 1. 0. 0. 0. 1. 0. 0. 1. 0. 1. 1.
 1. 0. 1. 1. 0. 1. 1. 1. 1. 1. 0. 0. 0. 0. 1. 1. 1. 0. 1. 0. 0. 0. 1. 1.
 1.]</t>
  </si>
  <si>
    <t>[1. 1. 1. 1. 0. 1. 0. 1. 0. 1. 1. 1. 1. 0. 1. 1. 0. 1. 1. 1. 1. 0. 0. 1.
 0. 1. 0. 1. 0. 1. 1. 1. 1. 1. 1. 1. 0. 1. 1. 1. 0. 0. 0. 0. 1. 0. 0. 1.
 1. 0. 1. 1. 0. 1. 1. 1. 1. 1. 0. 0. 0. 0. 1. 1. 1. 0. 1. 1. 0. 0. 1. 1.
 1.]</t>
  </si>
  <si>
    <t>[1. 1. 1. 1. 0. 1. 0. 1. 0. 1. 1. 1. 1. 0. 1. 1. 0. 1. 1. 1. 1. 1. 0. 1.
 1. 1. 0. 1. 0. 1. 1. 1. 0. 1. 0. 1. 0. 1. 0. 1. 0. 0. 0. 1. 1. 0. 1. 1.
 1. 0. 1. 1. 0. 1. 1. 1. 1. 1. 0. 0. 0. 0. 1. 1. 1. 0. 1. 1. 0. 0. 1. 1.
 1.]</t>
  </si>
  <si>
    <t>[1. 1. 1. 1. 0. 1. 0. 1. 0. 1. 0. 1. 1. 0. 1. 1. 0. 1. 1. 1. 1. 0. 0. 1.
 0. 1. 0. 1. 0. 1. 1. 1. 0. 0. 0. 1. 0. 1. 1. 1. 0. 0. 0. 0. 1. 0. 1. 1.
 1. 0. 1. 1. 0. 1. 1. 1. 1. 1. 0. 0. 0. 0. 1. 1. 1. 0. 1. 1. 0. 0. 1. 1.
 1.]</t>
  </si>
  <si>
    <t>[1. 1. 1. 1. 0. 1. 0. 1. 0. 1. 1. 1. 1. 0. 1. 1. 1. 1. 1. 1. 1. 0. 0. 1.
 0. 1. 0. 1. 0. 1. 1. 1. 0. 1. 1. 1. 0. 1. 0. 1. 0. 0. 0. 0. 1. 0. 1. 1.
 1. 0. 0. 1. 0. 1. 1. 1. 1. 1. 0. 0. 0. 0. 1. 1. 1. 0. 1. 1. 0. 0. 1. 1.
 1.]</t>
  </si>
  <si>
    <t>[1. 1. 1. 1. 1. 0. 0. 1. 0. 1. 1. 1. 1. 0. 1. 1. 0. 1. 1. 1. 1. 0. 0. 1.
 0. 1. 0. 1. 0. 0. 1. 1. 0. 1. 1. 1. 0. 1. 1. 1. 0. 0. 0. 0. 1. 0. 1. 1.
 1. 0. 1. 1. 0. 1. 1. 1. 1. 1. 0. 0. 0. 0. 1. 1. 1. 0. 0. 1. 0. 0. 1. 1.
 1.]</t>
  </si>
  <si>
    <t>[1. 1. 1. 1. 0. 1. 0. 1. 0. 1. 1. 1. 1. 0. 1. 1. 0. 1. 0. 1. 1. 0. 0. 1.
 0. 1. 0. 1. 0. 1. 1. 1. 0. 0. 0. 1. 0. 1. 0. 1. 0. 0. 0. 0. 1. 0. 1. 1.
 1. 0. 1. 1. 0. 1. 1. 1. 1. 1. 0. 0. 0. 0. 1. 1. 1. 0. 1. 1. 0. 0. 1. 1.
 1.]</t>
  </si>
  <si>
    <t>[1. 1. 1. 1. 0. 1. 0. 1. 0. 1. 1. 1. 1. 0. 1. 1. 0. 1. 1. 1. 1. 0. 0. 1.
 0. 1. 0. 1. 0. 1. 1. 1. 0. 0. 1. 1. 0. 1. 0. 1. 0. 0. 0. 0. 1. 0. 1. 1.
 1. 0. 1. 1. 0. 1. 1. 1. 1. 1. 0. 0. 0. 0. 1. 1. 1. 0. 1. 1. 0. 0. 1. 1.
 1.]</t>
  </si>
  <si>
    <t>[1. 1. 1. 1. 0. 1. 0. 1. 0. 1. 0. 1. 1. 0. 1. 1. 0. 1. 1. 1. 1. 0. 0. 1.
 0. 1. 0. 1. 0. 1. 1. 1. 0. 0. 1. 1. 0. 1. 1. 1. 0. 0. 0. 0. 1. 0. 1. 1.
 1. 0. 1. 1. 0. 1. 1. 1. 1. 1. 0. 0. 0. 0. 1. 1. 1. 0. 1. 1. 0. 0. 1. 1.
 1.]</t>
  </si>
  <si>
    <t>[1. 1. 1. 1. 0. 1. 0. 1. 0. 1. 1. 1. 1. 0. 1. 1. 0. 1. 1. 1. 1. 0. 0. 1.
 0. 1. 0. 1. 0. 1. 1. 1. 0. 0. 0. 1. 0. 1. 0. 1. 0. 0. 0. 0. 1. 0. 1. 1.
 0. 0. 1. 1. 0. 1. 1. 1. 1. 1. 0. 0. 0. 0. 1. 1. 1. 0. 1. 1. 0. 0. 1. 1.
 1.]</t>
  </si>
  <si>
    <t>[1. 1. 1. 1. 0. 1. 0. 1. 0. 1. 1. 1. 1. 0. 1. 1. 0. 1. 1. 1. 1. 0. 0. 1.
 0. 1. 0. 1. 0. 1. 1. 1. 0. 0. 1. 1. 0. 1. 1. 1. 0. 0. 0. 0. 1. 0. 1. 1.
 1. 0. 1. 1. 0. 1. 1. 1. 1. 1. 0. 0. 0. 0. 1. 1. 1. 0. 1. 1. 0. 0. 1. 1.
 1.]</t>
  </si>
  <si>
    <t>[1. 1. 1. 1. 0. 1. 0. 1. 0. 1. 0. 1. 1. 0. 1. 1. 0. 1. 1. 1. 1. 0. 0. 1.
 0. 1. 0. 1. 0. 1. 1. 1. 0. 1. 1. 1. 0. 1. 1. 1. 0. 0. 0. 0. 1. 0. 1. 1.
 1. 0. 1. 1. 0. 1. 1. 1. 1. 1. 0. 0. 0. 0. 1. 1. 1. 0. 1. 1. 0. 0. 1. 1.
 1.]</t>
  </si>
  <si>
    <t>[1. 1. 1. 1. 0. 1. 0. 1. 0. 1. 0. 1. 1. 0. 1. 1. 0. 1. 1. 1. 1. 0. 0. 1.
 0. 1. 0. 1. 0. 1. 1. 1. 0. 1. 1. 1. 0. 1. 0. 1. 0. 0. 0. 0. 1. 0. 1. 1.
 1. 0. 1. 1. 0. 1. 1. 1. 1. 1. 0. 0. 0. 0. 1. 1. 1. 0. 1. 1. 0. 0. 1. 1.
 1.]</t>
  </si>
  <si>
    <t>[1. 1. 1. 1. 1. 1. 0. 1. 0. 1. 1. 1. 1. 0. 1. 1. 0. 1. 1. 1. 1. 0. 0. 1.
 0. 1. 0. 1. 0. 1. 1. 1. 0. 1. 0. 1. 0. 1. 0. 1. 0. 0. 0. 0. 1. 0. 1. 1.
 1. 0. 1. 1. 0. 1. 1. 1. 1. 1. 0. 0. 0. 0. 1. 1. 1. 0. 1. 1. 0. 0. 1. 1.
 1.]</t>
  </si>
  <si>
    <t>[1. 1. 1. 1. 0. 1. 0. 1. 0. 1. 1. 1. 1. 1. 1. 1. 0. 1. 1. 1. 1. 0. 0. 1.
 0. 1. 0. 1. 0. 1. 1. 1. 0. 1. 0. 1. 0. 1. 0. 0. 0. 0. 0. 0. 1. 0. 1. 1.
 1. 0. 1. 1. 0. 1. 1. 1. 1. 1. 0. 0. 0. 0. 1. 1. 1. 0. 1. 1. 0. 0. 1. 1.
 1.]</t>
  </si>
  <si>
    <t>[1. 1. 1. 0. 0. 1. 0. 1. 0. 1. 1. 1. 1. 0. 1. 1. 0. 1. 1. 1. 1. 0. 0. 1.
 0. 1. 0. 1. 0. 1. 1. 1. 0. 1. 0. 1. 0. 1. 0. 1. 0. 0. 0. 0. 1. 0. 1. 1.
 1. 0. 1. 1. 0. 1. 1. 1. 1. 1. 0. 0. 0. 0. 1. 1. 1. 0. 1. 1. 0. 0. 1. 1.
 1.]</t>
  </si>
  <si>
    <t>[1. 1. 1. 1. 0. 1. 0. 1. 0. 1. 0. 1. 1. 0. 1. 1. 0. 1. 1. 1. 1. 0. 0. 1.
 0. 1. 0. 1. 0. 1. 1. 1. 0. 0. 1. 1. 0. 1. 0. 1. 0. 0. 0. 0. 1. 0. 1. 1.
 1. 0. 1. 1. 0. 1. 1. 1. 1. 1. 0. 0. 0. 0. 1. 1. 1. 0. 1. 1. 0. 0. 1. 1.
 1.]</t>
  </si>
  <si>
    <t>[1. 1. 1. 1. 0. 1. 0. 1. 0. 1. 0. 1. 1. 0. 1. 1. 0. 1. 1. 1. 1. 0. 0. 1.
 0. 1. 0. 1. 0. 1. 1. 1. 0. 1. 0. 1. 1. 1. 1. 1. 0. 0. 0. 0. 1. 0. 1. 1.
 1. 0. 1. 1. 0. 1. 1. 1. 1. 1. 0. 0. 0. 0. 0. 1. 1. 0. 1. 1. 0. 0. 1. 1.
 1.]</t>
  </si>
  <si>
    <t>[1. 1. 1. 1. 0. 1. 0. 1. 0. 1. 0. 1. 1. 0. 1. 1. 0. 1. 1. 1. 1. 1. 0. 1.
 0. 1. 0. 1. 0. 1. 1. 1. 0. 1. 1. 1. 0. 1. 1. 1. 0. 0. 0. 0. 1. 0. 1. 1.
 1. 0. 1. 1. 0. 1. 1. 1. 1. 1. 0. 0. 0. 0. 1. 1. 1. 0. 1. 1. 0. 0. 1. 1.
 1.]</t>
  </si>
  <si>
    <t>[1. 1. 1. 1. 0. 1. 0. 1. 0. 1. 0. 1. 1. 0. 1. 1. 0. 0. 1. 1. 1. 0. 0. 1.
 0. 1. 0. 1. 0. 1. 1. 1. 0. 0. 0. 1. 0. 1. 1. 1. 0. 0. 0. 0. 1. 0. 1. 1.
 1. 0. 1. 1. 0. 1. 1. 1. 1. 1. 0. 0. 0. 0. 1. 1. 1. 0. 1. 1. 0. 0. 1. 1.
 1.]</t>
  </si>
  <si>
    <t>[1. 1. 1. 1. 0. 1. 0. 0. 0. 1. 1. 1. 1. 0. 1. 1. 0. 1. 1. 1. 1. 0. 0. 1.
 0. 1. 0. 1. 0. 1. 1. 1. 0. 1. 0. 1. 0. 1. 1. 1. 0. 0. 0. 0. 1. 0. 1. 1.
 1. 0. 1. 1. 0. 1. 1. 1. 1. 1. 0. 0. 0. 0. 1. 1. 1. 0. 1. 1. 0. 0. 1. 1.
 1.]</t>
  </si>
  <si>
    <t>[1. 1. 1. 1. 0. 1. 0. 1. 0. 1. 0. 1. 1. 0. 1. 1. 0. 1. 1. 1. 1. 0. 0. 1.
 0. 1. 0. 1. 0. 1. 1. 1. 0. 0. 1. 1. 0. 1. 0. 1. 0. 0. 0. 0. 1. 0. 1. 1.
 1. 0. 1. 1. 0. 1. 1. 1. 1. 1. 0. 0. 0. 1. 1. 1. 1. 0. 1. 1. 0. 0. 1. 1.
 1.]</t>
  </si>
  <si>
    <t>[1. 0. 1. 1. 0. 1. 0. 1. 0. 1. 0. 1. 1. 0. 1. 1. 0. 1. 1. 1. 1. 0. 0. 1.
 0. 1. 0. 1. 0. 1. 1. 1. 0. 0. 1. 1. 0. 1. 1. 1. 0. 0. 0. 0. 1. 0. 1. 1.
 1. 0. 1. 1. 0. 1. 1. 1. 1. 1. 0. 0. 0. 0. 1. 1. 1. 0. 1. 1. 0. 0. 1. 1.
 1.]</t>
  </si>
  <si>
    <t>[1. 1. 1. 1. 0. 1. 0. 0. 0. 1. 0. 1. 1. 0. 1. 1. 0. 1. 1. 1. 1. 0. 0. 1.
 0. 1. 0. 1. 0. 1. 1. 1. 0. 0. 1. 1. 0. 1. 1. 1. 0. 0. 0. 0. 1. 0. 1. 1.
 1. 0. 1. 1. 0. 1. 1. 1. 1. 1. 0. 0. 0. 0. 1. 1. 1. 0. 1. 1. 0. 0. 1. 1.
 1.]</t>
  </si>
  <si>
    <t>[1. 1. 1. 1. 0. 1. 0. 1. 0. 1. 0. 1. 1. 0. 1. 1. 0. 1. 1. 1. 1. 0. 0. 1.
 0. 1. 0. 1. 0. 1. 1. 0. 0. 0. 1. 1. 0. 1. 0. 1. 0. 0. 0. 0. 1. 0. 1. 1.
 1. 0. 1. 1. 0. 1. 1. 1. 1. 1. 0. 0. 0. 0. 1. 1. 1. 0. 1. 1. 0. 0. 1. 1.
 1.]</t>
  </si>
  <si>
    <t>[1. 1. 1. 1. 0. 1. 0. 1. 0. 1. 0. 1. 1. 0. 1. 1. 0. 1. 1. 1. 1. 0. 0. 1.
 0. 1. 0. 1. 0. 1. 1. 1. 1. 0. 1. 1. 0. 1. 0. 1. 0. 0. 0. 0. 1. 0. 1. 1.
 1. 0. 1. 1. 0. 1. 1. 0. 1. 1. 0. 0. 0. 0. 1. 1. 1. 0. 1. 1. 0. 0. 1. 1.
 1.]</t>
  </si>
  <si>
    <t>[1. 1. 1. 1. 0. 1. 0. 1. 0. 1. 1. 1. 1. 0. 1. 1. 0. 1. 1. 1. 1. 0. 0. 1.
 0. 1. 0. 1. 0. 1. 1. 1. 0. 0. 1. 1. 0. 1. 1. 1. 0. 0. 0. 0. 1. 0. 1. 1.
 1. 0. 1. 1. 0. 1. 1. 1. 0. 1. 0. 0. 0. 0. 1. 1. 0. 0. 1. 1. 0. 0. 1. 1.
 1.]</t>
  </si>
  <si>
    <t>[1. 1. 1. 1. 0. 1. 0. 1. 0. 1. 1. 1. 1. 0. 1. 1. 0. 0. 1. 1. 1. 0. 0. 1.
 0. 1. 0. 1. 0. 1. 1. 1. 0. 0. 1. 1. 0. 1. 0. 1. 0. 0. 0. 0. 1. 0. 1. 1.
 1. 0. 1. 1. 0. 1. 1. 0. 1. 1. 0. 0. 0. 0. 1. 1. 1. 0. 1. 1. 0. 0. 1. 1.
 1.]</t>
  </si>
  <si>
    <t>[1. 1. 1. 1. 0. 1. 0. 1. 0. 1. 1. 1. 1. 0. 1. 1. 0. 1. 1. 1. 1. 0. 0. 1.
 0. 1. 0. 1. 0. 1. 1. 1. 0. 0. 1. 1. 0. 1. 0. 1. 0. 0. 0. 0. 1. 0. 1. 1.
 1. 1. 1. 1. 0. 1. 1. 1. 1. 1. 0. 0. 0. 0. 1. 1. 1. 0. 1. 1. 0. 0. 1. 1.
 1.]</t>
  </si>
  <si>
    <t>[0. 1. 1. 1. 0. 1. 0. 1. 0. 1. 1. 1. 1. 0. 1. 1. 0. 1. 1. 1. 1. 0. 0. 1.
 0. 1. 0. 1. 0. 1. 1. 1. 0. 0. 1. 1. 0. 1. 0. 1. 0. 0. 0. 0. 1. 0. 1. 1.
 1. 0. 1. 1. 0. 1. 1. 1. 1. 1. 0. 0. 0. 0. 1. 1. 1. 0. 1. 1. 0. 0. 1. 1.
 1.]</t>
  </si>
  <si>
    <t>[1. 1. 1. 1. 0. 1. 0. 1. 0. 1. 1. 1. 1. 0. 1. 1. 0. 1. 1. 1. 1. 0. 0. 1.
 0. 1. 0. 1. 0. 1. 1. 1. 0. 0. 1. 1. 0. 1. 1. 1. 0. 0. 0. 0. 1. 0. 1. 1.
 1. 0. 1. 1. 0. 1. 1. 1. 1. 1. 0. 0. 0. 0. 0. 1. 1. 0. 1. 1. 0. 0. 1. 1.
 1.]</t>
  </si>
  <si>
    <t>[1. 1. 1. 1. 0. 1. 0. 1. 0. 1. 1. 1. 1. 0. 1. 1. 0. 1. 1. 1. 1. 0. 0. 1.
 0. 1. 0. 1. 0. 1. 1. 1. 0. 0. 1. 1. 0. 1. 0. 1. 0. 0. 0. 0. 1. 0. 1. 1.
 1. 0. 1. 1. 0. 1. 1. 1. 1. 1. 0. 0. 0. 0. 1. 0. 1. 0. 1. 1. 0. 0. 1. 1.
 1.]</t>
  </si>
  <si>
    <t>[1. 1. 1. 1. 0. 1. 0. 1. 0. 1. 1. 1. 1. 0. 1. 1. 0. 1. 1. 1. 1. 0. 0. 1.
 0. 1. 0. 1. 0. 1. 1. 1. 0. 0. 0. 1. 0. 1. 0. 1. 0. 0. 0. 0. 1. 0. 1. 1.
 1. 0. 1. 1. 0. 1. 1. 1. 0. 1. 0. 0. 0. 0. 1. 1. 1. 0. 1. 1. 0. 0. 1. 1.
 1.]</t>
  </si>
  <si>
    <t>[1. 1. 1. 1. 0. 1. 0. 1. 0. 1. 1. 1. 1. 0. 1. 1. 0. 1. 1. 1. 1. 0. 0. 1.
 0. 1. 0. 1. 0. 1. 1. 1. 0. 0. 1. 1. 0. 1. 1. 1. 0. 0. 0. 0. 1. 0. 1. 1.
 1. 0. 1. 1. 0. 1. 1. 0. 1. 1. 0. 0. 0. 0. 1. 1. 1. 0. 1. 1. 0. 0. 1. 1.
 1.]</t>
  </si>
  <si>
    <t>[1. 1. 1. 1. 0. 1. 0. 1. 0. 1. 1. 1. 1. 0. 1. 1. 0. 1. 1. 1. 1. 0. 0. 1.
 0. 1. 0. 1. 0. 1. 1. 1. 0. 0. 0. 1. 0. 1. 1. 1. 0. 0. 0. 0. 1. 0. 1. 1.
 1. 0. 1. 1. 0. 1. 1. 1. 1. 1. 0. 0. 0. 0. 1. 1. 1. 0. 1. 1. 0. 0. 1. 1.
 1.]</t>
  </si>
  <si>
    <t>[1. 1. 1. 1. 0. 1. 0. 1. 0. 1. 1. 1. 1. 0. 1. 1. 0. 1. 1. 1. 1. 0. 0. 1.
 0. 1. 0. 1. 0. 1. 1. 1. 0. 0. 1. 1. 0. 1. 0. 1. 0. 0. 0. 0. 1. 0. 1. 0.
 1. 0. 1. 1. 0. 1. 1. 1. 1. 1. 0. 0. 0. 0. 1. 1. 1. 0. 1. 1. 0. 0. 1. 1.
 1.]</t>
  </si>
  <si>
    <t>[1. 1. 1. 1. 0. 1. 0. 1. 0. 1. 0. 1. 1. 0. 1. 1. 0. 1. 1. 1. 1. 0. 0. 1.
 0. 1. 0. 1. 0. 1. 1. 1. 0. 0. 1. 1. 0. 1. 0. 1. 0. 0. 0. 0. 1. 0. 1. 1.
 1. 1. 1. 1. 0. 1. 1. 1. 1. 1. 0. 0. 0. 0. 1. 1. 1. 0. 1. 1. 0. 0. 1. 1.
 1.]</t>
  </si>
  <si>
    <t>[1. 1. 1. 1. 0. 0. 0. 1. 0. 1. 1. 1. 1. 0. 1. 1. 0. 1. 1. 1. 1. 0. 0. 1.
 0. 1. 0. 1. 0. 1. 1. 1. 0. 0. 1. 1. 0. 1. 0. 1. 0. 0. 0. 0. 1. 0. 1. 1.
 1. 0. 1. 1. 0. 1. 1. 1. 1. 1. 0. 0. 0. 0. 1. 1. 0. 0. 1. 1. 0. 0. 1. 1.
 1.]</t>
  </si>
  <si>
    <t>[1. 1. 1. 1. 0. 1. 0. 1. 0. 1. 1. 1. 1. 0. 1. 1. 0. 1. 1. 1. 1. 0. 0. 1.
 0. 1. 0. 1. 0. 1. 1. 1. 0. 0. 0. 1. 0. 1. 0. 1. 0. 0. 0. 0. 1. 0. 1. 1.
 1. 0. 1. 1. 0. 1. 1. 1. 1. 1. 0. 0. 0. 0. 1. 1. 1. 0. 1. 1. 0. 0. 1. 1.
 1.]</t>
  </si>
  <si>
    <t>[1. 1. 1. 1. 0. 1. 0. 1. 0. 1. 1. 1. 1. 0. 1. 1. 0. 1. 0. 1. 1. 0. 0. 1.
 0. 1. 0. 1. 0. 1. 1. 1. 0. 0. 1. 1. 0. 1. 0. 1. 0. 0. 0. 0. 1. 0. 1. 1.
 1. 0. 1. 1. 0. 1. 1. 1. 1. 1. 0. 0. 0. 0. 1. 1. 1. 0. 1. 1. 0. 0. 1. 1.
 1.]</t>
  </si>
  <si>
    <t>[1. 1. 1. 1. 0. 1. 0. 1. 0. 1. 1. 1. 1. 0. 1. 1. 0. 1. 1. 1. 1. 0. 0. 1.
 0. 1. 0. 1. 0. 1. 1. 1. 0. 0. 1. 1. 1. 1. 0. 1. 0. 0. 0. 0. 1. 0. 1. 1.
 1. 0. 1. 1. 0. 1. 1. 1. 1. 1. 0. 0. 0. 0. 1. 1. 1. 0. 1. 1. 0. 0. 1. 1.
 1.]</t>
  </si>
  <si>
    <t>[1. 1. 1. 1. 0. 1. 0. 1. 0. 1. 1. 1. 1. 0. 1. 1. 0. 1. 1. 1. 1. 0. 0. 1.
 0. 1. 0. 1. 0. 1. 1. 1. 1. 0. 1. 1. 0. 1. 0. 1. 0. 0. 0. 0. 1. 0. 1. 1.
 1. 0. 1. 1. 0. 1. 1. 1. 1. 1. 0. 0. 0. 0. 1. 1. 1. 0. 1. 1. 0. 0. 1. 1.
 1.]</t>
  </si>
  <si>
    <t>[1. 1. 1. 1. 0. 1. 0. 1. 0. 1. 1. 1. 1. 0. 1. 1. 0. 1. 1. 1. 1. 0. 0. 1.
 0. 1. 0. 1. 0. 1. 1. 1. 0. 0. 1. 1. 0. 1. 0. 1. 0. 0. 0. 0. 1. 0. 1. 1.
 1. 0. 0. 1. 0. 1. 1. 1. 1. 1. 0. 0. 0. 0. 1. 1. 1. 0. 1. 1. 0. 0. 1. 1.
 1.]</t>
  </si>
  <si>
    <t>[1. 1. 1. 1. 0. 1. 0. 0. 0. 1. 1. 1. 1. 0. 1. 1. 0. 1. 1. 1. 1. 0. 0. 1.
 0. 1. 0. 1. 0. 1. 1. 1. 0. 0. 1. 1. 0. 1. 0. 1. 0. 0. 0. 0. 1. 0. 1. 1.
 1. 0. 1. 1. 0. 1. 1. 1. 1. 1. 0. 0. 0. 0. 1. 1. 1. 0. 1. 1. 0. 0. 1. 1.
 1.]</t>
  </si>
  <si>
    <t>[1. 1. 1. 1. 1. 1. 0. 1. 0. 1. 1. 1. 1. 0. 1. 1. 0. 1. 1. 1. 1. 0. 0. 1.
 0. 1. 0. 1. 0. 1. 1. 1. 0. 0. 1. 1. 1. 1. 0. 1. 0. 0. 0. 0. 1. 0. 1. 1.
 1. 0. 1. 1. 0. 1. 1. 1. 1. 1. 0. 0. 0. 0. 1. 1. 1. 0. 1. 1. 0. 0. 1. 1.
 1.]</t>
  </si>
  <si>
    <t>[1. 1. 1. 1. 0. 1. 0. 1. 0. 1. 1. 1. 1. 0. 0. 1. 0. 1. 1. 1. 1. 0. 0. 1.
 0. 1. 0. 1. 0. 0. 1. 1. 0. 0. 1. 1. 0. 1. 0. 1. 0. 0. 0. 0. 1. 0. 1. 1.
 1. 0. 1. 1. 0. 1. 1. 1. 1. 1. 0. 0. 0. 0. 1. 1. 1. 0. 1. 1. 0. 0. 1. 1.
 1.]</t>
  </si>
  <si>
    <t>[1. 1. 1. 1. 0. 1. 0. 1. 0. 1. 1. 1. 1. 0. 1. 1. 0. 1. 1. 1. 1. 0. 0. 1.
 0. 1. 0. 1. 0. 1. 1. 1. 0. 0. 1. 1. 0. 1. 0. 0. 0. 0. 0. 0. 1. 0. 1. 1.
 1. 0. 1. 1. 0. 1. 1. 1. 1. 1. 0. 0. 0. 0. 1. 1. 1. 0. 1. 1. 0. 0. 1. 1.
 1.]</t>
  </si>
  <si>
    <t>[1. 1. 1. 1. 1. 1. 0. 1. 0. 1. 1. 1. 1. 0. 1. 1. 0. 1. 1. 1. 1. 0. 0. 1.
 1. 1. 0. 1. 0. 1. 1. 1. 0. 0. 0. 1. 0. 1. 0. 1. 0. 0. 0. 1. 1. 0. 1. 1.
 1. 0. 1. 1. 0. 1. 1. 1. 0. 1. 0. 0. 0. 0. 1. 1. 1. 0. 1. 1. 0. 0. 1. 1.
 1.]</t>
  </si>
  <si>
    <t>[1. 1. 1. 1. 0. 1. 0. 1. 0. 1. 1. 1. 1. 0. 1. 1. 0. 1. 0. 1. 1. 0. 0. 1.
 0. 1. 0. 1. 0. 1. 1. 1. 0. 0. 1. 1. 0. 1. 0. 1. 0. 0. 0. 0. 0. 0. 1. 1.
 1. 0. 1. 1. 0. 1. 1. 1. 1. 1. 0. 0. 0. 0. 0. 1. 1. 0. 1. 1. 0. 0. 1. 1.
 1.]</t>
  </si>
  <si>
    <t>[1. 1. 1. 1. 0. 1. 0. 1. 0. 1. 1. 1. 1. 0. 1. 1. 0. 1. 0. 1. 1. 0. 0. 1.
 0. 1. 0. 1. 0. 1. 1. 1. 0. 0. 1. 1. 0. 1. 0. 1. 0. 0. 0. 0. 1. 0. 1. 1.
 1. 0. 0. 1. 0. 1. 1. 1. 1. 1. 0. 0. 0. 0. 1. 1. 1. 0. 1. 1. 0. 0. 1. 1.
 1.]</t>
  </si>
  <si>
    <t>[1. 1. 1. 1. 0. 1. 0. 1. 0. 1. 1. 1. 1. 0. 1. 1. 0. 1. 1. 1. 1. 0. 0. 1.
 0. 1. 0. 1. 0. 1. 1. 1. 0. 0. 1. 0. 0. 1. 0. 1. 0. 0. 0. 0. 1. 0. 1. 1.
 1. 0. 0. 1. 0. 1. 1. 1. 1. 1. 0. 0. 0. 0. 1. 1. 1. 0. 1. 1. 0. 0. 1. 1.
 1.]</t>
  </si>
  <si>
    <t>[1. 1. 1. 1. 0. 1. 0. 1. 0. 1. 1. 1. 1. 0. 1. 1. 0. 1. 1. 1. 1. 0. 0. 1.
 0. 1. 0. 1. 1. 1. 1. 1. 0. 0. 1. 1. 0. 1. 0. 1. 0. 0. 0. 0. 1. 0. 1. 1.
 1. 0. 1. 1. 0. 1. 1. 1. 1. 1. 0. 0. 0. 0. 1. 1. 1. 0. 0. 1. 0. 0. 1. 1.
 1.]</t>
  </si>
  <si>
    <t>[1. 1. 1. 1. 0. 1. 0. 1. 0. 1. 1. 1. 1. 0. 1. 1. 0. 1. 0. 1. 1. 0. 0. 1.
 0. 1. 0. 1. 0. 1. 1. 1. 0. 0. 1. 1. 0. 1. 0. 1. 0. 0. 0. 0. 1. 0. 1. 1.
 0. 0. 0. 1. 0. 1. 1. 1. 1. 1. 0. 0. 0. 0. 1. 1. 1. 0. 1. 1. 0. 0. 1. 1.
 1.]</t>
  </si>
  <si>
    <t>[1. 1. 1. 1. 0. 1. 0. 1. 0. 1. 1. 1. 1. 0. 1. 1. 0. 1. 0. 1. 1. 0. 0. 1.
 0. 1. 0. 1. 0. 1. 1. 1. 0. 0. 1. 1. 0. 1. 0. 1. 0. 0. 1. 0. 1. 0. 1. 1.
 1. 0. 1. 1. 0. 1. 1. 0. 1. 1. 0. 0. 1. 0. 1. 1. 1. 0. 1. 1. 0. 0. 1. 1.
 1.]</t>
  </si>
  <si>
    <t>[1. 1. 1. 1. 0. 1. 0. 1. 0. 1. 1. 1. 1. 1. 1. 1. 0. 1. 1. 1. 1. 0. 0. 1.
 0. 1. 0. 1. 0. 1. 1. 1. 0. 0. 1. 1. 0. 1. 0. 1. 0. 0. 0. 0. 1. 0. 1. 1.
 1. 0. 1. 1. 0. 1. 1. 1. 1. 1. 0. 0. 0. 0. 1. 1. 1. 0. 1. 1. 0. 0. 1. 1.
 1.]</t>
  </si>
  <si>
    <t>[1. 1. 0. 1. 0. 1. 0. 1. 0. 1. 1. 1. 1. 0. 1. 1. 0. 1. 0. 1. 1. 0. 0. 1.
 0. 1. 0. 1. 0. 1. 1. 1. 0. 0. 1. 1. 0. 1. 0. 1. 0. 1. 0. 1. 1. 0. 1. 1.
 1. 0. 0. 1. 0. 1. 1. 1. 1. 1. 0. 0. 0. 0. 1. 1. 1. 0. 1. 1. 0. 0. 1. 1.
 1.]</t>
  </si>
  <si>
    <t>[1. 1. 1. 1. 0. 1. 0. 1. 0. 1. 1. 1. 1. 0. 1. 1. 0. 1. 1. 1. 1. 0. 0. 1.
 0. 1. 0. 1. 0. 1. 1. 1. 0. 0. 1. 1. 0. 1. 0. 1. 0. 0. 0. 0. 1. 0. 1. 1.
 0. 0. 1. 1. 0. 1. 1. 1. 1. 1. 0. 0. 0. 0. 1. 1. 1. 0. 1. 1. 0. 0. 1. 1.
 1.]</t>
  </si>
  <si>
    <t>[1. 1. 1. 1. 0. 1. 0. 1. 0. 1. 1. 1. 1. 0. 1. 1. 0. 1. 1. 1. 1. 0. 0. 1.
 0. 1. 0. 1. 0. 1. 1. 1. 0. 0. 1. 1. 0. 1. 0. 1. 0. 0. 0. 0. 1. 0. 1. 1.
 1. 0. 0. 1. 0. 1. 1. 1. 1. 1. 0. 0. 0. 0. 1. 0. 1. 0. 1. 1. 0. 0. 1. 1.
 1.]</t>
  </si>
  <si>
    <t>[1. 1. 1. 1. 0. 1. 0. 1. 0. 1. 1. 1. 1. 0. 1. 1. 0. 1. 0. 1. 1. 0. 0. 1.
 0. 1. 0. 1. 0. 1. 1. 1. 0. 0. 1. 1. 0. 1. 0. 1. 0. 0. 0. 0. 1. 1. 1. 1.
 1. 0. 0. 1. 0. 1. 1. 1. 1. 1. 0. 0. 0. 0. 1. 1. 1. 0. 0. 1. 0. 0. 1. 1.
 1.]</t>
  </si>
  <si>
    <t>[1. 1. 1. 1. 0. 1. 0. 0. 0. 1. 1. 1. 0. 0. 1. 1. 0. 1. 1. 1. 1. 0. 0. 1.
 0. 1. 0. 1. 0. 1. 1. 1. 0. 0. 1. 1. 0. 1. 0. 1. 0. 0. 0. 0. 1. 0. 1. 1.
 1. 0. 0. 1. 0. 1. 1. 1. 1. 1. 0. 0. 0. 0. 1. 1. 1. 0. 1. 1. 0. 0. 1. 1.
 1.]</t>
  </si>
  <si>
    <t>[1. 1. 1. 1. 0. 1. 0. 1. 0. 1. 1. 1. 1. 0. 1. 1. 0. 1. 1. 1. 1. 0. 0. 1.
 0. 1. 0. 1. 0. 1. 1. 1. 0. 0. 1. 0. 0. 1. 0. 1. 1. 0. 0. 0. 1. 0. 1. 1.
 1. 0. 1. 1. 0. 1. 1. 1. 1. 0. 0. 0. 0. 0. 1. 0. 1. 0. 1. 1. 0. 0. 1. 1.
 1.]</t>
  </si>
  <si>
    <t>[1. 1. 1. 1. 0. 1. 0. 1. 0. 1. 1. 1. 1. 0. 1. 1. 0. 1. 1. 1. 1. 0. 0. 1.
 0. 1. 0. 1. 0. 1. 1. 1. 0. 0. 1. 0. 0. 1. 0. 1. 0. 0. 0. 0. 1. 0. 1. 1.
 1. 0. 0. 1. 0. 1. 1. 1. 1. 1. 0. 0. 0. 0. 1. 0. 1. 0. 1. 1. 0. 0. 1. 1.
 1.]</t>
  </si>
  <si>
    <t>[1. 1. 1. 1. 0. 1. 0. 1. 0. 1. 1. 1. 1. 0. 1. 1. 0. 1. 1. 1. 1. 0. 0. 1.
 0. 1. 0. 1. 0. 1. 1. 1. 0. 0. 1. 0. 0. 1. 0. 1. 0. 1. 0. 0. 1. 0. 1. 1.
 1. 0. 0. 1. 0. 1. 1. 1. 1. 1. 0. 0. 0. 0. 1. 0. 1. 0. 1. 1. 0. 0. 1. 1.
 1.]</t>
  </si>
  <si>
    <t>[1. 1. 1. 1. 0. 1. 0. 1. 0. 1. 1. 1. 1. 0. 1. 1. 0. 1. 1. 1. 1. 0. 0. 1.
 0. 1. 0. 1. 0. 1. 1. 1. 0. 1. 1. 0. 0. 1. 0. 1. 0. 0. 0. 0. 1. 0. 1. 1.
 1. 0. 0. 1. 0. 1. 1. 1. 1. 1. 0. 0. 0. 0. 1. 1. 1. 0. 1. 1. 0. 0. 1. 1.
 1.]</t>
  </si>
  <si>
    <t>[1. 1. 1. 1. 0. 1. 0. 1. 0. 1. 1. 1. 1. 0. 1. 1. 0. 1. 1. 1. 1. 0. 0. 1.
 0. 1. 0. 1. 0. 1. 1. 1. 0. 0. 1. 1. 0. 1. 0. 1. 0. 0. 0. 0. 0. 0. 1. 1.
 1. 0. 0. 1. 0. 1. 1. 1. 1. 1. 0. 0. 0. 0. 1. 0. 1. 0. 1. 1. 0. 0. 1. 1.
 1.]</t>
  </si>
  <si>
    <t>[1. 1. 1. 1. 0. 1. 0. 1. 0. 1. 1. 1. 1. 0. 1. 1. 0. 1. 1. 1. 1. 0. 0. 1.
 0. 1. 0. 1. 0. 1. 1. 1. 0. 0. 1. 1. 0. 1. 0. 1. 0. 0. 0. 0. 1. 0. 1. 1.
 1. 0. 0. 1. 0. 1. 1. 1. 1. 1. 0. 0. 0. 0. 1. 1. 1. 0. 0. 1. 0. 0. 1. 1.
 0.]</t>
  </si>
  <si>
    <t>[1. 1. 1. 1. 0. 1. 0. 1. 0. 1. 1. 1. 1. 0. 1. 1. 0. 1. 1. 1. 1. 0. 0. 1.
 0. 0. 0. 1. 0. 1. 1. 1. 0. 0. 1. 0. 0. 1. 0. 1. 0. 0. 0. 0. 1. 0. 1. 1.
 1. 0. 0. 1. 0. 1. 1. 1. 1. 1. 0. 0. 0. 0. 1. 1. 1. 0. 1. 1. 0. 0. 1. 1.
 1.]</t>
  </si>
  <si>
    <t>[1. 1. 1. 1. 0. 1. 0. 1. 0. 1. 1. 1. 1. 0. 1. 1. 0. 0. 1. 1. 1. 0. 0. 1.
 0. 1. 0. 1. 0. 1. 1. 1. 0. 0. 1. 0. 0. 1. 0. 1. 0. 0. 0. 0. 1. 0. 1. 1.
 1. 0. 0. 1. 0. 1. 1. 1. 1. 1. 0. 0. 0. 0. 1. 1. 1. 0. 1. 1. 0. 0. 1. 1.
 1.]</t>
  </si>
  <si>
    <t>[1. 1. 1. 1. 0. 1. 0. 1. 0. 1. 1. 1. 1. 0. 1. 1. 0. 1. 1. 1. 1. 0. 0. 1.
 0. 1. 0. 1. 0. 1. 1. 0. 0. 0. 1. 1. 0. 1. 0. 1. 0. 0. 0. 0. 1. 0. 1. 1.
 1. 0. 0. 1. 0. 1. 1. 1. 1. 1. 0. 0. 0. 0. 1. 1. 1. 0. 1. 1. 0. 0. 1. 1.
 1.]</t>
  </si>
  <si>
    <t>[1. 0. 1. 1. 0. 1. 0. 1. 0. 1. 1. 1. 1. 0. 1. 1. 0. 1. 1. 1. 1. 0. 0. 1.
 0. 1. 0. 1. 0. 1. 1. 1. 0. 0. 0. 1. 0. 1. 0. 1. 0. 0. 0. 0. 1. 0. 1. 1.
 1. 0. 0. 1. 0. 1. 1. 1. 1. 1. 0. 0. 0. 0. 1. 1. 1. 0. 1. 1. 0. 0. 1. 1.
 1.]</t>
  </si>
  <si>
    <t>[1. 1. 1. 1. 0. 1. 0. 1. 0. 1. 1. 1. 1. 0. 1. 1. 0. 1. 1. 1. 1. 1. 0. 1.
 0. 1. 1. 1. 0. 1. 1. 1. 0. 0. 1. 0. 0. 1. 0. 1. 0. 0. 0. 0. 1. 0. 1. 1.
 1. 1. 0. 1. 0. 1. 1. 1. 1. 1. 1. 0. 0. 0. 1. 1. 1. 0. 1. 1. 0. 0. 1. 1.
 1.]</t>
  </si>
  <si>
    <t>[1. 1. 1. 1. 0. 1. 0. 1. 0. 1. 1. 1. 1. 0. 1. 1. 0. 1. 1. 1. 1. 0. 0. 1.
 0. 1. 0. 1. 0. 1. 1. 1. 0. 0. 1. 0. 0. 1. 0. 1. 1. 0. 0. 0. 1. 0. 1. 1.
 1. 0. 0. 1. 0. 0. 1. 1. 1. 1. 0. 0. 0. 0. 1. 1. 1. 0. 1. 1. 0. 0. 1. 1.
 1.]</t>
  </si>
  <si>
    <t>[1. 1. 1. 1. 0. 1. 0. 1. 0. 1. 1. 1. 1. 0. 1. 1. 0. 0. 1. 1. 1. 0. 0. 1.
 0. 1. 0. 1. 0. 1. 1. 1. 0. 0. 1. 0. 0. 1. 0. 1. 0. 0. 1. 0. 1. 0. 1. 1.
 1. 0. 0. 1. 0. 1. 1. 1. 1. 1. 0. 0. 0. 0. 1. 1. 1. 0. 1. 1. 0. 0. 1. 1.
 1.]</t>
  </si>
  <si>
    <t>[1. 1. 1. 1. 0. 1. 0. 1. 0. 1. 1. 1. 1. 0. 1. 1. 0. 0. 0. 1. 1. 0. 0. 1.
 0. 1. 0. 1. 0. 1. 1. 1. 0. 0. 1. 0. 0. 1. 0. 1. 0. 0. 0. 0. 1. 0. 1. 1.
 1. 0. 0. 1. 0. 1. 1. 1. 1. 1. 0. 0. 0. 0. 1. 1. 1. 0. 1. 1. 0. 0. 1. 1.
 1.]</t>
  </si>
  <si>
    <t>[1. 1. 1. 1. 0. 1. 0. 1. 0. 1. 1. 1. 1. 0. 1. 1. 0. 1. 1. 1. 1. 0. 0. 1.
 0. 0. 0. 1. 0. 1. 1. 1. 0. 0. 1. 0. 0. 0. 0. 1. 0. 0. 0. 0. 1. 0. 1. 1.
 1. 0. 0. 1. 0. 1. 1. 1. 1. 1. 0. 0. 0. 0. 1. 1. 1. 0. 1. 1. 0. 0. 1. 1.
 1.]</t>
  </si>
  <si>
    <t>[1. 1. 1. 1. 1. 1. 0. 1. 0. 1. 1. 1. 1. 0. 1. 1. 0. 1. 1. 1. 1. 0. 0. 1.
 0. 0. 0. 1. 0. 1. 1. 1. 0. 0. 1. 0. 0. 1. 0. 1. 0. 0. 0. 0. 1. 0. 1. 1.
 1. 0. 0. 1. 0. 1. 1. 1. 0. 1. 0. 0. 0. 0. 1. 1. 1. 0. 1. 1. 0. 0. 1. 1.
 1.]</t>
  </si>
  <si>
    <t>[1. 1. 1. 1. 0. 1. 0. 1. 0. 1. 1. 1. 1. 0. 1. 1. 0. 1. 1. 1. 1. 0. 0. 1.
 0. 0. 0. 1. 0. 1. 1. 0. 0. 0. 1. 0. 0. 1. 0. 1. 0. 0. 0. 0. 1. 0. 1. 1.
 1. 0. 0. 1. 0. 1. 1. 1. 1. 1. 0. 0. 0. 0. 1. 1. 1. 0. 1. 1. 0. 0. 1. 1.
 1.]</t>
  </si>
  <si>
    <t>[1. 1. 1. 1. 0. 1. 0. 1. 0. 1. 1. 1. 1. 0. 1. 1. 0. 1. 1. 1. 1. 0. 0. 1.
 0. 0. 0. 1. 0. 1. 1. 1. 0. 0. 1. 0. 0. 1. 0. 1. 0. 0. 0. 0. 1. 0. 1. 1.
 1. 0. 0. 1. 0. 1. 1. 1. 1. 1. 0. 0. 0. 0. 1. 1. 1. 0. 0. 1. 0. 0. 1. 1.
 1.]</t>
  </si>
  <si>
    <t>[1. 1. 1. 1. 0. 1. 0. 1. 1. 1. 1. 1. 1. 0. 1. 1. 0. 1. 1. 1. 1. 0. 0. 1.
 0. 0. 0. 1. 0. 1. 1. 1. 0. 0. 1. 1. 0. 1. 0. 1. 0. 0. 0. 0. 1. 0. 1. 1.
 1. 0. 0. 1. 0. 1. 1. 1. 1. 1. 0. 0. 0. 0. 1. 1. 1. 0. 1. 1. 0. 0. 1. 1.
 1.]</t>
  </si>
  <si>
    <t>[1. 1. 1. 1. 0. 1. 0. 1. 0. 1. 1. 1. 0. 0. 1. 1. 0. 1. 1. 1. 1. 0. 0. 1.
 0. 0. 0. 1. 0. 1. 1. 1. 0. 0. 0. 0. 0. 1. 0. 1. 0. 0. 0. 0. 1. 0. 1. 1.
 1. 0. 0. 1. 0. 1. 1. 1. 1. 1. 0. 0. 0. 0. 1. 1. 1. 0. 1. 1. 0. 0. 1. 1.
 1.]</t>
  </si>
  <si>
    <t>[1 0 0 0 0 1 1 0 0 1 1 0 0 1 1 0 1 0 1 1 1 0 1 1 1 1 1 1 1 1 0 1 1 1 0 0 0
 0 1 1 0 0 1 1 0 0 0 0 1 0 0 0 1 0 1 0 1 1 1 0 0 0 0 1 0 0 1 1 1 1 1 1 0]</t>
  </si>
  <si>
    <t>[1. 1. 0. 1. 1. 0. 1. 1. 1. 1. 0. 1. 1. 0. 0. 1. 0. 0. 0. 0. 1. 1. 0. 0.
 0. 1. 0. 0. 1. 1. 1. 0. 1. 1. 0. 0. 1. 1. 0. 0. 0. 0. 1. 1. 0. 1. 1. 0.
 1. 0. 0. 1. 0. 0. 0. 0. 1. 1. 0. 1. 0. 0. 0. 0. 1. 0. 1. 0. 0. 0. 1. 0.
 1.]</t>
  </si>
  <si>
    <t>[1. 1. 0. 0. 1. 0. 1. 1. 0. 0. 0. 1. 1. 0. 0. 0. 0. 0. 0. 0. 1. 1. 0. 0.
 0. 1. 0. 0. 1. 1. 1. 1. 1. 1. 1. 0. 1. 1. 1. 1. 1. 0. 1. 1. 0. 1. 0. 0.
 0. 0. 0. 1. 0. 0. 0. 1. 1. 0. 0. 1. 1. 0. 0. 1. 1. 1. 1. 1. 1. 1. 1. 0.
 1.]</t>
  </si>
  <si>
    <t>[1. 1. 0. 1. 1. 0. 1. 1. 0. 0. 0. 0. 1. 0. 0. 0. 0. 0. 0. 0. 0. 1. 0. 0.
 0. 1. 0. 0. 0. 1. 1. 1. 1. 0. 0. 0. 1. 1. 0. 1. 0. 0. 1. 1. 1. 1. 0. 1.
 0. 0. 0. 1. 0. 0. 0. 0. 0. 1. 0. 1. 0. 0. 1. 0. 1. 1. 1. 1. 0. 1. 1. 0.
 1.]</t>
  </si>
  <si>
    <t>[1. 0. 0. 1. 1. 0. 1. 1. 0. 1. 0. 1. 1. 0. 0. 1. 0. 0. 0. 0. 1. 1. 0. 0.
 0. 1. 1. 0. 0. 1. 1. 0. 0. 1. 1. 0. 1. 1. 0. 0. 1. 0. 1. 0. 0. 1. 1. 0.
 1. 0. 0. 1. 0. 0. 0. 1. 1. 0. 0. 1. 1. 0. 0. 0. 1. 1. 1. 0. 0. 0. 1. 0.
 1.]</t>
  </si>
  <si>
    <t>[1. 1. 0. 0. 1. 0. 1. 1. 0. 1. 0. 1. 0. 0. 0. 0. 0. 0. 0. 0. 1. 1. 0. 0.
 0. 1. 1. 0. 0. 1. 1. 0. 1. 1. 1. 0. 1. 1. 1. 0. 1. 0. 1. 1. 0. 1. 1. 1.
 1. 0. 0. 0. 0. 0. 1. 1. 1. 1. 1. 1. 1. 0. 0. 1. 1. 1. 1. 1. 0. 0. 1. 0.
 1.]</t>
  </si>
  <si>
    <t>[1. 1. 0. 0. 1. 0. 1. 1. 1. 0. 0. 1. 0. 0. 0. 0. 0. 0. 0. 0. 1. 1. 0. 0.
 0. 1. 0. 0. 1. 1. 1. 0. 1. 0. 0. 0. 1. 1. 0. 1. 0. 0. 1. 1. 1. 1. 1. 0.
 0. 0. 0. 1. 0. 0. 1. 1. 0. 1. 0. 1. 0. 0. 0. 0. 1. 1. 1. 0. 1. 1. 1. 0.
 1.]</t>
  </si>
  <si>
    <t>[1. 1. 0. 0. 1. 0. 1. 1. 0. 0. 0. 1. 0. 0. 0. 0. 0. 0. 0. 0. 1. 1. 1. 0.
 0. 1. 0. 1. 1. 1. 1. 0. 1. 1. 0. 0. 1. 1. 0. 1. 1. 0. 1. 1. 1. 1. 1. 0.
 0. 0. 0. 1. 0. 0. 1. 1. 1. 1. 0. 1. 1. 0. 0. 0. 1. 1. 1. 1. 1. 0. 1. 0.
 0.]</t>
  </si>
  <si>
    <t>[1. 1. 0. 0. 1. 0. 1. 1. 1. 0. 0. 1. 0. 0. 0. 0. 0. 0. 0. 0. 1. 1. 0. 0.
 0. 1. 0. 0. 1. 1. 1. 1. 1. 0. 0. 0. 1. 1. 0. 1. 0. 0. 1. 1. 1. 1. 1. 0.
 1. 0. 1. 1. 0. 0. 1. 1. 0. 0. 0. 1. 0. 0. 0. 0. 1. 1. 0. 1. 1. 1. 1. 0.
 1.]</t>
  </si>
  <si>
    <t>[1. 1. 1. 0. 1. 0. 1. 1. 0. 0. 0. 1. 1. 0. 0. 0. 0. 0. 0. 1. 1. 1. 0. 0.
 1. 1. 1. 0. 1. 1. 1. 0. 1. 0. 0. 0. 1. 1. 0. 1. 0. 0. 1. 0. 1. 1. 0. 0.
 1. 0. 1. 1. 0. 0. 1. 1. 0. 0. 0. 1. 0. 0. 0. 0. 1. 1. 0. 1. 1. 1. 1. 0.
 1.]</t>
  </si>
  <si>
    <t>[1. 1. 1. 0. 1. 0. 1. 1. 0. 0. 0. 1. 1. 0. 0. 0. 0. 0. 0. 0. 1. 1. 0. 1.
 0. 1. 0. 0. 1. 1. 1. 0. 1. 0. 0. 0. 1. 1. 0. 1. 0. 0. 1. 1. 1. 1. 1. 0.
 1. 0. 1. 1. 0. 0. 1. 1. 0. 0. 0. 1. 1. 0. 0. 0. 1. 1. 1. 0. 1. 0. 1. 0.
 0.]</t>
  </si>
  <si>
    <t>[1. 1. 1. 0. 1. 1. 1. 1. 0. 0. 0. 1. 1. 0. 0. 0. 0. 0. 0. 0. 0. 1. 0. 1.
 1. 1. 0. 0. 1. 1. 1. 0. 0. 1. 0. 0. 1. 1. 0. 1. 0. 0. 1. 1. 1. 1. 1. 0.
 1. 0. 1. 1. 0. 0. 0. 1. 0. 0. 0. 1. 0. 0. 0. 0. 1. 1. 1. 0. 1. 0. 1. 0.
 1.]</t>
  </si>
  <si>
    <t>[0. 1. 1. 0. 1. 0. 1. 1. 0. 0. 0. 1. 1. 0. 1. 0. 0. 0. 0. 0. 0. 1. 0. 1.
 0. 1. 0. 0. 1. 1. 1. 0. 0. 1. 0. 0. 1. 1. 0. 1. 0. 0. 1. 1. 1. 1. 1. 0.
 1. 0. 1. 0. 0. 0. 0. 1. 0. 0. 0. 1. 0. 1. 0. 0. 1. 1. 1. 0. 1. 0. 1. 0.
 1.]</t>
  </si>
  <si>
    <t>[1. 1. 1. 0. 1. 0. 1. 1. 0. 0. 0. 1. 1. 0. 0. 0. 0. 1. 0. 0. 0. 1. 0. 1.
 0. 1. 0. 0. 1. 1. 1. 0. 1. 0. 0. 0. 1. 1. 1. 1. 0. 0. 1. 1. 1. 1. 1. 0.
 1. 0. 1. 1. 0. 1. 1. 1. 0. 0. 0. 1. 1. 0. 0. 1. 1. 1. 1. 0. 1. 0. 1. 0.
 1.]</t>
  </si>
  <si>
    <t>[0. 1. 1. 0. 1. 0. 1. 1. 0. 0. 0. 1. 1. 0. 0. 0. 0. 0. 0. 0. 0. 1. 0. 0.
 0. 1. 0. 0. 1. 1. 1. 0. 1. 0. 0. 0. 1. 0. 1. 1. 0. 0. 1. 1. 0. 1. 1. 0.
 1. 0. 1. 1. 0. 0. 0. 1. 1. 0. 0. 1. 1. 0. 0. 0. 1. 1. 1. 0. 1. 0. 1. 0.
 1.]</t>
  </si>
  <si>
    <t>[0. 1. 1. 0. 1. 1. 1. 1. 0. 0. 0. 1. 1. 0. 0. 0. 0. 0. 0. 0. 0. 1. 0. 0.
 1. 1. 0. 0. 1. 1. 1. 0. 1. 0. 0. 0. 1. 0. 1. 1. 0. 0. 1. 1. 0. 1. 1. 0.
 1. 0. 1. 1. 0. 1. 1. 1. 0. 0. 0. 1. 1. 0. 0. 0. 1. 1. 1. 0. 1. 0. 1. 0.
 1.]</t>
  </si>
  <si>
    <t>[1. 1. 1. 0. 1. 0. 1. 1. 0. 0. 0. 1. 1. 0. 0. 0. 0. 0. 0. 0. 0. 1. 0. 0.
 1. 1. 0. 0. 1. 1. 1. 0. 1. 0. 0. 0. 1. 0. 1. 1. 0. 0. 1. 1. 1. 1. 1. 0.
 1. 0. 1. 1. 0. 1. 0. 1. 1. 0. 0. 1. 1. 0. 0. 0. 1. 1. 1. 0. 1. 0. 1. 0.
 1.]</t>
  </si>
  <si>
    <t>[1. 1. 1. 0. 1. 1. 1. 1. 0. 0. 0. 1. 1. 0. 0. 0. 0. 0. 0. 0. 0. 1. 0. 0.
 1. 1. 0. 1. 1. 1. 1. 0. 1. 0. 0. 0. 1. 0. 1. 1. 0. 0. 1. 1. 1. 1. 1. 0.
 1. 0. 1. 1. 0. 1. 0. 1. 1. 0. 0. 1. 0. 0. 0. 0. 1. 1. 1. 0. 1. 0. 1. 0.
 1.]</t>
  </si>
  <si>
    <t>[1. 1. 1. 0. 1. 0. 1. 1. 0. 0. 0. 1. 1. 0. 0. 1. 0. 0. 0. 0. 0. 1. 0. 0.
 1. 1. 0. 0. 1. 1. 1. 0. 1. 0. 0. 0. 1. 0. 1. 1. 0. 0. 1. 1. 1. 1. 1. 0.
 1. 0. 1. 1. 0. 1. 0. 1. 1. 0. 0. 1. 0. 0. 0. 0. 1. 1. 1. 0. 1. 1. 1. 0.
 1.]</t>
  </si>
  <si>
    <t>[1. 1. 1. 0. 1. 1. 1. 1. 1. 0. 0. 1. 1. 0. 0. 0. 0. 0. 0. 0. 0. 1. 0. 0.
 1. 1. 0. 0. 1. 1. 1. 0. 1. 0. 0. 0. 1. 0. 1. 1. 0. 0. 1. 1. 1. 1. 1. 0.
 1. 0. 1. 1. 0. 1. 0. 1. 1. 0. 0. 1. 0. 0. 0. 0. 1. 1. 1. 1. 1. 1. 1. 0.
 1.]</t>
  </si>
  <si>
    <t>[1. 1. 1. 1. 1. 0. 1. 1. 1. 0. 0. 1. 1. 0. 0. 0. 0. 0. 0. 1. 0. 1. 0. 0.
 1. 1. 0. 0. 1. 1. 1. 1. 1. 0. 0. 0. 1. 0. 1. 1. 0. 0. 1. 1. 1. 1. 1. 0.
 0. 0. 1. 1. 0. 1. 0. 1. 1. 0. 0. 1. 0. 0. 0. 0. 1. 1. 1. 1. 1. 1. 1. 0.
 1.]</t>
  </si>
  <si>
    <t>[1. 1. 1. 0. 1. 0. 1. 1. 1. 0. 0. 1. 1. 0. 0. 0. 0. 1. 0. 0. 0. 1. 0. 0.
 1. 1. 0. 0. 1. 1. 1. 1. 1. 0. 0. 0. 1. 0. 1. 1. 0. 0. 1. 1. 1. 1. 1. 0.
 1. 0. 1. 0. 0. 1. 0. 1. 1. 0. 0. 1. 0. 0. 0. 0. 1. 1. 1. 1. 1. 1. 1. 0.
 1.]</t>
  </si>
  <si>
    <t>[1. 1. 1. 0. 1. 0. 1. 1. 1. 0. 0. 1. 1. 0. 0. 0. 0. 0. 0. 1. 0. 1. 0. 0.
 1. 1. 0. 0. 1. 1. 1. 1. 1. 0. 0. 0. 1. 0. 1. 1. 0. 0. 1. 1. 1. 1. 1. 0.
 0. 0. 1. 1. 0. 1. 0. 1. 1. 0. 0. 1. 1. 0. 0. 0. 1. 1. 1. 1. 1. 0. 1. 0.
 1.]</t>
  </si>
  <si>
    <t>[1. 1. 1. 0. 1. 1. 1. 1. 1. 0. 0. 1. 1. 0. 0. 0. 0. 1. 0. 0. 0. 1. 0. 0.
 1. 1. 0. 0. 1. 1. 1. 1. 1. 0. 1. 0. 1. 0. 0. 1. 0. 0. 1. 1. 1. 1. 1. 0.
 0. 0. 1. 1. 0. 1. 0. 1. 1. 0. 0. 1. 0. 0. 0. 0. 1. 1. 1. 1. 1. 1. 1. 0.
 1.]</t>
  </si>
  <si>
    <t>[1. 1. 1. 0. 1. 0. 1. 1. 1. 0. 0. 1. 1. 0. 0. 0. 0. 1. 0. 0. 0. 1. 0. 0.
 1. 1. 0. 0. 0. 1. 1. 1. 1. 0. 0. 0. 1. 0. 1. 1. 0. 0. 1. 1. 1. 1. 1. 0.
 0. 0. 1. 1. 0. 1. 0. 1. 1. 1. 0. 1. 0. 0. 0. 0. 1. 1. 1. 1. 1. 1. 1. 0.
 1.]</t>
  </si>
  <si>
    <t>[1. 1. 1. 0. 1. 0. 1. 1. 1. 0. 0. 1. 1. 0. 0. 0. 0. 1. 0. 0. 0. 1. 0. 0.
 1. 1. 0. 0. 0. 1. 1. 1. 1. 0. 0. 0. 1. 0. 1. 1. 0. 0. 1. 1. 1. 1. 1. 0.
 0. 0. 1. 1. 0. 1. 0. 1. 1. 1. 0. 1. 0. 0. 0. 0. 1. 1. 1. 1. 0. 1. 1. 0.
 1.]</t>
  </si>
  <si>
    <t>[1. 1. 1. 0. 1. 0. 1. 1. 1. 0. 0. 1. 1. 0. 0. 0. 0. 1. 0. 0. 0. 1. 0. 0.
 1. 1. 0. 0. 0. 1. 1. 1. 1. 0. 0. 0. 0. 0. 1. 1. 0. 0. 1. 1. 1. 1. 1. 0.
 0. 0. 1. 1. 0. 1. 0. 1. 1. 1. 0. 1. 0. 0. 0. 0. 1. 1. 1. 1. 1. 1. 1. 0.
 1.]</t>
  </si>
  <si>
    <t>[1. 1. 1. 0. 1. 0. 1. 1. 1. 0. 0. 1. 1. 0. 0. 0. 0. 1. 0. 1. 0. 1. 0. 0.
 1. 1. 0. 0. 0. 1. 1. 1. 1. 0. 0. 0. 1. 0. 1. 1. 0. 0. 1. 1. 1. 1. 1. 0.
 0. 0. 1. 1. 0. 1. 0. 1. 1. 1. 0. 1. 0. 0. 0. 0. 1. 1. 1. 1. 1. 1. 1. 0.
 1.]</t>
  </si>
  <si>
    <t>[1. 1. 1. 0. 1. 0. 1. 1. 1. 0. 0. 1. 1. 0. 0. 0. 0. 1. 0. 0. 0. 1. 0. 0.
 1. 1. 0. 0. 0. 1. 1. 1. 1. 0. 0. 0. 1. 0. 1. 1. 0. 0. 1. 1. 1. 1. 1. 0.
 0. 0. 1. 1. 0. 1. 0. 1. 1. 0. 0. 1. 1. 0. 0. 0. 1. 1. 1. 1. 0. 1. 1. 0.
 1.]</t>
  </si>
  <si>
    <t>[1. 1. 1. 0. 1. 0. 1. 1. 1. 0. 0. 1. 1. 0. 0. 0. 0. 1. 0. 0. 0. 1. 0. 0.
 1. 1. 0. 0. 0. 1. 0. 1. 1. 0. 0. 0. 1. 0. 1. 1. 0. 0. 1. 1. 1. 1. 1. 0.
 0. 0. 1. 1. 0. 1. 0. 1. 1. 1. 0. 1. 0. 0. 0. 0. 1. 1. 1. 1. 1. 1. 1. 0.
 1.]</t>
  </si>
  <si>
    <t>[1. 1. 1. 0. 1. 0. 1. 1. 1. 0. 0. 1. 1. 0. 0. 0. 0. 1. 0. 0. 0. 1. 0. 0.
 1. 1. 0. 0. 0. 1. 1. 1. 1. 0. 0. 0. 1. 0. 1. 1. 0. 0. 1. 1. 1. 1. 1. 0.
 0. 0. 1. 1. 0. 1. 0. 1. 1. 1. 0. 1. 1. 0. 0. 1. 1. 1. 1. 1. 0. 1. 1. 0.
 1.]</t>
  </si>
  <si>
    <t>[1. 1. 1. 0. 1. 0. 1. 1. 1. 0. 0. 1. 1. 0. 0. 0. 0. 1. 0. 0. 0. 1. 0. 0.
 1. 1. 0. 0. 0. 1. 0. 1. 1. 0. 0. 0. 1. 0. 1. 1. 0. 0. 1. 1. 1. 1. 1. 0.
 0. 0. 1. 1. 0. 1. 0. 1. 1. 0. 0. 1. 1. 0. 0. 0. 1. 1. 0. 1. 0. 1. 1. 0.
 1.]</t>
  </si>
  <si>
    <t>[1. 1. 1. 0. 1. 1. 1. 1. 1. 0. 0. 1. 1. 0. 0. 0. 0. 1. 0. 0. 0. 1. 0. 0.
 1. 1. 0. 0. 0. 1. 1. 1. 1. 0. 0. 0. 1. 0. 1. 1. 0. 0. 1. 1. 1. 1. 1. 0.
 0. 0. 1. 1. 0. 1. 0. 1. 1. 1. 0. 1. 1. 0. 0. 0. 1. 1. 0. 1. 0. 1. 1. 0.
 1.]</t>
  </si>
  <si>
    <t>[1. 1. 1. 0. 1. 0. 1. 1. 1. 0. 0. 1. 1. 0. 0. 0. 0. 1. 0. 0. 0. 1. 0. 0.
 1. 1. 0. 0. 0. 1. 1. 1. 1. 0. 0. 0. 1. 0. 1. 1. 0. 0. 1. 1. 1. 1. 1. 0.
 0. 0. 1. 1. 0. 1. 0. 1. 1. 1. 0. 1. 1. 0. 0. 0. 1. 1. 0. 1. 0. 1. 1. 0.
 1.]</t>
  </si>
  <si>
    <t>[1. 1. 1. 0. 1. 0. 1. 1. 1. 0. 0. 1. 1. 0. 0. 0. 0. 1. 0. 0. 0. 1. 0. 0.
 1. 1. 0. 0. 0. 1. 1. 1. 1. 0. 0. 0. 1. 0. 1. 1. 0. 0. 1. 1. 1. 1. 1. 0.
 0. 0. 1. 1. 0. 1. 0. 1. 1. 0. 0. 1. 1. 0. 0. 0. 1. 1. 1. 0. 0. 1. 1. 0.
 1.]</t>
  </si>
  <si>
    <t>[1. 1. 1. 0. 1. 0. 1. 1. 1. 0. 0. 1. 1. 0. 0. 0. 0. 1. 0. 0. 1. 1. 0. 0.
 1. 1. 0. 0. 0. 1. 1. 1. 1. 0. 0. 0. 1. 0. 1. 1. 0. 0. 1. 1. 1. 1. 1. 0.
 0. 0. 1. 1. 0. 1. 0. 1. 1. 1. 0. 1. 0. 0. 0. 0. 1. 1. 1. 1. 0. 1. 1. 0.
 1.]</t>
  </si>
  <si>
    <t>[1. 1. 1. 0. 1. 0. 1. 1. 1. 0. 0. 1. 1. 0. 0. 0. 0. 1. 0. 1. 0. 1. 0. 0.
 1. 1. 0. 0. 0. 1. 1. 1. 1. 0. 0. 0. 1. 0. 1. 1. 0. 0. 1. 1. 1. 1. 1. 0.
 0. 0. 1. 1. 0. 1. 0. 1. 1. 1. 0. 1. 1. 0. 0. 0. 1. 1. 1. 1. 0. 1. 1. 1.
 1.]</t>
  </si>
  <si>
    <t>[1. 1. 1. 0. 1. 0. 1. 1. 1. 0. 0. 1. 1. 0. 0. 0. 0. 1. 0. 0. 0. 1. 0. 0.
 1. 1. 0. 0. 0. 1. 1. 1. 1. 0. 0. 0. 1. 0. 1. 1. 0. 0. 1. 1. 1. 1. 1. 0.
 0. 0. 1. 1. 0. 1. 0. 1. 1. 0. 0. 1. 1. 0. 0. 0. 1. 0. 0. 1. 0. 1. 1. 0.
 1.]</t>
  </si>
  <si>
    <t>[1. 1. 1. 0. 1. 0. 1. 1. 1. 0. 0. 1. 1. 0. 0. 0. 0. 1. 0. 0. 0. 1. 0. 0.
 1. 1. 0. 0. 0. 1. 1. 1. 1. 0. 0. 0. 1. 0. 1. 1. 0. 0. 1. 1. 1. 1. 1. 0.
 0. 0. 1. 1. 0. 1. 0. 1. 1. 0. 0. 1. 1. 0. 0. 0. 1. 1. 0. 1. 0. 1. 1. 0.
 1.]</t>
  </si>
  <si>
    <t>[1. 1. 1. 0. 1. 0. 1. 1. 1. 0. 0. 1. 1. 0. 0. 0. 0. 1. 0. 0. 0. 1. 0. 0.
 1. 1. 0. 0. 0. 1. 1. 1. 1. 0. 0. 0. 1. 0. 1. 1. 0. 0. 1. 1. 1. 1. 1. 0.
 0. 0. 1. 1. 0. 1. 0. 1. 1. 0. 0. 0. 1. 0. 0. 0. 1. 1. 0. 1. 0. 1. 1. 0.
 1.]</t>
  </si>
  <si>
    <t>[1. 0. 1. 0. 1. 0. 1. 1. 1. 0. 0. 1. 1. 0. 0. 0. 0. 1. 0. 0. 0. 1. 0. 0.
 1. 1. 0. 0. 0. 1. 1. 1. 1. 0. 0. 0. 1. 0. 1. 1. 0. 0. 1. 0. 1. 1. 1. 0.
 0. 0. 1. 1. 0. 1. 0. 1. 1. 0. 0. 1. 1. 0. 0. 0. 1. 1. 0. 1. 0. 1. 1. 0.
 1.]</t>
  </si>
  <si>
    <t>[1. 1. 1. 0. 0. 0. 1. 1. 1. 0. 0. 1. 1. 0. 0. 0. 0. 0. 0. 0. 0. 1. 0. 0.
 1. 1. 0. 0. 0. 1. 0. 1. 1. 0. 0. 0. 1. 0. 1. 1. 0. 0. 1. 1. 1. 1. 1. 0.
 0. 0. 1. 1. 0. 1. 0. 1. 1. 0. 0. 1. 1. 0. 0. 0. 1. 1. 1. 0. 0. 1. 1. 0.
 1.]</t>
  </si>
  <si>
    <t>[1. 1. 1. 0. 1. 0. 1. 1. 1. 0. 0. 1. 1. 0. 0. 0. 0. 1. 0. 0. 0. 1. 0. 0.
 1. 1. 0. 0. 0. 1. 0. 1. 1. 0. 0. 0. 1. 0. 1. 1. 0. 0. 1. 1. 1. 1. 1. 0.
 0. 0. 1. 1. 0. 1. 0. 1. 1. 0. 0. 1. 1. 0. 0. 0. 1. 1. 1. 1. 0. 1. 1. 0.
 1.]</t>
  </si>
  <si>
    <t>[1. 1. 1. 0. 1. 0. 1. 1. 1. 0. 0. 1. 1. 0. 0. 0. 0. 1. 0. 0. 0. 1. 0. 0.
 1. 1. 0. 0. 0. 1. 1. 1. 1. 0. 0. 0. 1. 0. 1. 1. 0. 0. 1. 1. 1. 1. 1. 0.
 0. 0. 1. 1. 0. 1. 0. 1. 1. 0. 0. 1. 1. 0. 0. 0. 1. 1. 0. 1. 0. 1. 0. 0.
 1.]</t>
  </si>
  <si>
    <t>[1. 1. 1. 0. 1. 0. 1. 1. 1. 0. 0. 1. 1. 0. 0. 0. 0. 1. 0. 0. 0. 1. 0. 0.
 1. 1. 0. 0. 0. 1. 0. 1. 1. 0. 0. 0. 1. 0. 1. 1. 0. 0. 1. 1. 1. 1. 1. 0.
 0. 0. 1. 1. 0. 1. 0. 1. 1. 0. 0. 1. 1. 0. 1. 0. 1. 1. 0. 1. 0. 1. 1. 0.
 1.]</t>
  </si>
  <si>
    <t>[1. 1. 1. 0. 1. 0. 1. 1. 1. 0. 0. 1. 1. 0. 0. 0. 0. 1. 0. 0. 0. 1. 0. 0.
 1. 1. 0. 0. 0. 1. 1. 1. 1. 0. 0. 0. 1. 0. 1. 1. 0. 0. 1. 1. 1. 1. 1. 0.
 0. 0. 1. 1. 0. 0. 0. 1. 1. 0. 0. 1. 1. 0. 0. 0. 1. 1. 1. 1. 0. 1. 1. 0.
 1.]</t>
  </si>
  <si>
    <t>[1. 1. 1. 0. 1. 0. 1. 1. 1. 0. 0. 1. 1. 0. 0. 0. 0. 1. 0. 0. 0. 1. 0. 1.
 1. 1. 0. 0. 0. 1. 1. 1. 1. 0. 0. 0. 1. 0. 1. 1. 0. 0. 1. 1. 1. 1. 1. 0.
 0. 0. 1. 1. 0. 1. 0. 1. 1. 0. 0. 1. 1. 0. 0. 1. 1. 1. 1. 1. 0. 1. 1. 0.
 1.]</t>
  </si>
  <si>
    <t>[1. 1. 1. 0. 1. 0. 1. 1. 1. 0. 0. 1. 1. 0. 0. 0. 0. 1. 0. 0. 0. 1. 0. 0.
 1. 1. 0. 0. 0. 1. 1. 1. 1. 0. 0. 0. 1. 0. 1. 1. 0. 0. 1. 1. 1. 1. 1. 0.
 0. 1. 1. 1. 0. 1. 0. 1. 1. 0. 0. 1. 1. 0. 0. 0. 1. 1. 1. 1. 0. 1. 1. 0.
 1.]</t>
  </si>
  <si>
    <t>[1. 1. 1. 0. 1. 0. 1. 1. 1. 1. 0. 1. 1. 0. 0. 0. 0. 1. 0. 0. 0. 1. 0. 0.
 1. 1. 0. 0. 0. 1. 0. 1. 1. 0. 0. 0. 1. 0. 1. 1. 0. 0. 1. 1. 1. 1. 1. 0.
 0. 1. 1. 1. 0. 1. 0. 1. 1. 0. 0. 1. 1. 0. 0. 0. 1. 1. 1. 1. 0. 1. 1. 0.
 1.]</t>
  </si>
  <si>
    <t>[1. 1. 1. 0. 1. 0. 1. 1. 1. 0. 0. 1. 1. 0. 0. 0. 0. 1. 0. 0. 0. 1. 0. 0.
 1. 1. 0. 0. 0. 1. 1. 1. 1. 0. 0. 0. 1. 0. 1. 1. 0. 0. 1. 1. 0. 1. 1. 0.
 0. 0. 1. 1. 0. 1. 0. 1. 1. 0. 0. 1. 1. 0. 0. 0. 1. 1. 1. 1. 0. 1. 1. 0.
 1.]</t>
  </si>
  <si>
    <t>[1. 1. 1. 0. 1. 0. 1. 1. 1. 0. 0. 1. 1. 0. 0. 0. 0. 1. 0. 0. 0. 1. 0. 0.
 1. 1. 0. 0. 0. 1. 1. 1. 0. 0. 0. 0. 1. 0. 1. 1. 0. 0. 1. 1. 1. 1. 1. 0.
 0. 0. 1. 1. 0. 1. 0. 1. 1. 0. 0. 1. 1. 0. 0. 0. 1. 1. 0. 1. 0. 1. 1. 0.
 1.]</t>
  </si>
  <si>
    <t>[1. 1. 1. 0. 1. 0. 1. 1. 1. 0. 0. 1. 1. 0. 0. 0. 0. 1. 0. 0. 0. 1. 0. 0.
 0. 1. 0. 0. 0. 1. 1. 1. 0. 0. 0. 0. 1. 0. 1. 1. 0. 0. 1. 1. 1. 1. 1. 0.
 0. 0. 1. 1. 0. 1. 0. 1. 1. 0. 0. 1. 1. 0. 0. 0. 1. 1. 0. 1. 0. 1. 1. 0.
 1.]</t>
  </si>
  <si>
    <t>[1. 1. 1. 0. 1. 0. 1. 1. 1. 0. 0. 1. 1. 0. 0. 0. 0. 1. 0. 0. 0. 1. 0. 0.
 1. 1. 0. 0. 0. 1. 0. 1. 0. 1. 0. 0. 1. 0. 1. 1. 0. 1. 1. 1. 1. 1. 1. 0.
 0. 0. 1. 1. 0. 1. 0. 1. 1. 0. 0. 1. 1. 0. 0. 0. 1. 1. 0. 1. 0. 1. 1. 0.
 1.]</t>
  </si>
  <si>
    <t>[1. 1. 1. 0. 1. 0. 1. 1. 1. 0. 0. 1. 1. 0. 0. 0. 0. 1. 0. 0. 0. 1. 0. 1.
 1. 1. 0. 0. 0. 1. 0. 1. 1. 0. 0. 0. 1. 0. 1. 1. 0. 0. 1. 1. 1. 1. 1. 0.
 0. 0. 1. 1. 0. 1. 0. 1. 1. 1. 0. 1. 1. 0. 0. 0. 1. 1. 0. 1. 0. 1. 1. 0.
 1.]</t>
  </si>
  <si>
    <t>[1. 1. 1. 0. 1. 0. 1. 1. 1. 0. 0. 1. 1. 0. 0. 0. 0. 1. 0. 0. 0. 1. 0. 0.
 1. 1. 0. 0. 0. 1. 0. 1. 0. 0. 0. 1. 1. 0. 1. 1. 0. 0. 1. 1. 1. 1. 1. 0.
 0. 0. 1. 1. 0. 1. 0. 1. 1. 0. 0. 1. 1. 0. 0. 0. 1. 1. 0. 1. 0. 1. 1. 0.
 1.]</t>
  </si>
  <si>
    <t>[1. 1. 1. 0. 1. 0. 1. 1. 1. 0. 0. 1. 1. 0. 0. 0. 0. 1. 0. 0. 0. 1. 0. 0.
 1. 1. 0. 0. 0. 1. 0. 1. 1. 0. 0. 0. 1. 0. 1. 1. 0. 0. 1. 1. 1. 1. 1. 0.
 0. 0. 1. 1. 0. 1. 0. 1. 1. 0. 0. 1. 1. 0. 0. 0. 0. 1. 0. 1. 0. 1. 1. 0.
 1.]</t>
  </si>
  <si>
    <t>[1. 1. 1. 0. 1. 0. 1. 1. 1. 0. 0. 1. 1. 0. 0. 0. 0. 1. 0. 0. 0. 1. 0. 1.
 1. 1. 0. 0. 0. 1. 1. 1. 1. 0. 0. 0. 1. 0. 1. 1. 0. 0. 1. 1. 1. 1. 1. 0.
 0. 0. 1. 1. 0. 1. 0. 1. 1. 0. 0. 1. 1. 0. 0. 0. 1. 1. 0. 1. 0. 1. 1. 0.
 1.]</t>
  </si>
  <si>
    <t>[1. 1. 1. 0. 1. 0. 1. 1. 1. 0. 0. 1. 1. 0. 0. 0. 0. 1. 0. 0. 0. 1. 0. 0.
 1. 1. 0. 1. 0. 1. 1. 1. 0. 0. 0. 0. 1. 0. 1. 1. 0. 0. 1. 1. 1. 1. 1. 0.
 0. 0. 1. 1. 0. 1. 0. 1. 1. 0. 0. 1. 1. 0. 0. 0. 1. 1. 0. 1. 0. 1. 1. 0.
 1.]</t>
  </si>
  <si>
    <t>[1. 1. 1. 0. 1. 1. 1. 1. 1. 0. 0. 1. 1. 0. 0. 0. 0. 0. 0. 0. 0. 1. 0. 0.
 1. 1. 0. 1. 0. 1. 1. 1. 1. 0. 0. 0. 1. 0. 1. 1. 0. 0. 1. 1. 1. 1. 1. 1.
 0. 0. 0. 1. 0. 1. 0. 1. 1. 0. 0. 1. 1. 0. 0. 0. 0. 1. 0. 1. 0. 1. 1. 0.
 1.]</t>
  </si>
  <si>
    <t>[1. 1. 1. 0. 1. 0. 1. 1. 1. 0. 0. 1. 1. 0. 0. 0. 0. 1. 0. 0. 1. 1. 0. 0.
 1. 1. 0. 0. 0. 1. 1. 1. 1. 0. 0. 0. 1. 0. 1. 1. 0. 0. 1. 1. 1. 1. 1. 0.
 0. 0. 1. 1. 0. 1. 0. 1. 1. 0. 0. 1. 1. 0. 0. 0. 1. 1. 0. 1. 0. 1. 1. 0.
 1.]</t>
  </si>
  <si>
    <t>[1. 1. 1. 0. 1. 0. 1. 1. 1. 0. 0. 1. 1. 0. 0. 0. 0. 1. 1. 0. 0. 1. 0. 0.
 1. 1. 0. 0. 0. 1. 0. 1. 1. 0. 0. 0. 1. 0. 1. 1. 0. 0. 1. 1. 1. 1. 1. 0.
 0. 0. 1. 1. 0. 1. 0. 1. 1. 0. 0. 1. 1. 0. 0. 0. 0. 1. 0. 1. 0. 1. 1. 0.
 1.]</t>
  </si>
  <si>
    <t>[1. 0. 1. 0. 1. 0. 1. 1. 1. 0. 0. 1. 1. 0. 0. 0. 0. 1. 0. 0. 0. 1. 0. 0.
 1. 1. 0. 0. 0. 1. 1. 1. 1. 0. 0. 0. 1. 0. 1. 1. 0. 0. 1. 1. 1. 1. 1. 0.
 0. 0. 1. 1. 0. 1. 0. 1. 1. 0. 0. 1. 1. 0. 0. 0. 1. 1. 0. 1. 0. 1. 1. 0.
 1.]</t>
  </si>
  <si>
    <t>[1. 1. 1. 0. 1. 0. 1. 1. 1. 0. 0. 1. 1. 0. 0. 0. 0. 1. 0. 0. 0. 1. 0. 0.
 1. 1. 0. 0. 0. 1. 1. 1. 1. 0. 0. 0. 1. 0. 1. 1. 0. 0. 1. 1. 1. 1. 1. 0.
 0. 0. 1. 1. 0. 1. 0. 1. 1. 0. 0. 1. 1. 0. 0. 0. 0. 1. 0. 1. 0. 1. 1. 0.
 1.]</t>
  </si>
  <si>
    <t>[1. 1. 1. 0. 1. 0. 1. 1. 1. 0. 0. 1. 1. 0. 0. 0. 0. 1. 0. 0. 0. 1. 0. 0.
 0. 1. 0. 0. 0. 1. 1. 1. 1. 0. 0. 0. 1. 0. 1. 1. 0. 0. 1. 1. 1. 1. 1. 0.
 0. 0. 1. 1. 0. 0. 0. 1. 1. 0. 0. 1. 1. 0. 0. 0. 0. 1. 0. 1. 0. 1. 1. 0.
 1.]</t>
  </si>
  <si>
    <t>[1. 1. 1. 0. 1. 0. 1. 1. 1. 0. 0. 1. 1. 0. 0. 0. 0. 1. 0. 0. 0. 1. 0. 0.
 1. 1. 0. 0. 0. 1. 1. 1. 1. 0. 0. 0. 1. 0. 1. 1. 0. 0. 1. 1. 1. 1. 1. 0.
 1. 0. 1. 1. 0. 1. 0. 1. 1. 0. 0. 1. 1. 0. 0. 0. 1. 1. 0. 1. 0. 1. 1. 0.
 1.]</t>
  </si>
  <si>
    <t>[1. 1. 1. 0. 1. 0. 1. 1. 1. 0. 0. 1. 1. 0. 0. 0. 0. 1. 0. 0. 0. 1. 0. 0.
 1. 1. 0. 0. 0. 1. 1. 1. 1. 0. 0. 0. 1. 0. 1. 1. 0. 0. 1. 1. 1. 1. 1. 0.
 0. 0. 1. 1. 0. 1. 0. 0. 1. 0. 0. 1. 1. 0. 0. 0. 1. 1. 0. 1. 0. 1. 1. 0.
 1.]</t>
  </si>
  <si>
    <t>[1. 1. 1. 0. 1. 0. 1. 1. 1. 0. 0. 1. 1. 0. 0. 0. 0. 1. 0. 0. 0. 1. 0. 0.
 1. 0. 0. 0. 0. 1. 1. 1. 1. 0. 0. 0. 1. 0. 1. 1. 0. 0. 1. 1. 1. 1. 1. 0.
 0. 0. 1. 1. 0. 1. 0. 1. 1. 0. 0. 1. 1. 0. 0. 0. 1. 1. 0. 1. 0. 1. 1. 0.
 1.]</t>
  </si>
  <si>
    <t>[1. 1. 1. 0. 1. 0. 1. 1. 1. 0. 0. 1. 1. 0. 0. 0. 0. 1. 1. 0. 0. 1. 0. 0.
 1. 1. 0. 0. 0. 1. 1. 1. 1. 0. 0. 0. 1. 0. 1. 1. 0. 0. 1. 1. 1. 1. 1. 0.
 0. 0. 1. 1. 0. 1. 0. 1. 1. 0. 0. 1. 1. 0. 0. 0. 1. 1. 0. 1. 0. 1. 1. 0.
 1.]</t>
  </si>
  <si>
    <t>[1. 1. 1. 0. 1. 0. 1. 1. 1. 0. 0. 1. 1. 0. 0. 0. 0. 1. 0. 0. 0. 1. 0. 0.
 1. 1. 0. 0. 0. 1. 1. 1. 1. 0. 0. 0. 1. 0. 1. 1. 0. 0. 1. 0. 1. 1. 1. 0.
 0. 0. 1. 1. 0. 1. 0. 1. 1. 0. 0. 1. 1. 0. 0. 0. 1. 1. 0. 1. 0. 1. 1. 0.
 1.]</t>
  </si>
  <si>
    <t>[1. 1. 1. 0. 1. 0. 1. 1. 1. 1. 0. 1. 1. 0. 0. 0. 0. 1. 0. 0. 0. 1. 0. 0.
 1. 1. 0. 0. 0. 1. 0. 1. 0. 0. 0. 0. 1. 0. 1. 1. 0. 0. 1. 1. 1. 1. 1. 0.
 0. 0. 1. 1. 0. 1. 0. 1. 1. 0. 0. 1. 1. 0. 0. 0. 1. 1. 0. 1. 0. 1. 1. 0.
 1.]</t>
  </si>
  <si>
    <t>[1. 1. 1. 0. 1. 0. 1. 1. 1. 0. 0. 1. 1. 0. 0. 0. 0. 1. 0. 1. 0. 1. 0. 0.
 1. 1. 0. 0. 0. 1. 0. 1. 1. 0. 0. 0. 1. 0. 1. 1. 0. 0. 1. 1. 1. 1. 1. 0.
 0. 0. 1. 1. 0. 1. 1. 1. 1. 0. 0. 1. 1. 0. 0. 0. 1. 1. 0. 1. 0. 1. 1. 0.
 1.]</t>
  </si>
  <si>
    <t>[1. 1. 1. 0. 1. 0. 1. 1. 1. 0. 0. 1. 1. 0. 0. 0. 0. 1. 0. 0. 0. 1. 0. 0.
 1. 1. 0. 0. 0. 1. 0. 1. 1. 0. 0. 0. 1. 0. 1. 1. 0. 0. 1. 1. 1. 0. 1. 0.
 0. 0. 1. 1. 0. 1. 0. 1. 1. 0. 0. 1. 1. 0. 0. 0. 1. 1. 0. 1. 0. 1. 1. 0.
 1.]</t>
  </si>
  <si>
    <t>[1. 1. 1. 0. 1. 0. 1. 1. 1. 0. 0. 1. 1. 0. 0. 0. 0. 1. 0. 0. 0. 1. 0. 0.
 1. 1. 0. 0. 0. 1. 0. 1. 1. 0. 0. 0. 1. 0. 1. 1. 0. 0. 1. 1. 1. 1. 1. 0.
 0. 0. 1. 1. 1. 1. 0. 1. 1. 0. 0. 1. 1. 0. 0. 0. 1. 1. 0. 1. 0. 1. 1. 0.
 1.]</t>
  </si>
  <si>
    <t>[1. 1. 1. 0. 1. 0. 1. 1. 1. 0. 0. 1. 1. 0. 0. 0. 0. 1. 0. 0. 0. 0. 0. 0.
 1. 1. 0. 0. 0. 1. 1. 1. 1. 0. 0. 0. 1. 0. 1. 1. 0. 0. 0. 1. 1. 1. 1. 0.
 0. 0. 1. 1. 0. 1. 0. 1. 1. 0. 0. 1. 1. 0. 0. 0. 1. 1. 0. 1. 0. 1. 1. 0.
 1.]</t>
  </si>
  <si>
    <t>[1. 1. 1. 0. 1. 0. 1. 1. 1. 0. 0. 1. 1. 0. 0. 0. 0. 1. 0. 0. 0. 1. 0. 0.
 1. 1. 0. 0. 0. 1. 1. 1. 1. 0. 0. 0. 1. 0. 1. 1. 0. 0. 1. 1. 1. 1. 1. 0.
 0. 0. 1. 1. 0. 1. 0. 1. 1. 0. 0. 1. 1. 0. 0. 1. 1. 1. 0. 1. 0. 1. 1. 0.
 0.]</t>
  </si>
  <si>
    <t>[1. 1. 1. 0. 1. 0. 1. 1. 1. 0. 0. 1. 1. 0. 0. 0. 0. 1. 0. 0. 0. 1. 0. 0.
 1. 1. 0. 0. 0. 1. 0. 1. 1. 0. 0. 0. 1. 0. 1. 1. 0. 0. 1. 1. 1. 1. 1. 0.
 0. 0. 1. 1. 0. 1. 0. 1. 1. 0. 0. 1. 1. 0. 0. 0. 1. 1. 0. 1. 1. 1. 1. 0.
 1.]</t>
  </si>
  <si>
    <t>[1. 1. 1. 0. 1. 0. 1. 0. 1. 1. 0. 1. 1. 0. 0. 0. 0. 1. 0. 0. 0. 0. 0. 0.
 1. 1. 0. 0. 0. 1. 0. 1. 1. 0. 0. 0. 1. 0. 1. 1. 0. 0. 1. 1. 1. 0. 1. 0.
 0. 0. 1. 1. 0. 1. 0. 1. 1. 0. 0. 0. 1. 0. 0. 0. 1. 1. 0. 1. 0. 1. 1. 1.
 1.]</t>
  </si>
  <si>
    <t>[1. 1. 1. 0. 1. 0. 1. 1. 1. 0. 0. 1. 1. 0. 0. 0. 0. 1. 0. 0. 0. 1. 0. 0.
 1. 1. 0. 0. 0. 1. 1. 1. 1. 0. 0. 0. 1. 0. 1. 1. 0. 0. 1. 1. 1. 0. 1. 0.
 0. 0. 1. 1. 0. 1. 0. 1. 1. 0. 0. 1. 1. 0. 0. 0. 1. 1. 0. 1. 0. 1. 1. 0.
 1.]</t>
  </si>
  <si>
    <t>[1. 1. 1. 0. 1. 0. 1. 1. 1. 0. 0. 1. 1. 0. 0. 0. 0. 1. 0. 0. 0. 1. 0. 0.
 1. 1. 0. 0. 0. 1. 0. 1. 1. 0. 0. 0. 1. 0. 0. 1. 0. 0. 1. 1. 1. 0. 1. 0.
 0. 0. 1. 1. 0. 1. 0. 1. 1. 0. 0. 1. 1. 0. 0. 0. 1. 1. 0. 1. 0. 1. 1. 0.
 1.]</t>
  </si>
  <si>
    <t>[1. 1. 1. 0. 1. 0. 1. 1. 1. 0. 0. 1. 1. 0. 0. 0. 0. 1. 0. 0. 0. 1. 0. 0.
 1. 1. 0. 0. 0. 1. 0. 1. 1. 0. 0. 0. 1. 0. 1. 1. 0. 0. 1. 1. 1. 0. 1. 1.
 0. 0. 1. 1. 1. 1. 0. 1. 1. 0. 0. 1. 1. 0. 0. 0. 1. 1. 0. 1. 0. 1. 1. 0.
 1.]</t>
  </si>
  <si>
    <t>[1. 1. 1. 0. 1. 0. 1. 1. 1. 0. 0. 1. 1. 0. 0. 0. 0. 1. 0. 0. 0. 1. 0. 0.
 1. 1. 0. 0. 0. 1. 0. 1. 1. 0. 0. 0. 1. 0. 1. 1. 0. 0. 1. 1. 1. 0. 0. 0.
 0. 0. 1. 1. 0. 1. 0. 1. 1. 0. 0. 1. 1. 0. 0. 0. 1. 1. 0. 1. 0. 1. 1. 0.
 1.]</t>
  </si>
  <si>
    <t>[1. 1. 1. 0. 1. 0. 1. 1. 1. 0. 0. 1. 1. 0. 0. 0. 0. 1. 0. 0. 0. 1. 0. 0.
 1. 1. 1. 0. 0. 1. 0. 1. 1. 0. 0. 0. 1. 0. 1. 1. 0. 0. 1. 1. 1. 0. 1. 0.
 0. 0. 1. 1. 0. 1. 0. 0. 1. 0. 0. 1. 1. 0. 1. 0. 1. 1. 0. 1. 0. 1. 1. 0.
 1.]</t>
  </si>
  <si>
    <t>[1. 1. 1. 0. 1. 0. 1. 1. 1. 0. 0. 1. 1. 0. 0. 0. 0. 1. 0. 0. 0. 1. 0. 0.
 1. 1. 0. 0. 0. 1. 0. 1. 1. 0. 0. 0. 1. 0. 1. 1. 0. 1. 1. 1. 1. 0. 1. 0.
 0. 0. 1. 1. 0. 1. 0. 1. 1. 0. 0. 1. 1. 0. 0. 0. 1. 1. 0. 1. 0. 1. 1. 0.
 1.]</t>
  </si>
  <si>
    <t>[1. 1. 1. 0. 1. 0. 1. 1. 1. 0. 0. 1. 1. 0. 0. 0. 0. 1. 0. 0. 0. 1. 0. 0.
 1. 1. 0. 0. 0. 1. 0. 1. 1. 0. 0. 0. 1. 0. 1. 1. 0. 0. 1. 1. 1. 0. 1. 0.
 0. 0. 1. 1. 0. 1. 0. 1. 1. 0. 0. 1. 1. 1. 0. 0. 1. 1. 0. 1. 0. 1. 1. 0.
 1.]</t>
  </si>
  <si>
    <t>[1. 1. 1. 0. 1. 0. 1. 1. 1. 0. 0. 1. 1. 0. 0. 0. 0. 1. 0. 0. 0. 1. 0. 0.
 1. 1. 0. 0. 0. 1. 0. 1. 1. 0. 0. 0. 1. 0. 1. 1. 0. 0. 1. 1. 1. 0. 1. 0.
 0. 0. 1. 1. 0. 1. 0. 1. 1. 1. 0. 1. 1. 0. 0. 0. 1. 1. 0. 1. 0. 1. 1. 0.
 1.]</t>
  </si>
  <si>
    <t>[1. 1. 1. 0. 1. 0. 1. 1. 1. 0. 0. 1. 1. 0. 0. 0. 0. 1. 0. 0. 0. 1. 0. 0.
 0. 1. 0. 0. 0. 1. 0. 1. 1. 0. 0. 0. 1. 0. 1. 1. 0. 0. 1. 1. 1. 0. 1. 0.
 0. 0. 1. 1. 0. 1. 0. 1. 1. 0. 0. 1. 1. 0. 0. 0. 1. 1. 0. 1. 0. 1. 1. 0.
 1.]</t>
  </si>
  <si>
    <t>[1. 1. 1. 0. 1. 0. 1. 1. 1. 0. 0. 1. 1. 0. 0. 0. 0. 1. 0. 0. 0. 1. 0. 0.
 1. 1. 0. 0. 0. 1. 0. 1. 1. 0. 0. 0. 1. 0. 1. 1. 0. 0. 1. 1. 1. 0. 1. 0.
 0. 0. 1. 1. 0. 0. 0. 1. 1. 0. 0. 1. 1. 0. 0. 0. 1. 1. 0. 1. 0. 1. 1. 0.
 1.]</t>
  </si>
  <si>
    <t>[1. 1. 1. 0. 1. 0. 0. 1. 1. 0. 0. 1. 1. 0. 0. 0. 0. 1. 0. 0. 0. 1. 0. 0.
 1. 1. 0. 0. 0. 1. 0. 1. 1. 0. 0. 0. 1. 0. 1. 1. 0. 0. 1. 1. 1. 0. 1. 0.
 0. 0. 1. 1. 0. 1. 0. 1. 1. 0. 0. 1. 1. 0. 0. 0. 1. 1. 0. 1. 0. 1. 1. 0.
 1.]</t>
  </si>
  <si>
    <t>[1. 1. 1. 0. 1. 0. 1. 1. 1. 0. 0. 1. 1. 0. 0. 0. 0. 1. 0. 0. 0. 1. 0. 0.
 1. 1. 0. 0. 0. 1. 0. 1. 1. 0. 1. 0. 1. 0. 1. 1. 0. 0. 1. 1. 1. 0. 1. 0.
 0. 0. 1. 1. 0. 1. 0. 1. 1. 0. 0. 1. 1. 0. 0. 0. 1. 1. 0. 1. 0. 1. 1. 0.
 1.]</t>
  </si>
  <si>
    <t>[1. 1. 1. 0. 1. 0. 1. 1. 1. 0. 0. 1. 1. 0. 0. 1. 0. 1. 0. 0. 0. 1. 0. 0.
 1. 1. 0. 0. 0. 1. 0. 1. 1. 0. 0. 0. 1. 0. 1. 1. 0. 0. 1. 1. 1. 0. 1. 0.
 0. 0. 1. 1. 0. 1. 0. 1. 1. 0. 0. 1. 1. 0. 0. 0. 1. 1. 0. 1. 0. 1. 1. 0.
 1.]</t>
  </si>
  <si>
    <t>[1. 1. 0. 0. 1. 0. 1. 1. 1. 0. 0. 1. 1. 0. 0. 0. 0. 1. 0. 0. 0. 1. 0. 0.
 1. 1. 0. 0. 0. 1. 0. 1. 1. 0. 0. 0. 1. 0. 1. 1. 0. 0. 1. 1. 1. 0. 1. 0.
 0. 0. 1. 1. 0. 1. 0. 1. 1. 0. 0. 1. 1. 0. 0. 0. 1. 1. 0. 1. 0. 1. 1. 0.
 1.]</t>
  </si>
  <si>
    <t>[1. 1. 1. 0. 1. 0. 1. 1. 1. 0. 0. 1. 1. 0. 0. 0. 0. 0. 0. 0. 0. 1. 0. 0.
 1. 0. 0. 0. 0. 1. 0. 1. 1. 1. 0. 0. 1. 0. 1. 1. 0. 0. 1. 1. 1. 0. 1. 0.
 0. 0. 1. 1. 0. 1. 0. 1. 1. 0. 0. 1. 1. 0. 0. 0. 1. 1. 0. 1. 0. 1. 1. 0.
 1.]</t>
  </si>
  <si>
    <t>[1. 1. 1. 0. 1. 0. 1. 1. 1. 0. 0. 1. 1. 0. 0. 0. 0. 1. 0. 0. 0. 1. 0. 0.
 1. 1. 0. 0. 0. 1. 0. 1. 1. 0. 0. 0. 1. 0. 1. 1. 0. 0. 1. 1. 1. 0. 1. 0.
 0. 0. 1. 1. 0. 1. 0. 1. 1. 0. 0. 1. 1. 0. 0. 0. 1. 1. 0. 1. 0. 1. 1. 0.
 0.]</t>
  </si>
  <si>
    <t>[1. 1. 1. 0. 1. 0. 1. 1. 1. 0. 0. 1. 1. 0. 0. 0. 0. 1. 0. 0. 0. 1. 0. 0.
 1. 1. 0. 0. 0. 1. 0. 1. 1. 0. 0. 0. 1. 1. 1. 1. 0. 0. 1. 1. 1. 1. 1. 0.
 0. 0. 1. 1. 0. 1. 0. 1. 1. 0. 0. 1. 1. 0. 0. 0. 1. 1. 0. 1. 0. 1. 1. 0.
 1.]</t>
  </si>
  <si>
    <t>[1. 1. 1. 0. 1. 0. 1. 1. 1. 0. 0. 1. 1. 0. 0. 0. 0. 1. 0. 0. 0. 1. 0. 0.
 1. 1. 0. 0. 0. 1. 0. 1. 1. 0. 0. 1. 1. 0. 1. 1. 0. 0. 1. 1. 1. 0. 1. 0.
 0. 0. 1. 1. 0. 1. 0. 1. 1. 0. 0. 1. 1. 0. 0. 0. 1. 1. 0. 1. 0. 1. 1. 0.
 1.]</t>
  </si>
  <si>
    <t>[1. 1. 1. 0. 1. 0. 1. 1. 1. 0. 0. 1. 0. 0. 0. 0. 0. 1. 0. 0. 0. 1. 0. 0.
 1. 1. 0. 0. 0. 1. 0. 1. 1. 0. 0. 0. 1. 0. 1. 1. 0. 0. 1. 1. 1. 0. 1. 0.
 0. 0. 1. 1. 0. 1. 0. 1. 1. 0. 0. 1. 1. 0. 1. 0. 1. 1. 0. 1. 0. 1. 1. 0.
 1.]</t>
  </si>
  <si>
    <t>[1. 1. 1. 0. 1. 0. 1. 1. 1. 0. 0. 1. 1. 0. 0. 0. 0. 1. 0. 0. 0. 1. 0. 0.
 1. 1. 0. 0. 0. 1. 0. 1. 1. 0. 0. 0. 1. 0. 0. 1. 0. 0. 1. 1. 1. 0. 1. 0.
 0. 0. 1. 1. 0. 1. 0. 1. 1. 0. 0. 1. 1. 0. 1. 0. 1. 1. 0. 1. 0. 1. 1. 0.
 1.]</t>
  </si>
  <si>
    <t>[1. 1. 1. 0. 1. 0. 1. 1. 1. 0. 0. 1. 0. 0. 0. 0. 0. 1. 0. 0. 0. 1. 0. 0.
 1. 1. 0. 0. 0. 1. 0. 1. 1. 0. 0. 0. 1. 0. 1. 1. 0. 0. 1. 1. 1. 0. 1. 0.
 0. 0. 1. 1. 0. 1. 0. 1. 1. 0. 0. 1. 1. 0. 0. 0. 1. 1. 0. 1. 0. 1. 1. 0.
 1.]</t>
  </si>
  <si>
    <t>[1. 1. 1. 0. 1. 0. 1. 1. 1. 0. 0. 1. 0. 0. 0. 0. 0. 1. 0. 0. 0. 1. 0. 0.
 1. 1. 0. 0. 0. 1. 0. 1. 1. 0. 0. 0. 1. 0. 1. 1. 0. 0. 1. 1. 1. 0. 1. 0.
 0. 0. 1. 1. 0. 1. 0. 1. 1. 0. 0. 1. 1. 1. 1. 0. 1. 1. 0. 1. 0. 1. 1. 0.
 1.]</t>
  </si>
  <si>
    <t>[1. 1. 1. 0. 1. 0. 1. 1. 1. 0. 0. 1. 1. 0. 0. 0. 0. 1. 0. 0. 0. 1. 0. 0.
 1. 1. 0. 0. 0. 1. 0. 1. 1. 0. 0. 0. 1. 0. 1. 1. 0. 0. 1. 1. 1. 0. 1. 0.
 0. 0. 1. 1. 0. 1. 0. 1. 1. 0. 0. 1. 1. 0. 0. 0. 1. 1. 0. 0. 0. 1. 1. 0.
 1.]</t>
  </si>
  <si>
    <t>[1. 1. 1. 0. 1. 1. 1. 1. 1. 0. 0. 1. 1. 0. 0. 0. 0. 1. 0. 0. 0. 1. 0. 0.
 1. 1. 0. 0. 0. 1. 0. 1. 1. 0. 0. 0. 1. 0. 1. 1. 0. 0. 1. 1. 1. 0. 1. 0.
 0. 0. 1. 1. 0. 1. 0. 1. 1. 0. 0. 1. 1. 0. 0. 0. 1. 1. 0. 1. 0. 1. 1. 0.
 1.]</t>
  </si>
  <si>
    <t>[1. 1. 1. 0. 1. 0. 1. 1. 1. 0. 0. 1. 1. 0. 0. 0. 0. 1. 0. 0. 0. 1. 0. 0.
 1. 1. 0. 1. 0. 1. 0. 1. 1. 0. 0. 0. 0. 0. 1. 1. 0. 0. 1. 1. 1. 0. 1. 0.
 0. 0. 1. 1. 0. 1. 0. 1. 1. 0. 0. 1. 1. 0. 0. 0. 1. 1. 0. 1. 0. 1. 1. 0.
 1.]</t>
  </si>
  <si>
    <t>[1. 0. 1. 0. 1. 0. 1. 1. 1. 0. 0. 1. 1. 0. 0. 0. 0. 1. 0. 0. 0. 1. 0. 0.
 1. 1. 0. 0. 0. 1. 0. 1. 1. 0. 0. 0. 1. 0. 1. 1. 0. 0. 1. 1. 1. 0. 1. 0.
 0. 0. 1. 1. 0. 1. 0. 1. 1. 0. 0. 1. 1. 0. 1. 0. 1. 1. 0. 1. 0. 1. 1. 0.
 1.]</t>
  </si>
  <si>
    <t>[0. 1. 1. 0. 1. 0. 1. 1. 1. 0. 0. 1. 1. 0. 0. 0. 0. 1. 0. 0. 0. 1. 0. 0.
 1. 1. 0. 0. 0. 1. 0. 1. 1. 0. 0. 0. 1. 0. 1. 1. 0. 0. 1. 1. 1. 0. 1. 0.
 0. 0. 1. 1. 0. 1. 0. 1. 1. 0. 0. 1. 1. 0. 0. 0. 1. 1. 0. 1. 0. 1. 1. 0.
 1.]</t>
  </si>
  <si>
    <t>[1. 1. 1. 0. 1. 0. 1. 1. 1. 0. 0. 1. 0. 0. 0. 0. 0. 1. 0. 0. 0. 1. 1. 0.
 1. 1. 0. 0. 0. 1. 0. 1. 1. 0. 0. 0. 1. 0. 1. 1. 0. 0. 1. 1. 1. 0. 1. 0.
 0. 0. 1. 1. 1. 1. 0. 1. 1. 0. 0. 1. 1. 0. 0. 0. 1. 1. 0. 1. 0. 1. 1. 0.
 1.]</t>
  </si>
  <si>
    <t>[1. 1. 1. 0. 1. 0. 1. 1. 1. 0. 0. 1. 1. 0. 0. 0. 0. 1. 0. 0. 0. 1. 0. 0.
 1. 1. 0. 0. 0. 1. 0. 1. 1. 0. 0. 0. 1. 0. 1. 1. 0. 0. 1. 1. 1. 0. 1. 0.
 0. 0. 1. 1. 0. 1. 0. 1. 1. 0. 0. 1. 1. 0. 1. 0. 1. 1. 0. 1. 0. 1. 1. 0.
 1.]</t>
  </si>
  <si>
    <t>[1. 1. 1. 0. 1. 0. 1. 0. 1. 0. 0. 1. 1. 0. 0. 0. 0. 1. 0. 0. 0. 1. 0. 1.
 1. 1. 0. 0. 0. 1. 0. 1. 1. 0. 0. 0. 1. 0. 1. 1. 0. 0. 1. 1. 1. 0. 1. 1.
 0. 0. 1. 1. 0. 1. 0. 1. 1. 0. 0. 1. 1. 0. 1. 0. 1. 1. 0. 1. 0. 1. 1. 0.
 1.]</t>
  </si>
  <si>
    <t>[1. 1. 0. 0. 1. 0. 1. 1. 1. 0. 0. 1. 1. 0. 0. 0. 0. 1. 0. 0. 0. 1. 0. 0.
 1. 1. 0. 0. 0. 1. 0. 1. 1. 0. 0. 0. 1. 0. 1. 1. 0. 0. 1. 1. 1. 0. 1. 0.
 0. 0. 1. 1. 0. 1. 0. 1. 1. 0. 0. 1. 1. 0. 1. 0. 1. 1. 0. 1. 0. 1. 1. 0.
 1.]</t>
  </si>
  <si>
    <t>[1. 1. 1. 0. 1. 0. 1. 1. 1. 0. 0. 1. 0. 0. 0. 0. 0. 1. 0. 0. 0. 1. 0. 0.
 1. 1. 0. 0. 0. 1. 0. 1. 1. 0. 0. 0. 1. 0. 1. 1. 0. 0. 1. 0. 1. 0. 1. 0.
 0. 0. 1. 1. 0. 1. 0. 1. 1. 0. 0. 1. 1. 0. 1. 0. 1. 1. 0. 1. 0. 1. 1. 1.
 1.]</t>
  </si>
  <si>
    <t>[1. 0. 1. 0. 1. 0. 1. 1. 1. 0. 0. 1. 0. 0. 0. 1. 0. 1. 0. 1. 0. 1. 0. 0.
 1. 1. 0. 0. 1. 1. 0. 1. 1. 0. 0. 0. 1. 0. 1. 1. 0. 0. 1. 1. 1. 0. 1. 0.
 0. 0. 1. 1. 1. 1. 0. 1. 1. 0. 0. 1. 1. 0. 0. 0. 1. 1. 0. 1. 0. 1. 1. 0.
 1.]</t>
  </si>
  <si>
    <t>[1. 0. 1. 0. 1. 0. 1. 1. 1. 0. 0. 1. 1. 0. 0. 0. 0. 1. 0. 0. 0. 1. 0. 0.
 1. 1. 0. 0. 0. 1. 0. 1. 1. 0. 0. 0. 1. 0. 1. 1. 0. 0. 1. 1. 1. 0. 1. 0.
 0. 0. 1. 1. 1. 1. 0. 1. 1. 0. 0. 1. 1. 0. 0. 0. 1. 1. 0. 1. 0. 1. 1. 0.
 1.]</t>
  </si>
  <si>
    <t>[1. 1. 1. 0. 1. 0. 1. 1. 1. 0. 0. 1. 0. 0. 0. 0. 0. 1. 0. 0. 0. 1. 1. 0.
 1. 1. 0. 0. 0. 1. 0. 1. 1. 0. 0. 0. 1. 0. 1. 1. 0. 0. 1. 1. 1. 0. 1. 0.
 0. 0. 1. 1. 0. 1. 0. 1. 1. 0. 0. 1. 1. 0. 1. 0. 0. 1. 0. 1. 0. 1. 1. 0.
 1.]</t>
  </si>
  <si>
    <t>[1. 0. 1. 0. 1. 0. 1. 1. 1. 0. 0. 1. 1. 0. 0. 0. 0. 1. 0. 0. 0. 1. 0. 0.
 1. 1. 0. 0. 0. 1. 0. 1. 1. 0. 0. 0. 0. 0. 1. 1. 0. 0. 1. 1. 1. 0. 1. 0.
 0. 1. 1. 1. 1. 1. 0. 1. 1. 0. 0. 1. 1. 0. 0. 0. 1. 1. 0. 1. 0. 1. 1. 0.
 1.]</t>
  </si>
  <si>
    <t>[1. 0. 1. 0. 1. 0. 0. 1. 1. 0. 0. 1. 0. 0. 0. 0. 0. 1. 0. 0. 0. 1. 1. 0.
 1. 1. 0. 0. 0. 1. 0. 1. 1. 0. 0. 0. 1. 0. 1. 1. 0. 0. 1. 1. 1. 0. 1. 0.
 0. 0. 1. 1. 0. 1. 0. 1. 1. 0. 0. 1. 1. 0. 0. 0. 1. 1. 0. 1. 0. 1. 1. 0.
 1.]</t>
  </si>
  <si>
    <t>[1. 1. 1. 0. 1. 0. 1. 1. 1. 0. 0. 1. 1. 0. 0. 0. 0. 1. 0. 0. 0. 1. 0. 0.
 1. 1. 0. 0. 0. 1. 0. 1. 1. 1. 0. 0. 1. 0. 1. 1. 0. 0. 1. 1. 1. 0. 1. 0.
 0. 0. 1. 1. 1. 1. 0. 1. 1. 0. 0. 1. 1. 0. 0. 0. 1. 1. 0. 1. 0. 1. 1. 0.
 1.]</t>
  </si>
  <si>
    <t>[1. 1. 1. 0. 1. 0. 1. 1. 1. 0. 0. 1. 1. 0. 0. 0. 0. 1. 0. 0. 0. 1. 1. 0.
 1. 1. 0. 1. 0. 1. 0. 1. 1. 0. 0. 0. 1. 0. 1. 1. 0. 0. 1. 1. 1. 0. 1. 0.
 0. 0. 1. 1. 1. 1. 0. 1. 1. 0. 0. 1. 1. 0. 0. 0. 1. 1. 0. 1. 0. 1. 1. 0.
 1.]</t>
  </si>
  <si>
    <t>[1. 1. 1. 0. 1. 0. 1. 1. 1. 0. 0. 1. 0. 0. 0. 0. 0. 1. 0. 0. 0. 1. 1. 0.
 1. 1. 0. 0. 0. 1. 0. 1. 1. 0. 0. 0. 1. 0. 1. 1. 0. 0. 1. 1. 1. 0. 1. 0.
 0. 0. 1. 1. 0. 1. 0. 0. 1. 0. 0. 1. 1. 0. 1. 0. 1. 1. 0. 1. 0. 1. 1. 0.
 1.]</t>
  </si>
  <si>
    <t>[1. 1. 1. 1. 1. 1. 1. 1. 1. 0. 0. 1. 1. 0. 0. 0. 0. 1. 0. 0. 0. 1. 1. 0.
 1. 1. 0. 0. 0. 1. 0. 1. 1. 0. 0. 0. 1. 0. 1. 1. 0. 0. 1. 1. 1. 0. 1. 0.
 0. 0. 1. 1. 1. 1. 0. 1. 1. 0. 0. 1. 1. 0. 0. 0. 1. 1. 0. 1. 0. 1. 1. 0.
 1.]</t>
  </si>
  <si>
    <t>[1. 1. 1. 0. 1. 0. 1. 1. 1. 0. 0. 1. 0. 0. 0. 0. 0. 1. 0. 0. 0. 1. 1. 0.
 1. 1. 0. 0. 0. 1. 0. 1. 1. 0. 0. 0. 1. 0. 1. 1. 0. 0. 1. 1. 1. 0. 1. 0.
 0. 0. 1. 1. 1. 1. 0. 1. 1. 0. 0. 1. 1. 0. 1. 0. 1. 1. 0. 1. 0. 1. 1. 0.
 1.]</t>
  </si>
  <si>
    <t>[1. 0. 1. 0. 1. 0. 1. 1. 1. 0. 0. 1. 1. 0. 0. 0. 0. 1. 0. 0. 0. 1. 1. 0.
 1. 1. 0. 0. 0. 1. 0. 1. 1. 0. 0. 0. 1. 0. 0. 1. 0. 0. 1. 1. 1. 0. 1. 0.
 0. 0. 1. 1. 1. 1. 0. 1. 1. 0. 0. 1. 1. 0. 1. 0. 1. 1. 0. 1. 0. 1. 1. 0.
 1.]</t>
  </si>
  <si>
    <t>[1. 1. 1. 0. 1. 0. 1. 1. 1. 0. 0. 1. 1. 0. 0. 0. 0. 1. 0. 0. 0. 1. 1. 0.
 1. 1. 0. 0. 0. 1. 0. 1. 1. 0. 0. 0. 1. 0. 1. 1. 0. 0. 1. 1. 1. 0. 1. 0.
 0. 0. 1. 1. 1. 1. 0. 1. 1. 0. 0. 1. 1. 0. 1. 0. 1. 1. 0. 1. 0. 1. 1. 0.
 1.]</t>
  </si>
  <si>
    <t>[1. 0. 1. 0. 1. 0. 1. 1. 1. 0. 0. 1. 0. 0. 0. 0. 0. 1. 0. 0. 0. 1. 0. 0.
 1. 1. 0. 0. 0. 1. 0. 1. 1. 0. 0. 0. 1. 0. 1. 1. 0. 0. 1. 1. 1. 0. 1. 0.
 0. 0. 1. 1. 1. 1. 0. 1. 1. 0. 0. 1. 1. 0. 1. 0. 1. 1. 0. 1. 0. 1. 1. 0.
 1.]</t>
  </si>
  <si>
    <t>[1. 1. 1. 0. 0. 0. 1. 1. 1. 0. 0. 1. 1. 0. 0. 0. 0. 1. 0. 0. 0. 1. 0. 0.
 1. 1. 0. 0. 0. 1. 0. 1. 1. 0. 0. 0. 1. 0. 1. 1. 0. 0. 1. 1. 1. 0. 1. 0.
 0. 0. 1. 1. 1. 1. 0. 1. 1. 0. 0. 1. 1. 0. 1. 0. 1. 1. 0. 1. 1. 1. 1. 0.
 1.]</t>
  </si>
  <si>
    <t>[1. 1. 1. 0. 1. 0. 1. 1. 1. 0. 0. 1. 0. 0. 0. 0. 0. 1. 0. 0. 0. 1. 0. 0.
 1. 1. 0. 0. 0. 1. 0. 1. 1. 0. 0. 0. 1. 0. 1. 1. 0. 0. 1. 1. 1. 0. 1. 0.
 0. 0. 1. 1. 1. 1. 0. 1. 1. 0. 0. 1. 1. 0. 1. 0. 1. 1. 0. 1. 0. 1. 1. 0.
 1.]</t>
  </si>
  <si>
    <t>[1. 1. 1. 0. 1. 0. 1. 1. 1. 0. 0. 1. 0. 0. 0. 0. 0. 1. 0. 0. 0. 1. 0. 0.
 1. 1. 0. 0. 0. 1. 0. 1. 1. 1. 0. 0. 1. 0. 1. 1. 0. 0. 1. 1. 1. 0. 1. 0.
 0. 0. 1. 1. 1. 1. 0. 1. 1. 0. 0. 1. 1. 0. 1. 0. 1. 1. 0. 1. 0. 1. 1. 0.
 1.]</t>
  </si>
  <si>
    <t>[1. 1. 1. 0. 1. 0. 1. 1. 1. 0. 0. 1. 1. 0. 0. 0. 0. 1. 0. 0. 0. 1. 0. 0.
 1. 1. 0. 0. 0. 1. 0. 1. 1. 1. 0. 0. 1. 0. 1. 1. 0. 0. 1. 1. 1. 0. 1. 0.
 0. 0. 1. 1. 1. 1. 0. 1. 1. 0. 0. 1. 1. 0. 1. 0. 1. 1. 0. 1. 0. 1. 1. 0.
 1.]</t>
  </si>
  <si>
    <t>[1. 1. 1. 0. 1. 0. 1. 1. 1. 0. 0. 1. 1. 0. 0. 0. 0. 1. 0. 0. 0. 1. 0. 0.
 1. 1. 0. 0. 0. 1. 0. 1. 1. 0. 0. 0. 1. 0. 1. 1. 0. 0. 1. 1. 1. 0. 0. 0.
 0. 0. 1. 1. 1. 1. 0. 1. 1. 0. 0. 1. 1. 0. 1. 0. 1. 1. 0. 1. 0. 1. 1. 0.
 1.]</t>
  </si>
  <si>
    <t>[1. 1. 1. 0. 1. 0. 1. 1. 1. 0. 0. 1. 0. 0. 0. 0. 0. 1. 0. 0. 0. 1. 0. 0.
 1. 1. 0. 0. 0. 1. 0. 1. 1. 1. 0. 0. 1. 0. 1. 1. 0. 0. 1. 1. 1. 0. 1. 0.
 0. 0. 1. 1. 1. 1. 0. 1. 1. 0. 0. 1. 1. 0. 0. 0. 1. 1. 0. 1. 0. 1. 1. 0.
 1.]</t>
  </si>
  <si>
    <t>[1. 1. 1. 0. 1. 0. 1. 0. 1. 0. 0. 1. 0. 0. 0. 0. 0. 1. 0. 0. 0. 1. 0. 0.
 1. 1. 0. 1. 0. 1. 0. 1. 1. 0. 0. 0. 1. 0. 1. 1. 0. 0. 1. 1. 1. 0. 1. 0.
 0. 0. 1. 1. 1. 1. 0. 1. 1. 0. 0. 1. 1. 0. 1. 0. 1. 1. 0. 1. 0. 1. 1. 0.
 1.]</t>
  </si>
  <si>
    <t>[1. 1. 1. 0. 1. 0. 1. 1. 1. 0. 0. 1. 0. 0. 0. 0. 0. 1. 0. 0. 0. 1. 0. 0.
 1. 1. 0. 0. 0. 1. 0. 1. 1. 0. 0. 0. 1. 0. 1. 1. 0. 0. 1. 1. 1. 0. 1. 0.
 0. 0. 1. 1. 1. 1. 0. 1. 1. 0. 0. 1. 1. 0. 0. 0. 1. 1. 0. 1. 0. 1. 1. 0.
 1.]</t>
  </si>
  <si>
    <t>[1. 1. 1. 0. 1. 0. 1. 1. 0. 0. 0. 1. 0. 0. 0. 0. 0. 1. 0. 0. 0. 1. 0. 0.
 1. 1. 0. 0. 0. 0. 0. 1. 1. 1. 0. 0. 1. 0. 1. 1. 0. 0. 1. 1. 1. 0. 1. 0.
 0. 0. 1. 1. 1. 1. 0. 1. 1. 0. 0. 1. 1. 0. 1. 0. 1. 1. 0. 1. 0. 1. 1. 0.
 1.]</t>
  </si>
  <si>
    <t>[1. 1. 1. 0. 1. 0. 1. 1. 1. 0. 0. 1. 0. 0. 0. 0. 0. 1. 0. 0. 0. 1. 0. 0.
 1. 1. 0. 0. 0. 1. 0. 1. 1. 1. 0. 0. 1. 0. 1. 1. 0. 0. 1. 1. 1. 0. 1. 0.
 0. 1. 1. 1. 1. 1. 0. 1. 0. 0. 0. 1. 1. 0. 0. 0. 1. 1. 0. 1. 0. 1. 1. 0.
 1.]</t>
  </si>
  <si>
    <t>[1. 1. 1. 0. 0. 0. 1. 1. 1. 0. 0. 1. 0. 0. 0. 0. 0. 1. 0. 0. 0. 1. 0. 0.
 1. 1. 0. 0. 0. 1. 0. 1. 1. 1. 0. 0. 1. 0. 1. 1. 0. 0. 1. 1. 1. 0. 1. 0.
 0. 0. 1. 1. 1. 1. 0. 1. 1. 0. 0. 1. 1. 0. 1. 0. 1. 1. 0. 1. 0. 1. 1. 0.
 1.]</t>
  </si>
  <si>
    <t>[1. 1. 1. 0. 0. 0. 1. 1. 1. 0. 0. 1. 0. 0. 0. 0. 0. 1. 0. 0. 0. 1. 0. 0.
 0. 1. 0. 0. 0. 1. 0. 1. 1. 1. 0. 0. 1. 0. 1. 1. 0. 0. 1. 1. 1. 0. 1. 0.
 0. 0. 1. 1. 1. 1. 0. 1. 1. 0. 0. 1. 1. 0. 1. 0. 1. 1. 0. 1. 0. 1. 1. 0.
 1.]</t>
  </si>
  <si>
    <t>[1. 1. 1. 0. 1. 0. 1. 1. 1. 0. 0. 1. 0. 0. 0. 0. 0. 1. 0. 0. 0. 1. 0. 0.
 1. 1. 0. 0. 0. 1. 0. 1. 1. 1. 1. 0. 1. 0. 1. 1. 0. 0. 1. 1. 1. 0. 1. 0.
 0. 0. 1. 1. 1. 1. 0. 1. 1. 0. 0. 1. 1. 0. 1. 0. 1. 1. 0. 1. 0. 1. 1. 0.
 1.]</t>
  </si>
  <si>
    <t>[1. 1. 1. 0. 1. 0. 1. 1. 1. 0. 0. 1. 0. 0. 0. 0. 0. 0. 0. 0. 0. 1. 0. 0.
 1. 1. 0. 0. 0. 1. 0. 1. 1. 1. 0. 0. 1. 0. 1. 1. 0. 0. 1. 1. 1. 0. 1. 0.
 0. 0. 1. 1. 1. 1. 0. 1. 1. 0. 0. 1. 1. 0. 0. 0. 1. 1. 0. 1. 0. 1. 1. 0.
 1.]</t>
  </si>
  <si>
    <t>[1. 1. 1. 0. 1. 0. 1. 1. 1. 0. 0. 1. 0. 0. 0. 0. 0. 1. 0. 0. 0. 1. 0. 0.
 1. 1. 0. 0. 0. 1. 0. 1. 1. 1. 0. 1. 1. 0. 1. 1. 0. 0. 1. 1. 1. 0. 1. 0.
 0. 0. 1. 1. 1. 1. 0. 1. 0. 0. 0. 1. 1. 0. 1. 0. 1. 1. 0. 1. 0. 1. 1. 0.
 1.]</t>
  </si>
  <si>
    <t>[1. 1. 1. 0. 0. 0. 1. 1. 1. 0. 0. 1. 0. 0. 0. 0. 0. 1. 0. 0. 0. 1. 0. 0.
 1. 1. 0. 0. 0. 1. 0. 1. 1. 1. 0. 0. 1. 0. 1. 1. 0. 0. 1. 1. 1. 0. 1. 0.
 1. 0. 1. 1. 1. 1. 0. 1. 1. 0. 0. 1. 1. 0. 0. 0. 1. 1. 0. 1. 0. 1. 1. 0.
 1.]</t>
  </si>
  <si>
    <t>[1. 1. 1. 0. 1. 0. 1. 1. 1. 0. 0. 1. 0. 1. 0. 0. 0. 1. 0. 0. 0. 1. 0. 0.
 1. 1. 0. 0. 0. 1. 0. 1. 1. 1. 0. 0. 1. 0. 1. 1. 0. 0. 1. 1. 1. 0. 1. 0.
 0. 0. 1. 1. 1. 1. 0. 1. 1. 0. 0. 1. 1. 0. 0. 0. 1. 1. 0. 1. 0. 1. 1. 0.
 1.]</t>
  </si>
  <si>
    <t>[0. 1. 1. 0. 0. 0. 1. 1. 1. 0. 0. 1. 0. 0. 0. 0. 0. 1. 0. 0. 0. 1. 0. 0.
 0. 1. 0. 0. 0. 1. 0. 1. 1. 1. 0. 0. 1. 0. 1. 1. 0. 0. 1. 1. 1. 0. 1. 0.
 0. 0. 1. 1. 1. 1. 0. 1. 1. 0. 0. 1. 1. 0. 1. 0. 1. 1. 0. 1. 0. 1. 1. 0.
 1.]</t>
  </si>
  <si>
    <t>[1. 1. 1. 0. 0. 0. 1. 1. 1. 0. 0. 1. 0. 0. 0. 0. 1. 1. 0. 0. 0. 1. 0. 0.
 0. 1. 0. 0. 0. 1. 0. 1. 1. 1. 0. 0. 1. 0. 1. 1. 0. 0. 1. 1. 1. 0. 1. 0.
 0. 0. 1. 1. 1. 1. 0. 1. 1. 0. 0. 1. 1. 0. 1. 0. 1. 1. 0. 1. 0. 1. 1. 0.
 1.]</t>
  </si>
  <si>
    <t>[1. 1. 1. 0. 0. 0. 1. 1. 1. 0. 0. 1. 0. 0. 0. 0. 0. 1. 0. 0. 0. 1. 0. 0.
 1. 1. 0. 0. 0. 1. 0. 1. 1. 1. 0. 0. 1. 0. 1. 1. 0. 0. 1. 1. 1. 0. 1. 0.
 0. 0. 1. 1. 1. 1. 0. 1. 1. 0. 0. 1. 1. 0. 0. 0. 0. 1. 0. 1. 0. 1. 1. 0.
 1.]</t>
  </si>
  <si>
    <t>[1. 1. 1. 0. 0. 0. 1. 1. 1. 0. 0. 1. 0. 0. 0. 0. 0. 1. 0. 0. 0. 1. 0. 0.
 0. 1. 0. 0. 1. 1. 0. 1. 1. 1. 0. 0. 1. 0. 1. 1. 0. 0. 1. 1. 1. 0. 1. 0.
 0. 0. 1. 1. 1. 1. 0. 1. 1. 0. 0. 1. 1. 0. 0. 0. 1. 1. 0. 1. 0. 1. 1. 0.
 1.]</t>
  </si>
  <si>
    <t>[1. 1. 1. 0. 1. 0. 1. 1. 1. 0. 0. 1. 0. 0. 0. 0. 0. 1. 0. 0. 0. 1. 0. 0.
 0. 1. 0. 0. 0. 1. 0. 1. 1. 1. 0. 0. 1. 0. 1. 1. 0. 0. 1. 1. 1. 0. 1. 0.
 0. 0. 1. 1. 1. 1. 0. 1. 1. 0. 0. 1. 1. 0. 0. 0. 1. 1. 0. 1. 0. 1. 1. 0.
 1.]</t>
  </si>
  <si>
    <t>[1. 1. 1. 0. 0. 0. 1. 1. 1. 0. 0. 1. 1. 0. 0. 0. 0. 1. 0. 1. 0. 1. 0. 0.
 0. 1. 0. 0. 0. 1. 0. 1. 1. 1. 0. 0. 1. 0. 1. 1. 0. 0. 1. 1. 1. 0. 1. 0.
 0. 0. 1. 1. 1. 1. 0. 1. 1. 0. 0. 1. 1. 0. 0. 0. 1. 1. 0. 1. 0. 1. 1. 0.
 1.]</t>
  </si>
  <si>
    <t>[1. 1. 1. 0. 0. 0. 1. 1. 1. 0. 0. 1. 0. 0. 0. 0. 0. 1. 0. 0. 0. 1. 0. 0.
 1. 1. 0. 0. 0. 1. 0. 1. 1. 1. 0. 0. 1. 0. 1. 1. 0. 0. 1. 1. 1. 0. 1. 0.
 0. 0. 1. 1. 1. 1. 0. 1. 1. 0. 0. 1. 1. 1. 1. 0. 1. 1. 0. 1. 0. 1. 1. 0.
 1.]</t>
  </si>
  <si>
    <t>[1. 1. 1. 0. 1. 0. 1. 1. 1. 0. 0. 1. 0. 0. 0. 0. 0. 1. 0. 0. 0. 1. 0. 0.
 0. 1. 0. 0. 0. 1. 0. 1. 1. 1. 0. 0. 1. 0. 1. 1. 0. 0. 1. 1. 1. 0. 1. 0.
 0. 0. 1. 1. 1. 1. 0. 1. 1. 0. 0. 1. 1. 0. 1. 0. 0. 1. 0. 1. 0. 1. 1. 0.
 1.]</t>
  </si>
  <si>
    <t>[1. 1. 1. 0. 0. 0. 1. 1. 1. 0. 0. 1. 0. 0. 0. 0. 0. 1. 0. 0. 0. 0. 0. 0.
 0. 1. 0. 0. 0. 1. 0. 1. 1. 1. 0. 0. 1. 0. 1. 1. 0. 0. 0. 1. 1. 0. 1. 0.
 0. 0. 1. 1. 1. 1. 0. 1. 1. 0. 0. 1. 1. 0. 1. 0. 1. 1. 0. 1. 0. 1. 1. 0.
 1.]</t>
  </si>
  <si>
    <t>[1. 1. 1. 0. 0. 0. 1. 1. 1. 0. 0. 1. 0. 0. 0. 0. 0. 1. 0. 0. 0. 1. 0. 0.
 1. 1. 0. 0. 0. 1. 0. 1. 1. 1. 0. 0. 1. 0. 1. 1. 0. 0. 1. 1. 1. 0. 1. 0.
 0. 0. 1. 1. 1. 1. 0. 1. 1. 0. 0. 1. 1. 0. 0. 0. 1. 1. 0. 1. 0. 1. 1. 0.
 1.]</t>
  </si>
  <si>
    <t>[1. 1. 1. 0. 1. 0. 1. 1. 1. 0. 0. 1. 0. 0. 0. 0. 0. 1. 0. 0. 0. 1. 0. 0.
 0. 1. 0. 0. 0. 1. 0. 1. 1. 1. 0. 0. 1. 0. 1. 1. 0. 1. 1. 1. 1. 0. 1. 0.
 0. 0. 1. 1. 1. 1. 0. 1. 1. 0. 0. 1. 1. 0. 1. 0. 1. 1. 0. 1. 0. 1. 1. 0.
 1.]</t>
  </si>
  <si>
    <t>[1. 1. 1. 0. 1. 0. 1. 1. 1. 0. 0. 1. 0. 0. 0. 0. 1. 1. 0. 0. 0. 1. 0. 0.
 0. 1. 0. 0. 0. 1. 0. 1. 1. 1. 0. 0. 1. 0. 1. 1. 0. 0. 1. 1. 1. 0. 1. 0.
 0. 0. 1. 1. 1. 1. 0. 1. 1. 0. 0. 1. 1. 0. 0. 1. 1. 1. 0. 1. 0. 1. 1. 0.
 1.]</t>
  </si>
  <si>
    <t>[1. 0. 1. 0. 0. 0. 1. 1. 1. 0. 0. 1. 0. 0. 0. 0. 1. 1. 0. 0. 0. 1. 0. 0.
 0. 1. 0. 0. 0. 1. 0. 1. 1. 1. 0. 0. 1. 0. 1. 1. 0. 0. 1. 1. 1. 0. 1. 0.
 0. 0. 1. 1. 1. 1. 0. 1. 1. 0. 0. 1. 1. 0. 0. 0. 1. 1. 0. 1. 0. 1. 1. 0.
 1.]</t>
  </si>
  <si>
    <t>[1. 1. 1. 0. 1. 0. 1. 1. 1. 0. 0. 1. 0. 0. 0. 0. 0. 1. 0. 0. 0. 1. 0. 0.
 0. 1. 0. 0. 0. 1. 0. 1. 1. 1. 0. 0. 1. 0. 1. 1. 0. 0. 1. 1. 1. 0. 1. 0.
 0. 0. 1. 1. 1. 1. 0. 1. 1. 0. 0. 1. 1. 0. 1. 0. 1. 1. 0. 1. 0. 1. 1. 0.
 1.]</t>
  </si>
  <si>
    <t>[1. 1. 1. 0. 0. 0. 1. 1. 1. 0. 0. 1. 0. 0. 0. 0. 1. 1. 0. 0. 0. 1. 0. 0.
 0. 1. 0. 0. 0. 1. 0. 1. 1. 1. 0. 0. 1. 0. 1. 1. 0. 0. 1. 1. 1. 0. 1. 0.
 0. 0. 1. 1. 1. 1. 0. 1. 1. 0. 0. 1. 1. 0. 0. 0. 1. 1. 0. 1. 0. 1. 1. 0.
 1.]</t>
  </si>
  <si>
    <t>[1. 1. 1. 0. 0. 0. 1. 1. 1. 0. 0. 1. 0. 0. 0. 0. 1. 1. 0. 0. 0. 1. 0. 0.
 0. 1. 0. 0. 0. 1. 0. 1. 1. 1. 0. 0. 1. 0. 1. 1. 0. 0. 1. 1. 1. 0. 1. 0.
 0. 0. 1. 1. 1. 1. 0. 1. 1. 0. 0. 1. 1. 0. 1. 0. 1. 1. 1. 1. 0. 1. 1. 0.
 1.]</t>
  </si>
  <si>
    <t>[1. 1. 1. 0. 0. 0. 1. 1. 0. 0. 0. 1. 0. 0. 0. 0. 1. 1. 0. 1. 0. 1. 0. 0.
 0. 1. 0. 0. 0. 1. 0. 1. 1. 1. 0. 0. 1. 0. 1. 1. 0. 0. 1. 1. 1. 0. 1. 0.
 0. 0. 1. 1. 1. 1. 0. 1. 1. 0. 0. 1. 1. 0. 0. 0. 1. 1. 0. 1. 0. 1. 1. 0.
 1.]</t>
  </si>
  <si>
    <t>[1. 1. 1. 0. 0. 0. 1. 1. 1. 0. 0. 1. 0. 0. 0. 0. 1. 1. 0. 0. 0. 1. 0. 0.
 0. 1. 0. 0. 0. 1. 0. 1. 1. 1. 0. 0. 1. 0. 1. 1. 0. 0. 1. 1. 1. 0. 1. 1.
 0. 0. 1. 1. 1. 1. 0. 0. 1. 0. 0. 1. 1. 0. 0. 0. 1. 1. 0. 1. 0. 1. 1. 0.
 1.]</t>
  </si>
  <si>
    <t>[1. 1. 1. 0. 0. 0. 1. 1. 1. 0. 0. 1. 0. 0. 0. 0. 1. 1. 0. 0. 0. 1. 0. 0.
 0. 1. 0. 0. 0. 1. 0. 1. 1. 1. 0. 0. 1. 0. 1. 1. 0. 0. 1. 1. 1. 1. 1. 0.
 0. 0. 1. 1. 1. 1. 0. 1. 1. 0. 0. 1. 1. 0. 1. 0. 1. 1. 0. 1. 0. 1. 1. 0.
 1.]</t>
  </si>
  <si>
    <t>[1. 1. 1. 0. 0. 0. 1. 1. 1. 0. 0. 1. 0. 0. 0. 0. 1. 1. 0. 0. 0. 1. 0. 0.
 0. 1. 0. 0. 0. 1. 0. 1. 1. 1. 0. 0. 1. 0. 1. 1. 0. 1. 1. 1. 1. 0. 1. 0.
 0. 0. 1. 1. 1. 1. 0. 1. 1. 0. 0. 1. 1. 0. 1. 0. 1. 1. 0. 1. 0. 1. 1. 0.
 1.]</t>
  </si>
  <si>
    <t>[1. 1. 1. 0. 0. 0. 1. 1. 1. 0. 0. 1. 0. 0. 0. 0. 1. 1. 0. 0. 0. 1. 0. 0.
 0. 1. 0. 0. 0. 1. 0. 1. 1. 1. 0. 0. 1. 0. 1. 1. 0. 0. 1. 1. 1. 0. 1. 0.
 0. 0. 1. 1. 1. 1. 0. 1. 1. 0. 0. 1. 1. 0. 0. 1. 1. 1. 0. 1. 0. 1. 1. 0.
 1.]</t>
  </si>
  <si>
    <t>[1. 1. 1. 0. 0. 0. 1. 1. 1. 0. 0. 1. 0. 0. 0. 0. 0. 1. 0. 0. 0. 1. 0. 0.
 0. 1. 0. 0. 0. 1. 0. 1. 1. 1. 0. 0. 1. 0. 1. 1. 0. 0. 1. 1. 1. 0. 1. 0.
 0. 0. 1. 1. 1. 1. 0. 1. 0. 0. 0. 1. 1. 0. 1. 0. 1. 1. 0. 1. 0. 1. 1. 0.
 1.]</t>
  </si>
  <si>
    <t>[1. 1. 1. 0. 1. 0. 1. 1. 1. 0. 0. 1. 0. 0. 0. 0. 0. 1. 0. 0. 0. 1. 0. 0.
 0. 1. 0. 0. 0. 1. 0. 1. 1. 1. 0. 0. 1. 0. 1. 1. 0. 0. 1. 1. 1. 0. 1. 0.
 1. 0. 1. 1. 1. 1. 0. 1. 1. 0. 0. 1. 1. 0. 0. 0. 1. 1. 0. 1. 0. 1. 1. 0.
 1.]</t>
  </si>
  <si>
    <t>[1. 1. 1. 0. 1. 0. 1. 0. 1. 0. 0. 1. 0. 0. 0. 0. 0. 1. 0. 0. 0. 1. 0. 0.
 0. 1. 0. 0. 0. 1. 0. 1. 1. 1. 0. 0. 1. 0. 1. 1. 0. 0. 1. 1. 1. 0. 1. 0.
 0. 0. 1. 1. 1. 1. 0. 1. 1. 0. 0. 1. 1. 0. 1. 0. 1. 1. 0. 1. 0. 1. 1. 0.
 1.]</t>
  </si>
  <si>
    <t>[1. 1. 1. 0. 0. 0. 1. 1. 1. 0. 0. 1. 0. 0. 0. 0. 0. 1. 0. 0. 0. 1. 0. 0.
 0. 1. 0. 0. 0. 1. 0. 1. 1. 1. 0. 0. 1. 0. 1. 1. 0. 0. 1. 1. 1. 0. 1. 0.
 0. 0. 1. 1. 1. 1. 0. 1. 1. 0. 0. 1. 1. 0. 0. 0. 1. 1. 0. 1. 0. 1. 1. 0.
 1.]</t>
  </si>
  <si>
    <t>[1. 1. 1. 0. 0. 0. 1. 1. 1. 0. 0. 1. 0. 0. 0. 0. 1. 1. 0. 0. 0. 1. 0. 0.
 0. 1. 0. 0. 0. 1. 0. 1. 1. 1. 0. 0. 1. 0. 1. 1. 0. 0. 1. 1. 1. 0. 1. 0.
 0. 0. 1. 1. 1. 1. 0. 1. 1. 0. 0. 1. 1. 0. 0. 0. 1. 0. 0. 1. 0. 1. 1. 0.
 1.]</t>
  </si>
  <si>
    <t>[1. 1. 1. 0. 0. 0. 1. 1. 1. 0. 0. 1. 0. 0. 0. 0. 1. 1. 0. 0. 0. 1. 0. 0.
 0. 1. 0. 0. 0. 1. 0. 1. 1. 1. 0. 0. 1. 0. 1. 1. 0. 0. 1. 1. 1. 0. 1. 1.
 0. 0. 1. 1. 1. 0. 0. 1. 1. 0. 0. 1. 1. 0. 1. 0. 1. 1. 0. 1. 0. 1. 1. 0.
 1.]</t>
  </si>
  <si>
    <t>[1. 1. 1. 0. 1. 0. 1. 1. 1. 0. 0. 1. 0. 0. 0. 0. 1. 1. 0. 0. 0. 1. 0. 0.
 0. 1. 0. 0. 0. 1. 0. 1. 1. 1. 0. 0. 1. 0. 1. 1. 0. 0. 1. 1. 1. 0. 1. 0.
 0. 0. 1. 1. 1. 1. 0. 1. 1. 0. 0. 1. 1. 0. 1. 1. 1. 1. 0. 1. 0. 1. 1. 0.
 1.]</t>
  </si>
  <si>
    <t>[1. 1. 1. 0. 0. 0. 1. 1. 1. 0. 0. 1. 0. 0. 0. 0. 1. 1. 0. 0. 0. 1. 0. 0.
 0. 1. 0. 0. 0. 1. 0. 1. 1. 1. 0. 0. 1. 0. 1. 1. 0. 0. 1. 1. 1. 0. 1. 0.
 0. 0. 1. 1. 1. 1. 0. 1. 1. 0. 0. 1. 1. 0. 1. 1. 1. 1. 0. 1. 0. 1. 1. 0.
 1.]</t>
  </si>
  <si>
    <t>[1. 1. 1. 0. 1. 0. 1. 1. 1. 0. 0. 1. 0. 0. 0. 0. 1. 1. 1. 0. 0. 1. 0. 0.
 0. 1. 0. 0. 0. 1. 0. 1. 1. 1. 0. 0. 1. 0. 1. 1. 0. 0. 1. 1. 1. 0. 1. 0.
 0. 0. 1. 1. 1. 1. 0. 1. 1. 1. 0. 1. 1. 0. 1. 0. 1. 1. 0. 1. 0. 1. 1. 0.
 1.]</t>
  </si>
  <si>
    <t>[1. 1. 1. 0. 1. 0. 1. 1. 1. 0. 0. 1. 0. 0. 0. 0. 1. 1. 0. 0. 0. 1. 0. 0.
 0. 1. 0. 0. 0. 1. 0. 1. 1. 1. 0. 0. 1. 0. 1. 1. 0. 0. 1. 1. 1. 0. 1. 0.
 0. 0. 1. 1. 1. 1. 0. 1. 1. 0. 0. 1. 1. 0. 0. 0. 1. 1. 0. 1. 0. 1. 1. 0.
 1.]</t>
  </si>
  <si>
    <t>[1. 1. 1. 0. 0. 0. 1. 0. 1. 0. 0. 1. 0. 0. 0. 0. 1. 1. 0. 0. 0. 1. 0. 0.
 0. 1. 0. 0. 0. 1. 0. 1. 1. 1. 0. 0. 1. 0. 1. 1. 0. 0. 1. 1. 1. 1. 1. 0.
 0. 0. 1. 1. 1. 1. 0. 1. 1. 0. 0. 1. 1. 0. 1. 0. 1. 1. 0. 1. 0. 1. 1. 0.
 1.]</t>
  </si>
  <si>
    <t>[1. 1. 1. 0. 1. 0. 1. 1. 1. 0. 1. 1. 0. 0. 0. 0. 1. 1. 0. 0. 0. 1. 0. 0.
 0. 1. 0. 0. 0. 1. 0. 1. 1. 1. 0. 0. 1. 0. 1. 1. 0. 0. 1. 1. 1. 1. 1. 0.
 0. 0. 1. 1. 1. 1. 0. 1. 1. 0. 0. 1. 1. 0. 1. 0. 1. 1. 0. 1. 0. 1. 1. 0.
 1.]</t>
  </si>
  <si>
    <t>[1. 1. 1. 0. 1. 0. 1. 1. 1. 0. 0. 1. 0. 0. 0. 0. 1. 1. 0. 0. 0. 1. 0. 0.
 0. 1. 1. 0. 0. 1. 0. 1. 1. 1. 0. 0. 1. 0. 1. 1. 0. 0. 1. 1. 1. 0. 1. 0.
 0. 0. 1. 1. 1. 1. 0. 1. 1. 0. 0. 1. 1. 0. 1. 1. 1. 1. 0. 1. 0. 1. 1. 0.
 1.]</t>
  </si>
  <si>
    <t>[1. 1. 1. 0. 1. 0. 1. 1. 1. 0. 0. 1. 0. 0. 0. 0. 1. 1. 0. 0. 0. 1. 0. 0.
 0. 1. 0. 0. 0. 1. 0. 1. 1. 1. 0. 0. 1. 0. 1. 1. 0. 0. 1. 1. 1. 0. 1. 0.
 0. 0. 1. 1. 1. 1. 0. 1. 1. 0. 0. 1. 1. 0. 1. 0. 1. 1. 0. 1. 0. 1. 1. 0.
 1.]</t>
  </si>
  <si>
    <t>[1. 1. 1. 0. 1. 0. 1. 1. 1. 0. 0. 1. 0. 0. 0. 0. 1. 1. 0. 0. 0. 1. 0. 1.
 0. 1. 0. 0. 0. 1. 0. 1. 1. 1. 0. 0. 1. 0. 1. 1. 1. 0. 1. 1. 1. 0. 1. 0.
 0. 0. 1. 1. 1. 1. 1. 1. 1. 0. 0. 1. 1. 0. 1. 1. 1. 1. 0. 1. 0. 1. 1. 0.
 1.]</t>
  </si>
  <si>
    <t>[1. 1. 1. 0. 0. 0. 1. 1. 1. 0. 0. 1. 0. 0. 0. 0. 1. 1. 0. 0. 0. 0. 0. 0.
 0. 1. 0. 0. 0. 1. 0. 1. 1. 1. 0. 0. 1. 0. 1. 1. 0. 0. 1. 1. 1. 0. 1. 0.
 0. 0. 1. 1. 1. 1. 0. 1. 1. 0. 0. 1. 1. 0. 1. 1. 1. 1. 0. 1. 0. 1. 1. 0.
 1.]</t>
  </si>
  <si>
    <t>[1. 1. 1. 0. 0. 0. 1. 0. 0. 0. 0. 1. 0. 0. 0. 0. 1. 1. 0. 0. 0. 1. 0. 0.
 0. 1. 0. 0. 0. 1. 0. 1. 1. 1. 0. 0. 1. 0. 1. 1. 0. 0. 1. 1. 1. 1. 1. 0.
 0. 0. 1. 1. 1. 1. 0. 1. 1. 0. 0. 1. 1. 0. 1. 1. 1. 1. 0. 1. 0. 1. 1. 0.
 1.]</t>
  </si>
  <si>
    <t>[1. 1. 1. 0. 1. 0. 1. 1. 0. 0. 0. 1. 0. 0. 0. 0. 1. 1. 0. 0. 0. 0. 0. 0.
 0. 1. 0. 0. 0. 1. 0. 1. 1. 1. 0. 0. 1. 0. 1. 1. 0. 0. 1. 1. 1. 0. 1. 0.
 0. 0. 1. 1. 1. 1. 0. 1. 1. 0. 0. 1. 1. 0. 1. 1. 1. 1. 0. 1. 1. 1. 1. 0.
 1.]</t>
  </si>
  <si>
    <t>[1. 1. 1. 0. 0. 0. 1. 1. 1. 0. 0. 1. 0. 0. 0. 0. 1. 1. 0. 0. 0. 0. 0. 0.
 0. 1. 0. 0. 0. 1. 1. 1. 1. 1. 0. 0. 1. 0. 1. 1. 0. 0. 1. 1. 1. 1. 1. 0.
 0. 0. 1. 1. 1. 1. 0. 1. 1. 0. 0. 1. 1. 0. 1. 1. 1. 1. 0. 1. 0. 1. 1. 0.
 1.]</t>
  </si>
  <si>
    <t>[1. 1. 1. 0. 0. 0. 1. 1. 0. 0. 0. 1. 0. 0. 0. 0. 1. 1. 0. 0. 0. 1. 0. 0.
 0. 1. 0. 0. 0. 1. 0. 1. 1. 1. 0. 0. 1. 0. 1. 1. 0. 0. 1. 1. 1. 0. 1. 0.
 0. 0. 1. 1. 1. 1. 0. 1. 1. 0. 0. 1. 1. 0. 1. 1. 1. 1. 0. 1. 0. 1. 1. 0.
 1.]</t>
  </si>
  <si>
    <t>[1. 1. 1. 0. 1. 0. 1. 1. 1. 0. 0. 1. 0. 0. 0. 0. 1. 1. 0. 0. 0. 0. 0. 0.
 0. 1. 0. 0. 0. 1. 0. 1. 1. 1. 0. 0. 1. 0. 1. 1. 0. 0. 1. 1. 1. 0. 1. 0.
 0. 0. 1. 1. 1. 1. 0. 1. 1. 0. 0. 1. 1. 0. 1. 1. 1. 1. 0. 1. 0. 1. 1. 0.
 1.]</t>
  </si>
  <si>
    <t>[1. 1. 1. 0. 0. 0. 1. 1. 0. 0. 0. 1. 0. 0. 0. 0. 1. 1. 0. 0. 0. 0. 0. 0.
 0. 1. 0. 0. 0. 1. 0. 1. 1. 1. 0. 0. 1. 0. 1. 1. 0. 0. 1. 1. 1. 1. 1. 0.
 0. 0. 1. 1. 1. 1. 0. 1. 1. 0. 0. 1. 1. 0. 1. 1. 1. 1. 0. 1. 0. 1. 1. 0.
 1.]</t>
  </si>
  <si>
    <t>[1. 1. 1. 0. 0. 0. 1. 1. 0. 0. 0. 1. 0. 0. 0. 0. 1. 1. 0. 0. 0. 1. 0. 0.
 0. 1. 0. 0. 0. 1. 0. 1. 1. 1. 0. 0. 1. 0. 1. 1. 0. 0. 1. 1. 1. 0. 1. 0.
 1. 0. 1. 1. 1. 1. 0. 1. 1. 0. 0. 1. 1. 0. 1. 1. 1. 1. 0. 1. 0. 1. 1. 0.
 1.]</t>
  </si>
  <si>
    <t>[1. 1. 1. 0. 0. 0. 1. 1. 1. 0. 0. 1. 0. 0. 0. 0. 1. 1. 0. 0. 0. 1. 0. 0.
 0. 1. 0. 0. 1. 1. 0. 1. 0. 1. 0. 0. 1. 0. 1. 1. 0. 0. 1. 1. 1. 1. 1. 1.
 0. 0. 1. 1. 1. 1. 0. 1. 1. 0. 0. 1. 1. 0. 1. 1. 1. 1. 0. 1. 0. 1. 1. 0.
 1.]</t>
  </si>
  <si>
    <t>[1. 1. 1. 0. 0. 0. 1. 1. 1. 0. 0. 1. 0. 0. 0. 0. 0. 1. 0. 0. 0. 0. 0. 0.
 0. 1. 0. 0. 0. 1. 0. 1. 1. 1. 0. 0. 1. 0. 1. 1. 0. 0. 1. 1. 1. 0. 1. 0.
 0. 0. 1. 1. 1. 1. 0. 1. 1. 0. 0. 1. 1. 0. 1. 1. 1. 1. 0. 1. 0. 1. 1. 0.
 1.]</t>
  </si>
  <si>
    <t>[1. 1. 1. 0. 0. 0. 1. 1. 1. 0. 0. 1. 0. 0. 0. 1. 1. 1. 0. 0. 0. 1. 0. 0.
 0. 1. 0. 0. 0. 1. 0. 1. 1. 0. 0. 0. 1. 0. 1. 1. 0. 0. 1. 1. 1. 1. 1. 0.
 0. 0. 1. 1. 1. 1. 0. 1. 1. 0. 0. 1. 1. 0. 1. 1. 1. 1. 0. 1. 0. 1. 1. 0.
 1.]</t>
  </si>
  <si>
    <t>[1. 1. 1. 0. 1. 0. 1. 1. 1. 0. 0. 1. 0. 0. 0. 0. 1. 1. 0. 0. 0. 1. 0. 0.
 0. 1. 0. 0. 0. 1. 0. 1. 0. 1. 0. 0. 1. 0. 1. 1. 0. 0. 1. 1. 1. 0. 1. 0.
 0. 0. 1. 1. 1. 1. 0. 1. 1. 0. 0. 1. 1. 0. 1. 1. 1. 1. 0. 1. 0. 1. 1. 0.
 1.]</t>
  </si>
  <si>
    <t>[1. 1. 1. 0. 1. 0. 1. 1. 1. 0. 0. 1. 0. 0. 0. 0. 1. 0. 0. 0. 0. 0. 0. 0.
 0. 1. 0. 0. 0. 1. 0. 1. 0. 1. 0. 0. 1. 0. 1. 1. 0. 0. 1. 1. 1. 0. 1. 1.
 0. 0. 1. 1. 1. 1. 0. 1. 1. 0. 0. 1. 1. 0. 1. 1. 1. 1. 0. 1. 0. 1. 1. 0.
 1.]</t>
  </si>
  <si>
    <t>[1. 1. 1. 0. 0. 0. 1. 1. 1. 0. 0. 1. 0. 0. 0. 0. 1. 1. 0. 0. 0. 0. 0. 0.
 0. 1. 0. 0. 1. 0. 0. 1. 0. 1. 0. 0. 1. 0. 1. 1. 0. 0. 1. 1. 1. 0. 1. 0.
 0. 0. 1. 1. 1. 1. 0. 1. 1. 0. 0. 1. 1. 0. 1. 1. 1. 1. 0. 1. 0. 1. 1. 0.
 1.]</t>
  </si>
  <si>
    <t>[1. 1. 1. 0. 0. 0. 1. 1. 1. 0. 0. 1. 0. 0. 0. 0. 1. 1. 0. 0. 0. 0. 0. 1.
 0. 1. 0. 0. 1. 1. 0. 1. 1. 1. 0. 0. 1. 0. 1. 1. 0. 0. 1. 1. 1. 1. 1. 1.
 0. 0. 1. 1. 1. 1. 0. 1. 1. 0. 0. 1. 1. 0. 1. 1. 1. 1. 0. 1. 0. 1. 1. 0.
 1.]</t>
  </si>
  <si>
    <t>[1. 1. 1. 0. 0. 0. 1. 1. 1. 0. 0. 1. 0. 0. 0. 0. 1. 1. 0. 0. 0. 1. 0. 0.
 0. 1. 0. 0. 0. 1. 0. 1. 0. 1. 0. 0. 1. 0. 1. 1. 0. 0. 1. 1. 1. 1. 1. 0.
 0. 0. 1. 0. 1. 1. 1. 1. 1. 0. 0. 1. 1. 0. 1. 1. 1. 1. 0. 1. 0. 1. 1. 0.
 1.]</t>
  </si>
  <si>
    <t>[1. 1. 1. 0. 0. 0. 1. 1. 1. 0. 0. 1. 0. 0. 0. 0. 1. 1. 0. 0. 0. 1. 0. 0.
 0. 1. 0. 0. 1. 1. 0. 1. 0. 1. 0. 0. 1. 0. 1. 1. 0. 0. 1. 1. 1. 0. 1. 1.
 0. 0. 1. 1. 1. 1. 0. 1. 1. 0. 0. 1. 1. 0. 1. 1. 1. 1. 0. 1. 0. 1. 1. 0.
 1.]</t>
  </si>
  <si>
    <t>[1. 1. 1. 0. 1. 0. 1. 1. 1. 0. 0. 1. 0. 0. 0. 0. 1. 1. 0. 0. 0. 0. 0. 0.
 1. 1. 0. 0. 1. 1. 0. 1. 0. 1. 0. 0. 1. 0. 1. 1. 0. 0. 1. 1. 1. 0. 1. 1.
 0. 0. 1. 1. 1. 1. 0. 1. 1. 0. 0. 1. 1. 0. 1. 1. 1. 0. 0. 1. 0. 1. 1. 0.
 1.]</t>
  </si>
  <si>
    <t>[1. 1. 1. 0. 1. 0. 1. 1. 1. 0. 0. 1. 0. 0. 0. 0. 1. 1. 0. 0. 0. 1. 0. 0.
 0. 1. 0. 0. 1. 1. 0. 1. 0. 1. 0. 0. 1. 0. 1. 1. 0. 0. 1. 1. 1. 1. 1. 1.
 0. 0. 1. 1. 1. 1. 0. 1. 1. 0. 0. 1. 1. 0. 1. 1. 0. 1. 0. 1. 0. 1. 1. 0.
 1.]</t>
  </si>
  <si>
    <t>[1. 1. 1. 0. 1. 0. 1. 1. 1. 0. 0. 1. 0. 0. 0. 0. 1. 1. 0. 0. 0. 1. 0. 0.
 0. 1. 0. 0. 1. 1. 0. 1. 1. 1. 0. 0. 1. 0. 1. 1. 0. 0. 1. 1. 1. 0. 1. 1.
 0. 0. 1. 1. 1. 1. 0. 1. 1. 0. 0. 1. 1. 0. 1. 1. 1. 1. 0. 1. 0. 1. 1. 0.
 1.]</t>
  </si>
  <si>
    <t>[1. 1. 1. 0. 0. 0. 1. 1. 1. 0. 0. 1. 0. 0. 0. 0. 1. 0. 0. 0. 0. 0. 0. 0.
 0. 1. 0. 0. 0. 1. 0. 1. 0. 1. 0. 0. 1. 0. 1. 1. 0. 0. 1. 1. 1. 0. 1. 0.
 0. 0. 1. 1. 1. 1. 0. 1. 1. 0. 0. 1. 1. 0. 1. 1. 1. 1. 0. 1. 1. 1. 1. 0.
 1.]</t>
  </si>
  <si>
    <t>[1. 1. 1. 0. 0. 0. 1. 1. 1. 0. 0. 1. 0. 0. 0. 0. 1. 1. 0. 0. 0. 1. 0. 0.
 0. 1. 0. 0. 1. 1. 0. 1. 1. 1. 0. 0. 1. 0. 1. 1. 0. 0. 1. 1. 1. 0. 1. 0.
 0. 0. 1. 1. 1. 1. 0. 1. 1. 0. 0. 1. 1. 0. 1. 1. 1. 1. 0. 1. 0. 1. 1. 0.
 1.]</t>
  </si>
  <si>
    <t>[1. 1. 1. 0. 0. 0. 1. 1. 1. 0. 0. 1. 0. 0. 0. 0. 1. 1. 0. 0. 0. 0. 0. 0.
 0. 1. 0. 0. 1. 1. 0. 1. 0. 1. 0. 0. 1. 0. 1. 1. 0. 0. 1. 1. 1. 0. 1. 1.
 0. 0. 1. 1. 1. 1. 0. 1. 1. 0. 0. 1. 1. 0. 1. 1. 1. 1. 0. 1. 0. 1. 1. 0.
 1.]</t>
  </si>
  <si>
    <t>[1. 1. 1. 0. 0. 0. 1. 1. 1. 0. 0. 1. 0. 0. 0. 0. 1. 1. 0. 0. 0. 0. 0. 0.
 0. 1. 0. 0. 0. 1. 0. 1. 0. 1. 0. 0. 1. 0. 1. 1. 0. 0. 1. 1. 1. 0. 1. 0.
 0. 0. 1. 1. 1. 1. 0. 1. 1. 0. 0. 1. 1. 0. 1. 1. 1. 1. 0. 1. 0. 1. 1. 0.
 1.]</t>
  </si>
  <si>
    <t>[1. 1. 0. 0. 0. 0. 1. 1. 1. 0. 0. 1. 0. 0. 0. 0. 1. 1. 0. 0. 0. 0. 0. 0.
 0. 1. 0. 0. 0. 1. 0. 1. 1. 1. 0. 0. 1. 0. 1. 1. 0. 0. 1. 1. 1. 1. 1. 0.
 0. 0. 1. 1. 1. 1. 0. 1. 1. 0. 0. 1. 1. 0. 1. 1. 1. 0. 0. 1. 0. 1. 1. 0.
 1.]</t>
  </si>
  <si>
    <t>[1. 1. 1. 0. 0. 0. 1. 1. 1. 0. 0. 1. 0. 0. 0. 0. 1. 1. 0. 0. 0. 1. 0. 0.
 0. 1. 0. 0. 0. 1. 0. 1. 1. 1. 0. 0. 1. 0. 1. 1. 0. 0. 0. 1. 1. 1. 1. 0.
 0. 0. 1. 0. 1. 1. 0. 1. 1. 0. 0. 1. 1. 0. 1. 1. 1. 1. 0. 1. 0. 0. 1. 0.
 1.]</t>
  </si>
  <si>
    <t>[1. 1. 1. 0. 0. 0. 1. 1. 1. 0. 0. 1. 0. 0. 0. 0. 1. 1. 0. 0. 0. 0. 0. 0.
 0. 1. 0. 0. 0. 1. 0. 1. 1. 1. 0. 0. 1. 0. 1. 0. 0. 0. 1. 1. 1. 1. 1. 0.
 0. 0. 1. 1. 1. 1. 1. 1. 1. 0. 0. 1. 1. 0. 1. 1. 1. 1. 0. 1. 0. 1. 1. 0.
 1.]</t>
  </si>
  <si>
    <t>[1. 1. 1. 0. 0. 0. 1. 1. 1. 0. 0. 1. 0. 0. 0. 0. 1. 1. 0. 0. 0. 1. 0. 0.
 0. 1. 0. 0. 1. 1. 0. 1. 1. 1. 0. 0. 1. 0. 1. 1. 0. 0. 1. 1. 1. 1. 1. 0.
 0. 0. 1. 1. 1. 1. 1. 1. 1. 0. 0. 1. 1. 0. 1. 1. 1. 1. 0. 1. 0. 1. 1. 0.
 1.]</t>
  </si>
  <si>
    <t>[1. 1. 1. 0. 0. 0. 1. 1. 1. 0. 0. 1. 0. 0. 0. 0. 1. 1. 0. 0. 0. 1. 0. 0.
 0. 1. 0. 0. 0. 1. 0. 1. 1. 1. 0. 0. 0. 0. 1. 0. 0. 0. 1. 1. 1. 1. 1. 0.
 0. 0. 1. 0. 1. 1. 1. 1. 1. 0. 0. 1. 1. 0. 1. 1. 1. 1. 0. 1. 0. 1. 1. 0.
 1.]</t>
  </si>
  <si>
    <t>[1. 1. 1. 0. 0. 0. 1. 1. 1. 0. 0. 1. 0. 0. 0. 0. 1. 1. 0. 0. 0. 0. 0. 0.
 0. 1. 0. 0. 0. 1. 0. 1. 1. 1. 0. 0. 1. 0. 1. 1. 0. 0. 1. 1. 1. 1. 1. 0.
 0. 0. 1. 0. 1. 1. 0. 1. 1. 0. 0. 1. 1. 0. 1. 1. 1. 1. 0. 1. 0. 1. 1. 0.
 1.]</t>
  </si>
  <si>
    <t>[1. 1. 1. 0. 0. 0. 1. 1. 1. 0. 0. 1. 0. 0. 0. 0. 1. 1. 0. 0. 0. 1. 0. 0.
 0. 1. 0. 0. 1. 1. 0. 1. 0. 1. 0. 0. 1. 0. 1. 1. 0. 0. 1. 1. 1. 1. 1. 0.
 0. 0. 1. 1. 1. 0. 1. 1. 1. 0. 0. 1. 1. 0. 1. 1. 1. 1. 0. 1. 0. 1. 1. 0.
 1.]</t>
  </si>
  <si>
    <t>[1. 1. 1. 0. 0. 0. 1. 1. 1. 0. 0. 1. 0. 0. 0. 0. 1. 1. 0. 0. 0. 1. 0. 0.
 0. 1. 0. 0. 1. 1. 0. 1. 1. 1. 0. 0. 1. 0. 1. 0. 0. 0. 1. 1. 0. 1. 1. 0.
 0. 0. 1. 1. 1. 1. 0. 1. 1. 0. 0. 1. 1. 0. 1. 1. 1. 1. 0. 1. 0. 0. 1. 0.
 1.]</t>
  </si>
  <si>
    <t>[0. 1. 1. 0. 0. 0. 1. 1. 1. 0. 0. 1. 0. 0. 0. 0. 1. 1. 0. 0. 0. 0. 0. 0.
 0. 1. 0. 0. 1. 1. 0. 1. 0. 1. 0. 0. 1. 0. 1. 0. 0. 0. 1. 1. 1. 1. 1. 0.
 0. 0. 1. 0. 1. 1. 0. 1. 1. 0. 0. 1. 1. 0. 1. 1. 1. 1. 0. 1. 0. 1. 1. 0.
 1.]</t>
  </si>
  <si>
    <t>[1. 1. 1. 0. 0. 0. 1. 1. 1. 0. 0. 1. 0. 0. 0. 0. 1. 1. 0. 0. 0. 0. 0. 0.
 0. 1. 0. 0. 1. 1. 0. 1. 0. 1. 0. 0. 1. 0. 1. 0. 0. 0. 1. 1. 1. 1. 1. 0.
 0. 0. 1. 0. 1. 1. 1. 1. 0. 0. 0. 1. 1. 0. 1. 1. 1. 1. 0. 1. 0. 1. 1. 0.
 1.]</t>
  </si>
  <si>
    <t>[1. 1. 1. 0. 0. 0. 1. 1. 1. 0. 0. 1. 0. 0. 0. 0. 1. 1. 0. 0. 0. 0. 0. 0.
 0. 1. 0. 0. 1. 1. 0. 1. 1. 1. 1. 0. 1. 0. 1. 0. 0. 0. 1. 1. 1. 1. 1. 0.
 1. 0. 1. 0. 1. 1. 0. 1. 1. 0. 0. 1. 1. 0. 1. 1. 1. 1. 0. 1. 0. 1. 1. 0.
 1.]</t>
  </si>
  <si>
    <t>[1. 1. 1. 0. 0. 0. 1. 1. 1. 0. 0. 1. 0. 0. 0. 0. 1. 1. 0. 0. 0. 1. 0. 0.
 0. 1. 0. 0. 0. 1. 0. 1. 0. 1. 0. 0. 1. 0. 1. 1. 0. 0. 1. 1. 1. 1. 1. 0.
 0. 0. 1. 1. 1. 1. 0. 1. 1. 0. 0. 1. 1. 0. 1. 1. 1. 1. 0. 1. 0. 1. 1. 0.
 1.]</t>
  </si>
  <si>
    <t>[1. 1. 1. 0. 0. 0. 1. 1. 1. 0. 0. 1. 0. 0. 0. 0. 1. 1. 0. 0. 0. 0. 0. 0.
 0. 1. 0. 0. 1. 1. 0. 1. 1. 1. 0. 0. 1. 0. 1. 0. 0. 0. 1. 1. 1. 1. 1. 0.
 0. 0. 1. 0. 0. 1. 1. 1. 1. 0. 0. 1. 1. 0. 1. 1. 1. 1. 0. 1. 0. 1. 1. 0.
 1.]</t>
  </si>
  <si>
    <t>[1. 1. 1. 0. 0. 0. 0. 1. 1. 0. 0. 1. 0. 1. 0. 0. 1. 1. 0. 0. 0. 0. 0. 0.
 0. 1. 0. 0. 1. 1. 0. 1. 0. 0. 0. 0. 1. 0. 1. 0. 0. 0. 1. 1. 1. 0. 1. 0.
 0. 0. 1. 1. 1. 1. 0. 1. 1. 0. 0. 1. 1. 0. 1. 1. 0. 1. 0. 1. 0. 1. 1. 0.
 1.]</t>
  </si>
  <si>
    <t>[0. 1. 1. 0. 1. 0. 1. 1. 1. 0. 0. 1. 0. 0. 0. 0. 1. 1. 0. 0. 0. 0. 0. 0.
 0. 1. 0. 0. 1. 1. 0. 1. 0. 0. 0. 0. 1. 0. 1. 1. 0. 0. 1. 1. 1. 1. 1. 0.
 0. 0. 1. 1. 1. 1. 0. 1. 1. 0. 0. 1. 1. 0. 1. 1. 1. 1. 0. 1. 0. 1. 1. 0.
 1.]</t>
  </si>
  <si>
    <t>[0. 1. 1. 0. 0. 0. 1. 1. 1. 0. 0. 1. 0. 0. 0. 0. 1. 1. 0. 0. 1. 0. 0. 0.
 0. 1. 0. 0. 1. 1. 0. 1. 0. 0. 0. 0. 1. 0. 1. 1. 0. 0. 1. 1. 1. 1. 1. 0.
 0. 0. 1. 0. 1. 1. 0. 1. 1. 0. 0. 1. 1. 0. 1. 1. 1. 1. 0. 1. 0. 1. 1. 0.
 1.]</t>
  </si>
  <si>
    <t>[1. 1. 1. 0. 0. 0. 1. 1. 1. 0. 0. 1. 0. 0. 0. 0. 1. 1. 0. 0. 0. 0. 0. 0.
 0. 1. 0. 0. 1. 1. 0. 1. 0. 0. 0. 0. 1. 0. 1. 0. 0. 0. 1. 1. 1. 0. 1. 0.
 0. 0. 1. 0. 1. 1. 0. 1. 1. 0. 0. 1. 1. 0. 1. 1. 0. 1. 0. 1. 0. 1. 1. 0.
 1.]</t>
  </si>
  <si>
    <t>[1. 1. 1. 0. 0. 0. 1. 1. 1. 0. 0. 1. 0. 0. 0. 0. 1. 1. 0. 0. 0. 0. 0. 0.
 0. 1. 0. 0. 1. 1. 0. 1. 0. 0. 0. 0. 1. 0. 1. 1. 0. 0. 1. 1. 1. 0. 1. 0.
 1. 0. 1. 0. 1. 1. 0. 1. 1. 0. 0. 1. 1. 0. 1. 1. 0. 1. 0. 1. 0. 1. 1. 0.
 1.]</t>
  </si>
  <si>
    <t>[0. 1. 1. 0. 0. 0. 1. 1. 1. 0. 0. 1. 0. 0. 0. 0. 1. 1. 0. 0. 0. 0. 0. 0.
 0. 1. 0. 0. 1. 1. 0. 1. 0. 1. 1. 0. 1. 0. 1. 1. 0. 0. 1. 1. 1. 0. 1. 0.
 0. 0. 1. 0. 1. 1. 0. 1. 1. 0. 0. 1. 1. 0. 1. 1. 0. 1. 0. 1. 0. 1. 1. 0.
 1.]</t>
  </si>
  <si>
    <t>[1. 1. 1. 0. 0. 0. 1. 1. 1. 0. 0. 1. 0. 0. 0. 0. 1. 1. 0. 0. 0. 0. 0. 0.
 0. 1. 0. 0. 1. 1. 0. 1. 0. 0. 0. 0. 1. 0. 1. 1. 0. 0. 1. 1. 1. 0. 1. 1.
 0. 0. 1. 0. 1. 1. 0. 1. 1. 0. 0. 1. 1. 0. 1. 1. 0. 1. 0. 1. 1. 1. 1. 0.
 1.]</t>
  </si>
  <si>
    <t>[0. 1. 1. 0. 0. 0. 1. 1. 1. 0. 0. 1. 0. 0. 0. 0. 1. 1. 0. 0. 0. 1. 0. 0.
 0. 1. 0. 0. 1. 1. 0. 1. 0. 1. 0. 0. 1. 0. 1. 1. 0. 0. 1. 1. 1. 0. 1. 0.
 0. 0. 1. 0. 1. 1. 0. 1. 1. 0. 0. 1. 1. 0. 1. 1. 0. 1. 0. 1. 0. 1. 1. 0.
 1.]</t>
  </si>
  <si>
    <t>[1. 1. 1. 0. 0. 0. 1. 1. 1. 0. 0. 1. 0. 0. 0. 0. 1. 1. 0. 0. 0. 0. 0. 0.
 0. 1. 0. 0. 1. 1. 0. 1. 0. 1. 0. 0. 1. 1. 1. 1. 0. 0. 1. 1. 1. 0. 1. 0.
 0. 0. 1. 0. 1. 1. 0. 1. 1. 0. 0. 1. 1. 0. 1. 1. 0. 1. 0. 1. 0. 1. 1. 0.
 1.]</t>
  </si>
  <si>
    <t>[1. 1. 1. 0. 0. 0. 1. 1. 1. 0. 0. 1. 0. 0. 0. 0. 1. 1. 0. 0. 0. 0. 0. 0.
 1. 1. 0. 0. 1. 1. 0. 1. 0. 1. 0. 0. 1. 0. 1. 1. 0. 0. 1. 1. 1. 0. 1. 0.
 0. 0. 1. 0. 1. 1. 0. 1. 1. 0. 0. 1. 1. 0. 1. 1. 0. 1. 0. 1. 0. 1. 1. 0.
 1.]</t>
  </si>
  <si>
    <t>[1. 1. 1. 0. 0. 0. 1. 1. 1. 0. 0. 1. 0. 0. 0. 0. 1. 1. 0. 0. 0. 0. 0. 0.
 0. 1. 0. 0. 1. 1. 1. 1. 0. 0. 0. 0. 1. 0. 1. 1. 0. 0. 1. 1. 1. 0. 1. 0.
 1. 0. 1. 0. 1. 1. 0. 1. 1. 0. 0. 1. 1. 0. 1. 1. 0. 1. 0. 1. 0. 1. 1. 0.
 1.]</t>
  </si>
  <si>
    <t>[1. 1. 1. 0. 0. 0. 1. 1. 1. 0. 0. 1. 0. 0. 0. 0. 1. 1. 0. 0. 0. 0. 0. 0.
 0. 1. 0. 0. 1. 1. 1. 1. 0. 0. 0. 0. 1. 0. 1. 1. 0. 0. 1. 1. 1. 0. 1. 0.
 1. 0. 1. 0. 1. 1. 0. 1. 1. 0. 0. 1. 1. 0. 1. 1. 0. 1. 1. 1. 0. 1. 1. 0.
 1.]</t>
  </si>
  <si>
    <t>[1. 1. 1. 0. 0. 0. 1. 1. 1. 0. 0. 1. 0. 0. 0. 0. 1. 1. 0. 0. 0. 0. 0. 0.
 0. 1. 0. 0. 1. 1. 1. 1. 0. 0. 0. 0. 1. 0. 1. 1. 0. 0. 1. 1. 1. 0. 1. 0.
 1. 0. 1. 0. 1. 1. 0. 1. 1. 0. 0. 1. 1. 0. 1. 1. 0. 1. 0. 1. 0. 1. 1. 0.
 0.]</t>
  </si>
  <si>
    <t>[1. 1. 1. 0. 0. 0. 1. 1. 1. 0. 0. 1. 0. 0. 0. 0. 1. 1. 0. 0. 0. 0. 0. 0.
 0. 0. 0. 0. 1. 1. 1. 1. 0. 0. 1. 0. 1. 0. 1. 1. 0. 0. 1. 1. 1. 0. 1. 0.
 1. 0. 1. 0. 1. 1. 1. 1. 1. 0. 0. 1. 1. 0. 1. 1. 0. 1. 0. 1. 0. 1. 1. 0.
 1.]</t>
  </si>
  <si>
    <t>[1. 1. 1. 0. 0. 0. 1. 1. 1. 0. 0. 1. 0. 0. 0. 0. 1. 1. 0. 0. 0. 0. 0. 0.
 0. 1. 0. 0. 1. 1. 1. 1. 0. 0. 0. 0. 1. 0. 1. 1. 0. 0. 1. 1. 1. 0. 1. 0.
 0. 0. 1. 0. 1. 1. 0. 1. 1. 0. 0. 1. 1. 0. 1. 1. 0. 1. 0. 1. 0. 1. 1. 0.
 1.]</t>
  </si>
  <si>
    <t>[1. 1. 1. 0. 0. 0. 1. 1. 1. 0. 0. 1. 0. 0. 0. 0. 1. 1. 0. 0. 0. 0. 0. 0.
 0. 1. 0. 0. 1. 1. 0. 1. 0. 0. 0. 0. 1. 0. 1. 1. 0. 0. 1. 1. 1. 0. 1. 0.
 1. 0. 1. 0. 1. 1. 0. 1. 1. 0. 0. 1. 1. 1. 1. 1. 0. 1. 0. 1. 0. 1. 1. 0.
 1.]</t>
  </si>
  <si>
    <t>[1. 1. 1. 0. 0. 0. 1. 1. 1. 0. 0. 1. 0. 0. 0. 0. 1. 1. 0. 0. 0. 0. 0. 0.
 0. 1. 0. 0. 1. 1. 0. 1. 1. 0. 0. 0. 1. 0. 1. 1. 0. 0. 1. 1. 1. 0. 1. 0.
 1. 0. 1. 0. 1. 1. 0. 1. 1. 0. 0. 1. 1. 0. 1. 1. 0. 1. 0. 1. 0. 1. 1. 0.
 1.]</t>
  </si>
  <si>
    <t>[1. 1. 1. 0. 0. 0. 0. 1. 1. 0. 0. 1. 0. 0. 0. 0. 1. 1. 0. 0. 0. 0. 0. 0.
 0. 1. 0. 0. 1. 1. 1. 1. 0. 0. 0. 0. 1. 0. 1. 1. 0. 0. 1. 1. 1. 0. 1. 0.
 1. 0. 1. 0. 1. 1. 0. 1. 1. 0. 0. 1. 1. 0. 1. 1. 0. 1. 0. 1. 0. 1. 1. 0.
 1.]</t>
  </si>
  <si>
    <t>[1. 1. 1. 0. 0. 0. 1. 1. 1. 0. 0. 1. 0. 0. 0. 0. 1. 1. 1. 0. 0. 0. 0. 0.
 0. 1. 0. 0. 1. 1. 1. 1. 0. 0. 0. 0. 1. 0. 1. 1. 0. 0. 1. 1. 1. 0. 1. 0.
 1. 1. 1. 1. 1. 1. 0. 1. 1. 1. 0. 1. 1. 0. 1. 1. 0. 1. 0. 1. 0. 1. 1. 0.
 1.]</t>
  </si>
  <si>
    <t>[1. 1. 1. 0. 0. 0. 1. 1. 1. 0. 0. 1. 0. 0. 0. 0. 1. 1. 0. 0. 0. 0. 0. 0.
 0. 1. 1. 0. 1. 1. 0. 1. 0. 0. 0. 0. 1. 0. 1. 1. 0. 0. 1. 1. 1. 0. 1. 0.
 0. 0. 1. 0. 1. 1. 0. 1. 1. 0. 0. 1. 1. 0. 1. 1. 0. 1. 0. 1. 0. 1. 1. 0.
 1.]</t>
  </si>
  <si>
    <t>[1. 1. 1. 0. 0. 0. 1. 1. 1. 0. 0. 1. 0. 0. 0. 0. 1. 1. 0. 0. 0. 0. 0. 0.
 0. 1. 0. 0. 1. 1. 0. 1. 0. 0. 0. 0. 1. 0. 1. 1. 0. 0. 1. 1. 1. 0. 1. 0.
 0. 0. 1. 0. 1. 1. 0. 1. 1. 0. 0. 1. 1. 0. 1. 1. 0. 1. 0. 1. 0. 1. 1. 0.
 1.]</t>
  </si>
  <si>
    <t>[1. 1. 1. 0. 0. 0. 1. 1. 1. 0. 0. 1. 0. 0. 0. 0. 1. 1. 0. 0. 0. 0. 0. 0.
 0. 0. 0. 0. 1. 1. 0. 1. 0. 0. 0. 0. 1. 0. 1. 1. 0. 0. 1. 1. 1. 0. 1. 0.
 0. 0. 1. 0. 1. 1. 0. 1. 1. 0. 0. 1. 1. 0. 1. 1. 0. 1. 0. 1. 0. 1. 1. 0.
 1.]</t>
  </si>
  <si>
    <t>[1. 1. 1. 1. 0. 0. 1. 1. 1. 0. 0. 1. 0. 0. 0. 0. 1. 1. 0. 0. 0. 0. 0. 0.
 0. 1. 1. 0. 1. 1. 0. 1. 0. 0. 1. 0. 1. 0. 1. 1. 0. 0. 1. 1. 1. 0. 1. 0.
 0. 0. 1. 0. 1. 1. 0. 1. 1. 0. 0. 1. 1. 0. 1. 1. 0. 1. 0. 1. 0. 1. 1. 0.
 1.]</t>
  </si>
  <si>
    <t>[1. 1. 1. 0. 0. 0. 1. 1. 1. 0. 0. 1. 0. 0. 0. 0. 1. 1. 0. 0. 0. 0. 0. 0.
 0. 0. 1. 0. 1. 1. 1. 1. 0. 0. 0. 0. 1. 0. 1. 1. 0. 0. 1. 1. 1. 0. 1. 0.
 0. 0. 1. 0. 1. 1. 0. 1. 1. 0. 0. 1. 1. 0. 1. 1. 0. 1. 0. 1. 0. 1. 0. 0.
 1.]</t>
  </si>
  <si>
    <t>[1. 1. 1. 0. 0. 0. 1. 1. 1. 0. 0. 1. 0. 0. 0. 0. 1. 1. 0. 0. 0. 0. 0. 0.
 0. 1. 1. 0. 1. 1. 1. 1. 0. 0. 0. 0. 1. 0. 1. 1. 0. 0. 1. 1. 1. 0. 1. 0.
 1. 0. 1. 0. 1. 1. 0. 1. 1. 0. 0. 1. 1. 0. 1. 1. 0. 1. 0. 1. 0. 1. 1. 0.
 1.]</t>
  </si>
  <si>
    <t>[1. 1. 1. 0. 0. 0. 1. 1. 1. 0. 0. 1. 0. 0. 0. 0. 1. 1. 0. 0. 0. 0. 0. 0.
 0. 1. 1. 0. 1. 1. 0. 1. 0. 0. 1. 0. 1. 0. 1. 1. 0. 0. 1. 1. 1. 0. 1. 0.
 1. 0. 1. 0. 1. 1. 0. 1. 1. 0. 0. 1. 1. 0. 1. 1. 0. 1. 0. 1. 0. 1. 1. 0.
 1.]</t>
  </si>
  <si>
    <t>[1. 1. 1. 0. 0. 0. 1. 1. 1. 0. 0. 1. 0. 0. 0. 0. 1. 1. 0. 0. 0. 0. 0. 0.
 0. 0. 1. 0. 1. 1. 1. 1. 0. 0. 0. 0. 1. 0. 1. 1. 0. 0. 1. 1. 1. 0. 1. 0.
 0. 0. 1. 0. 1. 1. 0. 1. 1. 0. 0. 1. 1. 0. 1. 1. 0. 1. 0. 1. 0. 1. 1. 0.
 1.]</t>
  </si>
  <si>
    <t>[1. 1. 1. 0. 0. 0. 1. 1. 1. 0. 0. 1. 0. 0. 0. 0. 1. 1. 0. 0. 0. 0. 0. 0.
 0. 0. 0. 0. 1. 1. 1. 1. 0. 0. 1. 0. 1. 0. 1. 1. 0. 0. 1. 1. 1. 0. 1. 0.
 1. 0. 1. 0. 1. 1. 0. 1. 1. 0. 0. 1. 1. 0. 1. 1. 0. 1. 0. 1. 0. 1. 1. 0.
 1.]</t>
  </si>
  <si>
    <t>[1. 1. 1. 0. 0. 0. 1. 1. 1. 0. 0. 1. 0. 0. 0. 0. 1. 1. 0. 0. 0. 0. 0. 0.
 0. 0. 1. 0. 1. 1. 1. 1. 0. 0. 0. 0. 1. 0. 1. 1. 0. 0. 1. 1. 1. 0. 1. 0.
 0. 0. 1. 0. 1. 1. 1. 1. 1. 0. 0. 1. 1. 0. 1. 1. 0. 1. 0. 1. 0. 1. 1. 0.
 1.]</t>
  </si>
  <si>
    <t>[1. 1. 1. 0. 0. 0. 1. 1. 1. 0. 0. 1. 0. 0. 0. 0. 1. 1. 0. 0. 0. 0. 0. 0.
 0. 0. 0. 0. 1. 1. 1. 1. 0. 1. 1. 0. 1. 0. 1. 1. 0. 0. 1. 1. 1. 0. 1. 0.
 0. 0. 1. 0. 1. 1. 0. 1. 1. 0. 0. 1. 1. 0. 1. 1. 0. 1. 0. 1. 0. 1. 1. 0.
 1.]</t>
  </si>
  <si>
    <t>[1. 1. 1. 0. 0. 0. 1. 1. 1. 0. 0. 1. 0. 0. 0. 0. 1. 1. 0. 0. 0. 0. 0. 0.
 0. 1. 0. 0. 1. 1. 1. 1. 0. 0. 0. 0. 1. 0. 1. 1. 0. 0. 1. 1. 1. 0. 1. 0.
 0. 0. 1. 0. 1. 1. 0. 1. 1. 1. 0. 1. 1. 0. 1. 1. 0. 1. 0. 1. 0. 1. 1. 0.
 1.]</t>
  </si>
  <si>
    <t>[1. 1. 1. 0. 0. 0. 1. 1. 1. 0. 0. 1. 0. 0. 0. 0. 1. 1. 0. 0. 0. 0. 0. 0.
 0. 0. 0. 0. 1. 1. 0. 1. 0. 0. 0. 0. 1. 0. 1. 1. 0. 0. 1. 1. 1. 0. 1. 0.
 1. 0. 1. 0. 1. 1. 0. 1. 1. 0. 0. 1. 1. 0. 1. 1. 0. 1. 0. 1. 0. 1. 1. 0.
 1.]</t>
  </si>
  <si>
    <t>[1. 1. 1. 0. 0. 0. 1. 1. 1. 0. 0. 1. 0. 0. 0. 0. 1. 1. 0. 0. 1. 0. 0. 0.
 0. 1. 0. 0. 1. 1. 1. 1. 0. 0. 1. 0. 1. 0. 1. 1. 0. 0. 1. 1. 1. 0. 1. 0.
 0. 0. 1. 0. 1. 1. 0. 1. 1. 0. 0. 1. 1. 0. 1. 1. 0. 1. 0. 1. 0. 1. 1. 0.
 1.]</t>
  </si>
  <si>
    <t>[1. 1. 1. 0. 0. 0. 1. 0. 1. 0. 0. 1. 0. 0. 0. 0. 1. 1. 0. 0. 0. 0. 0. 0.
 0. 0. 1. 0. 1. 1. 0. 1. 0. 0. 0. 0. 1. 0. 1. 1. 0. 0. 1. 1. 1. 0. 1. 0.
 0. 0. 1. 0. 1. 1. 1. 0. 1. 0. 0. 1. 1. 0. 1. 1. 0. 1. 0. 1. 0. 1. 1. 0.
 1.]</t>
  </si>
  <si>
    <t>[1. 1. 1. 0. 0. 0. 1. 1. 1. 0. 0. 1. 0. 0. 0. 0. 1. 1. 0. 0. 0. 0. 0. 0.
 0. 0. 0. 0. 1. 1. 1. 1. 0. 0. 0. 0. 1. 0. 1. 1. 0. 0. 1. 1. 1. 0. 1. 0.
 0. 0. 1. 0. 1. 1. 0. 1. 1. 0. 0. 1. 1. 0. 1. 1. 0. 1. 0. 1. 0. 1. 1. 0.
 1.]</t>
  </si>
  <si>
    <t>[1. 1. 1. 0. 0. 0. 1. 1. 1. 0. 0. 1. 0. 0. 0. 0. 1. 1. 0. 0. 0. 0. 0. 0.
 0. 1. 1. 0. 1. 1. 1. 1. 0. 0. 0. 1. 1. 0. 1. 1. 0. 0. 1. 1. 1. 0. 1. 0.
 1. 0. 1. 0. 1. 1. 0. 1. 1. 0. 0. 1. 1. 0. 1. 1. 0. 1. 0. 1. 0. 1. 1. 0.
 1.]</t>
  </si>
  <si>
    <t>[1. 1. 1. 0. 0. 0. 1. 1. 1. 0. 0. 1. 0. 0. 0. 0. 1. 1. 0. 0. 0. 0. 0. 0.
 0. 0. 1. 0. 1. 1. 0. 1. 0. 0. 1. 0. 1. 0. 1. 1. 0. 0. 1. 1. 1. 0. 1. 0.
 1. 0. 1. 0. 1. 1. 1. 1. 1. 0. 0. 1. 1. 0. 1. 1. 0. 0. 0. 1. 0. 1. 1. 0.
 1.]</t>
  </si>
  <si>
    <t>[1. 1. 1. 0. 0. 0. 1. 1. 1. 0. 0. 1. 0. 0. 0. 0. 1. 1. 0. 0. 0. 0. 0. 0.
 0. 0. 0. 0. 1. 1. 0. 1. 0. 0. 1. 0. 1. 0. 1. 1. 0. 0. 1. 1. 1. 0. 1. 0.
 0. 0. 1. 0. 1. 1. 1. 1. 1. 0. 0. 1. 1. 0. 1. 0. 0. 1. 0. 1. 0. 1. 1. 0.
 1.]</t>
  </si>
  <si>
    <t>[1. 0. 1. 1. 0. 0. 0. 1. 0. 0. 0. 1. 0. 0. 0. 1. 1. 1. 1. 1. 0. 0. 0. 1.
 1. 0. 0. 1. 1. 1. 0. 1. 1. 0. 1. 1. 1. 0. 0. 1. 0. 0. 0. 1. 1. 0. 0. 1.
 1. 1. 1. 0. 1. 0. 0. 0. 1. 1. 1. 1. 0. 0. 0. 0. 0. 1. 1. 0. 1. 1. 0. 1.
 1.]</t>
  </si>
  <si>
    <t>[1. 0. 0. 1. 0. 0. 0. 1. 1. 0. 0. 1. 1. 0. 0. 1. 1. 1. 1. 1. 1. 0. 0. 1.
 1. 0. 0. 1. 1. 1. 0. 1. 1. 0. 1. 1. 1. 0. 0. 1. 0. 0. 0. 1. 1. 0. 0. 1.
 1. 1. 1. 0. 1. 0. 0. 0. 1. 1. 1. 1. 0. 0. 0. 0. 0. 1. 1. 0. 1. 1. 0. 1.
 1.]</t>
  </si>
  <si>
    <t>[1. 0. 0. 1. 0. 0. 0. 1. 1. 0. 0. 1. 1. 0. 0. 1. 0. 1. 1. 1. 1. 0. 0. 1.
 1. 0. 0. 1. 1. 1. 0. 1. 1. 0. 1. 1. 1. 0. 0. 1. 0. 0. 0. 1. 1. 0. 0. 1.
 1. 1. 1. 0. 1. 0. 0. 0. 1. 1. 1. 1. 0. 0. 0. 0. 0. 1. 1. 0. 1. 1. 0. 1.
 1.]</t>
  </si>
  <si>
    <t>[1. 0. 0. 1. 1. 0. 1. 1. 1. 0. 0. 1. 1. 1. 0. 1. 1. 1. 1. 0. 0. 1. 0. 0.
 0. 0. 0. 1. 1. 1. 0. 1. 1. 0. 1. 1. 1. 0. 1. 1. 0. 0. 1. 0. 0. 0. 0. 1.
 1. 0. 1. 0. 1. 0. 0. 0. 1. 1. 0. 1. 1. 0. 0. 0. 0. 1. 0. 0. 1. 1. 0. 1.
 0.]</t>
  </si>
  <si>
    <t>[0 0 1 0 0 1 0 0 0 1 0 0 0 1 1 1 1 1 0 0 0 1 0 0 0 0 0 1 1 1 1 1 1 0 1 0 0
 1 1 0 1 0 1 1 1 1 0 0 1 0 0 0 1 1 1 0 1 0 0 1 1 0 1 1 1 0 0 0 0 1 1 1 0]</t>
  </si>
  <si>
    <t>[1 0 1 1 0 0 1 1 1 1 0 1 1 0 1 1 1 0 0 0 0 1 0 0 1 1 0 1 0 1 1 1 1 0 1 1 0
 1 0 1 0 0 0 0 0 1 0 1 1 1 1 1 0 1 0 1 1 1 1 0 1 1 1 1 1 0 1 0 0 1 1 1 1]</t>
  </si>
  <si>
    <t>[0 1 0 1 1 0 0 0 1 0 0 1 0 0 0 1 0 0 1 1 1 1 1 1 0 1 1 1 1 0 1 1 0 1 0 0 0
 0 0 1 0 1 1 0 1 1 0 0 0 1 0 1 1 1 0 1 1 1 0 1 0 0 1 1 1 0 1 1 1 1 0 1 0]</t>
  </si>
  <si>
    <t>[0 1 0 1 1 1 1 0 0 1 0 0 1 1 1 1 1 1 0 0 0 1 0 0 0 1 0 1 0 1 0 0 1 0 0 0 1
 1 1 1 1 1 1 0 0 1 1 0 1 0 0 1 1 1 0 1 0 1 0 1 0 0 0 0 1 1 1 1 0 0 0 0 0]</t>
  </si>
  <si>
    <t>[1 1 0 0 0 0 0 0 0 0 1 1 0 0 1 0 1 1 0 1 0 0 1 1 0 0 1 1 0 0 0 1 1 0 1 0 0
 1 0 0 1 1 1 1 1 0 0 0 1 0 1 0 1 0 1 0 0 0 1 0 1 1 0 0 1 1 1 1 1 0 0 0 1]</t>
  </si>
  <si>
    <t>[0 0 0 0 1 1 0 1 0 0 0 1 0 1 1 0 0 0 1 0 1 0 1 0 0 0 0 1 1 0 1 0 0 0 0 1 1
 1 0 0 0 1 0 0 1 0 1 0 1 0 0 1 1 0 0 1 1 0 1 1 1 1 1 1 1 0 1 1 0 0 0 1 1]</t>
  </si>
  <si>
    <t>[0 0 1 1 0 1 1 0 1 0 0 0 1 1 1 1 0 1 1 1 1 0 0 0 1 1 0 1 0 0 1 1 1 1 1 0 0
 0 1 1 0 1 1 0 0 1 0 0 1 1 1 1 1 0 1 0 1 1 0 1 1 0 1 1 0 1 0 1 1 0 0 1 1]</t>
  </si>
  <si>
    <t>[0 1 0 0 1 0 0 1 0 1 1 0 1 1 0 1 1 0 0 0 0 0 0 1 0 1 1 1 1 1 1 0 1 1 1 1 1
 0 1 1 0 0 0 1 1 0 1 1 1 0 1 1 0 1 1 1 0 0 0 1 1 0 0 1 0 1 1 0 1 0 0 0 0]</t>
  </si>
  <si>
    <t>[0 1 0 1 0 0 0 0 1 1 0 1 0 1 1 0 0 0 0 0 1 1 0 1 0 0 0 0 0 0 0 1 0 1 1 1 0
 0 1 0 1 0 0 0 1 0 0 1 1 0 1 0 1 0 0 1 0 0 1 1 1 0 0 1 1 1 1 0 1 0 1 1 0]</t>
  </si>
  <si>
    <t>[0 0 0 1 0 0 0 0 1 1 1 0 0 0 0 1 1 1 1 0 1 0 1 1 0 0 1 1 1 0 0 0 0 1 0 1 0
 0 1 0 0 0 0 0 1 0 0 0 1 0 0 0 1 0 0 0 0 0 0 0 0 0 1 0 0 1 0 1 1 0 0 0 1]</t>
  </si>
  <si>
    <t>[0. 0. 1. 0. 0. 1. 1. 0. 1. 0. 0. 0. 1. 1. 1. 1. 1. 1. 1. 1. 0. 1. 0. 0.
 1. 1. 0. 1. 1. 0. 1. 1. 1. 0. 1. 0. 0. 1. 1. 0. 1. 1. 1. 1. 0. 1. 0. 0.
 1. 1. 1. 0. 1. 1. 1. 0. 1. 1. 0. 1. 1. 0. 1. 1. 0. 1. 0. 0. 0. 0. 0. 1.
 1.]</t>
  </si>
  <si>
    <t>[0. 0. 1. 0. 0. 1. 1. 0. 1. 0. 0. 0. 0. 1. 1. 1. 1. 1. 1. 1. 1. 1. 0. 0.
 0. 0. 0. 1. 1. 1. 1. 1. 1. 0. 1. 0. 0. 0. 1. 0. 1. 1. 1. 0. 1. 1. 0. 0.
 1. 0. 1. 1. 1. 0. 1. 0. 1. 1. 0. 1. 1. 0. 1. 1. 1. 1. 0. 0. 1. 0. 1. 1.
 0.]</t>
  </si>
  <si>
    <t>[0. 0. 1. 1. 0. 1. 1. 0. 0. 0. 0. 0. 1. 1. 1. 1. 1. 1. 0. 1. 1. 0. 0. 0.
 1. 0. 0. 1. 1. 0. 1. 1. 1. 1. 1. 0. 0. 1. 1. 0. 1. 1. 1. 1. 1. 1. 0. 0.
 1. 1. 1. 1. 1. 0. 1. 0. 1. 1. 0. 1. 1. 0. 1. 1. 1. 1. 0. 1. 1. 1. 1. 1.
 0.]</t>
  </si>
  <si>
    <t>[0. 1. 1. 0. 0. 1. 0. 0. 0. 1. 0. 1. 0. 1. 1. 1. 1. 1. 0. 0. 0. 1. 0. 0.
 1. 1. 0. 1. 0. 1. 1. 1. 0. 1. 1. 0. 0. 1. 1. 0. 1. 1. 1. 0. 1. 1. 0. 0.
 1. 1. 1. 1. 1. 1. 1. 0. 1. 0. 0. 1. 1. 1. 1. 1. 1. 1. 0. 0. 1. 1. 1. 1.
 1.]</t>
  </si>
  <si>
    <t>[0. 0. 1. 1. 0. 1. 0. 0. 0. 0. 0. 0. 1. 1. 1. 1. 0. 1. 1. 0. 1. 1. 0. 0.
 1. 1. 0. 1. 0. 0. 1. 1. 1. 0. 1. 0. 0. 1. 1. 0. 0. 0. 1. 1. 0. 1. 0. 0.
 1. 1. 0. 0. 1. 0. 1. 1. 1. 1. 0. 1. 1. 0. 1. 1. 0. 0. 0. 0. 1. 1. 0. 1.
 1.]</t>
  </si>
  <si>
    <t>[0. 0. 1. 1. 0. 1. 1. 0. 1. 0. 0. 0. 1. 1. 1. 1. 1. 1. 0. 1. 1. 1. 0. 0.
 0. 1. 0. 1. 0. 0. 1. 1. 1. 0. 1. 0. 0. 1. 1. 1. 1. 1. 1. 0. 1. 1. 0. 0.
 1. 1. 1. 1. 1. 1. 0. 0. 1. 1. 0. 1. 1. 0. 1. 1. 0. 1. 0. 0. 0. 0. 1. 1.
 1.]</t>
  </si>
  <si>
    <t>[0. 0. 1. 0. 0. 1. 1. 0. 0. 0. 1. 0. 1. 1. 1. 1. 1. 1. 0. 0. 1. 0. 0. 0.
 1. 0. 0. 1. 0. 0. 1. 1. 1. 0. 1. 0. 0. 0. 1. 0. 0. 1. 1. 0. 0. 1. 0. 0.
 1. 0. 1. 1. 1. 1. 1. 0. 1. 0. 0. 1. 1. 0. 1. 1. 1. 1. 0. 0. 1. 1. 0. 1.
 0.]</t>
  </si>
  <si>
    <t>[0. 0. 1. 1. 0. 1. 0. 0. 0. 0. 0. 0. 0. 1. 1. 1. 1. 1. 1. 1. 0. 0. 0. 0.
 1. 0. 0. 1. 0. 1. 1. 1. 1. 1. 1. 0. 0. 0. 1. 0. 0. 0. 1. 1. 0. 1. 0. 0.
 1. 0. 0. 0. 1. 1. 1. 0. 1. 1. 0. 1. 1. 0. 1. 1. 1. 0. 0. 1. 0. 1. 1. 1.
 1.]</t>
  </si>
  <si>
    <t>[0. 0. 1. 0. 0. 1. 1. 0. 1. 0. 0. 0. 0. 1. 1. 1. 1. 1. 1. 1. 1. 0. 0. 0.
 0. 1. 0. 1. 1. 1. 1. 1. 1. 1. 1. 0. 0. 1. 1. 1. 0. 1. 1. 0. 0. 1. 0. 0.
 1. 1. 0. 1. 1. 1. 1. 0. 1. 0. 0. 1. 1. 0. 1. 1. 0. 0. 0. 1. 0. 1. 0. 1.
 1.]</t>
  </si>
  <si>
    <t>[0. 0. 1. 0. 0. 1. 0. 0. 0. 0. 0. 0. 1. 1. 1. 1. 0. 1. 0. 1. 1. 1. 0. 0.
 1. 1. 0. 1. 0. 1. 1. 1. 1. 0. 1. 0. 0. 1. 1. 0. 0. 1. 0. 1. 1. 1. 0. 0.
 1. 1. 0. 1. 1. 0. 1. 0. 1. 0. 0. 1. 1. 0. 1. 1. 1. 1. 0. 0. 1. 1. 0. 1.
 1.]</t>
  </si>
  <si>
    <t>[0. 0. 1. 1. 0. 1. 0. 0. 1. 0. 0. 0. 1. 1. 1. 1. 1. 1. 1. 0. 0. 0. 0. 0.
 1. 1. 0. 1. 1. 1. 1. 1. 1. 1. 1. 0. 0. 0. 1. 0. 1. 1. 1. 0. 1. 1. 0. 0.
 1. 1. 0. 0. 1. 1. 1. 0. 1. 1. 0. 1. 1. 0. 1. 1. 1. 0. 0. 1. 1. 0. 0. 1.
 1.]</t>
  </si>
  <si>
    <t>[0. 0. 1. 0. 0. 1. 1. 0. 1. 0. 0. 0. 0. 1. 1. 1. 0. 1. 0. 0. 1. 0. 0. 0.
 1. 1. 0. 0. 0. 1. 1. 1. 1. 1. 1. 0. 0. 1. 1. 1. 1. 1. 1. 1. 0. 1. 0. 0.
 1. 1. 0. 1. 1. 1. 1. 0. 1. 0. 0. 1. 1. 0. 1. 1. 1. 0. 0. 1. 1. 1. 1. 1.
 1.]</t>
  </si>
  <si>
    <t>[0. 0. 1. 1. 0. 1. 1. 0. 1. 1. 0. 0. 0. 1. 1. 1. 1. 1. 0. 0. 1. 1. 0. 0.
 0. 0. 0. 1. 1. 0. 1. 1. 1. 1. 1. 0. 0. 0. 1. 1. 1. 1. 1. 0. 0. 1. 0. 0.
 1. 0. 0. 0. 1. 1. 1. 0. 1. 1. 0. 1. 1. 0. 1. 1. 1. 0. 0. 0. 1. 0. 1. 1.
 1.]</t>
  </si>
  <si>
    <t>[0. 0. 1. 1. 0. 1. 0. 0. 1. 0. 0. 0. 1. 1. 1. 1. 1. 1. 1. 1. 1. 0. 0. 0.
 1. 1. 0. 1. 0. 1. 1. 1. 1. 0. 1. 0. 0. 0. 1. 0. 1. 1. 1. 0. 1. 1. 0. 0.
 1. 1. 1. 1. 1. 1. 0. 0. 1. 1. 0. 1. 1. 0. 1. 1. 0. 1. 0. 1. 1. 0. 0. 1.
 1.]</t>
  </si>
  <si>
    <t>[0. 0. 1. 1. 0. 1. 0. 0. 1. 0. 0. 0. 1. 1. 1. 1. 1. 1. 1. 0. 1. 0. 0. 0.
 1. 1. 0. 1. 0. 0. 1. 1. 1. 1. 1. 0. 1. 0. 1. 0. 1. 1. 1. 0. 1. 1. 0. 0.
 1. 1. 1. 0. 1. 1. 1. 0. 1. 1. 0. 1. 1. 0. 1. 1. 0. 1. 0. 0. 1. 0. 0. 1.
 1.]</t>
  </si>
  <si>
    <t>[0. 0. 1. 1. 0. 1. 0. 0. 1. 0. 0. 0. 1. 1. 1. 1. 1. 1. 0. 0. 1. 0. 0. 0.
 0. 1. 0. 1. 1. 1. 1. 1. 1. 1. 1. 0. 0. 0. 1. 1. 1. 1. 1. 0. 1. 1. 0. 0.
 1. 1. 0. 1. 0. 1. 0. 0. 1. 1. 0. 1. 1. 0. 1. 1. 1. 0. 0. 0. 1. 0. 1. 1.
 1.]</t>
  </si>
  <si>
    <t>[0. 0. 1. 1. 0. 1. 1. 0. 1. 0. 0. 0. 1. 1. 1. 1. 1. 1. 0. 0. 1. 1. 0. 0.
 1. 1. 0. 1. 1. 1. 1. 1. 1. 0. 1. 0. 0. 0. 1. 1. 1. 1. 1. 0. 1. 1. 0. 0.
 1. 1. 0. 1. 1. 1. 0. 0. 1. 1. 0. 1. 1. 0. 1. 1. 1. 0. 0. 0. 1. 0. 1. 1.
 1.]</t>
  </si>
  <si>
    <t>[0. 0. 1. 1. 0. 1. 0. 0. 1. 0. 0. 0. 1. 1. 1. 1. 1. 1. 0. 0. 1. 0. 0. 0.
 0. 1. 0. 1. 1. 0. 1. 1. 1. 0. 1. 0. 0. 0. 1. 0. 1. 1. 1. 0. 1. 1. 0. 0.
 1. 1. 1. 0. 1. 1. 1. 0. 1. 1. 0. 1. 1. 0. 1. 1. 0. 1. 0. 1. 0. 0. 0. 1.
 1.]</t>
  </si>
  <si>
    <t>[0. 0. 1. 1. 0. 1. 0. 0. 1. 0. 0. 0. 1. 1. 1. 1. 1. 1. 1. 1. 1. 0. 0. 0.
 0. 1. 0. 1. 1. 0. 1. 1. 1. 0. 1. 0. 0. 0. 1. 1. 1. 1. 1. 0. 1. 1. 0. 0.
 1. 1. 1. 1. 1. 1. 0. 0. 1. 1. 0. 1. 1. 0. 1. 1. 1. 1. 0. 0. 1. 0. 0. 1.
 1.]</t>
  </si>
  <si>
    <t>[0. 0. 1. 1. 0. 1. 1. 0. 1. 0. 0. 0. 1. 1. 1. 1. 1. 1. 0. 0. 1. 1. 0. 0.
 0. 1. 0. 1. 1. 0. 1. 1. 1. 1. 1. 0. 0. 1. 1. 1. 1. 1. 1. 0. 1. 1. 0. 0.
 1. 1. 0. 0. 1. 1. 0. 0. 1. 1. 0. 1. 1. 0. 1. 1. 1. 1. 0. 0. 1. 0. 0. 1.
 1.]</t>
  </si>
  <si>
    <t>[0. 0. 1. 1. 0. 1. 1. 0. 1. 0. 0. 0. 1. 1. 1. 1. 1. 1. 1. 1. 1. 1. 0. 0.
 1. 1. 0. 1. 0. 1. 1. 1. 1. 1. 1. 0. 0. 1. 1. 1. 1. 1. 1. 0. 1. 1. 0. 0.
 1. 1. 0. 0. 1. 1. 0. 0. 1. 1. 0. 1. 1. 0. 1. 1. 1. 0. 0. 0. 0. 0. 1. 1.
 1.]</t>
  </si>
  <si>
    <t>[0. 0. 1. 1. 0. 1. 1. 0. 1. 0. 0. 0. 1. 1. 1. 1. 1. 1. 0. 1. 1. 0. 0. 0.
 1. 1. 0. 1. 0. 1. 1. 1. 1. 1. 1. 0. 0. 0. 1. 0. 1. 1. 1. 0. 1. 1. 0. 0.
 1. 1. 1. 1. 1. 1. 1. 0. 1. 1. 0. 1. 1. 0. 1. 1. 1. 1. 0. 1. 0. 0. 1. 1.
 1.]</t>
  </si>
  <si>
    <t>[0. 0. 1. 1. 0. 1. 1. 0. 1. 0. 0. 0. 0. 1. 1. 1. 1. 1. 1. 0. 1. 0. 0. 0.
 1. 1. 1. 1. 0. 1. 1. 1. 1. 0. 1. 0. 0. 1. 1. 1. 1. 1. 1. 0. 1. 1. 0. 0.
 1. 1. 1. 0. 1. 1. 1. 0. 1. 1. 0. 1. 1. 0. 1. 1. 0. 1. 0. 1. 1. 0. 1. 1.
 1.]</t>
  </si>
  <si>
    <t>[0. 0. 1. 1. 0. 1. 1. 0. 1. 0. 0. 0. 1. 1. 1. 1. 1. 1. 1. 0. 1. 1. 0. 0.
 0. 1. 0. 1. 0. 1. 1. 1. 1. 0. 1. 0. 0. 1. 1. 0. 1. 1. 1. 0. 1. 1. 0. 0.
 1. 1. 0. 1. 1. 1. 0. 0. 1. 1. 0. 1. 1. 0. 1. 1. 1. 1. 0. 0. 0. 0. 0. 1.
 1.]</t>
  </si>
  <si>
    <t>[0. 0. 1. 1. 0. 1. 1. 0. 1. 0. 0. 0. 1. 1. 1. 1. 1. 0. 0. 1. 1. 0. 0. 0.
 1. 1. 0. 1. 0. 0. 1. 1. 1. 1. 1. 0. 0. 0. 1. 0. 1. 1. 1. 0. 1. 1. 0. 0.
 1. 1. 1. 1. 1. 1. 0. 0. 1. 1. 1. 1. 1. 0. 1. 1. 0. 0. 0. 0. 1. 0. 0. 1.
 1.]</t>
  </si>
  <si>
    <t>[0. 0. 1. 1. 0. 1. 1. 0. 1. 0. 0. 0. 1. 1. 1. 1. 1. 1. 0. 1. 0. 1. 0. 0.
 1. 1. 0. 1. 1. 1. 1. 1. 1. 1. 1. 0. 0. 0. 1. 1. 1. 1. 1. 0. 1. 1. 0. 0.
 1. 1. 0. 1. 1. 1. 1. 0. 1. 1. 0. 1. 1. 0. 1. 1. 1. 1. 0. 1. 0. 0. 1. 1.
 1.]</t>
  </si>
  <si>
    <t>[0. 0. 1. 1. 0. 1. 1. 0. 1. 0. 0. 0. 1. 1. 1. 1. 1. 1. 1. 1. 0. 1. 0. 0.
 0. 1. 0. 1. 1. 0. 1. 1. 1. 0. 1. 0. 0. 0. 1. 1. 1. 1. 1. 0. 1. 1. 0. 0.
 1. 0. 0. 1. 1. 1. 1. 0. 1. 1. 0. 1. 1. 0. 1. 1. 0. 0. 0. 1. 0. 0. 0. 1.
 1.]</t>
  </si>
  <si>
    <t>[0. 0. 1. 1. 0. 1. 1. 0. 1. 0. 0. 0. 1. 1. 1. 1. 1. 1. 1. 0. 1. 1. 0. 0.
 1. 1. 0. 1. 0. 1. 1. 1. 1. 1. 1. 0. 0. 0. 1. 0. 1. 1. 1. 0. 1. 1. 0. 0.
 1. 1. 0. 0. 1. 1. 1. 1. 1. 1. 0. 1. 1. 0. 1. 1. 1. 0. 0. 1. 0. 0. 0. 1.
 1.]</t>
  </si>
  <si>
    <t>[0. 0. 1. 1. 0. 1. 0. 0. 1. 0. 0. 0. 1. 1. 1. 1. 1. 1. 0. 0. 0. 1. 0. 0.
 0. 1. 0. 1. 1. 1. 1. 1. 1. 0. 1. 0. 0. 0. 1. 1. 1. 1. 1. 0. 1. 1. 0. 0.
 1. 1. 0. 0. 1. 1. 0. 0. 1. 1. 0. 1. 1. 0. 1. 1. 0. 1. 0. 1. 0. 0. 1. 1.
 1.]</t>
  </si>
  <si>
    <t>[0. 0. 1. 1. 0. 1. 1. 0. 1. 0. 0. 0. 1. 1. 1. 1. 1. 1. 0. 1. 0. 1. 0. 0.
 1. 1. 0. 1. 0. 1. 1. 1. 1. 1. 1. 0. 0. 1. 1. 0. 1. 1. 1. 0. 1. 1. 0. 0.
 1. 1. 1. 0. 0. 1. 0. 0. 1. 1. 0. 1. 1. 0. 1. 1. 0. 0. 0. 0. 1. 0. 0. 1.
 1.]</t>
  </si>
  <si>
    <t>[0. 0. 1. 1. 0. 1. 0. 0. 1. 0. 0. 0. 1. 1. 1. 1. 1. 1. 1. 0. 1. 0. 0. 0.
 1. 1. 0. 1. 1. 0. 1. 1. 1. 1. 1. 0. 0. 0. 1. 0. 1. 1. 1. 0. 1. 1. 0. 0.
 1. 1. 0. 1. 1. 1. 1. 0. 1. 1. 0. 1. 1. 0. 1. 1. 1. 0. 0. 1. 0. 0. 1. 1.
 1.]</t>
  </si>
  <si>
    <t>[0. 0. 1. 1. 0. 1. 1. 0. 1. 0. 0. 0. 1. 1. 1. 1. 1. 1. 0. 0. 1. 0. 0. 0.
 0. 1. 0. 1. 1. 1. 1. 1. 1. 1. 1. 0. 0. 0. 1. 1. 1. 1. 1. 0. 1. 1. 0. 0.
 1. 1. 0. 1. 1. 1. 0. 0. 1. 1. 0. 1. 1. 0. 1. 1. 1. 0. 0. 0. 1. 0. 1. 1.
 1.]</t>
  </si>
  <si>
    <t>[0. 0. 1. 1. 0. 1. 0. 0. 1. 0. 0. 1. 1. 1. 1. 1. 1. 1. 0. 0. 1. 0. 0. 0.
 0. 1. 0. 0. 1. 1. 1. 1. 1. 0. 1. 0. 0. 0. 1. 1. 1. 1. 1. 0. 1. 1. 0. 0.
 1. 1. 0. 1. 0. 1. 0. 0. 1. 1. 0. 1. 1. 0. 1. 1. 1. 0. 0. 0. 1. 0. 1. 1.
 1.]</t>
  </si>
  <si>
    <t>[0. 0. 1. 1. 0. 1. 0. 0. 1. 0. 0. 0. 1. 0. 1. 1. 1. 1. 0. 0. 1. 0. 0. 0.
 0. 1. 0. 1. 1. 1. 1. 1. 1. 1. 1. 0. 0. 0. 1. 1. 1. 1. 1. 0. 0. 1. 0. 0.
 1. 1. 0. 1. 1. 1. 0. 0. 1. 1. 0. 1. 1. 1. 1. 1. 1. 0. 0. 0. 1. 0. 1. 1.
 0.]</t>
  </si>
  <si>
    <t>[0. 0. 1. 1. 0. 1. 0. 0. 1. 0. 0. 0. 1. 1. 1. 1. 1. 1. 0. 0. 1. 1. 0. 0.
 0. 1. 0. 1. 1. 1. 1. 1. 1. 0. 1. 0. 0. 0. 1. 1. 1. 1. 1. 0. 1. 1. 0. 0.
 1. 1. 0. 1. 0. 1. 0. 1. 1. 1. 0. 1. 1. 0. 1. 1. 1. 0. 0. 0. 1. 0. 1. 1.
 1.]</t>
  </si>
  <si>
    <t>[0. 0. 1. 1. 0. 1. 1. 0. 1. 0. 0. 0. 1. 1. 1. 1. 1. 1. 0. 0. 1. 1. 0. 0.
 0. 1. 1. 1. 1. 1. 1. 1. 1. 0. 1. 0. 0. 0. 1. 1. 1. 1. 1. 0. 1. 1. 0. 0.
 1. 1. 0. 1. 1. 1. 0. 0. 1. 1. 0. 1. 1. 0. 1. 1. 1. 0. 0. 0. 1. 0. 1. 1.
 1.]</t>
  </si>
  <si>
    <t>[0. 0. 1. 1. 0. 1. 0. 0. 1. 0. 0. 0. 1. 1. 1. 1. 1. 1. 0. 0. 1. 1. 0. 0.
 1. 0. 0. 1. 1. 1. 1. 1. 1. 1. 1. 0. 0. 0. 1. 1. 1. 1. 1. 0. 1. 1. 0. 0.
 1. 1. 0. 1. 1. 1. 0. 0. 1. 1. 0. 1. 1. 0. 1. 1. 1. 0. 1. 0. 1. 0. 1. 1.
 1.]</t>
  </si>
  <si>
    <t>[0. 0. 1. 1. 0. 1. 1. 0. 1. 0. 0. 0. 1. 1. 1. 1. 1. 1. 0. 0. 1. 0. 0. 0.
 1. 1. 0. 1. 1. 1. 1. 1. 1. 1. 1. 0. 0. 0. 1. 1. 1. 1. 1. 0. 1. 1. 0. 0.
 1. 1. 0. 1. 1. 1. 0. 0. 1. 1. 0. 1. 1. 0. 1. 1. 1. 0. 0. 0. 1. 0. 1. 1.
 1.]</t>
  </si>
  <si>
    <t>[0. 0. 1. 1. 0. 1. 0. 1. 1. 0. 0. 0. 1. 1. 1. 1. 1. 1. 0. 0. 1. 0. 0. 0.
 0. 1. 0. 1. 1. 1. 1. 1. 1. 0. 1. 0. 0. 0. 1. 1. 1. 1. 1. 0. 1. 1. 0. 0.
 1. 1. 0. 1. 0. 1. 0. 0. 1. 1. 0. 1. 1. 0. 1. 1. 1. 0. 0. 0. 1. 0. 1. 1.
 1.]</t>
  </si>
  <si>
    <t>[0. 0. 1. 1. 0. 1. 0. 0. 1. 0. 0. 0. 1. 1. 1. 1. 1. 1. 0. 0. 1. 1. 0. 0.
 1. 1. 0. 1. 1. 1. 1. 1. 1. 0. 1. 0. 0. 0. 1. 1. 1. 1. 1. 0. 1. 1. 0. 0.
 1. 1. 0. 1. 1. 1. 0. 0. 1. 1. 0. 1. 1. 0. 1. 1. 1. 0. 0. 0. 1. 0. 1. 1.
 1.]</t>
  </si>
  <si>
    <t>[0. 0. 1. 1. 0. 1. 1. 0. 1. 0. 0. 0. 1. 1. 1. 1. 1. 1. 0. 0. 1. 1. 0. 0.
 0. 1. 0. 1. 1. 1. 1. 1. 1. 1. 1. 0. 0. 0. 1. 1. 1. 1. 1. 0. 1. 1. 0. 0.
 1. 1. 1. 1. 1. 1. 0. 0. 1. 1. 0. 1. 1. 0. 1. 1. 1. 0. 0. 0. 1. 0. 1. 1.
 1.]</t>
  </si>
  <si>
    <t>[0. 0. 1. 1. 0. 1. 0. 0. 1. 0. 0. 0. 1. 1. 1. 1. 1. 1. 0. 0. 1. 1. 0. 0.
 1. 1. 1. 1. 1. 1. 1. 1. 1. 0. 1. 0. 0. 0. 1. 0. 1. 1. 1. 0. 1. 1. 0. 0.
 1. 1. 0. 1. 0. 1. 0. 0. 1. 1. 0. 1. 1. 0. 1. 1. 1. 0. 0. 0. 1. 0. 1. 1.
 1.]</t>
  </si>
  <si>
    <t>[0. 0. 1. 1. 0. 1. 1. 0. 1. 0. 0. 0. 1. 1. 1. 1. 1. 1. 0. 0. 1. 1. 0. 0.
 1. 1. 0. 1. 1. 1. 1. 1. 1. 0. 1. 0. 0. 0. 0. 1. 1. 1. 1. 0. 1. 1. 0. 0.
 1. 1. 0. 1. 1. 1. 0. 0. 1. 1. 0. 1. 1. 0. 1. 1. 1. 0. 0. 0. 1. 0. 1. 1.
 1.]</t>
  </si>
  <si>
    <t>[0. 0. 1. 1. 0. 1. 1. 0. 1. 0. 0. 0. 1. 1. 1. 1. 1. 1. 0. 0. 1. 1. 0. 1.
 1. 1. 0. 1. 1. 1. 1. 1. 1. 0. 1. 0. 0. 0. 1. 1. 1. 1. 1. 0. 1. 1. 0. 0.
 1. 1. 0. 1. 1. 1. 0. 0. 1. 1. 0. 1. 1. 0. 1. 1. 1. 0. 0. 0. 1. 0. 1. 1.
 1.]</t>
  </si>
  <si>
    <t>[0. 1. 1. 1. 0. 1. 0. 0. 1. 0. 0. 0. 1. 1. 1. 1. 1. 1. 0. 0. 1. 0. 0. 0.
 0. 1. 0. 1. 1. 1. 1. 1. 1. 0. 1. 0. 0. 0. 1. 1. 1. 1. 1. 0. 1. 1. 0. 0.
 1. 1. 0. 1. 1. 1. 0. 0. 1. 1. 0. 0. 1. 0. 1. 1. 1. 0. 0. 0. 1. 0. 1. 1.
 1.]</t>
  </si>
  <si>
    <t>[0. 0. 1. 1. 0. 1. 1. 0. 1. 0. 0. 0. 1. 1. 1. 1. 1. 1. 0. 0. 1. 1. 0. 0.
 1. 1. 0. 1. 1. 1. 1. 1. 1. 1. 1. 0. 0. 0. 1. 1. 1. 1. 1. 0. 1. 1. 0. 0.
 1. 1. 0. 1. 0. 1. 0. 0. 1. 1. 0. 1. 1. 0. 1. 1. 1. 0. 0. 0. 1. 0. 1. 1.
 1.]</t>
  </si>
  <si>
    <t>[0. 0. 1. 1. 0. 1. 0. 0. 1. 0. 0. 0. 1. 1. 1. 1. 1. 1. 0. 0. 1. 0. 0. 0.
 1. 1. 0. 1. 1. 1. 1. 1. 1. 0. 1. 0. 0. 0. 1. 1. 1. 1. 1. 0. 1. 1. 1. 0.
 1. 1. 0. 1. 1. 1. 0. 0. 1. 1. 0. 1. 1. 0. 1. 1. 1. 0. 0. 0. 1. 0. 1. 1.
 1.]</t>
  </si>
  <si>
    <t>[0. 0. 1. 1. 0. 1. 1. 0. 1. 0. 0. 0. 1. 1. 0. 1. 1. 1. 0. 0. 1. 1. 0. 0.
 0. 1. 0. 1. 1. 1. 1. 1. 1. 1. 1. 0. 0. 0. 1. 1. 1. 1. 1. 0. 1. 1. 0. 0.
 1. 1. 0. 1. 1. 1. 0. 0. 1. 1. 0. 1. 1. 0. 1. 1. 1. 0. 0. 0. 1. 0. 1. 1.
 1.]</t>
  </si>
  <si>
    <t>[0. 0. 1. 1. 0. 1. 1. 0. 1. 0. 0. 0. 1. 1. 1. 1. 1. 1. 0. 0. 1. 1. 0. 0.
 1. 1. 0. 1. 1. 1. 1. 1. 1. 1. 1. 0. 0. 0. 1. 1. 1. 1. 1. 0. 1. 1. 0. 0.
 1. 1. 0. 1. 1. 1. 0. 0. 1. 1. 0. 1. 1. 0. 1. 1. 1. 0. 0. 0. 1. 0. 1. 1.
 1.]</t>
  </si>
  <si>
    <t>[0. 0. 1. 1. 0. 1. 0. 0. 1. 0. 0. 0. 1. 1. 1. 1. 1. 1. 0. 0. 1. 0. 0. 0.
 1. 1. 0. 1. 1. 1. 1. 1. 1. 0. 1. 0. 0. 0. 1. 1. 1. 1. 1. 0. 1. 1. 0. 0.
 1. 1. 0. 1. 1. 1. 0. 0. 1. 1. 0. 1. 1. 0. 1. 1. 1. 0. 0. 0. 1. 0. 1. 1.
 1.]</t>
  </si>
  <si>
    <t>[0. 0. 1. 1. 0. 1. 0. 0. 1. 0. 0. 0. 1. 1. 1. 1. 1. 1. 0. 0. 1. 1. 0. 0.
 0. 1. 0. 1. 1. 1. 1. 1. 1. 1. 1. 0. 0. 0. 1. 1. 1. 1. 1. 0. 1. 1. 0. 0.
 1. 1. 0. 1. 0. 1. 0. 0. 1. 1. 0. 1. 1. 0. 1. 1. 1. 0. 0. 0. 1. 0. 1. 1.
 1.]</t>
  </si>
  <si>
    <t>[0. 0. 1. 1. 0. 1. 0. 0. 1. 0. 0. 0. 1. 1. 0. 1. 1. 1. 0. 0. 1. 1. 0. 0.
 1. 1. 0. 0. 1. 1. 1. 1. 1. 0. 1. 0. 0. 0. 1. 1. 1. 1. 1. 0. 1. 1. 0. 0.
 1. 1. 0. 1. 0. 1. 0. 0. 1. 1. 1. 1. 1. 0. 1. 1. 1. 0. 0. 0. 1. 0. 1. 1.
 1.]</t>
  </si>
  <si>
    <t>[0. 0. 1. 1. 0. 1. 1. 0. 1. 0. 0. 0. 1. 1. 1. 1. 1. 1. 0. 0. 1. 0. 0. 1.
 0. 1. 0. 1. 1. 0. 1. 1. 1. 0. 1. 0. 0. 0. 1. 1. 0. 1. 1. 0. 1. 1. 0. 0.
 1. 1. 0. 1. 1. 1. 0. 0. 1. 1. 0. 1. 1. 0. 1. 1. 1. 0. 0. 0. 1. 0. 1. 1.
 1.]</t>
  </si>
  <si>
    <t>[0. 0. 1. 1. 0. 1. 0. 0. 1. 0. 0. 1. 1. 1. 1. 1. 1. 1. 0. 0. 1. 0. 0. 1.
 1. 1. 0. 0. 1. 1. 1. 1. 1. 0. 1. 0. 0. 0. 1. 1. 1. 1. 1. 0. 1. 1. 0. 0.
 1. 1. 0. 1. 0. 1. 0. 0. 1. 1. 0. 1. 1. 0. 1. 1. 1. 0. 0. 0. 1. 0. 1. 1.
 1.]</t>
  </si>
  <si>
    <t>[0. 0. 1. 1. 0. 1. 1. 0. 1. 0. 0. 1. 1. 1. 1. 1. 1. 1. 0. 0. 1. 0. 0. 1.
 1. 1. 0. 0. 1. 1. 1. 1. 1. 0. 1. 0. 0. 0. 1. 1. 1. 1. 1. 0. 1. 1. 0. 0.
 1. 1. 0. 1. 0. 1. 0. 0. 1. 1. 0. 1. 1. 0. 1. 1. 1. 0. 0. 0. 1. 0. 1. 1.
 1.]</t>
  </si>
  <si>
    <t>[0. 0. 1. 1. 0. 1. 1. 0. 1. 0. 0. 0. 1. 1. 1. 1. 1. 1. 0. 0. 1. 0. 0. 1.
 1. 1. 0. 0. 1. 1. 1. 1. 1. 0. 1. 0. 0. 0. 1. 1. 1. 1. 1. 0. 1. 1. 0. 0.
 1. 1. 0. 1. 0. 1. 0. 0. 1. 1. 0. 1. 1. 0. 1. 1. 1. 0. 0. 0. 1. 0. 1. 1.
 1.]</t>
  </si>
  <si>
    <t>[0. 0. 1. 1. 0. 1. 1. 0. 0. 0. 0. 0. 1. 1. 1. 1. 1. 1. 0. 0. 1. 1. 1. 0.
 1. 1. 0. 1. 1. 1. 1. 1. 1. 0. 1. 0. 0. 0. 1. 1. 1. 1. 1. 1. 1. 1. 0. 0.
 1. 1. 0. 1. 0. 1. 0. 0. 1. 1. 0. 1. 1. 0. 1. 1. 1. 0. 0. 0. 1. 0. 1. 1.
 1.]</t>
  </si>
  <si>
    <t>[1. 0. 1. 1. 0. 1. 0. 0. 1. 0. 0. 0. 1. 1. 1. 1. 1. 1. 0. 0. 1. 0. 0. 0.
 1. 1. 0. 1. 1. 1. 1. 1. 1. 0. 1. 0. 0. 0. 1. 1. 1. 1. 1. 1. 1. 1. 0. 0.
 1. 1. 0. 1. 0. 1. 0. 0. 1. 1. 0. 1. 1. 0. 0. 1. 1. 0. 0. 0. 1. 0. 1. 1.
 1.]</t>
  </si>
  <si>
    <t>[0. 0. 1. 1. 0. 1. 1. 0. 1. 0. 0. 0. 1. 1. 1. 1. 1. 1. 0. 0. 1. 1. 0. 0.
 0. 1. 0. 0. 1. 1. 1. 1. 1. 0. 1. 0. 0. 0. 1. 1. 1. 1. 1. 0. 1. 1. 0. 0.
 1. 1. 0. 1. 1. 1. 0. 0. 1. 1. 0. 1. 1. 0. 1. 1. 1. 0. 0. 0. 1. 0. 1. 1.
 1.]</t>
  </si>
  <si>
    <t>[0. 0. 1. 1. 0. 1. 1. 0. 1. 0. 0. 0. 1. 1. 1. 1. 1. 1. 0. 0. 1. 1. 0. 1.
 0. 1. 0. 0. 1. 1. 1. 1. 1. 0. 1. 0. 0. 0. 1. 1. 1. 1. 1. 0. 1. 1. 0. 0.
 1. 1. 0. 1. 1. 1. 0. 0. 1. 1. 0. 1. 1. 0. 0. 1. 1. 1. 0. 0. 1. 0. 1. 1.
 1.]</t>
  </si>
  <si>
    <t>[0. 0. 1. 1. 0. 1. 0. 0. 1. 0. 0. 1. 1. 1. 1. 1. 1. 1. 0. 0. 1. 0. 0. 0.
 1. 1. 0. 0. 1. 1. 1. 1. 1. 0. 1. 0. 0. 0. 1. 1. 1. 1. 1. 0. 1. 0. 0. 0.
 1. 1. 0. 1. 1. 1. 0. 0. 1. 1. 0. 1. 1. 0. 1. 1. 1. 0. 0. 0. 1. 0. 1. 1.
 1.]</t>
  </si>
  <si>
    <t>[0. 0. 1. 1. 0. 1. 0. 0. 1. 0. 0. 1. 1. 1. 1. 1. 1. 1. 0. 0. 1. 1. 0. 0.
 0. 1. 0. 1. 1. 1. 1. 1. 1. 0. 1. 0. 0. 0. 1. 1. 1. 1. 1. 0. 1. 1. 0. 0.
 1. 1. 0. 1. 1. 1. 0. 0. 1. 1. 0. 1. 1. 0. 1. 1. 1. 0. 0. 0. 1. 0. 1. 1.
 1.]</t>
  </si>
  <si>
    <t>[0. 0. 1. 1. 0. 1. 1. 0. 1. 0. 0. 1. 1. 1. 1. 1. 1. 1. 0. 0. 1. 0. 0. 0.
 1. 1. 0. 1. 1. 1. 1. 1. 1. 0. 1. 0. 0. 0. 1. 1. 1. 1. 1. 0. 1. 1. 0. 0.
 1. 1. 0. 1. 0. 1. 0. 0. 1. 1. 0. 1. 1. 0. 1. 1. 1. 0. 0. 0. 1. 0. 1. 1.
 1.]</t>
  </si>
  <si>
    <t>[0. 0. 1. 1. 0. 1. 0. 0. 1. 0. 0. 0. 1. 1. 1. 1. 1. 1. 0. 0. 1. 0. 1. 0.
 1. 1. 0. 0. 1. 1. 1. 1. 1. 0. 1. 0. 0. 0. 1. 1. 1. 1. 1. 0. 1. 1. 0. 0.
 1. 1. 0. 1. 1. 1. 0. 0. 1. 1. 0. 1. 1. 0. 1. 1. 1. 0. 0. 0. 1. 0. 1. 1.
 1.]</t>
  </si>
  <si>
    <t>[0. 0. 1. 1. 0. 1. 0. 0. 1. 0. 0. 0. 1. 1. 1. 1. 1. 1. 1. 0. 1. 1. 0. 1.
 0. 1. 0. 0. 1. 1. 1. 1. 1. 0. 1. 0. 0. 0. 1. 1. 1. 1. 1. 0. 1. 1. 0. 0.
 1. 1. 0. 1. 1. 1. 0. 0. 1. 1. 0. 1. 1. 0. 1. 1. 1. 0. 0. 0. 1. 0. 1. 1.
 1.]</t>
  </si>
  <si>
    <t>[0. 0. 1. 1. 0. 1. 1. 0. 1. 0. 0. 1. 1. 1. 1. 1. 1. 1. 0. 0. 1. 1. 1. 0.
 0. 1. 0. 0. 1. 1. 1. 1. 1. 0. 1. 0. 0. 0. 1. 1. 1. 1. 1. 0. 1. 1. 0. 0.
 1. 1. 0. 1. 0. 1. 0. 0. 1. 1. 0. 1. 1. 0. 1. 1. 1. 0. 0. 0. 1. 0. 1. 1.
 1.]</t>
  </si>
  <si>
    <t>[0. 0. 1. 1. 0. 1. 1. 0. 1. 0. 0. 0. 1. 1. 1. 1. 1. 1. 0. 0. 1. 1. 0. 0.
 0. 1. 0. 1. 1. 1. 1. 1. 1. 0. 1. 0. 0. 0. 1. 1. 1. 1. 1. 0. 1. 1. 0. 0.
 1. 1. 0. 1. 1. 1. 0. 0. 1. 1. 0. 1. 1. 0. 1. 1. 1. 0. 0. 0. 1. 0. 1. 1.
 1.]</t>
  </si>
  <si>
    <t>[0. 0. 1. 1. 0. 1. 0. 0. 1. 0. 0. 1. 1. 1. 1. 1. 1. 1. 0. 0. 1. 0. 0. 0.
 0. 1. 0. 0. 0. 1. 1. 1. 1. 0. 1. 0. 0. 0. 1. 1. 1. 1. 1. 0. 1. 1. 0. 0.
 1. 1. 0. 1. 1. 1. 0. 1. 1. 1. 0. 1. 1. 0. 1. 1. 1. 0. 0. 0. 1. 0. 1. 1.
 1.]</t>
  </si>
  <si>
    <t>[0. 0. 1. 1. 0. 1. 0. 0. 1. 0. 0. 0. 1. 1. 1. 1. 1. 1. 0. 0. 1. 1. 0. 0.
 1. 1. 0. 0. 0. 1. 1. 1. 1. 0. 1. 0. 0. 0. 1. 1. 1. 0. 1. 0. 1. 1. 0. 0.
 1. 1. 0. 1. 0. 1. 0. 0. 1. 1. 0. 1. 1. 0. 1. 1. 1. 0. 0. 0. 1. 0. 1. 1.
 1.]</t>
  </si>
  <si>
    <t>[0. 0. 1. 1. 0. 1. 1. 0. 1. 0. 0. 0. 1. 1. 1. 1. 1. 1. 0. 0. 1. 0. 0. 1.
 0. 1. 0. 0. 1. 1. 1. 1. 1. 0. 1. 0. 0. 0. 1. 1. 1. 1. 1. 0. 1. 1. 0. 0.
 1. 1. 0. 1. 0. 1. 0. 0. 1. 1. 0. 1. 1. 0. 1. 1. 1. 0. 0. 0. 1. 0. 1. 1.
 1.]</t>
  </si>
  <si>
    <t>[0. 0. 1. 1. 0. 1. 0. 1. 1. 0. 0. 1. 1. 1. 1. 1. 1. 1. 0. 0. 1. 1. 0. 0.
 0. 1. 0. 1. 1. 1. 1. 1. 1. 0. 1. 0. 0. 0. 1. 1. 1. 1. 1. 0. 1. 1. 0. 0.
 1. 1. 0. 1. 1. 1. 0. 0. 1. 1. 0. 1. 1. 0. 1. 1. 1. 0. 0. 0. 1. 0. 1. 1.
 1.]</t>
  </si>
  <si>
    <t>[0. 1. 1. 1. 0. 1. 1. 0. 1. 0. 0. 1. 1. 1. 1. 1. 1. 1. 0. 0. 1. 1. 0. 0.
 0. 1. 0. 1. 1. 1. 1. 1. 1. 0. 1. 0. 0. 0. 1. 1. 1. 1. 1. 0. 1. 1. 0. 0.
 1. 1. 0. 1. 1. 1. 0. 0. 1. 1. 0. 1. 1. 0. 1. 1. 1. 0. 0. 0. 1. 0. 1. 1.
 1.]</t>
  </si>
  <si>
    <t>[0. 0. 1. 1. 0. 1. 0. 0. 1. 0. 0. 1. 1. 1. 1. 1. 1. 1. 0. 0. 1. 1. 0. 0.
 0. 1. 0. 1. 1. 1. 1. 1. 1. 0. 1. 0. 0. 0. 1. 1. 1. 1. 1. 0. 1. 1. 0. 0.
 1. 1. 1. 1. 1. 1. 0. 0. 1. 1. 0. 1. 1. 0. 1. 1. 1. 1. 0. 0. 1. 0. 1. 1.
 1.]</t>
  </si>
  <si>
    <t>[0. 0. 1. 1. 0. 1. 0. 0. 1. 0. 0. 0. 1. 1. 1. 1. 1. 1. 0. 0. 1. 1. 0. 0.
 0. 1. 0. 1. 1. 1. 1. 1. 1. 0. 1. 0. 0. 0. 1. 1. 1. 1. 1. 0. 1. 1. 0. 0.
 1. 1. 0. 1. 1. 1. 0. 0. 1. 1. 0. 1. 1. 0. 1. 1. 1. 0. 0. 0. 1. 0. 1. 1.
 1.]</t>
  </si>
  <si>
    <t>[0. 0. 1. 1. 0. 1. 1. 0. 1. 0. 0. 1. 1. 1. 1. 1. 1. 1. 0. 0. 1. 1. 0. 0.
 0. 1. 0. 1. 1. 1. 1. 0. 1. 0. 1. 0. 0. 0. 1. 1. 1. 1. 1. 0. 1. 1. 0. 0.
 1. 1. 0. 1. 1. 1. 0. 0. 1. 1. 0. 1. 1. 0. 1. 1. 1. 0. 0. 0. 1. 0. 1. 1.
 1.]</t>
  </si>
  <si>
    <t>[0. 0. 1. 1. 0. 1. 1. 0. 1. 0. 0. 0. 1. 1. 1. 1. 1. 1. 0. 0. 1. 1. 0. 0.
 0. 1. 0. 1. 1. 1. 1. 1. 1. 0. 1. 0. 0. 0. 1. 1. 1. 1. 1. 0. 1. 1. 0. 0.
 1. 1. 0. 1. 0. 1. 0. 0. 1. 1. 0. 1. 1. 0. 1. 1. 1. 0. 0. 0. 1. 0. 1. 1.
 1.]</t>
  </si>
  <si>
    <t>[0. 0. 1. 1. 0. 1. 1. 0. 1. 0. 0. 1. 1. 1. 1. 1. 1. 1. 0. 0. 1. 1. 0. 0.
 0. 1. 0. 1. 1. 1. 1. 1. 1. 0. 1. 0. 0. 0. 1. 1. 1. 1. 1. 0. 1. 1. 0. 0.
 1. 1. 0. 1. 1. 1. 0. 0. 1. 1. 0. 1. 1. 0. 1. 1. 1. 0. 0. 0. 1. 0. 1. 1.
 1.]</t>
  </si>
  <si>
    <t>[0. 0. 1. 1. 0. 1. 0. 0. 1. 0. 0. 0. 1. 1. 1. 1. 1. 1. 0. 0. 1. 1. 0. 0.
 0. 1. 0. 1. 1. 1. 1. 1. 1. 0. 1. 0. 0. 0. 1. 1. 1. 1. 1. 1. 1. 1. 0. 0.
 1. 1. 0. 1. 1. 1. 1. 0. 1. 1. 0. 1. 1. 0. 1. 1. 1. 0. 0. 0. 1. 0. 1. 1.
 1.]</t>
  </si>
  <si>
    <t>[0. 0. 1. 1. 0. 1. 1. 0. 1. 0. 0. 1. 1. 1. 1. 1. 1. 1. 0. 0. 1. 1. 0. 0.
 0. 1. 0. 1. 1. 1. 1. 1. 1. 0. 1. 0. 0. 0. 1. 1. 1. 1. 1. 0. 1. 1. 0. 0.
 1. 1. 0. 1. 1. 1. 0. 0. 1. 1. 0. 1. 1. 0. 1. 1. 1. 0. 0. 0. 1. 0. 0. 1.
 1.]</t>
  </si>
  <si>
    <t>[0. 0. 1. 1. 0. 1. 0. 0. 1. 0. 0. 0. 1. 1. 1. 1. 1. 1. 0. 0. 1. 1. 0. 0.
 0. 1. 0. 1. 1. 1. 1. 1. 1. 0. 1. 0. 0. 0. 1. 1. 1. 1. 1. 0. 1. 1. 1. 0.
 1. 1. 0. 1. 1. 1. 0. 1. 1. 1. 0. 1. 0. 0. 1. 1. 1. 0. 0. 0. 1. 0. 1. 1.
 1.]</t>
  </si>
  <si>
    <t>[0. 0. 1. 1. 0. 1. 1. 0. 1. 0. 0. 0. 1. 1. 1. 1. 1. 1. 0. 0. 1. 1. 0. 0.
 0. 1. 0. 1. 1. 1. 1. 1. 1. 0. 0. 0. 0. 0. 1. 1. 1. 1. 1. 0. 1. 1. 0. 0.
 1. 1. 0. 1. 1. 1. 0. 0. 1. 1. 0. 1. 1. 0. 1. 1. 1. 0. 0. 0. 1. 0. 0. 1.
 1.]</t>
  </si>
  <si>
    <t>[0. 0. 1. 1. 0. 1. 0. 0. 1. 0. 0. 0. 1. 1. 1. 1. 1. 1. 0. 0. 1. 1. 0. 0.
 0. 1. 0. 1. 1. 1. 1. 1. 1. 0. 1. 0. 0. 0. 1. 1. 1. 1. 1. 0. 1. 1. 0. 0.
 1. 1. 0. 1. 1. 1. 0. 0. 1. 1. 0. 1. 1. 0. 1. 1. 1. 0. 0. 0. 1. 0. 0. 1.
 1.]</t>
  </si>
  <si>
    <t>[0. 0. 1. 1. 0. 1. 1. 0. 1. 0. 0. 0. 1. 1. 1. 1. 1. 1. 0. 0. 1. 1. 0. 0.
 0. 1. 0. 1. 1. 1. 1. 1. 1. 0. 1. 0. 0. 0. 1. 1. 1. 1. 0. 0. 1. 1. 0. 0.
 1. 1. 0. 1. 1. 1. 0. 0. 1. 1. 0. 1. 1. 0. 1. 1. 1. 0. 0. 0. 1. 0. 1. 1.
 1.]</t>
  </si>
  <si>
    <t>[0. 0. 1. 1. 0. 1. 1. 0. 1. 0. 0. 0. 1. 1. 1. 1. 1. 1. 0. 0. 1. 1. 0. 0.
 0. 1. 0. 1. 1. 1. 1. 1. 1. 0. 1. 0. 0. 0. 1. 1. 1. 1. 1. 0. 1. 1. 0. 0.
 1. 1. 0. 1. 1. 1. 0. 0. 1. 1. 0. 0. 1. 0. 1. 1. 1. 0. 0. 0. 1. 0. 1. 1.
 1.]</t>
  </si>
  <si>
    <t>[0. 0. 1. 1. 0. 1. 1. 0. 1. 0. 0. 0. 1. 1. 1. 1. 1. 1. 0. 0. 1. 1. 0. 0.
 0. 1. 0. 1. 1. 1. 1. 1. 1. 0. 1. 0. 0. 0. 1. 1. 1. 1. 1. 0. 1. 0. 0. 0.
 1. 1. 0. 1. 1. 1. 0. 0. 1. 1. 0. 1. 1. 0. 1. 1. 1. 0. 0. 0. 1. 0. 0. 1.
 1.]</t>
  </si>
  <si>
    <t>[0. 0. 1. 1. 0. 1. 1. 0. 1. 0. 0. 0. 1. 1. 1. 1. 1. 1. 0. 0. 1. 1. 0. 0.
 0. 1. 0. 1. 1. 1. 1. 1. 1. 0. 1. 0. 0. 0. 1. 1. 1. 1. 1. 0. 1. 1. 0. 0.
 1. 1. 0. 1. 1. 1. 0. 0. 1. 1. 0. 1. 1. 0. 1. 1. 1. 0. 0. 0. 1. 0. 0. 1.
 1.]</t>
  </si>
  <si>
    <t>[0. 0. 1. 1. 0. 1. 1. 0. 1. 0. 0. 1. 1. 1. 1. 0. 1. 1. 0. 0. 1. 1. 0. 0.
 0. 1. 0. 1. 1. 1. 0. 1. 1. 0. 1. 0. 0. 0. 1. 1. 1. 1. 1. 0. 1. 1. 0. 0.
 1. 1. 0. 1. 1. 1. 0. 0. 1. 1. 0. 1. 1. 0. 1. 1. 1. 0. 0. 0. 1. 0. 0. 1.
 1.]</t>
  </si>
  <si>
    <t>[0. 0. 1. 1. 0. 1. 1. 0. 1. 0. 0. 0. 1. 1. 1. 0. 1. 1. 0. 0. 1. 0. 0. 0.
 0. 1. 0. 1. 1. 1. 1. 1. 1. 0. 1. 0. 0. 0. 1. 1. 1. 1. 1. 0. 0. 1. 0. 0.
 1. 1. 0. 1. 1. 1. 0. 0. 1. 1. 0. 1. 1. 0. 1. 1. 1. 0. 0. 0. 1. 0. 1. 1.
 1.]</t>
  </si>
  <si>
    <t>[0. 0. 1. 1. 0. 1. 1. 0. 1. 0. 0. 0. 1. 1. 1. 1. 1. 1. 0. 0. 1. 1. 0. 0.
 0. 1. 0. 1. 1. 1. 1. 1. 1. 0. 0. 0. 0. 0. 1. 1. 1. 1. 1. 0. 1. 1. 0. 0.
 1. 1. 0. 1. 1. 1. 0. 0. 1. 1. 0. 1. 1. 0. 1. 1. 1. 0. 0. 0. 1. 0. 1. 1.
 1.]</t>
  </si>
  <si>
    <t>[0. 0. 1. 1. 0. 1. 1. 0. 1. 0. 0. 1. 1. 1. 1. 1. 1. 1. 0. 0. 1. 1. 0. 0.
 0. 1. 0. 1. 1. 1. 1. 0. 1. 0. 1. 0. 0. 0. 1. 1. 1. 1. 1. 0. 1. 1. 0. 0.
 1. 1. 0. 1. 1. 1. 0. 0. 1. 1. 0. 1. 1. 0. 1. 1. 1. 0. 0. 0. 1. 0. 1. 0.
 1.]</t>
  </si>
  <si>
    <t>[0. 0. 1. 1. 0. 1. 1. 0. 1. 0. 0. 0. 1. 1. 1. 1. 1. 1. 0. 0. 1. 1. 0. 0.
 0. 1. 0. 1. 1. 1. 1. 1. 1. 0. 1. 0. 0. 0. 1. 1. 1. 1. 1. 0. 1. 1. 0. 0.
 1. 1. 0. 1. 1. 1. 0. 0. 1. 1. 0. 1. 1. 0. 1. 1. 1. 0. 0. 0. 1. 1. 1. 1.
 1.]</t>
  </si>
  <si>
    <t>[0. 0. 1. 1. 0. 1. 1. 0. 1. 0. 0. 1. 1. 1. 1. 1. 1. 1. 0. 0. 1. 1. 0. 0.
 0. 1. 0. 1. 1. 1. 1. 1. 1. 0. 1. 0. 0. 0. 1. 1. 1. 1. 1. 0. 1. 1. 0. 0.
 1. 1. 0. 0. 1. 1. 0. 0. 1. 1. 0. 1. 1. 0. 1. 1. 1. 0. 0. 0. 1. 0. 0. 1.
 1.]</t>
  </si>
  <si>
    <t>[0. 0. 1. 1. 0. 1. 1. 0. 1. 0. 0. 1. 1. 1. 1. 1. 1. 1. 0. 0. 1. 1. 0. 0.
 0. 1. 1. 1. 1. 1. 1. 1. 1. 0. 1. 0. 0. 0. 1. 1. 1. 1. 1. 0. 1. 1. 0. 0.
 1. 1. 0. 1. 1. 1. 0. 0. 1. 1. 0. 1. 1. 0. 1. 1. 1. 0. 0. 0. 1. 0. 0. 1.
 1.]</t>
  </si>
  <si>
    <t>[0. 0. 1. 1. 1. 1. 1. 0. 1. 0. 0. 0. 1. 1. 1. 1. 1. 1. 0. 0. 1. 1. 0. 0.
 0. 1. 0. 1. 1. 1. 1. 1. 1. 0. 1. 0. 0. 0. 1. 1. 1. 0. 1. 0. 1. 1. 0. 0.
 1. 1. 0. 1. 1. 1. 0. 0. 1. 1. 0. 1. 1. 0. 1. 1. 1. 0. 0. 0. 1. 0. 1. 1.
 1.]</t>
  </si>
  <si>
    <t>[0. 0. 1. 1. 0. 1. 1. 0. 1. 0. 0. 0. 1. 1. 1. 1. 1. 1. 0. 0. 1. 1. 0. 0.
 0. 1. 0. 1. 1. 1. 1. 1. 1. 0. 1. 0. 0. 0. 1. 1. 1. 1. 1. 0. 1. 1. 0. 0.
 1. 1. 0. 1. 0. 1. 0. 0. 1. 1. 0. 1. 1. 0. 1. 1. 1. 0. 0. 0. 1. 0. 0. 1.
 1.]</t>
  </si>
  <si>
    <t>[0. 0. 1. 1. 1. 1. 1. 0. 1. 0. 0. 0. 1. 1. 1. 1. 1. 1. 0. 0. 1. 1. 0. 0.
 0. 1. 0. 1. 1. 1. 1. 1. 1. 0. 1. 0. 0. 0. 1. 1. 1. 0. 1. 0. 1. 1. 0. 0.
 1. 1. 0. 1. 1. 1. 0. 0. 1. 1. 0. 0. 1. 0. 1. 1. 1. 0. 0. 0. 1. 0. 0. 1.
 1.]</t>
  </si>
  <si>
    <t>[0. 0. 1. 1. 0. 1. 1. 0. 1. 0. 0. 0. 1. 1. 1. 1. 1. 1. 0. 0. 1. 1. 0. 0.
 0. 1. 0. 1. 1. 1. 1. 1. 1. 0. 1. 0. 0. 0. 1. 1. 1. 0. 1. 0. 1. 1. 0. 0.
 1. 1. 0. 1. 1. 1. 0. 0. 1. 1. 0. 1. 1. 0. 1. 1. 1. 0. 0. 0. 1. 0. 1. 1.
 1.]</t>
  </si>
  <si>
    <t>[0. 0. 1. 1. 0. 1. 1. 0. 1. 0. 0. 0. 1. 1. 1. 1. 1. 1. 0. 0. 1. 1. 0. 0.
 0. 1. 0. 1. 1. 1. 1. 1. 1. 0. 1. 0. 0. 0. 1. 1. 1. 1. 1. 0. 1. 1. 0. 0.
 1. 1. 0. 1. 1. 1. 0. 0. 1. 1. 0. 1. 1. 1. 1. 1. 1. 0. 0. 0. 1. 0. 1. 0.
 1.]</t>
  </si>
  <si>
    <t>[0. 0. 1. 1. 1. 1. 1. 0. 1. 0. 0. 0. 1. 1. 1. 1. 1. 1. 0. 0. 1. 1. 0. 0.
 0. 1. 0. 1. 1. 1. 1. 1. 1. 0. 1. 0. 0. 0. 1. 1. 1. 1. 1. 0. 1. 1. 0. 0.
 1. 1. 0. 1. 1. 1. 0. 0. 1. 1. 0. 1. 1. 0. 1. 1. 1. 0. 0. 0. 1. 0. 0. 1.
 1.]</t>
  </si>
  <si>
    <t>[0. 0. 1. 1. 0. 1. 1. 0. 1. 0. 0. 0. 1. 1. 1. 1. 1. 1. 0. 0. 1. 1. 0. 0.
 0. 1. 0. 1. 1. 1. 1. 1. 1. 0. 1. 0. 0. 0. 1. 1. 1. 1. 1. 0. 1. 1. 0. 0.
 1. 1. 0. 1. 1. 1. 0. 0. 1. 1. 0. 1. 0. 0. 1. 1. 1. 0. 0. 0. 1. 0. 1. 1.
 1.]</t>
  </si>
  <si>
    <t>[0. 0. 1. 1. 0. 1. 1. 0. 1. 0. 0. 0. 1. 1. 1. 1. 1. 1. 0. 0. 0. 1. 0. 0.
 0. 1. 0. 1. 1. 0. 1. 1. 1. 0. 1. 0. 0. 0. 1. 1. 1. 1. 1. 0. 1. 1. 0. 0.
 1. 1. 0. 1. 1. 1. 0. 0. 1. 1. 0. 1. 1. 0. 1. 1. 1. 0. 0. 0. 1. 0. 1. 1.
 1.]</t>
  </si>
  <si>
    <t>[0. 0. 1. 1. 1. 1. 1. 0. 1. 0. 0. 0. 1. 1. 1. 1. 1. 1. 0. 0. 1. 1. 0. 0.
 0. 1. 0. 1. 1. 1. 1. 1. 1. 0. 1. 0. 0. 0. 1. 1. 1. 1. 1. 0. 1. 1. 0. 0.
 1. 1. 0. 1. 1. 1. 0. 0. 1. 1. 0. 1. 1. 0. 1. 1. 1. 0. 0. 0. 1. 0. 1. 1.
 1.]</t>
  </si>
  <si>
    <t>[0. 0. 1. 1. 0. 1. 1. 0. 1. 0. 0. 0. 1. 1. 1. 1. 1. 1. 0. 0. 1. 1. 0. 0.
 0. 1. 0. 1. 1. 1. 1. 1. 0. 0. 1. 0. 0. 0. 1. 1. 1. 1. 1. 0. 1. 1. 0. 0.
 1. 1. 0. 1. 1. 1. 0. 0. 1. 1. 0. 1. 1. 0. 1. 1. 1. 0. 0. 0. 1. 0. 1. 1.
 1.]</t>
  </si>
  <si>
    <t>[0. 0. 1. 1. 1. 1. 1. 0. 1. 0. 0. 0. 1. 1. 1. 1. 1. 1. 0. 0. 1. 1. 0. 0.
 0. 1. 0. 1. 1. 1. 1. 1. 1. 0. 1. 0. 0. 0. 1. 1. 1. 1. 1. 0. 1. 1. 0. 0.
 1. 1. 0. 1. 1. 1. 0. 0. 1. 1. 0. 1. 1. 0. 1. 1. 0. 1. 0. 0. 1. 0. 1. 1.
 1.]</t>
  </si>
  <si>
    <t>[0. 0. 1. 1. 1. 1. 1. 0. 1. 0. 0. 0. 1. 1. 1. 1. 0. 1. 0. 0. 1. 1. 0. 0.
 0. 1. 0. 1. 1. 1. 1. 1. 1. 0. 1. 0. 0. 0. 1. 1. 1. 1. 1. 0. 1. 1. 0. 0.
 1. 1. 0. 1. 1. 1. 0. 0. 1. 1. 0. 1. 1. 0. 1. 1. 1. 0. 0. 0. 1. 0. 1. 1.
 1.]</t>
  </si>
  <si>
    <t>[0. 0. 1. 1. 0. 1. 1. 0. 1. 1. 0. 0. 1. 1. 1. 1. 1. 1. 0. 0. 1. 1. 0. 0.
 0. 1. 0. 1. 0. 1. 1. 1. 1. 0. 1. 0. 0. 0. 1. 1. 1. 0. 1. 0. 1. 1. 0. 0.
 1. 1. 0. 1. 1. 1. 0. 0. 1. 1. 0. 1. 1. 0. 1. 1. 1. 0. 0. 0. 1. 0. 1. 1.
 1.]</t>
  </si>
  <si>
    <t>[0. 0. 1. 1. 1. 1. 1. 0. 1. 0. 0. 0. 1. 1. 1. 1. 1. 1. 0. 0. 1. 1. 0. 0.
 0. 1. 0. 1. 1. 1. 1. 1. 1. 0. 1. 0. 0. 0. 1. 1. 1. 0. 1. 0. 1. 1. 0. 0.
 1. 1. 0. 1. 1. 1. 0. 0. 1. 0. 0. 1. 1. 0. 1. 1. 1. 0. 0. 0. 1. 0. 0. 1.
 1.]</t>
  </si>
  <si>
    <t>[0. 0. 1. 1. 0. 1. 1. 0. 1. 0. 0. 0. 1. 1. 1. 1. 1. 1. 0. 0. 1. 1. 0. 0.
 0. 1. 0. 1. 1. 1. 1. 1. 1. 0. 1. 0. 0. 0. 1. 1. 1. 1. 1. 0. 1. 1. 0. 0.
 1. 1. 0. 1. 1. 1. 0. 0. 0. 1. 0. 1. 1. 0. 1. 1. 1. 0. 0. 0. 1. 0. 0. 1.
 1.]</t>
  </si>
  <si>
    <t>[0. 0. 1. 1. 0. 1. 1. 0. 1. 0. 0. 0. 1. 1. 1. 0. 1. 1. 0. 0. 1. 1. 0. 0.
 0. 1. 0. 0. 1. 1. 1. 1. 1. 0. 1. 0. 0. 0. 1. 1. 1. 0. 1. 0. 1. 1. 0. 0.
 1. 1. 0. 1. 1. 1. 0. 0. 1. 1. 0. 1. 1. 0. 1. 1. 1. 0. 0. 0. 1. 0. 0. 1.
 1.]</t>
  </si>
  <si>
    <t>[0. 0. 1. 1. 0. 1. 1. 0. 1. 0. 0. 0. 1. 1. 1. 1. 1. 1. 0. 0. 1. 1. 0. 0.
 0. 1. 0. 1. 1. 1. 1. 1. 1. 0. 1. 0. 0. 0. 1. 1. 1. 0. 1. 0. 1. 1. 0. 0.
 1. 1. 0. 1. 1. 1. 0. 0. 1. 1. 0. 1. 1. 0. 1. 1. 1. 0. 0. 0. 1. 0. 0. 1.
 1.]</t>
  </si>
  <si>
    <t>[0. 0. 1. 1. 0. 1. 1. 0. 1. 0. 0. 0. 1. 1. 1. 1. 1. 1. 0. 0. 1. 1. 0. 0.
 0. 1. 0. 1. 1. 1. 1. 1. 1. 0. 1. 0. 0. 0. 1. 0. 1. 0. 1. 0. 1. 1. 0. 0.
 1. 1. 0. 1. 1. 1. 0. 0. 1. 1. 0. 1. 1. 0. 1. 1. 1. 0. 0. 0. 1. 0. 0. 1.
 1.]</t>
  </si>
  <si>
    <t>[0. 0. 1. 1. 0. 1. 1. 0. 1. 0. 0. 0. 1. 1. 1. 1. 1. 1. 0. 0. 1. 1. 0. 0.
 0. 1. 0. 1. 1. 1. 1. 1. 1. 0. 1. 0. 0. 0. 1. 1. 1. 1. 1. 0. 1. 1. 0. 0.
 1. 1. 0. 1. 1. 1. 0. 0. 1. 1. 0. 1. 1. 1. 1. 1. 1. 0. 0. 0. 1. 0. 0. 0.
 1.]</t>
  </si>
  <si>
    <t>[0. 0. 1. 1. 0. 1. 0. 0. 1. 0. 0. 0. 1. 1. 1. 1. 1. 1. 0. 0. 1. 1. 0. 0.
 0. 1. 0. 1. 1. 1. 1. 1. 1. 0. 1. 0. 0. 0. 1. 0. 1. 1. 1. 0. 1. 1. 0. 0.
 1. 1. 0. 1. 1. 1. 0. 0. 1. 1. 0. 1. 1. 0. 1. 1. 1. 0. 0. 0. 1. 0. 0. 0.
 1.]</t>
  </si>
  <si>
    <t>[0. 0. 1. 1. 0. 1. 1. 0. 1. 0. 0. 0. 1. 1. 1. 1. 1. 1. 0. 0. 1. 1. 0. 0.
 0. 1. 0. 1. 1. 1. 1. 1. 1. 0. 1. 0. 0. 0. 1. 1. 1. 1. 1. 0. 1. 1. 0. 0.
 1. 1. 0. 1. 1. 1. 0. 0. 1. 1. 0. 1. 1. 0. 1. 1. 1. 0. 0. 0. 1. 0. 1. 0.
 1.]</t>
  </si>
  <si>
    <t>[0. 0. 1. 1. 0. 1. 1. 0. 1. 0. 0. 0. 1. 1. 1. 1. 1. 1. 1. 0. 1. 1. 0. 0.
 0. 1. 0. 1. 1. 1. 1. 1. 1. 0. 1. 0. 0. 0. 1. 1. 1. 1. 1. 0. 1. 1. 0. 0.
 1. 1. 0. 1. 1. 1. 0. 0. 1. 1. 0. 1. 1. 0. 1. 1. 1. 0. 0. 0. 1. 0. 1. 0.
 1.]</t>
  </si>
  <si>
    <t>[0. 0. 1. 1. 0. 1. 1. 0. 1. 0. 0. 0. 1. 1. 1. 1. 1. 1. 0. 0. 1. 1. 0. 0.
 0. 1. 0. 1. 1. 1. 1. 1. 1. 1. 1. 0. 0. 0. 1. 1. 1. 1. 1. 0. 1. 1. 0. 0.
 1. 1. 0. 1. 1. 1. 0. 0. 1. 1. 0. 1. 1. 0. 1. 1. 1. 0. 0. 0. 1. 0. 0. 1.
 1.]</t>
  </si>
  <si>
    <t>[0. 0. 1. 1. 0. 1. 1. 0. 1. 0. 0. 0. 1. 1. 1. 1. 1. 1. 0. 0. 1. 1. 0. 0.
 0. 1. 0. 1. 1. 1. 1. 1. 1. 0. 1. 0. 0. 0. 1. 1. 1. 1. 1. 0. 1. 1. 0. 0.
 1. 1. 0. 1. 1. 1. 0. 0. 1. 1. 0. 1. 1. 1. 1. 1. 1. 0. 0. 0. 1. 0. 0. 1.
 1.]</t>
  </si>
  <si>
    <t>[0. 0. 1. 1. 0. 1. 1. 0. 1. 0. 0. 0. 1. 1. 1. 1. 1. 1. 0. 0. 1. 1. 0. 0.
 0. 1. 0. 1. 1. 1. 1. 1. 1. 0. 1. 0. 0. 0. 1. 1. 1. 1. 1. 1. 1. 1. 0. 0.
 1. 1. 0. 1. 1. 1. 0. 0. 1. 1. 0. 1. 1. 1. 1. 1. 1. 0. 0. 0. 1. 0. 1. 0.
 1.]</t>
  </si>
  <si>
    <t>[0. 0. 1. 1. 0. 1. 1. 1. 1. 0. 0. 1. 1. 1. 1. 1. 1. 1. 0. 0. 1. 1. 0. 0.
 0. 1. 0. 1. 1. 1. 1. 1. 1. 0. 1. 0. 0. 0. 1. 1. 1. 1. 1. 0. 1. 1. 0. 0.
 1. 1. 0. 1. 1. 1. 0. 0. 1. 1. 0. 1. 1. 0. 1. 1. 1. 0. 0. 0. 1. 0. 0. 1.
 1.]</t>
  </si>
  <si>
    <t>[0. 0. 1. 1. 0. 1. 1. 0. 1. 0. 0. 0. 1. 1. 1. 0. 1. 1. 0. 0. 1. 1. 0. 0.
 0. 1. 0. 1. 1. 1. 1. 1. 1. 0. 1. 0. 0. 0. 1. 1. 1. 1. 1. 0. 1. 1. 0. 0.
 1. 1. 0. 1. 1. 1. 0. 0. 1. 1. 0. 1. 1. 0. 1. 1. 1. 0. 0. 0. 1. 0. 1. 1.
 1.]</t>
  </si>
  <si>
    <t>[0. 0. 1. 1. 0. 1. 1. 0. 1. 0. 0. 0. 1. 0. 1. 1. 1. 1. 0. 0. 1. 1. 0. 0.
 0. 1. 0. 1. 1. 0. 1. 1. 1. 0. 1. 0. 0. 0. 1. 1. 1. 1. 1. 0. 1. 1. 0. 0.
 1. 1. 0. 1. 1. 1. 0. 0. 1. 1. 0. 1. 1. 1. 1. 1. 1. 0. 0. 0. 1. 0. 0. 0.
 1.]</t>
  </si>
  <si>
    <t>[0. 0. 1. 1. 0. 1. 1. 0. 1. 0. 0. 0. 1. 1. 1. 1. 1. 1. 0. 0. 1. 0. 0. 0.
 0. 1. 0. 1. 1. 1. 1. 1. 1. 0. 1. 0. 0. 0. 1. 1. 1. 1. 0. 0. 1. 1. 0. 0.
 1. 1. 0. 1. 1. 1. 0. 0. 1. 1. 0. 1. 1. 0. 1. 1. 1. 0. 0. 0. 1. 0. 1. 1.
 1.]</t>
  </si>
  <si>
    <t>[0. 0. 1. 1. 0. 1. 1. 0. 1. 0. 0. 0. 1. 1. 1. 1. 1. 1. 0. 0. 1. 1. 0. 0.
 0. 1. 0. 1. 1. 1. 1. 1. 1. 0. 0. 0. 0. 0. 1. 1. 1. 1. 1. 0. 1. 1. 0. 0.
 1. 1. 0. 1. 1. 1. 0. 0. 1. 1. 0. 1. 1. 1. 1. 1. 1. 0. 0. 0. 1. 1. 1. 0.
 1.]</t>
  </si>
  <si>
    <t>[0. 0. 1. 1. 0. 1. 1. 0. 1. 0. 0. 0. 1. 1. 1. 1. 1. 1. 0. 0. 1. 0. 0. 0.
 0. 1. 0. 1. 1. 1. 1. 1. 1. 0. 1. 0. 0. 0. 1. 1. 1. 1. 1. 0. 1. 1. 0. 0.
 1. 1. 0. 1. 1. 1. 0. 0. 1. 1. 0. 1. 1. 1. 1. 1. 1. 0. 0. 0. 1. 0. 1. 0.
 1.]</t>
  </si>
  <si>
    <t>[0. 0. 1. 1. 0. 1. 1. 0. 1. 0. 0. 0. 1. 1. 0. 1. 1. 1. 0. 0. 1. 1. 0. 0.
 0. 1. 0. 1. 1. 1. 1. 1. 1. 0. 1. 0. 0. 0. 1. 1. 1. 1. 1. 0. 1. 1. 0. 0.
 1. 1. 0. 1. 1. 1. 0. 0. 1. 1. 0. 1. 1. 0. 1. 1. 1. 0. 0. 0. 1. 0. 1. 1.
 1.]</t>
  </si>
  <si>
    <t>[0. 0. 1. 1. 0. 1. 1. 0. 1. 0. 0. 0. 1. 1. 1. 1. 1. 1. 0. 0. 0. 1. 0. 0.
 0. 1. 0. 1. 1. 1. 1. 1. 1. 0. 1. 0. 0. 0. 1. 1. 1. 1. 1. 0. 1. 1. 0. 0.
 1. 1. 1. 1. 1. 1. 0. 0. 1. 1. 0. 1. 1. 1. 1. 1. 1. 0. 0. 0. 1. 0. 1. 0.
 0.]</t>
  </si>
  <si>
    <t>[0. 0. 1. 1. 0. 1. 1. 0. 1. 0. 0. 0. 1. 1. 1. 1. 1. 1. 0. 0. 1. 1. 0. 0.
 0. 1. 0. 1. 1. 1. 1. 1. 1. 0. 1. 0. 0. 0. 1. 1. 1. 1. 1. 0. 1. 1. 0. 0.
 1. 1. 0. 1. 1. 1. 0. 1. 1. 1. 0. 1. 1. 0. 1. 1. 1. 0. 0. 0. 1. 0. 1. 0.
 1.]</t>
  </si>
  <si>
    <t>[0. 0. 1. 1. 0. 1. 1. 0. 1. 0. 0. 0. 1. 1. 1. 1. 1. 1. 0. 0. 1. 1. 0. 0.
 0. 1. 0. 1. 1. 1. 1. 0. 1. 0. 1. 0. 0. 0. 1. 1. 1. 0. 1. 0. 1. 1. 0. 0.
 1. 1. 0. 1. 1. 1. 0. 1. 1. 1. 0. 1. 1. 0. 0. 1. 1. 0. 0. 0. 1. 0. 1. 0.
 1.]</t>
  </si>
  <si>
    <t>[0. 0. 1. 1. 0. 1. 1. 0. 1. 0. 0. 0. 1. 1. 1. 1. 1. 1. 0. 0. 1. 1. 0. 0.
 0. 1. 0. 1. 0. 1. 1. 1. 1. 0. 1. 0. 0. 0. 1. 1. 1. 1. 1. 0. 1. 1. 0. 0.
 1. 1. 0. 1. 1. 1. 0. 0. 1. 1. 0. 1. 1. 0. 1. 1. 1. 0. 0. 0. 1. 0. 1. 0.
 1.]</t>
  </si>
  <si>
    <t>[0. 0. 1. 1. 0. 1. 1. 0. 1. 0. 0. 0. 1. 1. 1. 1. 1. 1. 0. 0. 1. 1. 0. 0.
 0. 1. 0. 1. 1. 1. 1. 1. 1. 0. 1. 0. 0. 0. 1. 1. 1. 1. 1. 0. 1. 1. 0. 0.
 1. 1. 0. 1. 1. 1. 0. 0. 1. 1. 1. 1. 1. 0. 1. 1. 1. 0. 0. 0. 1. 0. 1. 0.
 1.]</t>
  </si>
  <si>
    <t>[0. 0. 1. 1. 0. 1. 1. 0. 1. 1. 0. 0. 1. 1. 1. 1. 1. 1. 0. 0. 1. 1. 0. 0.
 0. 0. 0. 1. 1. 1. 1. 1. 1. 0. 1. 0. 0. 0. 1. 1. 1. 0. 1. 0. 1. 1. 0. 0.
 1. 1. 0. 1. 1. 1. 0. 0. 1. 1. 0. 1. 1. 0. 1. 1. 1. 0. 0. 0. 1. 0. 1. 0.
 1.]</t>
  </si>
  <si>
    <t>[0. 0. 1. 1. 0. 1. 1. 0. 1. 0. 0. 0. 1. 1. 1. 1. 0. 1. 0. 0. 1. 1. 0. 0.
 0. 1. 0. 1. 1. 1. 1. 1. 1. 0. 1. 0. 0. 0. 1. 1. 1. 1. 1. 0. 1. 1. 0. 0.
 1. 1. 0. 1. 1. 1. 0. 0. 1. 1. 0. 1. 1. 0. 1. 1. 1. 0. 0. 0. 1. 0. 1. 0.
 1.]</t>
  </si>
  <si>
    <t>[0. 0. 1. 1. 0. 1. 1. 0. 1. 0. 0. 0. 1. 1. 1. 0. 1. 1. 0. 0. 1. 1. 0. 0.
 0. 1. 0. 1. 1. 1. 1. 1. 1. 0. 1. 0. 0. 0. 1. 1. 1. 1. 1. 0. 1. 1. 0. 0.
 1. 1. 0. 1. 1. 1. 0. 0. 1. 1. 0. 1. 1. 0. 1. 1. 1. 0. 0. 0. 1. 0. 1. 0.
 1.]</t>
  </si>
  <si>
    <t>[0. 0. 1. 1. 0. 1. 1. 0. 1. 0. 0. 0. 1. 1. 1. 1. 1. 0. 0. 0. 1. 1. 0. 0.
 0. 1. 0. 1. 1. 1. 1. 1. 1. 0. 1. 0. 0. 0. 1. 1. 1. 1. 1. 0. 1. 1. 0. 0.
 1. 1. 0. 1. 1. 1. 0. 0. 1. 1. 0. 1. 1. 0. 1. 1. 1. 0. 0. 0. 1. 0. 1. 0.
 1.]</t>
  </si>
  <si>
    <t>[0. 0. 1. 1. 0. 1. 1. 1. 1. 0. 0. 0. 1. 1. 1. 1. 1. 1. 0. 0. 1. 1. 0. 0.
 0. 1. 0. 1. 1. 1. 1. 1. 1. 0. 1. 0. 0. 0. 1. 1. 1. 1. 1. 0. 1. 1. 0. 0.
 1. 1. 0. 1. 1. 1. 0. 0. 1. 1. 0. 1. 1. 0. 1. 1. 1. 0. 1. 0. 1. 0. 1. 0.
 1.]</t>
  </si>
  <si>
    <t>[0. 0. 1. 1. 0. 1. 1. 0. 1. 0. 0. 0. 1. 1. 1. 1. 1. 1. 0. 0. 1. 1. 0. 0.
 0. 1. 0. 1. 1. 1. 1. 1. 1. 0. 1. 0. 0. 0. 1. 1. 1. 1. 1. 0. 1. 1. 0. 0.
 1. 1. 1. 1. 1. 1. 0. 0. 1. 1. 0. 1. 1. 0. 1. 0. 1. 0. 0. 0. 1. 0. 1. 0.
 1.]</t>
  </si>
  <si>
    <t>[0. 0. 1. 1. 0. 1. 1. 0. 1. 0. 0. 0. 1. 1. 1. 1. 1. 1. 0. 0. 1. 1. 0. 0.
 0. 1. 0. 1. 1. 1. 1. 1. 1. 0. 0. 0. 0. 0. 1. 1. 1. 1. 1. 0. 1. 1. 0. 0.
 1. 1. 0. 1. 1. 1. 0. 0. 1. 1. 0. 1. 1. 0. 1. 1. 1. 0. 0. 0. 1. 0. 1. 0.
 1.]</t>
  </si>
  <si>
    <t>[0. 0. 1. 1. 0. 1. 1. 0. 1. 0. 0. 0. 1. 1. 1. 1. 1. 1. 0. 0. 1. 1. 0. 0.
 0. 1. 0. 1. 1. 1. 1. 1. 1. 0. 1. 0. 0. 0. 1. 1. 1. 1. 1. 0. 1. 1. 0. 0.
 1. 1. 0. 1. 1. 1. 0. 0. 0. 1. 0. 1. 1. 0. 1. 1. 1. 0. 0. 0. 1. 0. 1. 0.
 1.]</t>
  </si>
  <si>
    <t>[0. 0. 1. 1. 0. 1. 1. 0. 1. 0. 0. 0. 1. 1. 1. 1. 1. 1. 0. 0. 1. 1. 0. 0.
 0. 1. 0. 1. 0. 1. 1. 1. 1. 0. 1. 0. 0. 0. 1. 1. 1. 1. 1. 0. 1. 1. 0. 0.
 1. 1. 1. 1. 1. 1. 0. 0. 1. 1. 0. 1. 1. 0. 1. 1. 1. 0. 0. 0. 1. 0. 1. 0.
 1.]</t>
  </si>
  <si>
    <t>[0. 0. 1. 1. 0. 1. 1. 0. 1. 0. 0. 0. 1. 1. 1. 1. 1. 1. 0. 0. 1. 1. 0. 0.
 0. 1. 0. 1. 1. 1. 1. 1. 1. 0. 1. 0. 0. 0. 1. 1. 1. 1. 1. 0. 1. 1. 1. 0.
 1. 1. 0. 1. 1. 1. 0. 0. 1. 1. 0. 1. 1. 0. 1. 1. 1. 0. 0. 0. 1. 0. 1. 0.
 1.]</t>
  </si>
  <si>
    <t>[0. 0. 1. 1. 0. 1. 1. 0. 1. 0. 0. 0. 1. 1. 1. 1. 1. 1. 0. 0. 1. 0. 0. 0.
 0. 1. 0. 1. 0. 1. 1. 1. 1. 0. 1. 0. 0. 0. 1. 1. 1. 1. 1. 0. 1. 1. 0. 0.
 1. 1. 0. 1. 1. 1. 0. 0. 1. 1. 0. 1. 1. 0. 1. 1. 1. 0. 0. 0. 1. 0. 1. 0.
 1.]</t>
  </si>
  <si>
    <t>[0. 0. 1. 1. 0. 1. 1. 0. 1. 0. 0. 0. 1. 1. 1. 1. 1. 1. 0. 0. 1. 0. 0. 0.
 1. 1. 0. 1. 0. 1. 1. 1. 1. 0. 1. 0. 0. 0. 1. 1. 1. 1. 1. 0. 1. 1. 1. 0.
 1. 1. 0. 1. 1. 1. 0. 0. 1. 1. 0. 1. 1. 0. 1. 1. 1. 0. 0. 0. 1. 0. 1. 1.
 1.]</t>
  </si>
  <si>
    <t>[0. 0. 1. 1. 0. 1. 1. 0. 1. 0. 0. 0. 1. 0. 1. 1. 1. 1. 0. 0. 1. 1. 0. 0.
 0. 1. 0. 1. 1. 1. 1. 1. 1. 0. 1. 0. 0. 0. 1. 1. 1. 1. 1. 0. 1. 1. 0. 0.
 1. 1. 0. 1. 1. 1. 0. 0. 1. 1. 0. 1. 1. 0. 1. 1. 1. 0. 0. 0. 0. 0. 1. 1.
 1.]</t>
  </si>
  <si>
    <t>[0. 0. 1. 1. 0. 1. 1. 0. 1. 0. 0. 0. 0. 1. 1. 1. 1. 1. 0. 0. 1. 1. 0. 0.
 0. 1. 0. 1. 1. 1. 1. 1. 1. 0. 1. 0. 0. 0. 1. 1. 1. 1. 1. 0. 1. 1. 0. 0.
 1. 1. 0. 1. 1. 1. 0. 0. 1. 1. 0. 1. 1. 0. 1. 1. 1. 0. 0. 0. 1. 0. 1. 0.
 0.]</t>
  </si>
  <si>
    <t>[0. 0. 1. 1. 0. 1. 1. 0. 1. 0. 0. 0. 1. 1. 1. 1. 1. 1. 0. 0. 1. 1. 0. 0.
 0. 1. 0. 1. 1. 1. 1. 1. 1. 0. 1. 0. 0. 0. 0. 1. 1. 1. 0. 0. 1. 1. 0. 0.
 1. 1. 0. 1. 1. 1. 0. 0. 1. 1. 0. 1. 1. 0. 1. 1. 1. 0. 0. 0. 1. 0. 1. 0.
 1.]</t>
  </si>
  <si>
    <t>[0. 0. 1. 1. 0. 1. 1. 0. 1. 0. 0. 0. 1. 1. 1. 1. 1. 1. 0. 0. 1. 1. 0. 0.
 0. 1. 0. 1. 0. 1. 1. 1. 1. 0. 1. 0. 0. 0. 1. 1. 1. 1. 1. 0. 0. 1. 1. 0.
 1. 1. 0. 1. 1. 1. 0. 0. 1. 1. 0. 1. 1. 0. 1. 1. 1. 0. 0. 0. 1. 0. 1. 0.
 1.]</t>
  </si>
  <si>
    <t>[0. 0. 1. 1. 0. 1. 1. 0. 1. 0. 0. 0. 1. 1. 1. 1. 1. 1. 0. 0. 1. 1. 0. 0.
 0. 1. 0. 1. 1. 1. 1. 1. 1. 0. 1. 0. 0. 0. 1. 1. 1. 1. 1. 0. 0. 1. 0. 0.
 1. 1. 0. 1. 1. 1. 0. 0. 1. 1. 0. 1. 1. 0. 1. 1. 1. 0. 0. 0. 1. 0. 1. 0.
 1.]</t>
  </si>
  <si>
    <t>[0. 0. 1. 1. 0. 1. 1. 0. 1. 0. 0. 0. 1. 1. 1. 1. 1. 1. 0. 0. 1. 1. 0. 0.
 0. 1. 0. 1. 1. 1. 1. 1. 1. 0. 1. 0. 0. 0. 1. 1. 1. 1. 1. 0. 1. 1. 0. 0.
 1. 1. 0. 1. 1. 1. 0. 0. 1. 1. 0. 1. 0. 0. 1. 1. 1. 0. 0. 0. 1. 0. 1. 0.
 1.]</t>
  </si>
  <si>
    <t>[0. 0. 1. 1. 0. 1. 1. 0. 1. 0. 0. 0. 1. 1. 1. 1. 1. 1. 0. 0. 0. 1. 0. 0.
 0. 1. 0. 1. 1. 1. 1. 1. 1. 0. 1. 0. 0. 0. 1. 1. 1. 1. 1. 0. 1. 1. 0. 0.
 1. 1. 0. 1. 1. 1. 0. 0. 1. 1. 0. 1. 1. 0. 1. 1. 1. 0. 0. 0. 1. 0. 1. 0.
 1.]</t>
  </si>
  <si>
    <t>[0. 0. 1. 1. 0. 1. 1. 0. 1. 0. 0. 0. 1. 0. 1. 1. 1. 1. 0. 0. 1. 0. 0. 0.
 0. 1. 0. 1. 0. 1. 1. 1. 1. 0. 1. 0. 0. 0. 1. 1. 1. 1. 1. 0. 1. 1. 1. 0.
 1. 1. 0. 1. 1. 1. 0. 0. 1. 1. 0. 1. 1. 0. 1. 1. 1. 0. 0. 0. 1. 0. 1. 0.
 1.]</t>
  </si>
  <si>
    <t>[0. 0. 1. 1. 0. 1. 1. 0. 1. 0. 0. 0. 1. 1. 1. 1. 1. 1. 0. 0. 1. 0. 0. 0.
 0. 1. 0. 1. 0. 1. 1. 1. 1. 0. 1. 0. 0. 0. 1. 1. 1. 1. 1. 0. 0. 1. 1. 0.
 1. 1. 0. 1. 1. 1. 0. 0. 1. 1. 0. 1. 1. 0. 1. 1. 0. 0. 0. 0. 1. 0. 1. 0.
 1.]</t>
  </si>
  <si>
    <t>[0. 0. 1. 1. 0. 1. 1. 0. 1. 0. 0. 0. 1. 1. 1. 1. 1. 1. 0. 0. 1. 1. 0. 0.
 1. 1. 0. 1. 1. 1. 1. 1. 1. 0. 1. 0. 0. 0. 1. 1. 1. 1. 1. 0. 1. 1. 1. 0.
 1. 1. 0. 1. 1. 1. 0. 0. 1. 1. 0. 1. 1. 0. 1. 1. 1. 0. 0. 0. 1. 0. 1. 1.
 1.]</t>
  </si>
  <si>
    <t>[0. 0. 1. 1. 0. 1. 1. 0. 1. 0. 0. 0. 1. 1. 1. 1. 1. 1. 0. 0. 1. 0. 0. 0.
 1. 1. 0. 1. 1. 1. 1. 1. 1. 0. 1. 1. 0. 0. 1. 1. 1. 1. 1. 0. 0. 1. 1. 0.
 1. 1. 0. 1. 1. 1. 0. 0. 1. 1. 0. 1. 1. 0. 1. 1. 1. 0. 0. 0. 1. 0. 1. 0.
 1.]</t>
  </si>
  <si>
    <t>[0. 0. 1. 1. 0. 1. 1. 0. 1. 0. 0. 0. 1. 1. 1. 0. 1. 1. 0. 0. 1. 0. 0. 0.
 1. 1. 0. 1. 0. 1. 1. 1. 1. 0. 1. 0. 0. 0. 1. 1. 1. 1. 1. 0. 1. 1. 1. 0.
 1. 1. 0. 1. 1. 1. 0. 0. 1. 1. 0. 1. 1. 0. 1. 1. 1. 0. 0. 0. 1. 0. 1. 0.
 1.]</t>
  </si>
  <si>
    <t>[0. 0. 1. 1. 0. 1. 1. 0. 1. 0. 0. 0. 1. 1. 1. 1. 1. 1. 0. 0. 1. 0. 0. 0.
 0. 1. 0. 1. 0. 1. 1. 1. 1. 0. 1. 0. 0. 0. 1. 1. 1. 1. 1. 0. 1. 1. 0. 0.
 1. 1. 0. 1. 1. 1. 0. 0. 1. 1. 0. 1. 1. 0. 1. 1. 1. 0. 0. 0. 0. 0. 1. 0.
 1.]</t>
  </si>
  <si>
    <t>[0. 0. 1. 1. 0. 1. 1. 0. 1. 0. 0. 0. 1. 1. 1. 1. 1. 1. 0. 0. 1. 0. 0. 0.
 0. 1. 0. 1. 0. 1. 1. 1. 1. 0. 1. 0. 0. 0. 1. 1. 1. 1. 1. 0. 1. 1. 1. 0.
 1. 1. 0. 1. 1. 1. 0. 0. 1. 1. 0. 1. 1. 0. 1. 1. 1. 0. 0. 0. 1. 0. 1. 0.
 1.]</t>
  </si>
  <si>
    <t>[0. 0. 1. 1. 0. 1. 1. 0. 1. 0. 0. 0. 1. 1. 1. 1. 1. 1. 0. 0. 1. 0. 0. 0.
 0. 1. 0. 1. 0. 1. 1. 1. 1. 0. 1. 0. 0. 0. 1. 1. 1. 1. 1. 0. 0. 1. 1. 0.
 1. 1. 0. 1. 1. 1. 0. 0. 1. 1. 0. 1. 1. 0. 1. 1. 1. 0. 0. 0. 1. 0. 1. 1.
 1.]</t>
  </si>
  <si>
    <t>[0. 0. 1. 1. 0. 1. 1. 0. 1. 0. 0. 0. 1. 1. 1. 1. 1. 1. 0. 0. 1. 0. 0. 0.
 1. 1. 0. 1. 0. 1. 1. 1. 1. 0. 1. 0. 0. 0. 1. 1. 1. 1. 1. 0. 0. 1. 1. 0.
 1. 1. 0. 1. 1. 1. 0. 0. 1. 1. 0. 1. 1. 0. 1. 1. 1. 0. 0. 0. 1. 0. 1. 0.
 1.]</t>
  </si>
  <si>
    <t>[0. 0. 1. 1. 0. 1. 0. 0. 1. 0. 0. 0. 1. 0. 1. 1. 1. 1. 0. 0. 1. 1. 0. 0.
 0. 1. 0. 1. 1. 1. 1. 1. 1. 0. 1. 0. 0. 0. 1. 1. 1. 1. 1. 0. 0. 1. 1. 0.
 1. 1. 0. 1. 1. 1. 0. 0. 1. 1. 0. 1. 1. 0. 1. 1. 1. 0. 1. 0. 1. 0. 1. 0.
 1.]</t>
  </si>
  <si>
    <t>[0. 0. 1. 1. 0. 1. 1. 0. 1. 0. 0. 0. 1. 1. 1. 1. 1. 1. 0. 0. 1. 0. 0. 0.
 0. 1. 0. 1. 0. 1. 1. 1. 1. 0. 1. 0. 0. 0. 1. 1. 1. 1. 1. 0. 1. 1. 1. 0.
 1. 1. 0. 1. 1. 1. 0. 0. 1. 1. 0. 1. 1. 0. 1. 1. 1. 0. 0. 0. 1. 0. 1. 1.
 1.]</t>
  </si>
  <si>
    <t>[0. 0. 1. 1. 0. 1. 1. 0. 1. 0. 0. 0. 1. 1. 1. 1. 1. 1. 0. 0. 1. 1. 0. 0.
 0. 1. 0. 1. 0. 1. 1. 1. 1. 0. 1. 0. 0. 0. 1. 1. 1. 1. 1. 0. 1. 1. 1. 0.
 1. 1. 0. 1. 1. 1. 0. 0. 1. 1. 0. 1. 1. 0. 1. 1. 1. 0. 0. 0. 1. 0. 1. 0.
 1.]</t>
  </si>
  <si>
    <t>[0. 0. 1. 1. 0. 1. 1. 0. 1. 0. 0. 0. 1. 1. 1. 1. 1. 1. 0. 0. 1. 1. 0. 0.
 1. 1. 0. 1. 0. 1. 1. 1. 1. 0. 1. 1. 0. 0. 1. 0. 1. 1. 1. 0. 0. 1. 0. 0.
 1. 1. 0. 1. 1. 1. 0. 0. 1. 1. 0. 1. 1. 0. 1. 1. 1. 0. 0. 0. 1. 0. 1. 1.
 1.]</t>
  </si>
  <si>
    <t>[0. 0. 1. 1. 0. 1. 1. 0. 1. 0. 0. 0. 1. 1. 1. 1. 1. 1. 0. 0. 1. 1. 0. 0.
 1. 1. 0. 1. 0. 1. 1. 1. 1. 0. 1. 0. 0. 0. 1. 1. 1. 1. 1. 0. 0. 1. 1. 0.
 1. 1. 0. 1. 1. 1. 0. 0. 1. 1. 0. 1. 1. 0. 1. 1. 1. 0. 0. 0. 1. 0. 1. 1.
 1.]</t>
  </si>
  <si>
    <t>[0. 0. 1. 1. 0. 1. 1. 0. 1. 0. 1. 0. 1. 1. 1. 1. 1. 1. 0. 0. 1. 1. 0. 0.
 1. 1. 0. 1. 0. 1. 1. 1. 1. 0. 1. 0. 0. 0. 1. 1. 1. 1. 1. 0. 1. 1. 0. 0.
 1. 1. 0. 1. 1. 1. 0. 0. 1. 1. 0. 1. 1. 0. 1. 1. 1. 0. 0. 0. 1. 0. 1. 0.
 1.]</t>
  </si>
  <si>
    <t>[0. 0. 1. 1. 0. 1. 1. 0. 1. 1. 0. 0. 1. 1. 1. 1. 1. 1. 0. 0. 1. 1. 0. 0.
 0. 1. 0. 1. 0. 1. 1. 1. 1. 0. 1. 0. 0. 0. 1. 1. 1. 1. 1. 0. 1. 1. 0. 0.
 1. 1. 0. 1. 1. 1. 0. 0. 1. 1. 0. 1. 1. 0. 1. 1. 1. 0. 0. 0. 1. 0. 1. 1.
 1.]</t>
  </si>
  <si>
    <t>[0. 0. 1. 1. 0. 1. 1. 0. 1. 0. 0. 0. 1. 1. 1. 1. 1. 1. 0. 0. 1. 0. 0. 0.
 0. 1. 0. 1. 1. 1. 1. 1. 1. 0. 1. 0. 0. 0. 1. 1. 1. 1. 1. 0. 0. 1. 1. 0.
 1. 1. 0. 1. 1. 1. 1. 0. 1. 1. 0. 1. 1. 0. 1. 1. 1. 0. 0. 0. 1. 0. 1. 1.
 1.]</t>
  </si>
  <si>
    <t>[0. 0. 1. 1. 0. 1. 1. 0. 1. 0. 0. 0. 1. 1. 1. 1. 1. 1. 0. 0. 1. 0. 0. 0.
 1. 1. 0. 1. 1. 1. 1. 1. 1. 0. 1. 0. 0. 0. 1. 1. 1. 1. 1. 0. 0. 1. 0. 0.
 1. 1. 0. 1. 1. 1. 0. 0. 1. 1. 0. 1. 1. 0. 1. 1. 1. 0. 0. 0. 1. 0. 1. 1.
 1.]</t>
  </si>
  <si>
    <t>[0. 0. 1. 1. 0. 1. 1. 0. 1. 0. 0. 0. 1. 1. 1. 1. 1. 1. 0. 0. 1. 0. 0. 0.
 0. 1. 0. 1. 0. 1. 1. 1. 1. 0. 1. 0. 0. 0. 1. 1. 1. 1. 1. 0. 1. 1. 1. 0.
 1. 1. 0. 1. 1. 1. 0. 0. 1. 1. 0. 1. 1. 1. 1. 1. 1. 0. 1. 0. 1. 0. 1. 0.
 1.]</t>
  </si>
  <si>
    <t>[0. 0. 0. 1. 0. 1. 0. 0. 1. 0. 0. 0. 1. 1. 1. 1. 1. 1. 0. 0. 1. 0. 0. 0.
 0. 1. 0. 1. 0. 1. 1. 1. 0. 0. 1. 0. 0. 0. 1. 1. 1. 1. 1. 0. 1. 1. 0. 0.
 1. 1. 0. 1. 1. 1. 0. 0. 1. 1. 0. 1. 1. 0. 1. 1. 1. 0. 0. 0. 1. 0. 1. 0.
 1.]</t>
  </si>
  <si>
    <t>[0. 0. 1. 1. 0. 1. 1. 0. 1. 0. 0. 0. 1. 1. 1. 0. 1. 1. 0. 0. 1. 0. 0. 0.
 0. 1. 0. 1. 0. 1. 1. 1. 1. 0. 1. 0. 0. 0. 1. 1. 1. 1. 1. 0. 1. 1. 0. 0.
 0. 1. 0. 1. 1. 1. 0. 0. 1. 1. 0. 1. 1. 0. 1. 1. 1. 0. 0. 0. 1. 0. 1. 0.
 1.]</t>
  </si>
  <si>
    <t>[0. 0. 1. 1. 0. 1. 1. 0. 1. 0. 0. 0. 1. 1. 1. 1. 1. 1. 0. 0. 1. 0. 0. 0.
 0. 1. 0. 1. 0. 1. 1. 1. 1. 0. 1. 0. 0. 0. 1. 1. 1. 1. 1. 0. 1. 1. 0. 0.
 1. 1. 0. 1. 1. 1. 0. 0. 1. 1. 0. 0. 1. 0. 1. 1. 1. 0. 0. 0. 1. 0. 1. 0.
 1.]</t>
  </si>
  <si>
    <t>[0. 0. 1. 1. 0. 1. 1. 0. 1. 0. 0. 0. 1. 1. 1. 1. 1. 1. 0. 0. 1. 0. 0. 0.
 0. 1. 0. 1. 0. 1. 0. 1. 0. 0. 1. 0. 0. 0. 1. 1. 1. 1. 1. 0. 1. 1. 1. 0.
 1. 1. 0. 1. 1. 1. 0. 0. 1. 1. 0. 1. 1. 0. 1. 1. 1. 0. 0. 0. 1. 0. 0. 0.
 1.]</t>
  </si>
  <si>
    <t>[0. 0. 1. 1. 0. 1. 1. 0. 1. 0. 0. 0. 1. 1. 1. 1. 0. 1. 0. 0. 1. 0. 0. 0.
 0. 1. 0. 1. 0. 1. 1. 1. 1. 0. 1. 0. 0. 0. 1. 1. 1. 1. 1. 0. 1. 1. 0. 0.
 1. 1. 0. 1. 1. 1. 0. 0. 1. 1. 0. 1. 1. 0. 1. 1. 1. 0. 0. 0. 1. 0. 1. 0.
 1.]</t>
  </si>
  <si>
    <t>[0. 0. 1. 1. 0. 1. 1. 0. 1. 0. 0. 0. 1. 1. 0. 1. 1. 1. 0. 0. 1. 0. 0. 0.
 0. 1. 0. 1. 0. 1. 1. 1. 1. 0. 1. 0. 0. 1. 1. 1. 1. 1. 1. 0. 1. 1. 0. 0.
 1. 1. 0. 1. 1. 1. 0. 0. 1. 1. 0. 1. 1. 0. 1. 1. 1. 0. 0. 0. 1. 0. 1. 0.
 1.]</t>
  </si>
  <si>
    <t>[0. 0. 1. 0. 0. 1. 1. 1. 1. 0. 0. 0. 1. 1. 1. 1. 1. 1. 0. 0. 1. 0. 0. 0.
 0. 1. 0. 1. 0. 1. 1. 1. 1. 0. 1. 0. 0. 0. 1. 1. 1. 1. 1. 0. 1. 1. 0. 0.
 1. 1. 0. 1. 1. 1. 0. 0. 1. 1. 0. 1. 1. 0. 1. 1. 1. 0. 0. 0. 1. 0. 1. 0.
 1.]</t>
  </si>
  <si>
    <t>[0. 0. 1. 0. 0. 1. 1. 0. 1. 0. 0. 0. 1. 1. 1. 1. 1. 1. 0. 0. 1. 1. 0. 0.
 0. 1. 0. 1. 0. 1. 1. 1. 1. 0. 1. 0. 0. 0. 1. 1. 1. 1. 1. 0. 1. 1. 0. 0.
 1. 1. 0. 1. 1. 1. 0. 0. 1. 1. 0. 1. 1. 0. 1. 1. 1. 0. 0. 0. 0. 0. 1. 0.
 1.]</t>
  </si>
  <si>
    <t>[0. 0. 1. 1. 0. 1. 1. 0. 1. 0. 0. 0. 1. 1. 1. 1. 1. 1. 0. 0. 1. 1. 0. 0.
 0. 1. 0. 1. 0. 1. 1. 1. 1. 0. 1. 0. 0. 0. 1. 1. 1. 1. 1. 0. 1. 1. 1. 0.
 1. 1. 0. 1. 1. 1. 0. 0. 1. 1. 0. 1. 1. 0. 1. 1. 1. 0. 1. 0. 1. 0. 1. 0.
 1.]</t>
  </si>
  <si>
    <t>[0. 0. 1. 1. 0. 1. 1. 0. 1. 0. 0. 0. 1. 1. 1. 1. 1. 1. 0. 0. 1. 0. 0. 0.
 0. 1. 0. 1. 0. 1. 1. 1. 1. 0. 1. 0. 0. 1. 1. 1. 1. 1. 1. 0. 1. 1. 0. 0.
 1. 1. 0. 1. 1. 1. 0. 1. 1. 1. 0. 1. 1. 0. 1. 1. 1. 0. 0. 0. 1. 0. 1. 1.
 1.]</t>
  </si>
  <si>
    <t>[0. 0. 0. 1. 0. 1. 1. 0. 1. 0. 0. 0. 1. 1. 1. 1. 1. 1. 0. 0. 1. 0. 0. 0.
 0. 1. 1. 1. 0. 1. 1. 1. 1. 0. 1. 0. 0. 0. 1. 1. 1. 1. 1. 0. 1. 1. 0. 0.
 1. 1. 0. 1. 1. 1. 0. 0. 1. 1. 0. 1. 1. 0. 1. 1. 1. 0. 0. 0. 1. 0. 1. 0.
 1.]</t>
  </si>
  <si>
    <t>[0. 1. 1. 1. 0. 1. 1. 0. 1. 0. 0. 0. 1. 1. 1. 1. 1. 1. 0. 0. 1. 0. 0. 0.
 1. 1. 0. 1. 0. 1. 0. 1. 1. 0. 1. 0. 0. 0. 1. 1. 1. 1. 1. 0. 1. 1. 1. 0.
 1. 1. 0. 1. 1. 1. 0. 0. 1. 1. 0. 1. 1. 0. 1. 1. 1. 0. 0. 0. 1. 0. 1. 0.
 1.]</t>
  </si>
  <si>
    <t>[0. 0. 1. 1. 0. 1. 0. 0. 1. 0. 0. 0. 1. 1. 1. 1. 1. 1. 0. 0. 1. 0. 0. 0.
 0. 1. 0. 1. 0. 1. 1. 1. 1. 0. 1. 0. 0. 0. 1. 1. 1. 1. 1. 0. 1. 1. 0. 0.
 1. 1. 0. 1. 1. 1. 0. 0. 1. 1. 0. 1. 1. 0. 1. 1. 1. 0. 0. 0. 1. 0. 1. 0.
 1.]</t>
  </si>
  <si>
    <t>[0. 0. 1. 1. 0. 1. 1. 0. 1. 0. 0. 0. 1. 1. 1. 1. 1. 1. 0. 0. 1. 0. 0. 0.
 0. 1. 0. 1. 0. 1. 1. 1. 1. 0. 1. 0. 0. 0. 1. 1. 1. 1. 1. 0. 1. 1. 1. 0.
 1. 1. 0. 1. 1. 1. 1. 1. 1. 1. 0. 1. 1. 0. 1. 1. 1. 0. 0. 0. 1. 0. 1. 0.
 1.]</t>
  </si>
  <si>
    <t>[0. 0. 0. 0. 0. 1. 1. 1. 1. 0. 0. 0. 1. 1. 1. 1. 1. 1. 0. 0. 1. 0. 0. 0.
 0. 1. 0. 1. 0. 1. 0. 1. 0. 0. 1. 0. 0. 0. 1. 1. 1. 1. 1. 0. 1. 1. 0. 0.
 1. 1. 0. 1. 1. 1. 0. 0. 1. 1. 0. 1. 1. 0. 1. 1. 1. 0. 1. 0. 1. 0. 1. 0.
 1.]</t>
  </si>
  <si>
    <t>[0. 0. 1. 1. 0. 1. 0. 1. 1. 0. 0. 0. 1. 1. 1. 1. 1. 1. 0. 0. 1. 0. 0. 0.
 0. 1. 0. 1. 0. 1. 1. 1. 1. 0. 1. 0. 0. 0. 1. 1. 1. 1. 1. 0. 1. 1. 0. 0.
 1. 1. 0. 1. 1. 1. 0. 0. 1. 1. 0. 1. 1. 0. 1. 1. 1. 0. 0. 0. 1. 0. 1. 0.
 1.]</t>
  </si>
  <si>
    <t>[0. 0. 0. 1. 0. 1. 0. 1. 1. 0. 0. 0. 1. 1. 1. 1. 1. 1. 0. 0. 1. 0. 0. 0.
 0. 1. 0. 1. 0. 1. 1. 1. 0. 0. 1. 0. 0. 0. 1. 1. 1. 1. 1. 0. 1. 1. 0. 0.
 1. 1. 0. 1. 1. 1. 0. 0. 1. 1. 0. 1. 1. 0. 1. 1. 1. 0. 0. 0. 1. 0. 1. 0.
 1.]</t>
  </si>
  <si>
    <t>[0. 0. 1. 1. 0. 1. 1. 1. 1. 0. 0. 0. 1. 1. 1. 1. 1. 1. 0. 0. 1. 0. 0. 0.
 0. 1. 0. 1. 0. 1. 1. 1. 0. 0. 1. 0. 1. 0. 1. 1. 1. 1. 1. 0. 1. 1. 0. 0.
 1. 1. 0. 1. 1. 1. 0. 0. 1. 1. 0. 1. 1. 0. 1. 1. 1. 0. 0. 0. 1. 0. 1. 0.
 1.]</t>
  </si>
  <si>
    <t>[0. 0. 0. 1. 0. 1. 1. 1. 1. 0. 0. 0. 1. 1. 1. 1. 1. 1. 0. 0. 1. 0. 0. 0.
 0. 1. 0. 1. 0. 1. 1. 1. 1. 0. 1. 0. 0. 0. 1. 1. 1. 1. 1. 0. 1. 1. 0. 0.
 1. 1. 0. 1. 1. 1. 0. 0. 1. 1. 0. 1. 1. 0. 1. 1. 1. 0. 0. 0. 1. 0. 1. 0.
 1.]</t>
  </si>
  <si>
    <t>[0. 0. 0. 0. 0. 1. 1. 1. 1. 0. 0. 0. 1. 1. 1. 1. 0. 1. 0. 0. 1. 0. 0. 0.
 0. 1. 0. 1. 0. 1. 1. 1. 0. 0. 1. 0. 0. 0. 1. 1. 1. 1. 1. 0. 1. 1. 0. 0.
 1. 1. 0. 1. 1. 1. 0. 0. 1. 1. 0. 1. 1. 0. 1. 1. 1. 0. 0. 0. 1. 0. 1. 0.
 1.]</t>
  </si>
  <si>
    <t>[0. 0. 1. 0. 0. 1. 1. 0. 1. 0. 0. 0. 1. 1. 1. 1. 1. 1. 0. 0. 1. 0. 0. 0.
 0. 1. 0. 1. 0. 1. 1. 1. 1. 0. 1. 0. 0. 0. 1. 1. 1. 1. 1. 0. 1. 1. 0. 0.
 1. 1. 0. 0. 1. 1. 0. 0. 1. 1. 0. 1. 1. 0. 1. 1. 1. 0. 0. 0. 1. 0. 1. 0.
 1.]</t>
  </si>
  <si>
    <t>[0. 0. 0. 1. 0. 1. 1. 0. 1. 0. 0. 0. 1. 0. 1. 1. 1. 1. 0. 0. 1. 0. 0. 0.
 0. 1. 0. 1. 0. 1. 1. 1. 0. 0. 0. 0. 0. 0. 1. 1. 1. 1. 1. 0. 1. 1. 0. 0.
 1. 1. 0. 1. 1. 1. 0. 0. 1. 1. 0. 1. 1. 0. 1. 1. 1. 0. 0. 0. 1. 0. 1. 0.
 1.]</t>
  </si>
  <si>
    <t>[0. 0. 0. 0. 0. 0. 1. 1. 1. 0. 0. 0. 1. 1. 1. 1. 1. 1. 0. 0. 1. 0. 0. 0.
 0. 1. 0. 1. 0. 1. 1. 1. 1. 0. 1. 0. 0. 0. 1. 1. 1. 1. 1. 0. 1. 1. 0. 0.
 1. 1. 0. 1. 1. 1. 0. 0. 1. 1. 0. 1. 1. 0. 1. 1. 1. 0. 0. 0. 1. 0. 1. 0.
 1.]</t>
  </si>
  <si>
    <t>[0. 0. 1. 1. 0. 1. 1. 1. 1. 0. 0. 0. 1. 1. 1. 1. 1. 1. 0. 0. 1. 0. 0. 0.
 0. 1. 0. 1. 0. 1. 1. 1. 0. 0. 1. 0. 0. 0. 1. 1. 1. 1. 1. 0. 1. 1. 0. 0.
 1. 1. 0. 1. 1. 1. 0. 0. 1. 1. 0. 1. 1. 0. 1. 1. 1. 0. 0. 0. 1. 0. 1. 0.
 1.]</t>
  </si>
  <si>
    <t>[0. 0. 1. 0. 0. 1. 1. 0. 1. 0. 0. 0. 1. 1. 1. 1. 1. 1. 0. 0. 1. 0. 0. 0.
 0. 1. 0. 1. 0. 1. 1. 1. 0. 0. 1. 0. 0. 0. 1. 1. 1. 1. 1. 0. 1. 1. 0. 0.
 1. 1. 0. 1. 1. 1. 0. 0. 1. 1. 0. 1. 1. 0. 1. 1. 1. 0. 0. 0. 1. 0. 1. 0.
 1.]</t>
  </si>
  <si>
    <t>[0. 0. 1. 0. 0. 1. 1. 1. 1. 0. 0. 0. 1. 1. 1. 1. 1. 1. 0. 0. 1. 0. 0. 0.
 0. 1. 0. 1. 0. 1. 1. 1. 0. 0. 1. 0. 0. 0. 1. 1. 1. 1. 1. 0. 1. 1. 0. 0.
 1. 1. 0. 1. 1. 1. 0. 0. 1. 1. 0. 1. 1. 0. 1. 1. 1. 0. 0. 0. 1. 0. 1. 0.
 1.]</t>
  </si>
  <si>
    <t>[0. 0. 0. 1. 0. 1. 1. 0. 1. 0. 0. 0. 0. 1. 1. 1. 1. 1. 0. 0. 1. 0. 0. 0.
 0. 1. 0. 1. 0. 1. 1. 1. 1. 0. 1. 0. 0. 0. 1. 1. 1. 1. 1. 0. 1. 1. 0. 0.
 1. 1. 0. 0. 1. 1. 0. 0. 1. 1. 0. 1. 1. 0. 1. 1. 1. 0. 0. 0. 1. 0. 1. 0.
 1.]</t>
  </si>
  <si>
    <t>[0. 0. 0. 0. 0. 1. 1. 1. 1. 0. 0. 0. 1. 1. 1. 1. 1. 1. 0. 0. 1. 0. 0. 0.
 0. 1. 0. 1. 0. 1. 1. 1. 1. 0. 1. 0. 0. 0. 1. 1. 1. 1. 1. 0. 1. 1. 0. 0.
 1. 1. 0. 1. 1. 1. 0. 0. 1. 1. 0. 1. 1. 0. 1. 1. 1. 0. 0. 0. 1. 0. 1. 0.
 1.]</t>
  </si>
  <si>
    <t>[0. 0. 1. 0. 0. 1. 0. 1. 1. 0. 0. 0. 1. 1. 1. 1. 1. 1. 0. 0. 1. 0. 0. 0.
 0. 1. 0. 1. 0. 1. 1. 1. 0. 0. 1. 0. 0. 0. 1. 1. 1. 1. 1. 0. 1. 1. 0. 1.
 0. 1. 0. 1. 1. 1. 0. 0. 0. 1. 0. 1. 1. 0. 1. 1. 1. 0. 0. 0. 1. 0. 1. 0.
 1.]</t>
  </si>
  <si>
    <t>[0. 0. 0. 1. 0. 1. 1. 0. 1. 0. 0. 0. 1. 1. 1. 1. 1. 1. 0. 0. 1. 0. 0. 0.
 0. 1. 0. 1. 0. 1. 1. 1. 1. 0. 1. 0. 0. 0. 1. 1. 0. 1. 1. 0. 1. 1. 0. 0.
 1. 1. 0. 1. 1. 1. 0. 0. 1. 1. 0. 1. 1. 0. 1. 1. 1. 0. 0. 0. 1. 0. 1. 1.
 1.]</t>
  </si>
  <si>
    <t>[0. 0. 0. 0. 0. 1. 0. 1. 1. 0. 0. 0. 1. 1. 1. 1. 1. 1. 0. 0. 1. 0. 0. 0.
 0. 1. 0. 1. 0. 1. 1. 1. 1. 0. 1. 0. 0. 0. 1. 1. 1. 1. 1. 0. 1. 1. 0. 0.
 1. 1. 0. 1. 1. 1. 0. 0. 1. 1. 0. 1. 1. 0. 1. 1. 1. 0. 0. 0. 1. 0. 1. 0.
 1.]</t>
  </si>
  <si>
    <t>[0. 0. 0. 1. 0. 1. 1. 0. 1. 0. 0. 0. 0. 1. 1. 1. 1. 1. 0. 0. 1. 0. 0. 0.
 0. 1. 0. 1. 0. 0. 1. 1. 1. 1. 1. 0. 0. 0. 1. 1. 0. 1. 1. 0. 1. 1. 0. 1.
 1. 1. 0. 1. 1. 1. 0. 0. 1. 1. 0. 1. 1. 1. 1. 1. 1. 0. 0. 0. 1. 0. 1. 1.
 1.]</t>
  </si>
  <si>
    <t>[0. 0. 0. 1. 0. 1. 1. 0. 1. 0. 0. 0. 0. 1. 1. 1. 1. 1. 0. 0. 1. 0. 0. 0.
 0. 1. 0. 1. 0. 1. 1. 1. 1. 0. 1. 0. 0. 0. 1. 1. 1. 1. 1. 0. 1. 1. 0. 0.
 1. 1. 0. 1. 1. 1. 0. 0. 1. 1. 0. 1. 1. 0. 1. 1. 1. 0. 0. 0. 1. 0. 1. 1.
 1.]</t>
  </si>
  <si>
    <t>[0. 0. 0. 1. 0. 1. 1. 0. 1. 0. 0. 0. 0. 1. 1. 1. 1. 1. 0. 0. 1. 0. 0. 0.
 0. 1. 0. 1. 0. 1. 1. 1. 1. 0. 1. 0. 0. 0. 1. 1. 0. 1. 1. 0. 1. 1. 0. 0.
 1. 1. 0. 1. 1. 1. 0. 0. 1. 1. 0. 1. 1. 0. 1. 1. 1. 0. 0. 0. 1. 0. 1. 0.
 1.]</t>
  </si>
  <si>
    <t>[0. 0. 0. 1. 0. 1. 1. 0. 1. 0. 0. 0. 1. 1. 1. 1. 1. 1. 0. 0. 1. 0. 0. 0.
 0. 1. 0. 1. 0. 0. 1. 1. 1. 0. 1. 0. 0. 0. 1. 1. 0. 1. 1. 0. 1. 1. 0. 0.
 1. 1. 0. 0. 1. 1. 0. 0. 1. 1. 0. 1. 1. 0. 1. 1. 1. 0. 0. 0. 1. 0. 1. 0.
 1.]</t>
  </si>
  <si>
    <t>[0. 0. 0. 1. 0. 1. 1. 0. 1. 0. 0. 0. 0. 1. 1. 1. 1. 1. 0. 0. 1. 0. 0. 0.
 0. 1. 0. 1. 0. 1. 1. 1. 1. 0. 1. 0. 0. 0. 1. 1. 0. 1. 1. 0. 1. 1. 0. 0.
 1. 1. 0. 1. 1. 1. 0. 0. 1. 1. 0. 1. 1. 0. 1. 1. 1. 0. 0. 0. 1. 0. 1. 1.
 1.]</t>
  </si>
  <si>
    <t>[0. 0. 0. 1. 0. 1. 1. 0. 1. 0. 0. 0. 0. 1. 1. 1. 1. 1. 0. 0. 1. 0. 0. 0.
 0. 1. 0. 1. 0. 1. 1. 1. 1. 0. 1. 0. 0. 0. 1. 1. 1. 1. 1. 0. 1. 1. 0. 0.
 1. 1. 0. 0. 1. 1. 0. 0. 1. 1. 0. 1. 1. 0. 1. 1. 1. 0. 0. 0. 1. 0. 1. 1.
 1.]</t>
  </si>
  <si>
    <t>[0. 0. 0. 1. 0. 1. 1. 0. 1. 0. 0. 0. 1. 1. 1. 1. 1. 0. 0. 0. 1. 0. 0. 0.
 0. 1. 0. 1. 0. 1. 1. 1. 1. 0. 1. 0. 0. 0. 1. 1. 0. 1. 1. 0. 1. 1. 0. 0.
 1. 1. 0. 0. 1. 1. 0. 0. 1. 1. 0. 1. 1. 0. 1. 1. 1. 0. 0. 0. 1. 0. 1. 1.
 1.]</t>
  </si>
  <si>
    <t>[0. 0. 0. 1. 0. 1. 1. 0. 1. 0. 0. 0. 0. 1. 1. 1. 1. 1. 1. 0. 1. 0. 0. 0.
 0. 1. 0. 1. 0. 1. 1. 1. 1. 0. 1. 0. 0. 0. 1. 1. 1. 1. 1. 0. 1. 1. 0. 0.
 1. 1. 0. 1. 1. 1. 0. 0. 1. 1. 0. 1. 0. 0. 1. 1. 1. 0. 0. 0. 1. 0. 1. 0.
 1.]</t>
  </si>
  <si>
    <t>[0. 0. 0. 1. 0. 1. 1. 0. 1. 0. 0. 0. 0. 1. 1. 1. 1. 1. 0. 0. 1. 0. 0. 0.
 0. 1. 0. 1. 0. 1. 1. 1. 1. 0. 1. 0. 0. 0. 1. 1. 0. 1. 1. 0. 1. 1. 0. 0.
 1. 1. 0. 1. 1. 1. 0. 0. 1. 0. 1. 1. 1. 0. 1. 1. 1. 0. 0. 0. 1. 0. 1. 0.
 1.]</t>
  </si>
  <si>
    <t>[0. 0. 0. 1. 0. 1. 1. 0. 1. 1. 0. 0. 0. 1. 1. 1. 1. 1. 0. 0. 1. 0. 0. 0.
 0. 1. 0. 1. 0. 1. 1. 1. 1. 0. 1. 0. 0. 0. 1. 1. 1. 1. 1. 0. 1. 1. 0. 0.
 1. 1. 0. 1. 1. 1. 0. 0. 1. 1. 0. 1. 1. 0. 1. 1. 1. 0. 0. 0. 1. 0. 1. 1.
 1.]</t>
  </si>
  <si>
    <t>[0. 0. 0. 1. 0. 1. 1. 0. 1. 0. 0. 0. 1. 1. 1. 1. 1. 1. 0. 0. 1. 0. 0. 0.
 0. 1. 0. 1. 0. 1. 1. 1. 1. 0. 1. 0. 0. 0. 0. 0. 0. 1. 1. 0. 1. 1. 0. 0.
 1. 1. 0. 0. 1. 1. 0. 0. 1. 1. 0. 1. 1. 0. 1. 1. 1. 0. 0. 0. 1. 0. 1. 1.
 1.]</t>
  </si>
  <si>
    <t>[0. 0. 0. 1. 0. 1. 1. 0. 1. 0. 0. 0. 1. 1. 1. 1. 1. 1. 0. 0. 1. 0. 0. 0.
 0. 1. 0. 1. 0. 0. 1. 1. 1. 0. 1. 0. 0. 0. 1. 1. 1. 1. 1. 0. 1. 1. 0. 0.
 1. 1. 0. 1. 1. 1. 0. 0. 1. 1. 0. 1. 1. 0. 1. 1. 1. 0. 1. 0. 1. 0. 1. 0.
 1.]</t>
  </si>
  <si>
    <t>[0. 0. 0. 1. 0. 1. 1. 0. 1. 0. 0. 0. 0. 1. 1. 1. 1. 1. 0. 0. 1. 0. 0. 0.
 0. 1. 0. 1. 0. 1. 1. 1. 1. 0. 1. 0. 0. 0. 1. 1. 0. 1. 1. 0. 1. 1. 0. 0.
 1. 1. 0. 0. 1. 1. 0. 0. 1. 1. 0. 1. 1. 0. 1. 1. 1. 0. 0. 0. 1. 0. 1. 0.
 1.]</t>
  </si>
  <si>
    <t>[0. 0. 0. 1. 0. 1. 0. 0. 1. 0. 0. 0. 0. 1. 1. 1. 1. 1. 0. 0. 1. 0. 0. 0.
 0. 1. 0. 1. 0. 1. 1. 1. 1. 0. 1. 0. 0. 0. 1. 1. 0. 1. 1. 0. 1. 1. 0. 0.
 1. 1. 0. 1. 1. 1. 0. 0. 1. 1. 0. 1. 1. 0. 1. 1. 1. 0. 0. 0. 1. 0. 1. 1.
 1.]</t>
  </si>
  <si>
    <t>[0. 0. 0. 1. 0. 1. 1. 0. 1. 0. 0. 0. 0. 1. 1. 1. 1. 1. 0. 0. 1. 1. 0. 0.
 0. 1. 0. 1. 0. 1. 1. 1. 1. 0. 1. 0. 0. 0. 1. 1. 0. 1. 1. 0. 1. 1. 0. 0.
 1. 1. 0. 0. 1. 1. 0. 0. 1. 1. 0. 1. 1. 0. 1. 1. 1. 0. 0. 0. 1. 0. 1. 1.
 1.]</t>
  </si>
  <si>
    <t>[0. 0. 0. 1. 0. 1. 1. 0. 1. 0. 0. 0. 1. 1. 1. 1. 1. 1. 0. 0. 1. 0. 0. 0.
 0. 1. 0. 1. 0. 0. 0. 1. 1. 0. 1. 0. 0. 0. 1. 1. 0. 1. 1. 0. 1. 1. 0. 0.
 1. 1. 0. 1. 1. 1. 0. 0. 1. 1. 0. 1. 1. 0. 1. 1. 1. 0. 1. 0. 1. 0. 1. 1.
 1.]</t>
  </si>
  <si>
    <t>[0. 0. 0. 1. 0. 1. 1. 0. 0. 0. 0. 0. 0. 1. 1. 1. 1. 1. 0. 0. 1. 0. 0. 0.
 0. 1. 0. 1. 0. 1. 1. 1. 1. 0. 1. 0. 0. 0. 0. 1. 1. 1. 1. 0. 1. 1. 0. 1.
 1. 1. 0. 0. 1. 1. 0. 0. 1. 1. 0. 1. 1. 0. 1. 1. 1. 0. 0. 0. 1. 0. 1. 1.
 1.]</t>
  </si>
  <si>
    <t>[0. 0. 0. 1. 0. 1. 1. 0. 1. 0. 0. 0. 0. 1. 1. 1. 1. 1. 0. 0. 1. 0. 0. 0.
 0. 1. 0. 1. 0. 0. 1. 1. 1. 0. 1. 0. 0. 0. 1. 1. 0. 1. 1. 0. 1. 1. 0. 1.
 1. 1. 0. 0. 1. 0. 0. 0. 1. 1. 0. 0. 1. 1. 1. 1. 1. 0. 0. 0. 1. 0. 1. 1.
 1.]</t>
  </si>
  <si>
    <t>[0. 0. 0. 1. 0. 1. 1. 0. 1. 0. 0. 0. 0. 1. 1. 0. 1. 1. 0. 0. 1. 0. 0. 0.
 0. 1. 0. 0. 0. 1. 1. 1. 1. 1. 1. 0. 0. 0. 1. 1. 1. 1. 1. 0. 1. 1. 0. 1.
 1. 1. 0. 1. 1. 1. 0. 0. 1. 1. 0. 1. 1. 0. 1. 1. 1. 0. 0. 0. 1. 0. 1. 1.
 1.]</t>
  </si>
  <si>
    <t>[1. 0. 0. 1. 0. 1. 1. 0. 1. 0. 0. 0. 0. 1. 1. 1. 1. 1. 0. 0. 1. 0. 0. 0.
 0. 1. 0. 1. 1. 1. 1. 1. 1. 1. 1. 0. 0. 0. 1. 1. 0. 1. 1. 0. 1. 1. 0. 0.
 1. 1. 0. 0. 1. 1. 0. 0. 1. 1. 0. 1. 1. 1. 1. 1. 1. 0. 0. 0. 1. 0. 1. 1.
 1.]</t>
  </si>
  <si>
    <t>[0. 0. 0. 1. 0. 1. 1. 0. 1. 0. 0. 0. 0. 1. 1. 1. 1. 1. 0. 0. 1. 0. 0. 0.
 0. 1. 0. 1. 0. 0. 1. 1. 1. 0. 1. 0. 0. 0. 1. 1. 1. 1. 1. 0. 1. 1. 0. 0.
 1. 1. 0. 1. 1. 1. 0. 0. 1. 1. 0. 1. 1. 1. 1. 1. 1. 0. 0. 0. 1. 0. 1. 1.
 1.]</t>
  </si>
  <si>
    <t>[0. 0. 0. 1. 0. 1. 1. 0. 1. 0. 0. 0. 0. 1. 1. 1. 1. 1. 0. 0. 1. 0. 0. 0.
 0. 1. 0. 0. 0. 0. 1. 1. 1. 0. 1. 0. 0. 0. 1. 1. 0. 1. 1. 0. 1. 1. 0. 0.
 1. 1. 0. 1. 1. 1. 0. 0. 1. 1. 0. 1. 1. 1. 1. 1. 1. 0. 0. 0. 1. 0. 1. 1.
 1.]</t>
  </si>
  <si>
    <t>[0. 0. 0. 1. 0. 1. 1. 0. 1. 0. 0. 0. 0. 1. 1. 1. 1. 1. 0. 0. 1. 0. 0. 0.
 0. 1. 0. 1. 0. 1. 1. 1. 1. 1. 1. 0. 0. 0. 1. 1. 0. 1. 1. 0. 1. 1. 0. 1.
 1. 1. 0. 0. 1. 1. 0. 0. 1. 1. 0. 1. 1. 0. 1. 1. 1. 0. 0. 0. 1. 1. 1. 1.
 1.]</t>
  </si>
  <si>
    <t>[0. 0. 0. 1. 0. 1. 1. 0. 1. 0. 0. 0. 0. 1. 1. 1. 1. 1. 0. 0. 1. 0. 0. 0.
 0. 1. 0. 1. 0. 1. 1. 1. 1. 0. 1. 0. 0. 0. 1. 1. 1. 1. 1. 0. 1. 1. 0. 1.
 1. 1. 0. 0. 1. 1. 0. 0. 1. 1. 0. 1. 1. 1. 1. 1. 1. 0. 0. 0. 1. 0. 1. 1.
 1.]</t>
  </si>
  <si>
    <t>[0. 0. 0. 1. 0. 1. 1. 0. 1. 0. 0. 0. 0. 1. 1. 1. 1. 1. 0. 0. 1. 0. 0. 0.
 0. 1. 0. 1. 0. 0. 1. 1. 1. 1. 1. 0. 0. 0. 1. 1. 1. 1. 1. 0. 1. 1. 0. 0.
 1. 1. 0. 0. 1. 1. 0. 0. 1. 1. 0. 1. 1. 0. 1. 1. 1. 0. 0. 0. 1. 0. 1. 1.
 1.]</t>
  </si>
  <si>
    <t>[0. 0. 0. 1. 0. 1. 1. 0. 1. 0. 0. 0. 0. 1. 1. 1. 1. 1. 0. 0. 1. 0. 0. 0.
 0. 1. 0. 1. 0. 0. 1. 1. 1. 1. 1. 0. 0. 0. 1. 1. 0. 1. 1. 0. 1. 1. 0. 0.
 1. 1. 0. 0. 1. 1. 0. 0. 0. 1. 0. 1. 1. 0. 1. 1. 1. 0. 0. 0. 1. 0. 1. 1.
 1.]</t>
  </si>
  <si>
    <t>[0. 0. 0. 1. 0. 1. 1. 0. 1. 0. 0. 0. 0. 1. 1. 1. 1. 1. 0. 0. 1. 0. 0. 0.
 0. 1. 0. 1. 0. 0. 1. 1. 1. 1. 1. 0. 0. 0. 1. 1. 1. 1. 1. 0. 1. 1. 0. 1.
 0. 1. 1. 0. 1. 1. 0. 0. 1. 1. 0. 1. 1. 0. 1. 1. 1. 0. 0. 0. 1. 0. 1. 1.
 1.]</t>
  </si>
  <si>
    <t>[0. 0. 0. 1. 0. 1. 1. 0. 1. 0. 0. 0. 0. 1. 1. 1. 1. 1. 0. 0. 1. 0. 0. 0.
 0. 1. 0. 1. 0. 0. 1. 1. 1. 1. 1. 0. 0. 0. 1. 1. 1. 1. 1. 0. 1. 1. 0. 0.
 1. 1. 0. 1. 1. 1. 0. 0. 1. 1. 0. 1. 1. 0. 1. 1. 1. 0. 0. 0. 1. 0. 1. 1.
 1.]</t>
  </si>
  <si>
    <t>[0. 0. 0. 1. 0. 1. 1. 0. 1. 0. 0. 0. 0. 1. 1. 1. 1. 1. 0. 0. 1. 0. 0. 0.
 0. 1. 0. 1. 0. 1. 1. 1. 1. 1. 0. 0. 0. 0. 1. 1. 1. 1. 1. 0. 1. 1. 0. 0.
 1. 1. 0. 1. 1. 1. 0. 0. 1. 1. 0. 1. 1. 1. 1. 1. 1. 0. 0. 0. 1. 0. 1. 1.
 1.]</t>
  </si>
  <si>
    <t>[0. 0. 0. 1. 0. 1. 0. 0. 1. 0. 0. 0. 0. 1. 1. 1. 1. 1. 0. 0. 1. 0. 0. 0.
 0. 1. 0. 1. 0. 0. 1. 1. 1. 1. 1. 0. 0. 0. 1. 1. 1. 1. 1. 0. 1. 1. 0. 1.
 1. 0. 0. 0. 1. 1. 0. 0. 1. 1. 0. 1. 1. 0. 1. 1. 1. 0. 0. 0. 1. 0. 1. 1.
 1.]</t>
  </si>
  <si>
    <t>[0. 0. 1. 1. 0. 1. 1. 0. 1. 0. 0. 0. 0. 1. 1. 1. 1. 1. 0. 0. 1. 0. 0. 0.
 0. 1. 0. 1. 0. 0. 1. 1. 1. 1. 1. 0. 0. 0. 1. 1. 0. 1. 1. 0. 1. 1. 0. 0.
 1. 1. 0. 1. 1. 1. 0. 0. 1. 1. 0. 1. 1. 1. 1. 1. 1. 0. 0. 0. 1. 0. 1. 1.
 1.]</t>
  </si>
  <si>
    <t>[0. 0. 0. 1. 0. 1. 1. 0. 1. 0. 0. 0. 0. 1. 1. 1. 1. 1. 0. 0. 1. 0. 0. 0.
 0. 1. 0. 1. 0. 1. 1. 1. 1. 1. 1. 0. 0. 0. 1. 1. 0. 1. 1. 0. 1. 1. 0. 0.
 1. 1. 0. 1. 1. 1. 0. 0. 1. 1. 0. 1. 1. 0. 1. 1. 1. 0. 0. 0. 1. 0. 1. 1.
 1.]</t>
  </si>
  <si>
    <t>[0. 0. 0. 1. 0. 1. 1. 0. 1. 0. 0. 0. 0. 1. 1. 1. 1. 1. 0. 0. 1. 0. 0. 0.
 0. 1. 0. 1. 0. 1. 1. 1. 1. 1. 1. 0. 0. 0. 1. 1. 0. 1. 1. 0. 1. 1. 0. 1.
 1. 1. 0. 1. 1. 1. 0. 0. 1. 1. 0. 1. 1. 1. 1. 1. 0. 0. 0. 0. 1. 0. 1. 1.
 1.]</t>
  </si>
  <si>
    <t>[0. 0. 0. 1. 0. 1. 1. 0. 1. 0. 0. 0. 0. 1. 1. 1. 1. 1. 0. 0. 1. 0. 0. 0.
 0. 1. 0. 1. 0. 1. 1. 1. 1. 1. 1. 0. 0. 0. 1. 1. 0. 1. 1. 0. 1. 1. 0. 1.
 1. 1. 0. 0. 1. 1. 0. 0. 1. 1. 0. 1. 1. 0. 1. 1. 1. 0. 0. 0. 1. 0. 1. 1.
 1.]</t>
  </si>
  <si>
    <t>[0. 0. 0. 1. 0. 1. 1. 0. 1. 0. 0. 0. 0. 1. 1. 1. 1. 1. 0. 0. 1. 1. 0. 0.
 0. 1. 0. 1. 0. 0. 1. 1. 1. 0. 1. 0. 0. 0. 1. 1. 0. 1. 1. 0. 1. 1. 0. 1.
 1. 1. 0. 0. 1. 1. 0. 0. 1. 1. 0. 1. 1. 1. 1. 1. 1. 0. 0. 0. 1. 0. 1. 1.
 1.]</t>
  </si>
  <si>
    <t>[0. 0. 0. 1. 0. 1. 1. 0. 1. 0. 0. 0. 0. 1. 1. 1. 1. 1. 0. 0. 1. 0. 0. 0.
 0. 1. 0. 1. 0. 1. 1. 0. 1. 1. 1. 0. 0. 0. 1. 0. 1. 1. 1. 0. 1. 1. 0. 0.
 1. 1. 0. 0. 1. 1. 0. 0. 1. 0. 0. 1. 1. 0. 1. 1. 1. 0. 0. 0. 1. 0. 1. 1.
 1.]</t>
  </si>
  <si>
    <t>[0. 0. 0. 1. 0. 1. 1. 0. 1. 0. 0. 0. 0. 1. 1. 1. 0. 1. 0. 0. 1. 0. 0. 0.
 0. 1. 0. 1. 0. 1. 1. 1. 1. 1. 1. 0. 0. 0. 1. 1. 0. 1. 1. 0. 1. 1. 0. 0.
 1. 1. 0. 1. 1. 1. 0. 0. 1. 1. 0. 1. 1. 0. 1. 1. 1. 0. 0. 0. 1. 0. 1. 1.
 1.]</t>
  </si>
  <si>
    <t>[0. 0. 0. 1. 0. 1. 1. 0. 1. 0. 0. 0. 0. 1. 1. 1. 1. 1. 0. 0. 1. 0. 0. 0.
 0. 1. 0. 1. 0. 0. 1. 1. 1. 0. 1. 0. 0. 0. 1. 1. 0. 1. 1. 0. 1. 1. 0. 0.
 1. 1. 0. 1. 1. 1. 0. 0. 1. 1. 0. 1. 1. 0. 1. 1. 1. 0. 0. 0. 1. 0. 1. 1.
 1.]</t>
  </si>
  <si>
    <t>[0. 0. 0. 1. 0. 1. 1. 0. 1. 0. 0. 0. 0. 1. 1. 1. 1. 1. 0. 0. 1. 0. 0. 0.
 0. 1. 0. 1. 0. 0. 1. 1. 1. 1. 1. 0. 0. 0. 1. 1. 0. 1. 0. 0. 1. 1. 0. 0.
 1. 1. 0. 1. 1. 1. 0. 0. 1. 1. 0. 1. 1. 1. 1. 1. 1. 0. 0. 0. 1. 0. 1. 1.
 1.]</t>
  </si>
  <si>
    <t>[0. 0. 0. 1. 0. 1. 1. 0. 1. 0. 0. 0. 0. 1. 1. 1. 1. 1. 0. 0. 1. 0. 0. 0.
 0. 1. 0. 1. 0. 1. 1. 1. 1. 0. 1. 0. 0. 0. 1. 1. 0. 1. 1. 0. 1. 1. 0. 0.
 1. 1. 0. 1. 1. 1. 0. 0. 1. 1. 0. 1. 1. 1. 1. 1. 1. 0. 0. 0. 1. 0. 1. 1.
 1.]</t>
  </si>
  <si>
    <t>[1. 0. 0. 1. 0. 1. 1. 0. 1. 0. 0. 0. 0. 1. 1. 1. 1. 1. 0. 0. 1. 0. 0. 0.
 0. 1. 0. 1. 0. 0. 1. 1. 1. 1. 1. 0. 0. 0. 1. 1. 0. 1. 1. 0. 1. 1. 0. 0.
 1. 1. 0. 1. 1. 1. 0. 0. 1. 1. 0. 1. 1. 1. 1. 1. 1. 0. 0. 0. 1. 0. 1. 1.
 1.]</t>
  </si>
  <si>
    <t>[0. 0. 0. 1. 0. 1. 1. 0. 1. 0. 0. 0. 0. 1. 1. 1. 1. 1. 0. 0. 1. 0. 0. 0.
 0. 1. 0. 1. 0. 1. 1. 1. 1. 1. 1. 0. 0. 0. 1. 1. 0. 1. 1. 0. 1. 1. 0. 0.
 1. 1. 0. 1. 1. 1. 0. 0. 1. 1. 0. 1. 1. 1. 1. 1. 1. 0. 0. 0. 1. 0. 1. 1.
 1.]</t>
  </si>
  <si>
    <t>[0. 0. 0. 1. 0. 1. 1. 0. 1. 0. 0. 0. 0. 1. 1. 1. 1. 1. 0. 0. 1. 0. 0. 0.
 0. 1. 0. 1. 0. 0. 1. 1. 1. 1. 1. 0. 0. 0. 1. 1. 1. 1. 1. 0. 1. 1. 0. 0.
 1. 1. 0. 1. 1. 1. 0. 0. 1. 1. 0. 1. 1. 1. 1. 1. 1. 0. 0. 0. 1. 0. 1. 1.
 1.]</t>
  </si>
  <si>
    <t>[0. 0. 0. 1. 0. 1. 1. 0. 1. 0. 0. 0. 0. 1. 1. 1. 1. 1. 0. 0. 1. 0. 0. 0.
 0. 1. 0. 1. 0. 1. 1. 0. 1. 1. 1. 0. 0. 0. 1. 1. 0. 1. 1. 0. 1. 1. 0. 0.
 1. 1. 0. 1. 1. 1. 0. 0. 1. 1. 0. 1. 1. 1. 1. 1. 1. 0. 0. 0. 1. 0. 1. 1.
 1.]</t>
  </si>
  <si>
    <t>[0. 0. 0. 1. 0. 1. 1. 0. 1. 0. 0. 0. 0. 1. 1. 1. 1. 1. 0. 0. 1. 0. 0. 0.
 0. 1. 0. 1. 0. 1. 1. 1. 1. 0. 1. 0. 0. 0. 1. 1. 1. 1. 1. 0. 1. 1. 0. 0.
 1. 1. 0. 1. 1. 1. 0. 0. 1. 1. 0. 0. 1. 0. 1. 1. 1. 0. 0. 0. 1. 0. 1. 1.
 1.]</t>
  </si>
  <si>
    <t>[0. 0. 1. 1. 0. 1. 1. 0. 1. 1. 0. 0. 0. 1. 1. 1. 1. 1. 0. 0. 1. 0. 0. 0.
 0. 1. 0. 1. 0. 0. 1. 1. 1. 1. 1. 0. 0. 0. 1. 1. 1. 1. 1. 0. 1. 1. 0. 0.
 1. 1. 0. 1. 1. 1. 0. 0. 1. 1. 0. 1. 1. 0. 1. 1. 1. 0. 0. 0. 1. 0. 1. 1.
 1.]</t>
  </si>
  <si>
    <t>[0. 0. 0. 1. 0. 1. 1. 0. 1. 0. 0. 0. 0. 1. 1. 1. 1. 1. 0. 0. 1. 0. 0. 0.
 0. 1. 0. 1. 0. 1. 1. 1. 1. 1. 1. 0. 0. 0. 1. 1. 1. 1. 1. 0. 1. 1. 0. 0.
 1. 1. 0. 1. 1. 1. 0. 0. 1. 1. 0. 1. 1. 1. 1. 1. 1. 0. 0. 0. 1. 0. 1. 1.
 1.]</t>
  </si>
  <si>
    <t>[0. 0. 0. 1. 0. 1. 1. 0. 1. 0. 0. 0. 0. 1. 1. 1. 1. 0. 0. 0. 1. 0. 0. 0.
 0. 1. 0. 1. 0. 0. 1. 1. 1. 0. 1. 0. 0. 0. 1. 1. 0. 1. 1. 0. 1. 1. 0. 0.
 1. 1. 0. 1. 1. 1. 0. 0. 1. 1. 0. 1. 1. 1. 1. 1. 1. 0. 0. 0. 1. 0. 1. 1.
 1.]</t>
  </si>
  <si>
    <t>[0. 0. 0. 1. 1. 1. 1. 0. 1. 0. 0. 0. 0. 1. 1. 1. 1. 1. 0. 0. 1. 0. 0. 0.
 0. 1. 0. 1. 0. 1. 1. 1. 1. 1. 1. 0. 0. 0. 1. 1. 0. 1. 0. 0. 1. 1. 0. 0.
 1. 1. 0. 1. 1. 1. 0. 0. 1. 1. 0. 1. 1. 0. 1. 1. 1. 0. 0. 0. 1. 0. 1. 1.
 1.]</t>
  </si>
  <si>
    <t>[0. 0. 0. 1. 0. 1. 1. 0. 1. 0. 0. 0. 0. 1. 1. 1. 1. 1. 0. 0. 1. 0. 0. 0.
 0. 1. 0. 1. 0. 0. 1. 1. 1. 1. 1. 0. 0. 0. 1. 1. 1. 1. 1. 0. 1. 1. 0. 0.
 1. 1. 0. 0. 1. 1. 0. 0. 1. 1. 0. 1. 1. 1. 1. 1. 1. 0. 0. 0. 1. 0. 1. 1.
 1.]</t>
  </si>
  <si>
    <t>[0. 0. 0. 1. 0. 1. 1. 0. 1. 0. 0. 0. 0. 1. 1. 1. 1. 1. 0. 0. 1. 0. 0. 0.
 0. 1. 0. 1. 0. 0. 1. 1. 1. 1. 1. 0. 0. 0. 1. 1. 0. 1. 1. 0. 1. 1. 0. 0.
 1. 1. 0. 1. 1. 1. 0. 0. 1. 1. 0. 1. 1. 0. 1. 1. 1. 0. 0. 0. 1. 0. 1. 1.
 1.]</t>
  </si>
  <si>
    <t>[0. 0. 0. 1. 0. 1. 1. 0. 1. 0. 0. 0. 0. 1. 1. 1. 1. 1. 0. 0. 1. 0. 0. 0.
 0. 1. 0. 1. 0. 0. 1. 1. 1. 0. 1. 0. 0. 0. 1. 0. 1. 1. 1. 0. 1. 1. 0. 0.
 1. 1. 0. 1. 1. 1. 0. 0. 1. 1. 0. 1. 1. 0. 1. 1. 1. 0. 0. 0. 1. 0. 1. 1.
 1.]</t>
  </si>
  <si>
    <t>[0. 0. 0. 1. 0. 1. 1. 0. 1. 0. 0. 0. 0. 1. 1. 1. 1. 1. 0. 0. 1. 0. 0. 0.
 0. 1. 0. 1. 0. 0. 1. 1. 1. 0. 1. 0. 0. 0. 1. 1. 1. 1. 1. 0. 1. 1. 0. 0.
 1. 1. 0. 1. 1. 1. 0. 0. 1. 1. 0. 1. 1. 0. 1. 1. 0. 0. 0. 0. 1. 0. 1. 1.
 1.]</t>
  </si>
  <si>
    <t>[0. 0. 0. 1. 0. 1. 1. 0. 1. 1. 0. 0. 0. 1. 1. 1. 1. 1. 0. 0. 1. 0. 0. 0.
 0. 1. 0. 1. 0. 1. 1. 1. 1. 0. 1. 0. 0. 0. 1. 1. 1. 1. 1. 0. 1. 1. 0. 0.
 1. 1. 0. 1. 1. 1. 0. 0. 1. 1. 0. 1. 1. 1. 1. 1. 1. 0. 0. 0. 1. 0. 1. 1.
 1.]</t>
  </si>
  <si>
    <t>[0. 0. 1. 1. 0. 1. 1. 0. 1. 0. 0. 0. 0. 1. 1. 1. 1. 1. 0. 0. 1. 0. 0. 0.
 0. 1. 0. 1. 0. 0. 1. 1. 0. 1. 1. 0. 0. 0. 1. 1. 1. 1. 1. 0. 1. 0. 0. 0.
 1. 1. 0. 1. 1. 1. 0. 0. 1. 1. 0. 1. 1. 0. 1. 1. 1. 0. 0. 0. 1. 0. 1. 1.
 1.]</t>
  </si>
  <si>
    <t>[0. 0. 0. 1. 0. 1. 1. 0. 1. 1. 0. 0. 0. 1. 1. 1. 1. 1. 0. 0. 1. 0. 0. 0.
 0. 1. 0. 1. 0. 1. 1. 1. 1. 1. 1. 0. 0. 1. 1. 1. 1. 1. 1. 0. 1. 1. 0. 0.
 1. 1. 0. 0. 1. 1. 0. 0. 1. 1. 0. 1. 0. 0. 1. 1. 1. 0. 0. 0. 1. 0. 1. 1.
 1.]</t>
  </si>
  <si>
    <t>[0. 0. 1. 1. 0. 1. 1. 0. 1. 0. 1. 0. 0. 1. 1. 1. 1. 1. 0. 0. 1. 0. 0. 0.
 0. 1. 0. 1. 0. 0. 1. 1. 1. 1. 1. 0. 0. 0. 1. 1. 1. 1. 1. 0. 1. 1. 0. 0.
 1. 1. 0. 1. 1. 1. 0. 0. 1. 1. 0. 1. 1. 0. 1. 1. 1. 0. 0. 0. 1. 0. 1. 1.
 1.]</t>
  </si>
  <si>
    <t>[0. 0. 1. 1. 0. 1. 1. 0. 1. 0. 0. 0. 0. 1. 1. 1. 1. 1. 0. 0. 1. 0. 0. 0.
 0. 1. 0. 1. 0. 0. 1. 1. 1. 1. 1. 0. 0. 0. 1. 1. 1. 1. 1. 0. 1. 1. 0. 0.
 1. 1. 0. 1. 1. 1. 0. 0. 1. 1. 0. 1. 1. 0. 1. 1. 1. 0. 0. 0. 1. 0. 1. 1.
 1.]</t>
  </si>
  <si>
    <t>[0. 0. 0. 1. 0. 1. 1. 0. 1. 0. 1. 0. 0. 1. 1. 1. 1. 1. 0. 0. 1. 0. 0. 0.
 0. 1. 0. 1. 0. 0. 1. 1. 1. 1. 1. 0. 0. 0. 1. 1. 1. 1. 1. 0. 1. 1. 0. 0.
 1. 1. 0. 1. 1. 1. 0. 0. 1. 1. 0. 1. 1. 0. 1. 1. 1. 0. 0. 0. 1. 0. 1. 1.
 1.]</t>
  </si>
  <si>
    <t>[0. 0. 1. 1. 0. 1. 1. 0. 1. 1. 0. 0. 0. 1. 1. 1. 1. 1. 0. 0. 1. 0. 0. 0.
 1. 1. 0. 1. 0. 0. 1. 1. 1. 1. 1. 0. 0. 0. 1. 1. 0. 1. 1. 0. 1. 1. 0. 0.
 1. 1. 0. 1. 1. 1. 0. 0. 1. 1. 0. 1. 1. 0. 1. 1. 1. 0. 0. 0. 1. 0. 1. 1.
 1.]</t>
  </si>
  <si>
    <t>[0. 0. 0. 1. 0. 1. 1. 0. 1. 0. 0. 0. 0. 1. 1. 1. 1. 1. 0. 0. 1. 0. 0. 0.
 0. 1. 0. 1. 0. 0. 1. 1. 1. 1. 1. 1. 0. 0. 1. 1. 0. 1. 1. 0. 1. 1. 0. 0.
 1. 1. 0. 1. 1. 1. 0. 0. 1. 1. 0. 1. 1. 0. 1. 1. 1. 0. 0. 0. 1. 0. 1. 1.
 1.]</t>
  </si>
  <si>
    <t>[0. 0. 1. 1. 0. 1. 1. 0. 1. 1. 0. 0. 0. 0. 1. 1. 1. 1. 0. 0. 1. 0. 0. 0.
 0. 1. 0. 1. 0. 0. 1. 1. 1. 1. 1. 0. 0. 0. 1. 1. 1. 1. 1. 0. 1. 1. 0. 0.
 1. 1. 0. 1. 1. 1. 1. 0. 1. 1. 0. 1. 1. 0. 1. 1. 1. 0. 0. 1. 1. 0. 1. 1.
 1.]</t>
  </si>
  <si>
    <t>[0. 0. 1. 1. 0. 1. 1. 0. 1. 0. 0. 0. 0. 1. 1. 1. 1. 1. 0. 0. 1. 0. 0. 0.
 0. 1. 0. 1. 0. 0. 1. 1. 1. 1. 1. 0. 0. 0. 1. 1. 0. 1. 1. 0. 1. 1. 0. 0.
 1. 1. 0. 1. 1. 1. 0. 0. 1. 1. 0. 1. 1. 0. 1. 1. 1. 0. 0. 0. 1. 0. 1. 1.
 1.]</t>
  </si>
  <si>
    <t>[0. 0. 0. 1. 0. 1. 1. 0. 1. 1. 0. 0. 0. 1. 1. 1. 1. 1. 0. 0. 1. 0. 0. 0.
 0. 1. 0. 1. 0. 0. 1. 1. 1. 1. 1. 0. 0. 0. 1. 1. 0. 1. 1. 0. 1. 1. 0. 0.
 1. 1. 0. 1. 1. 1. 0. 0. 1. 1. 0. 1. 1. 0. 1. 1. 1. 0. 0. 0. 1. 0. 1. 1.
 1.]</t>
  </si>
  <si>
    <t>[0. 1. 0. 1. 0. 1. 1. 0. 1. 1. 0. 1. 0. 1. 1. 1. 1. 1. 0. 0. 1. 0. 0. 0.
 0. 1. 0. 1. 0. 0. 1. 1. 1. 1. 1. 0. 0. 0. 1. 1. 1. 1. 1. 0. 1. 1. 0. 0.
 1. 1. 0. 1. 1. 1. 0. 0. 1. 1. 0. 1. 1. 0. 1. 1. 1. 0. 0. 0. 1. 0. 1. 1.
 1.]</t>
  </si>
  <si>
    <t>[0. 0. 0. 1. 0. 1. 1. 0. 1. 0. 0. 1. 0. 1. 1. 1. 1. 1. 0. 0. 1. 0. 0. 0.
 0. 1. 0. 1. 0. 0. 1. 1. 1. 1. 1. 0. 0. 0. 1. 1. 0. 1. 1. 0. 1. 1. 0. 0.
 1. 1. 0. 1. 1. 1. 0. 0. 1. 1. 0. 1. 1. 0. 1. 1. 1. 0. 0. 0. 1. 0. 1. 1.
 1.]</t>
  </si>
  <si>
    <t>[0. 0. 0. 1. 0. 1. 1. 0. 1. 1. 0. 0. 0. 1. 1. 1. 1. 1. 0. 0. 1. 0. 0. 0.
 0. 1. 0. 1. 0. 0. 1. 1. 1. 1. 1. 0. 0. 1. 1. 1. 1. 1. 0. 0. 1. 1. 1. 0.
 1. 1. 0. 1. 1. 1. 0. 0. 1. 1. 0. 1. 1. 0. 1. 1. 1. 0. 0. 0. 1. 0. 1. 1.
 1.]</t>
  </si>
  <si>
    <t>[0. 0. 1. 1. 0. 1. 1. 0. 1. 0. 0. 0. 0. 1. 1. 1. 1. 1. 0. 0. 1. 0. 0. 0.
 0. 1. 0. 1. 0. 0. 1. 1. 1. 1. 1. 0. 0. 0. 1. 1. 1. 1. 1. 0. 1. 1. 0. 0.
 1. 1. 0. 1. 1. 1. 0. 0. 1. 1. 0. 1. 1. 0. 1. 1. 1. 0. 1. 0. 1. 0. 1. 1.
 1.]</t>
  </si>
  <si>
    <t>[0. 0. 1. 1. 0. 1. 1. 0. 1. 1. 0. 0. 0. 1. 1. 1. 1. 1. 0. 0. 1. 0. 0. 0.
 0. 1. 0. 1. 0. 0. 1. 1. 1. 1. 1. 0. 0. 1. 1. 1. 0. 1. 1. 0. 1. 1. 0. 0.
 1. 1. 0. 1. 1. 1. 0. 0. 1. 1. 0. 1. 1. 0. 1. 1. 1. 0. 0. 0. 1. 0. 1. 1.
 1.]</t>
  </si>
  <si>
    <t>[0. 0. 1. 1. 0. 1. 1. 0. 1. 0. 0. 0. 0. 1. 1. 1. 1. 1. 0. 0. 1. 0. 0. 0.
 0. 1. 0. 1. 0. 0. 1. 1. 1. 1. 1. 1. 0. 0. 1. 1. 1. 1. 1. 0. 1. 1. 0. 0.
 1. 1. 0. 1. 1. 1. 0. 0. 1. 1. 0. 1. 1. 0. 1. 1. 1. 0. 0. 0. 1. 0. 1. 1.
 1.]</t>
  </si>
  <si>
    <t>[0. 0. 0. 1. 0. 1. 1. 0. 1. 0. 1. 0. 0. 1. 1. 1. 1. 1. 0. 0. 1. 0. 0. 0.
 0. 1. 0. 1. 0. 0. 1. 1. 1. 1. 1. 1. 0. 0. 1. 1. 1. 1. 1. 0. 1. 1. 0. 0.
 1. 1. 0. 1. 1. 1. 0. 0. 1. 1. 0. 1. 1. 0. 1. 1. 1. 0. 0. 0. 1. 0. 1. 1.
 1.]</t>
  </si>
  <si>
    <t>[0. 0. 1. 0. 0. 1. 1. 0. 1. 0. 0. 0. 0. 1. 1. 1. 1. 1. 0. 0. 1. 0. 0. 0.
 0. 1. 0. 1. 0. 0. 1. 1. 1. 1. 1. 0. 0. 0. 1. 1. 1. 1. 1. 0. 1. 1. 0. 0.
 1. 1. 0. 1. 1. 1. 0. 0. 1. 1. 0. 1. 1. 0. 1. 1. 1. 0. 0. 0. 1. 0. 1. 1.
 1.]</t>
  </si>
  <si>
    <t>[0. 0. 1. 1. 0. 1. 1. 0. 1. 0. 1. 0. 0. 1. 1. 1. 1. 1. 0. 0. 1. 0. 0. 0.
 0. 1. 0. 1. 0. 0. 1. 1. 1. 1. 1. 1. 0. 0. 1. 1. 0. 1. 1. 0. 1. 1. 0. 0.
 1. 1. 0. 1. 1. 1. 0. 0. 1. 1. 0. 1. 1. 0. 1. 1. 1. 0. 0. 0. 1. 0. 1. 1.
 1.]</t>
  </si>
  <si>
    <t>[0. 0. 0. 1. 0. 1. 1. 0. 1. 0. 0. 0. 0. 1. 1. 1. 0. 1. 0. 0. 1. 1. 0. 0.
 0. 1. 0. 1. 0. 0. 1. 1. 1. 1. 1. 1. 0. 0. 1. 1. 1. 1. 1. 0. 1. 1. 0. 0.
 1. 1. 0. 1. 1. 1. 0. 0. 0. 1. 0. 1. 1. 0. 1. 1. 1. 0. 0. 0. 1. 0. 1. 1.
 1.]</t>
  </si>
  <si>
    <t>[0. 0. 0. 1. 0. 1. 1. 0. 1. 0. 0. 0. 0. 1. 1. 1. 1. 1. 0. 0. 1. 0. 0. 0.
 0. 1. 0. 1. 0. 0. 1. 1. 1. 1. 1. 1. 0. 0. 1. 1. 1. 1. 1. 0. 1. 1. 0. 0.
 1. 1. 0. 1. 1. 1. 0. 0. 1. 1. 0. 1. 1. 0. 1. 1. 1. 0. 0. 0. 1. 0. 1. 1.
 1.]</t>
  </si>
  <si>
    <t>[0. 0. 1. 1. 0. 1. 1. 0. 1. 0. 1. 0. 0. 1. 1. 1. 1. 1. 0. 0. 1. 0. 0. 0.
 0. 1. 0. 1. 0. 0. 1. 1. 1. 1. 1. 1. 0. 0. 1. 1. 1. 1. 1. 0. 1. 1. 0. 0.
 1. 1. 0. 1. 1. 1. 0. 0. 1. 1. 0. 1. 1. 0. 1. 1. 1. 0. 0. 0. 1. 0. 1. 1.
 1.]</t>
  </si>
  <si>
    <t>[0. 0. 1. 1. 0. 1. 1. 0. 1. 0. 0. 0. 0. 1. 1. 1. 1. 1. 0. 0. 1. 0. 0. 0.
 0. 1. 0. 1. 0. 0. 1. 1. 1. 1. 1. 1. 0. 0. 1. 1. 0. 1. 1. 0. 1. 1. 0. 0.
 1. 1. 0. 1. 1. 1. 0. 0. 1. 1. 0. 1. 1. 0. 1. 1. 1. 0. 0. 0. 1. 0. 1. 1.
 1.]</t>
  </si>
  <si>
    <t>[0. 0. 1. 1. 0. 1. 1. 0. 1. 0. 0. 0. 0. 1. 1. 1. 1. 1. 0. 0. 1. 0. 0. 0.
 0. 1. 0. 1. 0. 0. 1. 1. 1. 1. 1. 0. 0. 0. 1. 1. 0. 1. 1. 0. 0. 1. 0. 0.
 1. 1. 0. 1. 1. 1. 0. 0. 1. 1. 0. 1. 1. 0. 1. 1. 1. 0. 0. 0. 1. 0. 1. 1.
 1.]</t>
  </si>
  <si>
    <t>[1. 0. 1. 1. 0. 1. 1. 0. 1. 0. 0. 0. 0. 1. 1. 1. 1. 1. 0. 0. 1. 0. 0. 0.
 0. 1. 0. 1. 0. 0. 1. 1. 1. 1. 1. 1. 0. 0. 1. 1. 0. 1. 1. 0. 1. 1. 0. 0.
 1. 1. 0. 1. 1. 1. 0. 0. 1. 1. 0. 1. 1. 0. 1. 1. 1. 0. 0. 0. 1. 0. 1. 1.
 1.]</t>
  </si>
  <si>
    <t>[1. 0. 0. 1. 0. 1. 1. 0. 1. 0. 0. 0. 0. 1. 1. 1. 1. 1. 0. 0. 1. 0. 0. 0.
 0. 1. 0. 1. 0. 0. 1. 1. 1. 1. 1. 1. 0. 0. 1. 1. 1. 1. 1. 0. 1. 1. 0. 0.
 1. 1. 0. 1. 1. 1. 0. 0. 1. 1. 0. 1. 1. 0. 1. 1. 1. 0. 0. 0. 1. 0. 1. 1.
 1.]</t>
  </si>
  <si>
    <t>[0. 1. 1. 1. 0. 1. 1. 0. 1. 0. 0. 0. 0. 1. 1. 1. 1. 1. 0. 0. 1. 0. 0. 0.
 0. 1. 0. 1. 0. 0. 1. 1. 1. 1. 1. 0. 0. 0. 1. 1. 1. 1. 1. 0. 1. 1. 0. 0.
 1. 1. 0. 1. 1. 1. 0. 0. 1. 1. 0. 1. 1. 0. 1. 1. 1. 0. 0. 0. 1. 0. 1. 1.
 1.]</t>
  </si>
  <si>
    <t>[0. 0. 1. 1. 0. 1. 1. 0. 1. 0. 1. 0. 0. 1. 1. 1. 1. 1. 0. 0. 1. 0. 0. 0.
 0. 1. 0. 1. 0. 0. 1. 1. 1. 1. 1. 1. 0. 1. 1. 1. 1. 1. 1. 0. 1. 1. 0. 0.
 1. 1. 0. 1. 1. 1. 0. 0. 1. 1. 0. 1. 1. 0. 1. 1. 1. 0. 0. 0. 1. 0. 1. 1.
 1.]</t>
  </si>
  <si>
    <t>[0. 1. 1. 0. 0. 1. 1. 0. 1. 0. 0. 0. 0. 1. 1. 1. 1. 1. 0. 0. 1. 0. 0. 0.
 0. 1. 0. 1. 0. 0. 1. 1. 1. 1. 1. 1. 0. 0. 1. 1. 0. 1. 1. 0. 1. 1. 0. 0.
 1. 1. 0. 1. 1. 1. 0. 0. 1. 1. 0. 1. 1. 0. 1. 1. 1. 0. 0. 0. 1. 0. 1. 1.
 1.]</t>
  </si>
  <si>
    <t>[0. 0. 1. 0. 0. 1. 1. 0. 1. 0. 0. 0. 0. 1. 1. 1. 1. 1. 0. 0. 1. 0. 0. 0.
 0. 1. 0. 1. 0. 0. 1. 1. 1. 1. 1. 0. 0. 0. 1. 1. 1. 1. 1. 0. 0. 1. 0. 0.
 1. 1. 0. 1. 1. 1. 0. 0. 1. 1. 0. 1. 1. 0. 1. 1. 1. 0. 0. 0. 1. 0. 1. 1.
 1.]</t>
  </si>
  <si>
    <t>[0. 0. 1. 1. 1. 1. 1. 0. 1. 0. 1. 0. 0. 1. 1. 1. 1. 1. 0. 0. 1. 0. 0. 0.
 0. 1. 0. 1. 0. 0. 1. 1. 1. 1. 1. 1. 0. 0. 1. 1. 0. 1. 1. 0. 1. 1. 0. 0.
 1. 1. 0. 1. 1. 1. 0. 0. 1. 1. 0. 1. 1. 0. 1. 1. 1. 0. 0. 0. 1. 0. 1. 1.
 1.]</t>
  </si>
  <si>
    <t>[0. 0. 1. 0. 0. 1. 1. 0. 1. 0. 0. 0. 0. 1. 1. 1. 1. 1. 0. 0. 1. 0. 0. 0.
 0. 1. 0. 1. 0. 1. 1. 1. 1. 1. 1. 1. 0. 0. 1. 1. 1. 1. 1. 0. 1. 1. 0. 0.
 1. 1. 0. 1. 1. 1. 0. 0. 1. 1. 0. 1. 1. 0. 1. 1. 1. 0. 0. 0. 1. 0. 1. 1.
 1.]</t>
  </si>
  <si>
    <t>[0. 0. 1. 0. 0. 1. 1. 0. 1. 0. 0. 0. 0. 1. 1. 1. 1. 1. 0. 0. 1. 0. 0. 0.
 0. 1. 0. 1. 0. 0. 1. 1. 1. 1. 1. 1. 0. 0. 1. 1. 1. 1. 1. 0. 1. 1. 0. 0.
 1. 1. 0. 1. 1. 1. 0. 0. 1. 1. 0. 1. 1. 0. 1. 1. 1. 0. 0. 0. 1. 0. 1. 1.
 1.]</t>
  </si>
  <si>
    <t>[0. 0. 1. 0. 0. 1. 1. 0. 1. 0. 0. 0. 0. 1. 1. 1. 0. 1. 0. 0. 1. 0. 0. 0.
 0. 1. 0. 1. 0. 0. 1. 1. 1. 1. 1. 1. 0. 0. 1. 1. 0. 1. 1. 0. 1. 1. 0. 0.
 1. 1. 0. 1. 1. 1. 0. 0. 1. 1. 0. 1. 1. 0. 1. 1. 1. 0. 0. 0. 1. 0. 1. 1.
 1.]</t>
  </si>
  <si>
    <t>[0. 0. 1. 0. 1. 1. 1. 0. 1. 0. 0. 0. 0. 1. 1. 1. 1. 1. 0. 0. 1. 0. 0. 0.
 0. 1. 0. 1. 0. 0. 1. 1. 1. 1. 1. 1. 0. 0. 1. 1. 0. 1. 1. 0. 1. 0. 0. 0.
 1. 1. 0. 1. 1. 1. 0. 0. 1. 1. 0. 1. 1. 0. 1. 1. 1. 0. 0. 0. 1. 0. 1. 1.
 1.]</t>
  </si>
  <si>
    <t>[0. 0. 1. 0. 0. 1. 1. 0. 1. 0. 1. 0. 0. 1. 1. 1. 1. 1. 0. 0. 1. 0. 0. 0.
 0. 1. 0. 1. 0. 0. 1. 1. 1. 1. 1. 1. 0. 0. 1. 1. 1. 1. 1. 0. 1. 0. 0. 0.
 1. 1. 0. 1. 1. 1. 0. 0. 1. 1. 0. 1. 1. 0. 1. 1. 1. 0. 0. 0. 1. 0. 1. 1.
 1.]</t>
  </si>
  <si>
    <t>[0. 0. 1. 0. 0. 1. 1. 0. 1. 0. 0. 0. 0. 1. 1. 1. 1. 1. 0. 0. 0. 0. 0. 0.
 0. 1. 0. 1. 0. 0. 1. 1. 1. 1. 1. 1. 0. 0. 1. 1. 1. 1. 1. 0. 1. 1. 0. 0.
 1. 1. 0. 1. 1. 1. 0. 0. 1. 1. 0. 1. 1. 0. 1. 1. 1. 0. 0. 0. 1. 0. 1. 1.
 1.]</t>
  </si>
  <si>
    <t>[0. 0. 1. 0. 0. 1. 1. 0. 1. 0. 0. 0. 0. 1. 1. 1. 1. 1. 0. 0. 1. 0. 0. 0.
 0. 1. 0. 1. 0. 0. 1. 1. 1. 1. 1. 0. 0. 0. 1. 1. 0. 1. 1. 0. 1. 1. 0. 0.
 1. 1. 0. 1. 1. 1. 0. 0. 1. 1. 0. 1. 1. 0. 1. 1. 1. 0. 0. 0. 1. 0. 1. 1.
 1.]</t>
  </si>
  <si>
    <t>[0. 0. 1. 1. 0. 1. 1. 0. 1. 0. 1. 0. 0. 1. 1. 1. 1. 1. 0. 0. 1. 0. 0. 0.
 0. 1. 0. 1. 0. 0. 1. 0. 1. 1. 1. 1. 0. 0. 1. 1. 1. 1. 1. 0. 1. 1. 0. 0.
 1. 1. 0. 1. 1. 1. 0. 0. 1. 1. 0. 1. 1. 0. 1. 1. 1. 0. 0. 0. 1. 0. 1. 1.
 1.]</t>
  </si>
  <si>
    <t>[0. 0. 1. 1. 0. 1. 1. 0. 1. 0. 0. 0. 0. 1. 1. 1. 1. 1. 0. 0. 1. 0. 0. 0.
 0. 1. 0. 1. 0. 0. 1. 1. 1. 1. 1. 0. 0. 0. 1. 1. 0. 1. 1. 0. 1. 1. 0. 0.
 1. 0. 0. 1. 1. 1. 0. 0. 1. 1. 0. 1. 1. 0. 1. 1. 1. 0. 0. 0. 1. 0. 1. 1.
 1.]</t>
  </si>
  <si>
    <t>[0. 0. 1. 0. 0. 1. 1. 0. 1. 0. 1. 0. 0. 1. 1. 1. 1. 1. 0. 0. 1. 0. 0. 0.
 0. 1. 0. 1. 0. 0. 1. 1. 1. 1. 1. 1. 0. 0. 1. 1. 1. 1. 1. 0. 1. 1. 0. 0.
 1. 1. 0. 1. 1. 1. 0. 0. 1. 1. 0. 1. 1. 0. 1. 1. 1. 0. 0. 0. 1. 0. 1. 1.
 1.]</t>
  </si>
  <si>
    <t>[0. 0. 1. 0. 0. 1. 1. 0. 1. 0. 0. 0. 0. 1. 1. 1. 1. 1. 0. 0. 1. 0. 0. 0.
 0. 1. 0. 1. 0. 0. 1. 1. 0. 1. 1. 1. 0. 0. 1. 1. 1. 1. 1. 0. 1. 1. 0. 0.
 1. 1. 0. 1. 1. 1. 0. 0. 1. 1. 0. 1. 1. 0. 1. 1. 1. 0. 0. 0. 1. 0. 1. 1.
 1.]</t>
  </si>
  <si>
    <t>[0. 0. 1. 0. 0. 1. 1. 0. 1. 0. 1. 0. 0. 1. 1. 1. 1. 1. 0. 0. 1. 0. 0. 0.
 0. 1. 0. 1. 0. 0. 1. 1. 1. 1. 1. 0. 0. 0. 1. 1. 0. 1. 1. 0. 1. 1. 0. 0.
 1. 1. 0. 1. 1. 1. 0. 0. 1. 1. 0. 1. 1. 0. 1. 1. 1. 0. 0. 0. 1. 0. 1. 1.
 1.]</t>
  </si>
  <si>
    <t>[0. 0. 1. 0. 0. 1. 1. 0. 1. 0. 1. 0. 0. 1. 1. 1. 1. 0. 0. 0. 1. 0. 0. 0.
 0. 1. 0. 1. 0. 0. 1. 1. 1. 1. 1. 1. 0. 0. 1. 1. 1. 1. 1. 0. 1. 1. 0. 0.
 1. 1. 0. 1. 1. 1. 0. 0. 1. 1. 0. 1. 1. 0. 1. 1. 1. 0. 0. 1. 1. 0. 1. 1.
 1.]</t>
  </si>
  <si>
    <t>[0. 0. 1. 0. 0. 1. 1. 0. 1. 0. 1. 0. 0. 1. 1. 1. 0. 1. 0. 0. 1. 0. 0. 0.
 0. 1. 0. 1. 1. 0. 1. 1. 1. 1. 1. 1. 0. 0. 1. 1. 1. 1. 1. 0. 1. 1. 0. 0.
 1. 1. 0. 1. 1. 1. 0. 0. 1. 1. 0. 1. 1. 0. 1. 1. 0. 0. 0. 0. 1. 0. 1. 1.
 1.]</t>
  </si>
  <si>
    <t>[0. 0. 1. 0. 0. 1. 1. 0. 1. 1. 1. 0. 0. 1. 1. 1. 1. 1. 0. 0. 1. 0. 0. 0.
 0. 1. 0. 1. 0. 0. 1. 1. 1. 1. 1. 1. 0. 0. 1. 1. 1. 1. 1. 0. 1. 0. 0. 0.
 1. 1. 0. 1. 1. 1. 0. 0. 1. 1. 0. 1. 1. 0. 1. 1. 1. 0. 0. 0. 1. 0. 1. 1.
 1.]</t>
  </si>
  <si>
    <t>[0. 0. 1. 0. 0. 1. 1. 0. 1. 0. 1. 0. 0. 1. 1. 1. 1. 1. 0. 0. 1. 0. 0. 0.
 0. 1. 0. 1. 0. 0. 1. 1. 1. 1. 1. 1. 0. 0. 1. 1. 1. 1. 1. 0. 1. 1. 0. 0.
 1. 1. 0. 1. 1. 1. 0. 0. 1. 1. 0. 1. 1. 1. 1. 1. 1. 0. 0. 0. 1. 0. 1. 1.
 1.]</t>
  </si>
  <si>
    <t>[0. 0. 1. 0. 1. 1. 1. 0. 1. 0. 1. 0. 0. 1. 1. 1. 1. 1. 0. 0. 1. 0. 0. 0.
 0. 1. 0. 1. 0. 0. 1. 1. 1. 1. 1. 1. 0. 0. 1. 1. 1. 1. 1. 0. 1. 1. 0. 0.
 1. 1. 0. 1. 1. 1. 0. 0. 1. 1. 0. 1. 1. 0. 1. 1. 1. 0. 0. 0. 1. 0. 1. 1.
 1.]</t>
  </si>
  <si>
    <t>[0. 0. 1. 0. 0. 1. 1. 0. 1. 0. 1. 0. 0. 1. 1. 1. 1. 1. 0. 0. 1. 0. 0. 0.
 0. 1. 0. 1. 0. 0. 1. 1. 1. 1. 1. 1. 0. 0. 1. 1. 1. 1. 1. 0. 1. 0. 0. 0.
 1. 1. 0. 1. 1. 1. 0. 0. 1. 1. 0. 1. 1. 0. 1. 1. 1. 0. 0. 0. 1. 0. 1. 1.
 0.]</t>
  </si>
  <si>
    <t>[0. 0. 1. 0. 0. 1. 1. 0. 1. 0. 1. 0. 0. 1. 1. 1. 1. 1. 0. 0. 1. 0. 0. 0.
 0. 1. 0. 1. 0. 0. 1. 1. 1. 1. 1. 1. 0. 0. 1. 1. 1. 1. 1. 1. 1. 0. 0. 0.
 1. 1. 0. 1. 1. 1. 0. 0. 1. 1. 0. 1. 1. 0. 1. 1. 1. 0. 0. 0. 1. 0. 1. 1.
 1.]</t>
  </si>
  <si>
    <t>[0. 0. 1. 0. 0. 1. 1. 0. 1. 0. 1. 0. 0. 1. 0. 1. 1. 1. 0. 0. 1. 0. 0. 0.
 0. 1. 0. 1. 0. 0. 1. 1. 1. 1. 1. 1. 0. 0. 1. 1. 1. 1. 1. 0. 1. 1. 0. 1.
 1. 1. 0. 1. 1. 1. 0. 0. 1. 1. 0. 1. 1. 0. 1. 1. 1. 0. 0. 0. 1. 0. 1. 1.
 1.]</t>
  </si>
  <si>
    <t>[0. 0. 1. 0. 0. 1. 1. 0. 1. 0. 1. 0. 0. 1. 1. 1. 0. 1. 0. 0. 1. 0. 0. 0.
 0. 1. 0. 1. 1. 0. 1. 1. 1. 1. 1. 1. 0. 0. 1. 1. 1. 1. 1. 0. 1. 1. 0. 0.
 1. 1. 0. 1. 1. 1. 0. 0. 1. 1. 0. 1. 1. 0. 1. 1. 1. 0. 0. 0. 1. 0. 1. 1.
 1.]</t>
  </si>
  <si>
    <t>[0. 0. 0. 0. 0. 1. 1. 0. 1. 0. 1. 0. 0. 1. 1. 1. 1. 1. 0. 0. 1. 0. 0. 1.
 0. 1. 0. 1. 1. 0. 1. 1. 1. 1. 1. 1. 0. 0. 1. 1. 1. 1. 1. 0. 1. 1. 0. 0.
 1. 1. 0. 1. 1. 1. 0. 0. 1. 1. 0. 1. 1. 0. 1. 1. 1. 0. 0. 0. 1. 0. 1. 1.
 1.]</t>
  </si>
  <si>
    <t>[0. 0. 1. 0. 0. 1. 1. 0. 1. 0. 1. 0. 0. 1. 1. 1. 0. 1. 0. 0. 1. 0. 0. 0.
 0. 1. 0. 1. 0. 0. 1. 1. 1. 1. 1. 1. 0. 0. 1. 1. 1. 1. 1. 1. 1. 1. 0. 0.
 1. 1. 0. 1. 1. 1. 0. 0. 1. 1. 0. 1. 1. 0. 1. 1. 1. 0. 0. 0. 1. 0. 1. 1.
 1.]</t>
  </si>
  <si>
    <t>[0. 0. 1. 0. 0. 1. 1. 0. 1. 0. 1. 0. 0. 1. 1. 1. 0. 1. 0. 0. 1. 0. 0. 0.
 0. 1. 0. 1. 1. 0. 1. 1. 1. 1. 1. 1. 0. 0. 1. 1. 1. 1. 1. 0. 1. 1. 0. 0.
 1. 1. 0. 1. 1. 1. 0. 0. 1. 1. 0. 1. 1. 0. 1. 1. 0. 0. 0. 0. 1. 0. 0. 1.
 1.]</t>
  </si>
  <si>
    <t>[0. 1. 1. 0. 0. 1. 1. 0. 1. 0. 1. 0. 0. 1. 1. 1. 0. 1. 0. 0. 1. 0. 0. 0.
 0. 1. 0. 1. 0. 0. 1. 1. 1. 1. 1. 1. 0. 0. 1. 1. 1. 1. 1. 0. 1. 1. 0. 0.
 1. 1. 0. 1. 1. 1. 0. 0. 1. 1. 0. 1. 1. 0. 1. 1. 0. 0. 0. 0. 1. 0. 1. 1.
 1.]</t>
  </si>
  <si>
    <t>[0. 0. 1. 0. 0. 1. 0. 0. 1. 0. 1. 0. 0. 1. 1. 1. 0. 1. 0. 0. 1. 0. 0. 0.
 0. 1. 0. 1. 0. 0. 1. 1. 1. 1. 1. 1. 0. 0. 1. 1. 1. 1. 1. 0. 1. 1. 0. 0.
 1. 0. 0. 1. 1. 1. 0. 0. 1. 1. 0. 1. 1. 0. 1. 1. 1. 0. 0. 0. 1. 0. 1. 1.
 1.]</t>
  </si>
  <si>
    <t>[0. 0. 1. 0. 0. 1. 1. 0. 1. 0. 1. 0. 0. 1. 1. 0. 0. 1. 0. 0. 1. 0. 0. 0.
 0. 1. 0. 1. 1. 0. 1. 1. 1. 1. 1. 1. 0. 0. 1. 1. 1. 1. 1. 0. 1. 1. 0. 0.
 1. 1. 0. 1. 1. 1. 0. 0. 1. 1. 0. 1. 1. 0. 1. 1. 0. 0. 1. 0. 1. 0. 1. 1.
 1.]</t>
  </si>
  <si>
    <t>[0. 0. 1. 0. 0. 1. 1. 1. 1. 0. 1. 0. 0. 1. 1. 1. 0. 1. 0. 0. 1. 0. 0. 0.
 0. 1. 0. 1. 0. 0. 1. 1. 1. 1. 1. 1. 0. 0. 1. 1. 1. 1. 1. 0. 1. 1. 0. 0.
 1. 1. 0. 1. 1. 1. 0. 0. 1. 1. 0. 1. 1. 0. 1. 1. 1. 0. 0. 0. 1. 0. 1. 1.
 1.]</t>
  </si>
  <si>
    <t>[0. 0. 1. 0. 0. 1. 0. 0. 1. 0. 1. 0. 0. 1. 1. 1. 0. 1. 0. 0. 1. 0. 0. 0.
 0. 1. 0. 1. 0. 0. 1. 1. 1. 1. 1. 1. 0. 0. 1. 1. 1. 1. 1. 0. 1. 1. 0. 0.
 1. 1. 0. 0. 1. 1. 0. 0. 1. 1. 0. 1. 1. 0. 1. 1. 0. 0. 0. 0. 1. 0. 1. 1.
 1.]</t>
  </si>
  <si>
    <t>[0. 0. 1. 0. 0. 1. 1. 0. 1. 0. 1. 0. 0. 1. 1. 1. 0. 1. 0. 0. 1. 0. 0. 0.
 0. 1. 0. 1. 0. 0. 1. 1. 1. 1. 1. 1. 0. 0. 1. 1. 1. 1. 1. 0. 1. 1. 0. 0.
 1. 1. 0. 1. 1. 1. 0. 0. 1. 1. 0. 1. 1. 0. 1. 1. 1. 0. 0. 0. 1. 0. 1. 1.
 1.]</t>
  </si>
  <si>
    <t>[0. 0. 1. 0. 0. 1. 1. 0. 1. 0. 1. 0. 0. 1. 1. 1. 1. 1. 0. 0. 1. 0. 0. 0.
 0. 1. 0. 1. 0. 0. 1. 1. 1. 1. 1. 1. 0. 0. 1. 1. 1. 1. 1. 0. 1. 1. 0. 0.
 1. 1. 1. 1. 1. 1. 0. 0. 1. 1. 0. 1. 1. 0. 1. 1. 1. 0. 0. 0. 1. 0. 1. 1.
 1.]</t>
  </si>
  <si>
    <t>[0. 0. 1. 0. 0. 1. 1. 0. 1. 0. 1. 0. 0. 1. 0. 1. 1. 1. 0. 0. 1. 0. 0. 0.
 0. 1. 0. 1. 1. 0. 1. 1. 1. 1. 1. 1. 0. 0. 1. 1. 1. 1. 1. 0. 1. 1. 0. 0.
 1. 1. 0. 1. 1. 1. 0. 0. 1. 1. 0. 1. 1. 0. 1. 1. 1. 0. 0. 0. 1. 0. 1. 1.
 1.]</t>
  </si>
  <si>
    <t>[0. 0. 1. 0. 0. 1. 1. 0. 1. 0. 1. 0. 0. 1. 1. 1. 0. 1. 0. 0. 1. 0. 0. 0.
 0. 1. 0. 1. 1. 0. 0. 1. 1. 1. 1. 1. 0. 0. 1. 1. 1. 1. 1. 0. 1. 1. 0. 0.
 1. 1. 0. 1. 1. 1. 1. 0. 1. 1. 0. 1. 1. 0. 1. 1. 0. 0. 0. 0. 1. 0. 1. 1.
 1.]</t>
  </si>
  <si>
    <t>[0. 0. 1. 0. 0. 1. 1. 0. 1. 0. 1. 0. 0. 1. 1. 1. 0. 0. 0. 0. 1. 0. 0. 0.
 0. 1. 0. 1. 0. 0. 1. 1. 1. 1. 1. 1. 0. 0. 1. 1. 1. 1. 1. 0. 1. 1. 0. 0.
 1. 1. 0. 1. 1. 1. 0. 0. 1. 1. 0. 1. 1. 0. 1. 1. 1. 0. 0. 0. 1. 0. 1. 0.
 1.]</t>
  </si>
  <si>
    <t>[0. 0. 1. 0. 0. 1. 1. 0. 1. 0. 1. 0. 0. 1. 1. 1. 0. 1. 0. 1. 1. 0. 0. 0.
 0. 1. 0. 1. 0. 0. 1. 1. 1. 1. 1. 1. 0. 0. 1. 1. 1. 1. 1. 0. 1. 1. 0. 0.
 1. 1. 0. 1. 1. 1. 0. 0. 1. 1. 0. 1. 1. 0. 1. 1. 1. 0. 0. 0. 1. 0. 1. 1.
 1.]</t>
  </si>
  <si>
    <t>[0. 0. 1. 0. 0. 1. 1. 0. 1. 0. 1. 0. 0. 1. 1. 1. 0. 1. 0. 0. 1. 0. 0. 0.
 0. 1. 0. 1. 1. 0. 1. 1. 1. 1. 1. 1. 0. 0. 1. 1. 1. 1. 1. 0. 1. 1. 0. 0.
 1. 1. 0. 1. 1. 1. 0. 0. 1. 1. 0. 1. 1. 0. 1. 1. 1. 0. 0. 0. 1. 0. 0. 1.
 1.]</t>
  </si>
  <si>
    <t>[0. 0. 1. 0. 0. 1. 1. 0. 1. 0. 1. 0. 0. 1. 1. 1. 0. 1. 0. 0. 1. 0. 0. 0.
 0. 1. 0. 1. 1. 0. 1. 1. 1. 1. 1. 0. 0. 0. 1. 1. 1. 1. 1. 0. 1. 1. 0. 0.
 1. 1. 0. 1. 1. 1. 0. 0. 1. 1. 0. 1. 1. 0. 1. 1. 1. 0. 0. 0. 1. 0. 0. 1.
 1.]</t>
  </si>
  <si>
    <t>[0. 0. 1. 0. 0. 1. 1. 0. 1. 0. 1. 0. 0. 1. 1. 1. 0. 1. 0. 0. 1. 0. 0. 0.
 1. 1. 0. 1. 1. 0. 1. 1. 1. 1. 1. 1. 0. 0. 1. 1. 1. 1. 1. 0. 1. 1. 0. 0.
 1. 1. 0. 1. 1. 1. 0. 0. 1. 1. 0. 1. 1. 0. 1. 1. 0. 0. 1. 0. 1. 0. 1. 1.
 1.]</t>
  </si>
  <si>
    <t>[0. 0. 1. 0. 0. 1. 1. 0. 1. 0. 1. 0. 0. 1. 1. 1. 0. 1. 0. 0. 1. 0. 0. 0.
 0. 1. 1. 1. 1. 0. 1. 1. 1. 1. 1. 1. 0. 0. 1. 1. 1. 1. 1. 0. 1. 1. 0. 1.
 1. 1. 0. 1. 1. 1. 0. 0. 1. 1. 0. 1. 1. 0. 1. 1. 0. 0. 0. 0. 1. 0. 0. 1.
 1.]</t>
  </si>
  <si>
    <t>[0. 0. 1. 0. 0. 1. 1. 0. 1. 0. 0. 0. 0. 1. 1. 1. 0. 1. 0. 0. 1. 0. 0. 0.
 0. 1. 0. 1. 1. 0. 1. 1. 1. 1. 1. 1. 0. 0. 1. 1. 1. 1. 1. 0. 1. 1. 0. 0.
 1. 1. 0. 1. 1. 1. 0. 0. 1. 1. 0. 1. 1. 0. 1. 1. 0. 0. 0. 0. 1. 0. 0. 1.
 1.]</t>
  </si>
  <si>
    <t>[0. 0. 1. 0. 0. 1. 1. 0. 1. 0. 1. 0. 0. 1. 1. 1. 1. 1. 0. 0. 1. 0. 0. 0.
 0. 1. 0. 1. 1. 0. 1. 1. 1. 1. 1. 1. 0. 0. 1. 1. 1. 1. 1. 0. 1. 1. 0. 0.
 1. 1. 0. 1. 1. 1. 0. 0. 1. 1. 0. 1. 1. 0. 1. 1. 1. 0. 0. 0. 1. 0. 1. 1.
 1.]</t>
  </si>
  <si>
    <t>[0. 1. 1. 0. 0. 1. 1. 0. 1. 0. 1. 0. 0. 1. 1. 1. 0. 1. 0. 0. 1. 0. 0. 0.
 0. 1. 0. 1. 1. 0. 1. 1. 1. 1. 1. 1. 0. 0. 1. 1. 1. 1. 1. 0. 1. 1. 0. 0.
 1. 1. 0. 1. 1. 1. 0. 0. 1. 1. 0. 1. 1. 0. 1. 1. 0. 0. 0. 0. 1. 0. 1. 1.
 1.]</t>
  </si>
  <si>
    <t>[0. 0. 1. 0. 0. 1. 1. 0. 1. 0. 1. 0. 0. 1. 1. 1. 0. 1. 0. 0. 1. 0. 0. 0.
 0. 1. 0. 1. 1. 0. 1. 1. 1. 1. 1. 1. 0. 0. 1. 1. 1. 1. 1. 0. 1. 1. 0. 0.
 1. 1. 0. 1. 1. 1. 0. 0. 0. 1. 0. 1. 1. 0. 1. 1. 0. 0. 1. 0. 1. 0. 1. 1.
 1.]</t>
  </si>
  <si>
    <t>[0. 0. 1. 0. 0. 1. 1. 0. 1. 0. 1. 0. 0. 1. 1. 1. 0. 1. 1. 0. 1. 0. 0. 0.
 0. 1. 0. 1. 1. 0. 1. 1. 1. 1. 1. 1. 1. 0. 1. 1. 1. 1. 1. 0. 1. 1. 0. 0.
 1. 1. 0. 1. 1. 1. 0. 0. 1. 1. 0. 1. 1. 0. 1. 1. 1. 0. 0. 0. 1. 0. 1. 1.
 1.]</t>
  </si>
  <si>
    <t>[0. 0. 1. 1. 0. 1. 1. 0. 1. 0. 1. 0. 0. 1. 1. 1. 0. 1. 0. 0. 1. 0. 0. 0.
 0. 1. 0. 1. 1. 0. 1. 1. 1. 0. 1. 1. 0. 0. 1. 1. 1. 1. 1. 0. 1. 1. 0. 0.
 1. 1. 0. 1. 1. 1. 0. 0. 1. 1. 0. 1. 1. 0. 1. 1. 0. 0. 0. 0. 1. 0. 1. 1.
 1.]</t>
  </si>
  <si>
    <t>[0. 0. 1. 0. 0. 1. 1. 0. 1. 0. 1. 0. 0. 1. 1. 1. 0. 1. 1. 0. 1. 0. 0. 0.
 0. 1. 0. 1. 1. 0. 1. 1. 1. 1. 1. 1. 0. 0. 1. 1. 1. 1. 1. 0. 1. 1. 0. 0.
 1. 1. 0. 1. 1. 1. 0. 0. 1. 1. 0. 1. 1. 0. 1. 1. 1. 0. 0. 0. 1. 0. 1. 1.
 1.]</t>
  </si>
  <si>
    <t>[0. 0. 1. 0. 0. 1. 1. 0. 1. 0. 1. 0. 0. 1. 1. 1. 0. 1. 0. 0. 1. 0. 0. 0.
 0. 1. 0. 1. 0. 0. 1. 1. 1. 1. 1. 1. 0. 0. 1. 1. 1. 1. 1. 0. 1. 1. 0. 0.
 1. 1. 0. 1. 1. 1. 0. 0. 1. 1. 0. 1. 1. 0. 1. 1. 0. 0. 0. 0. 1. 0. 1. 1.
 1.]</t>
  </si>
  <si>
    <t>[0. 0. 1. 0. 0. 1. 1. 0. 1. 0. 1. 0. 0. 1. 1. 1. 0. 1. 0. 0. 1. 0. 0. 1.
 0. 1. 0. 1. 1. 0. 1. 1. 1. 1. 1. 1. 0. 0. 1. 1. 1. 1. 1. 0. 1. 1. 0. 0.
 1. 1. 0. 1. 1. 1. 0. 0. 1. 1. 0. 1. 1. 0. 1. 1. 1. 0. 0. 0. 1. 0. 0. 1.
 1.]</t>
  </si>
  <si>
    <t>[0. 0. 1. 0. 0. 1. 1. 0. 1. 0. 1. 0. 0. 1. 1. 1. 0. 1. 0. 0. 1. 1. 0. 0.
 0. 1. 0. 1. 1. 0. 1. 1. 1. 1. 1. 1. 0. 0. 1. 1. 1. 1. 1. 0. 1. 1. 0. 0.
 1. 1. 0. 1. 0. 1. 0. 0. 1. 1. 0. 1. 1. 0. 1. 1. 1. 0. 0. 0. 1. 0. 0. 1.
 1.]</t>
  </si>
  <si>
    <t>[0. 0. 1. 0. 0. 1. 1. 0. 1. 0. 1. 0. 0. 1. 1. 1. 0. 1. 0. 0. 1. 0. 0. 0.
 0. 1. 0. 1. 1. 0. 1. 1. 1. 1. 1. 1. 0. 0. 1. 1. 1. 1. 1. 0. 1. 1. 0. 0.
 1. 1. 0. 0. 1. 1. 0. 0. 1. 1. 0. 1. 1. 0. 1. 1. 1. 0. 0. 0. 1. 0. 0. 1.
 1.]</t>
  </si>
  <si>
    <t>[0. 0. 1. 0. 0. 1. 1. 0. 1. 0. 1. 0. 0. 1. 1. 1. 0. 1. 0. 0. 1. 0. 0. 0.
 0. 1. 0. 1. 1. 0. 0. 1. 1. 1. 1. 1. 0. 0. 1. 1. 1. 1. 1. 0. 1. 1. 0. 0.
 1. 1. 0. 1. 1. 1. 0. 0. 1. 1. 0. 1. 1. 0. 1. 1. 1. 0. 0. 0. 1. 0. 1. 1.
 1.]</t>
  </si>
  <si>
    <t>[0. 0. 1. 0. 0. 1. 1. 0. 1. 0. 1. 0. 0. 1. 1. 1. 1. 1. 0. 0. 1. 0. 0. 0.
 0. 1. 0. 1. 1. 0. 1. 0. 1. 1. 1. 1. 0. 0. 1. 1. 1. 1. 1. 0. 1. 1. 0. 0.
 1. 1. 0. 0. 1. 1. 0. 0. 1. 1. 0. 1. 1. 0. 1. 1. 1. 0. 0. 0. 1. 0. 1. 1.
 1.]</t>
  </si>
  <si>
    <t>[0. 0. 1. 0. 0. 1. 1. 0. 1. 0. 1. 0. 1. 1. 1. 1. 0. 1. 0. 0. 1. 0. 0. 0.
 0. 1. 0. 1. 1. 0. 1. 1. 1. 1. 1. 1. 0. 0. 1. 1. 1. 1. 1. 0. 1. 1. 0. 0.
 1. 1. 0. 1. 1. 1. 0. 0. 1. 1. 0. 1. 1. 0. 1. 1. 1. 0. 0. 0. 1. 0. 0. 1.
 1.]</t>
  </si>
  <si>
    <t>[0. 0. 1. 0. 0. 0. 1. 0. 1. 0. 1. 0. 0. 1. 1. 1. 0. 1. 0. 0. 1. 0. 0. 0.
 0. 1. 0. 1. 1. 0. 1. 1. 1. 1. 1. 1. 0. 0. 1. 1. 1. 1. 1. 0. 1. 1. 0. 0.
 1. 1. 0. 1. 1. 1. 0. 0. 1. 1. 0. 1. 1. 0. 1. 1. 1. 0. 0. 0. 1. 0. 0. 1.
 1.]</t>
  </si>
  <si>
    <t>[0. 0. 1. 0. 0. 1. 1. 0. 1. 0. 0. 0. 0. 1. 1. 1. 0. 1. 0. 0. 1. 0. 0. 0.
 0. 1. 0. 1. 1. 0. 1. 1. 1. 1. 1. 1. 0. 0. 1. 1. 1. 1. 1. 0. 1. 1. 0. 0.
 1. 1. 0. 1. 1. 1. 0. 1. 1. 1. 0. 1. 1. 0. 1. 1. 1. 0. 0. 0. 1. 0. 0. 1.
 1.]</t>
  </si>
  <si>
    <t>[0. 0. 1. 0. 0. 1. 1. 0. 1. 0. 1. 1. 1. 1. 1. 1. 0. 1. 0. 0. 1. 0. 0. 0.
 0. 1. 0. 1. 1. 0. 1. 1. 1. 1. 1. 1. 0. 0. 1. 1. 1. 1. 1. 0. 1. 1. 0. 0.
 1. 1. 0. 1. 1. 1. 0. 0. 1. 1. 0. 1. 1. 0. 1. 1. 1. 0. 0. 0. 1. 0. 1. 1.
 1.]</t>
  </si>
  <si>
    <t>[0. 0. 1. 0. 0. 1. 1. 0. 1. 0. 1. 0. 0. 1. 1. 1. 0. 1. 0. 0. 1. 0. 0. 0.
 0. 1. 0. 1. 1. 0. 1. 1. 1. 1. 1. 1. 0. 0. 1. 1. 1. 1. 1. 0. 1. 1. 0. 0.
 1. 1. 0. 1. 1. 0. 0. 0. 1. 1. 0. 1. 1. 0. 1. 1. 1. 0. 0. 0. 1. 0. 0. 1.
 1.]</t>
  </si>
  <si>
    <t>[0. 0. 1. 1. 0. 1. 1. 0. 1. 0. 1. 0. 0. 1. 1. 1. 0. 1. 0. 0. 1. 0. 0. 0.
 0. 1. 0. 1. 1. 0. 1. 1. 1. 1. 1. 1. 0. 0. 1. 1. 1. 1. 1. 0. 1. 1. 0. 0.
 1. 1. 0. 1. 1. 1. 0. 0. 1. 1. 0. 1. 1. 0. 1. 1. 1. 0. 0. 0. 1. 0. 0. 1.
 1.]</t>
  </si>
  <si>
    <t>[0. 1. 1. 0. 0. 1. 1. 0. 1. 0. 1. 0. 0. 1. 1. 1. 0. 1. 0. 0. 1. 0. 0. 0.
 0. 1. 0. 1. 1. 1. 1. 1. 1. 1. 1. 1. 0. 0. 1. 1. 1. 1. 1. 0. 1. 1. 0. 0.
 0. 1. 0. 1. 1. 1. 0. 0. 1. 1. 0. 1. 1. 0. 0. 1. 1. 0. 0. 0. 1. 0. 1. 1.
 1.]</t>
  </si>
  <si>
    <t>[0. 0. 1. 0. 0. 1. 1. 0. 1. 0. 1. 0. 0. 1. 1. 1. 0. 1. 0. 0. 1. 0. 0. 0.
 0. 1. 0. 1. 1. 0. 1. 1. 1. 1. 1. 1. 0. 0. 1. 0. 1. 1. 1. 0. 1. 1. 0. 0.
 1. 1. 0. 1. 1. 1. 0. 0. 1. 1. 0. 1. 1. 0. 1. 1. 1. 0. 0. 0. 1. 0. 1. 1.
 1.]</t>
  </si>
  <si>
    <t>[0. 0. 1. 0. 0. 1. 1. 0. 1. 0. 1. 0. 0. 1. 1. 1. 0. 1. 0. 0. 1. 0. 0. 0.
 0. 1. 0. 0. 1. 0. 1. 1. 1. 1. 1. 1. 0. 0. 1. 1. 1. 1. 1. 0. 1. 1. 0. 0.
 1. 1. 0. 1. 1. 1. 0. 0. 1. 1. 0. 1. 1. 0. 1. 1. 1. 0. 0. 0. 1. 0. 0. 1.
 1.]</t>
  </si>
  <si>
    <t>[0. 0. 1. 0. 0. 1. 1. 0. 1. 0. 1. 0. 0. 1. 1. 1. 0. 1. 0. 0. 1. 0. 0. 0.
 0. 1. 0. 1. 1. 0. 0. 1. 1. 1. 1. 1. 0. 0. 1. 1. 1. 1. 1. 0. 1. 1. 0. 0.
 1. 1. 0. 1. 1. 1. 0. 0. 1. 1. 0. 1. 1. 0. 1. 1. 1. 0. 0. 0. 1. 0. 0. 1.
 1.]</t>
  </si>
  <si>
    <t>[0. 0. 1. 0. 0. 1. 1. 0. 1. 0. 1. 0. 0. 1. 1. 1. 0. 1. 0. 0. 1. 1. 0. 0.
 0. 1. 0. 1. 1. 0. 1. 1. 1. 1. 1. 1. 0. 0. 1. 1. 1. 1. 1. 0. 1. 1. 0. 0.
 1. 1. 0. 1. 1. 1. 1. 0. 1. 1. 0. 1. 1. 0. 1. 1. 1. 0. 0. 0. 1. 0. 1. 1.
 1.]</t>
  </si>
  <si>
    <t>[0. 0. 1. 0. 0. 1. 1. 0. 1. 0. 1. 0. 0. 1. 1. 1. 0. 1. 0. 0. 1. 0. 0. 0.
 0. 1. 0. 1. 1. 0. 0. 1. 1. 1. 1. 1. 0. 0. 1. 1. 1. 1. 1. 0. 1. 1. 0. 0.
 1. 1. 0. 1. 1. 1. 0. 0. 1. 1. 0. 0. 1. 0. 1. 1. 1. 0. 0. 0. 1. 0. 1. 1.
 1.]</t>
  </si>
  <si>
    <t>[0. 0. 1. 0. 0. 1. 1. 0. 1. 0. 1. 0. 0. 1. 1. 1. 0. 1. 0. 0. 1. 0. 0. 0.
 0. 1. 0. 1. 1. 0. 0. 1. 1. 1. 1. 1. 0. 0. 1. 1. 1. 1. 1. 0. 1. 1. 0. 0.
 1. 1. 0. 1. 1. 1. 0. 0. 1. 1. 0. 1. 1. 0. 1. 1. 1. 0. 1. 0. 1. 0. 1. 1.
 1.]</t>
  </si>
  <si>
    <t>[0. 0. 1. 0. 0. 1. 1. 0. 1. 0. 1. 0. 0. 1. 1. 1. 0. 1. 0. 0. 1. 0. 0. 0.
 0. 1. 0. 1. 1. 0. 0. 1. 1. 1. 1. 1. 0. 0. 1. 1. 1. 1. 1. 0. 1. 1. 0. 0.
 1. 1. 0. 1. 1. 1. 0. 0. 1. 1. 0. 1. 1. 0. 0. 1. 1. 0. 0. 0. 1. 0. 0. 1.
 1.]</t>
  </si>
  <si>
    <t>[0. 0. 1. 0. 0. 1. 1. 0. 1. 0. 1. 0. 0. 1. 1. 1. 0. 1. 0. 0. 1. 0. 0. 0.
 0. 1. 0. 1. 1. 0. 0. 1. 1. 1. 1. 1. 1. 0. 1. 1. 1. 1. 1. 0. 1. 1. 0. 0.
 1. 1. 0. 1. 1. 1. 0. 0. 1. 1. 0. 1. 1. 0. 1. 1. 1. 0. 0. 0. 1. 0. 0. 1.
 1.]</t>
  </si>
  <si>
    <t>[0. 0. 1. 0. 0. 1. 1. 0. 1. 0. 1. 0. 0. 1. 1. 1. 0. 1. 0. 0. 1. 0. 0. 0.
 0. 1. 0. 1. 1. 1. 0. 1. 1. 1. 1. 1. 0. 0. 1. 1. 1. 1. 1. 0. 1. 1. 0. 0.
 1. 1. 0. 1. 1. 1. 0. 1. 1. 1. 0. 1. 1. 0. 1. 1. 1. 0. 0. 0. 1. 0. 1. 1.
 1.]</t>
  </si>
  <si>
    <t>[0. 0. 1. 0. 0. 1. 1. 0. 1. 0. 1. 0. 0. 1. 1. 1. 0. 1. 0. 0. 1. 0. 0. 0.
 0. 1. 0. 1. 1. 0. 1. 1. 1. 1. 1. 1. 0. 0. 1. 1. 1. 1. 1. 0. 1. 1. 0. 0.
 1. 1. 0. 1. 1. 1. 0. 0. 1. 1. 0. 1. 1. 0. 1. 1. 1. 1. 0. 0. 1. 1. 1. 1.
 1.]</t>
  </si>
  <si>
    <t>[0. 0. 1. 0. 0. 1. 1. 0. 1. 0. 1. 0. 0. 1. 1. 1. 0. 1. 0. 0. 1. 0. 0. 0.
 0. 1. 0. 1. 1. 0. 1. 1. 1. 0. 1. 1. 0. 0. 1. 1. 1. 1. 1. 0. 1. 1. 0. 0.
 1. 1. 0. 1. 1. 0. 0. 0. 1. 1. 0. 1. 1. 0. 1. 1. 1. 0. 0. 0. 1. 0. 0. 1.
 1.]</t>
  </si>
  <si>
    <t>[0. 0. 1. 1. 0. 1. 1. 0. 1. 0. 1. 0. 0. 1. 1. 1. 0. 1. 0. 0. 1. 0. 0. 0.
 0. 1. 0. 1. 1. 0. 0. 1. 1. 1. 1. 1. 0. 0. 1. 1. 1. 0. 1. 0. 1. 1. 0. 0.
 1. 1. 0. 1. 1. 1. 0. 0. 1. 1. 0. 1. 1. 0. 1. 1. 1. 0. 0. 0. 1. 0. 0. 1.
 1.]</t>
  </si>
  <si>
    <t>[0. 0. 1. 0. 0. 1. 1. 0. 1. 0. 1. 0. 0. 1. 1. 1. 0. 1. 0. 0. 1. 0. 0. 0.
 0. 1. 0. 1. 1. 0. 0. 1. 1. 1. 1. 1. 0. 0. 1. 1. 1. 1. 1. 0. 1. 1. 0. 0.
 1. 1. 0. 1. 1. 1. 0. 0. 0. 1. 0. 0. 1. 0. 1. 1. 1. 0. 0. 0. 1. 0. 1. 1.
 1.]</t>
  </si>
  <si>
    <t>[0. 0. 1. 0. 0. 1. 1. 0. 1. 0. 1. 0. 0. 1. 1. 1. 0. 1. 0. 0. 1. 0. 0. 0.
 0. 1. 0. 1. 1. 0. 0. 1. 1. 1. 1. 1. 0. 0. 1. 1. 1. 0. 1. 0. 1. 1. 0. 0.
 1. 1. 0. 1. 1. 1. 0. 0. 1. 1. 0. 0. 1. 0. 1. 1. 1. 0. 0. 0. 1. 0. 1. 1.
 1.]</t>
  </si>
  <si>
    <t>[0. 0. 1. 0. 0. 1. 1. 0. 1. 0. 1. 0. 0. 1. 1. 1. 0. 1. 0. 0. 1. 0. 0. 0.
 0. 1. 0. 1. 1. 0. 0. 1. 1. 1. 1. 1. 0. 0. 1. 1. 1. 1. 1. 0. 1. 1. 0. 0.
 1. 1. 0. 1. 1. 1. 0. 1. 1. 1. 0. 0. 1. 0. 1. 1. 1. 0. 0. 0. 1. 0. 1. 1.
 1.]</t>
  </si>
  <si>
    <t>[0. 0. 1. 0. 0. 1. 0. 0. 1. 0. 1. 0. 0. 1. 1. 1. 0. 1. 0. 0. 1. 0. 0. 0.
 0. 1. 0. 1. 1. 0. 0. 1. 1. 1. 1. 1. 0. 0. 1. 1. 1. 1. 1. 0. 1. 1. 0. 0.
 1. 1. 0. 1. 1. 1. 0. 0. 1. 1. 0. 1. 1. 0. 1. 1. 1. 0. 0. 0. 1. 0. 0. 1.
 1.]</t>
  </si>
  <si>
    <t>[0. 0. 1. 0. 0. 1. 1. 0. 1. 0. 1. 0. 0. 1. 1. 1. 0. 1. 0. 0. 1. 0. 0. 0.
 0. 1. 0. 1. 1. 0. 0. 1. 1. 1. 1. 1. 0. 0. 1. 1. 1. 1. 1. 0. 0. 1. 0. 0.
 1. 1. 0. 1. 1. 1. 0. 0. 1. 1. 0. 0. 1. 0. 1. 1. 1. 0. 0. 0. 1. 0. 1. 1.
 1.]</t>
  </si>
  <si>
    <t>[0. 0. 1. 0. 0. 1. 1. 0. 0. 0. 1. 0. 0. 1. 1. 1. 0. 1. 0. 0. 1. 0. 0. 0.
 0. 1. 0. 1. 1. 0. 0. 1. 1. 1. 1. 1. 0. 0. 1. 1. 1. 1. 1. 0. 1. 1. 0. 0.
 1. 1. 0. 1. 1. 1. 0. 0. 1. 1. 0. 1. 1. 0. 1. 1. 1. 0. 0. 0. 1. 0. 1. 1.
 1.]</t>
  </si>
  <si>
    <t>[0. 0. 1. 0. 0. 1. 1. 0. 1. 0. 1. 0. 0. 1. 1. 1. 0. 1. 0. 0. 1. 0. 0. 0.
 0. 1. 0. 1. 1. 0. 1. 1. 1. 1. 1. 1. 0. 0. 1. 1. 1. 1. 1. 0. 1. 1. 0. 0.
 0. 1. 0. 1. 1. 1. 0. 1. 1. 1. 0. 1. 1. 0. 1. 1. 1. 0. 0. 0. 1. 0. 1. 1.
 1.]</t>
  </si>
  <si>
    <t>[0. 0. 1. 0. 1. 1. 1. 0. 1. 0. 1. 0. 0. 1. 1. 1. 0. 1. 0. 0. 1. 0. 1. 0.
 0. 1. 0. 1. 1. 0. 0. 1. 1. 1. 1. 1. 0. 0. 1. 1. 1. 1. 1. 0. 1. 1. 0. 0.
 1. 1. 0. 1. 1. 1. 0. 0. 1. 1. 0. 0. 1. 0. 1. 1. 1. 0. 0. 0. 1. 0. 1. 1.
 1.]</t>
  </si>
  <si>
    <t>[0. 0. 1. 0. 0. 1. 1. 0. 1. 0. 1. 0. 0. 1. 1. 1. 0. 1. 0. 0. 1. 0. 0. 0.
 0. 1. 0. 1. 1. 0. 0. 1. 1. 1. 1. 1. 0. 0. 1. 1. 1. 1. 1. 1. 1. 1. 0. 0.
 1. 1. 0. 1. 1. 1. 0. 0. 1. 1. 0. 1. 1. 0. 1. 1. 1. 0. 0. 0. 1. 0. 1. 1.
 1.]</t>
  </si>
  <si>
    <t>[0. 0. 1. 0. 0. 1. 1. 0. 1. 0. 1. 0. 0. 1. 1. 1. 1. 1. 0. 0. 1. 0. 0. 0.
 0. 1. 0. 1. 1. 0. 0. 1. 1. 1. 1. 1. 0. 0. 1. 1. 1. 1. 1. 0. 1. 1. 0. 0.
 1. 1. 0. 1. 1. 1. 0. 0. 1. 1. 0. 1. 1. 0. 1. 1. 1. 0. 0. 0. 1. 0. 1. 1.
 1.]</t>
  </si>
  <si>
    <t>[0. 0. 1. 0. 0. 1. 1. 0. 1. 0. 1. 0. 0. 1. 1. 1. 0. 1. 0. 0. 1. 0. 0. 0.
 0. 1. 0. 1. 1. 0. 0. 1. 1. 1. 1. 1. 0. 0. 1. 1. 1. 1. 1. 0. 1. 1. 0. 0.
 1. 1. 1. 1. 1. 0. 0. 0. 1. 1. 0. 1. 1. 0. 1. 1. 1. 0. 0. 0. 1. 0. 1. 1.
 1.]</t>
  </si>
  <si>
    <t>[0. 0. 1. 0. 0. 1. 1. 0. 0. 0. 1. 0. 0. 1. 1. 1. 0. 1. 0. 0. 1. 0. 0. 0.
 0. 1. 0. 1. 1. 0. 0. 1. 1. 1. 1. 1. 0. 0. 1. 1. 1. 1. 1. 0. 1. 1. 1. 0.
 1. 1. 0. 1. 0. 1. 0. 0. 1. 1. 0. 1. 1. 0. 1. 1. 1. 0. 0. 0. 1. 0. 1. 1.
 1.]</t>
  </si>
  <si>
    <t>[0. 0. 1. 0. 0. 1. 1. 0. 1. 0. 1. 0. 0. 1. 1. 1. 0. 1. 0. 0. 1. 0. 0. 0.
 0. 1. 0. 1. 1. 0. 1. 1. 1. 1. 1. 1. 1. 0. 1. 1. 1. 1. 1. 0. 1. 1. 0. 0.
 1. 1. 0. 1. 1. 1. 0. 0. 1. 1. 0. 1. 1. 0. 1. 1. 1. 0. 0. 0. 1. 0. 1. 1.
 1.]</t>
  </si>
  <si>
    <t>[0. 0. 1. 0. 0. 1. 1. 0. 1. 0. 1. 0. 0. 1. 1. 1. 0. 1. 0. 0. 1. 0. 0. 0.
 0. 1. 0. 1. 1. 0. 0. 1. 1. 1. 1. 1. 0. 0. 1. 1. 1. 1. 1. 0. 1. 1. 0. 0.
 1. 1. 0. 1. 1. 1. 0. 0. 1. 0. 0. 1. 1. 0. 1. 1. 1. 0. 0. 0. 0. 0. 1. 1.
 1.]</t>
  </si>
  <si>
    <t>[0. 0. 1. 0. 0. 0. 1. 0. 0. 0. 1. 0. 0. 1. 1. 1. 0. 1. 0. 0. 1. 0. 1. 0.
 0. 1. 0. 1. 1. 0. 0. 1. 1. 1. 1. 1. 0. 0. 1. 1. 1. 1. 1. 0. 1. 1. 0. 0.
 1. 1. 1. 1. 1. 1. 0. 0. 1. 1. 0. 1. 1. 0. 1. 1. 1. 0. 0. 0. 1. 0. 1. 1.
 1.]</t>
  </si>
  <si>
    <t>[0. 0. 1. 1. 0. 1. 1. 0. 0. 0. 1. 0. 0. 1. 1. 1. 0. 1. 0. 0. 1. 0. 0. 0.
 0. 1. 0. 1. 1. 0. 0. 1. 1. 1. 1. 1. 0. 0. 1. 1. 1. 1. 1. 0. 1. 1. 0. 0.
 1. 1. 0. 1. 1. 1. 0. 0. 1. 1. 0. 1. 1. 0. 1. 1. 1. 0. 0. 0. 1. 0. 1. 1.
 1.]</t>
  </si>
  <si>
    <t>[0. 0. 1. 0. 0. 1. 1. 0. 0. 0. 1. 0. 0. 1. 1. 1. 0. 0. 0. 0. 1. 0. 0. 0.
 0. 1. 0. 1. 1. 0. 0. 1. 1. 1. 1. 1. 0. 0. 1. 1. 1. 1. 1. 0. 1. 1. 0. 0.
 1. 1. 0. 1. 1. 1. 0. 0. 1. 1. 0. 1. 1. 0. 1. 1. 1. 0. 1. 0. 1. 0. 1. 1.
 1.]</t>
  </si>
  <si>
    <t>[0. 0. 1. 0. 0. 1. 1. 0. 1. 0. 1. 0. 1. 1. 1. 1. 0. 1. 0. 0. 1. 0. 0. 0.
 0. 1. 0. 1. 1. 0. 0. 1. 1. 1. 1. 1. 0. 0. 1. 1. 1. 1. 1. 0. 1. 1. 0. 0.
 1. 1. 0. 1. 1. 1. 0. 0. 1. 1. 0. 1. 1. 0. 1. 1. 1. 0. 0. 0. 1. 0. 1. 1.
 1.]</t>
  </si>
  <si>
    <t>[0. 0. 1. 0. 0. 1. 1. 0. 1. 0. 1. 0. 0. 1. 1. 1. 0. 1. 1. 0. 1. 0. 0. 0.
 0. 1. 0. 1. 1. 0. 0. 1. 1. 1. 1. 1. 0. 0. 1. 1. 1. 1. 1. 0. 1. 1. 0. 0.
 1. 1. 0. 1. 1. 1. 0. 0. 1. 1. 0. 1. 1. 0. 1. 1. 1. 1. 0. 0. 1. 0. 1. 1.
 1.]</t>
  </si>
  <si>
    <t>[0. 0. 1. 0. 0. 1. 1. 0. 0. 0. 1. 0. 0. 1. 1. 1. 0. 1. 0. 0. 1. 0. 0. 0.
 0. 1. 0. 1. 1. 0. 0. 1. 1. 1. 1. 1. 0. 0. 1. 1. 1. 1. 1. 0. 1. 1. 0. 0.
 1. 1. 0. 1. 1. 1. 1. 0. 1. 1. 0. 1. 1. 0. 1. 1. 1. 0. 0. 0. 1. 0. 1. 1.
 1.]</t>
  </si>
  <si>
    <t>[0. 0. 1. 0. 0. 1. 1. 0. 1. 0. 1. 0. 0. 1. 1. 1. 0. 1. 0. 0. 1. 0. 0. 0.
 0. 1. 0. 1. 1. 0. 0. 1. 1. 1. 1. 1. 0. 1. 1. 1. 1. 1. 1. 0. 1. 1. 0. 1.
 1. 1. 0. 1. 1. 1. 0. 0. 1. 1. 0. 1. 1. 0. 1. 1. 1. 0. 0. 0. 1. 0. 1. 1.
 1.]</t>
  </si>
  <si>
    <t>[0. 0. 1. 0. 0. 1. 1. 0. 0. 0. 1. 0. 0. 1. 1. 1. 0. 1. 0. 0. 1. 0. 0. 0.
 0. 1. 0. 1. 1. 0. 0. 1. 1. 1. 1. 1. 0. 0. 1. 1. 1. 1. 1. 1. 1. 1. 0. 0.
 1. 1. 0. 1. 1. 1. 0. 0. 1. 1. 0. 1. 1. 0. 1. 1. 1. 0. 0. 0. 1. 0. 1. 1.
 1.]</t>
  </si>
  <si>
    <t>[0. 0. 1. 0. 0. 1. 1. 0. 0. 0. 1. 0. 1. 1. 1. 1. 0. 1. 0. 0. 1. 0. 0. 0.
 0. 1. 0. 1. 1. 0. 0. 1. 1. 1. 1. 1. 0. 0. 1. 1. 1. 1. 1. 0. 1. 1. 0. 0.
 1. 1. 0. 1. 1. 1. 0. 0. 1. 1. 0. 1. 1. 0. 1. 1. 1. 0. 0. 0. 1. 0. 1. 1.
 1.]</t>
  </si>
  <si>
    <t>[0. 0. 1. 0. 0. 1. 1. 0. 1. 0. 1. 0. 0. 1. 1. 1. 0. 1. 0. 0. 1. 0. 1. 0.
 0. 1. 0. 1. 1. 0. 1. 1. 1. 1. 1. 1. 0. 0. 1. 1. 1. 1. 1. 0. 1. 1. 0. 0.
 1. 1. 0. 1. 1. 1. 0. 0. 1. 0. 0. 1. 1. 0. 1. 1. 1. 0. 0. 0. 0. 0. 1. 1.
 1.]</t>
  </si>
  <si>
    <t>[0. 0. 1. 0. 0. 1. 1. 0. 1. 0. 1. 0. 0. 1. 1. 1. 0. 1. 0. 0. 1. 0. 0. 0.
 0. 1. 0. 1. 1. 0. 1. 1. 1. 1. 1. 1. 0. 1. 1. 1. 1. 1. 1. 0. 1. 1. 0. 0.
 1. 1. 0. 1. 1. 1. 0. 0. 1. 0. 0. 1. 1. 0. 1. 1. 1. 0. 0. 0. 0. 0. 1. 1.
 1.]</t>
  </si>
  <si>
    <t>[0. 0. 1. 0. 0. 1. 1. 0. 1. 0. 1. 0. 0. 1. 1. 1. 0. 1. 0. 0. 1. 0. 0. 0.
 0. 1. 0. 1. 1. 0. 0. 1. 1. 1. 1. 1. 0. 0. 1. 1. 1. 1. 1. 0. 1. 1. 0. 0.
 1. 1. 0. 1. 1. 1. 0. 0. 1. 1. 0. 1. 1. 0. 1. 1. 1. 0. 0. 0. 0. 0. 1. 1.
 1.]</t>
  </si>
  <si>
    <t>[0. 0. 1. 0. 0. 1. 1. 0. 1. 0. 1. 0. 0. 1. 1. 1. 0. 1. 0. 0. 1. 0. 0. 0.
 0. 1. 0. 1. 1. 0. 1. 1. 1. 1. 1. 1. 0. 0. 1. 1. 1. 1. 1. 0. 1. 1. 0. 0.
 1. 1. 0. 1. 1. 1. 0. 0. 1. 0. 0. 1. 1. 0. 1. 1. 1. 0. 0. 0. 1. 0. 1. 1.
 1.]</t>
  </si>
  <si>
    <t>[0. 0. 1. 0. 0. 1. 1. 0. 1. 0. 1. 0. 0. 1. 1. 1. 0. 1. 0. 0. 1. 0. 0. 0.
 0. 1. 0. 1. 1. 0. 1. 1. 0. 1. 1. 1. 1. 0. 1. 1. 1. 1. 1. 0. 1. 1. 0. 0.
 1. 1. 0. 1. 1. 1. 1. 0. 1. 1. 0. 1. 1. 0. 1. 1. 1. 0. 0. 0. 1. 0. 1. 1.
 1.]</t>
  </si>
  <si>
    <t>[0. 0. 1. 0. 0. 1. 1. 0. 1. 0. 1. 0. 0. 1. 1. 1. 0. 1. 0. 0. 1. 0. 0. 0.
 0. 1. 0. 1. 1. 0. 1. 1. 1. 0. 1. 1. 1. 0. 1. 1. 1. 1. 1. 0. 1. 1. 0. 0.
 1. 1. 0. 1. 1. 1. 0. 0. 1. 0. 0. 1. 1. 0. 1. 1. 1. 0. 0. 0. 1. 0. 1. 1.
 1.]</t>
  </si>
  <si>
    <t>[0. 0. 1. 0. 0. 1. 1. 0. 1. 0. 1. 0. 0. 1. 1. 1. 0. 1. 0. 0. 1. 0. 0. 0.
 0. 1. 0. 1. 1. 1. 0. 1. 1. 1. 1. 1. 1. 0. 1. 1. 1. 1. 1. 0. 1. 1. 0. 0.
 1. 1. 0. 1. 1. 1. 0. 0. 1. 1. 0. 1. 1. 0. 1. 1. 1. 0. 0. 0. 0. 0. 1. 1.
 1.]</t>
  </si>
  <si>
    <t>[0. 0. 1. 0. 0. 1. 1. 0. 1. 0. 1. 0. 0. 1. 1. 1. 0. 1. 0. 0. 1. 0. 0. 0.
 0. 1. 1. 1. 1. 0. 0. 1. 1. 1. 1. 1. 1. 0. 1. 1. 1. 1. 1. 0. 1. 1. 0. 0.
 1. 1. 0. 1. 1. 1. 0. 0. 1. 0. 0. 1. 1. 0. 1. 1. 1. 0. 0. 0. 1. 0. 1. 1.
 1.]</t>
  </si>
  <si>
    <t>[0. 0. 1. 0. 0. 1. 1. 1. 1. 0. 1. 0. 0. 1. 1. 1. 0. 1. 0. 0. 1. 0. 0. 0.
 0. 1. 0. 1. 1. 0. 1. 1. 1. 1. 1. 1. 0. 0. 1. 1. 1. 1. 1. 0. 1. 1. 0. 0.
 1. 1. 0. 1. 1. 1. 0. 0. 1. 1. 0. 1. 1. 0. 1. 1. 1. 0. 0. 0. 1. 0. 1. 0.
 1.]</t>
  </si>
  <si>
    <t>[0. 0. 1. 0. 0. 1. 1. 0. 1. 0. 1. 0. 0. 1. 1. 1. 0. 1. 0. 0. 1. 0. 0. 0.
 0. 1. 0. 1. 0. 0. 1. 1. 1. 1. 1. 1. 0. 0. 1. 1. 1. 1. 1. 0. 1. 1. 0. 0.
 1. 1. 0. 1. 1. 1. 0. 0. 1. 0. 0. 1. 1. 0. 1. 1. 1. 0. 0. 0. 0. 0. 1. 1.
 1.]</t>
  </si>
  <si>
    <t>[0. 0. 1. 0. 0. 1. 1. 0. 1. 0. 1. 0. 0. 1. 1. 1. 0. 1. 0. 0. 1. 0. 0. 0.
 0. 1. 0. 1. 1. 0. 1. 1. 1. 1. 1. 1. 1. 0. 1. 1. 1. 1. 1. 0. 1. 1. 0. 0.
 1. 1. 0. 1. 1. 1. 0. 0. 1. 1. 0. 1. 1. 0. 1. 1. 1. 0. 0. 0. 0. 0. 1. 1.
 1.]</t>
  </si>
  <si>
    <t>[0. 0. 1. 0. 0. 1. 1. 0. 1. 0. 1. 0. 0. 1. 1. 1. 0. 1. 0. 0. 1. 0. 0. 0.
 0. 1. 0. 1. 1. 0. 1. 1. 1. 0. 1. 1. 1. 0. 1. 1. 1. 1. 1. 0. 1. 1. 0. 0.
 1. 1. 0. 1. 1. 1. 0. 0. 1. 1. 0. 1. 1. 0. 1. 1. 1. 0. 0. 0. 1. 0. 1. 1.
 1.]</t>
  </si>
  <si>
    <t>[0. 0. 1. 0. 0. 1. 1. 0. 1. 0. 1. 0. 0. 1. 1. 1. 0. 1. 0. 0. 1. 0. 0. 0.
 0. 1. 0. 1. 1. 0. 0. 1. 1. 1. 1. 1. 1. 0. 1. 1. 1. 1. 1. 0. 1. 1. 0. 0.
 1. 1. 0. 1. 1. 1. 0. 0. 1. 0. 0. 1. 1. 0. 1. 1. 1. 0. 0. 0. 1. 0. 1. 1.
 1.]</t>
  </si>
  <si>
    <t>[0. 0. 1. 0. 0. 1. 1. 0. 1. 0. 1. 0. 0. 1. 1. 1. 0. 1. 0. 0. 1. 0. 0. 0.
 0. 1. 0. 1. 1. 0. 1. 1. 1. 1. 1. 1. 1. 0. 1. 1. 1. 1. 1. 0. 1. 1. 0. 0.
 1. 1. 0. 1. 1. 1. 0. 0. 1. 0. 0. 1. 1. 0. 1. 1. 1. 0. 0. 0. 1. 0. 1. 1.
 1.]</t>
  </si>
  <si>
    <t>[0. 0. 1. 0. 0. 1. 1. 0. 1. 0. 1. 0. 0. 1. 1. 1. 0. 1. 1. 0. 1. 0. 0. 0.
 0. 1. 0. 1. 1. 0. 0. 1. 1. 1. 1. 1. 0. 0. 1. 1. 1. 1. 1. 0. 1. 1. 0. 0.
 1. 1. 0. 1. 1. 1. 0. 0. 0. 0. 0. 1. 1. 0. 1. 1. 1. 0. 0. 0. 0. 0. 1. 1.
 1.]</t>
  </si>
  <si>
    <t>[0. 0. 1. 0. 0. 1. 1. 0. 1. 0. 1. 0. 0. 1. 1. 1. 0. 1. 0. 0. 1. 0. 0. 0.
 0. 1. 0. 1. 1. 0. 1. 1. 1. 1. 1. 1. 0. 0. 1. 1. 1. 1. 1. 0. 1. 1. 0. 1.
 1. 1. 0. 1. 1. 1. 0. 0. 1. 1. 0. 1. 1. 0. 1. 1. 1. 0. 0. 0. 1. 0. 1. 1.
 1.]</t>
  </si>
  <si>
    <t>[0. 0. 1. 0. 0. 1. 1. 0. 1. 0. 1. 0. 0. 1. 1. 1. 0. 1. 0. 0. 1. 0. 0. 0.
 0. 1. 0. 1. 1. 0. 1. 1. 1. 1. 0. 1. 0. 0. 1. 1. 1. 1. 1. 0. 1. 1. 0. 0.
 1. 1. 0. 1. 1. 1. 0. 0. 1. 1. 0. 1. 1. 0. 1. 1. 1. 0. 0. 0. 1. 0. 1. 1.
 1.]</t>
  </si>
  <si>
    <t>[0. 0. 1. 0. 0. 1. 1. 0. 1. 0. 1. 0. 0. 1. 1. 1. 0. 1. 0. 0. 1. 0. 0. 0.
 0. 1. 0. 1. 1. 0. 1. 1. 1. 1. 1. 1. 0. 0. 1. 1. 1. 1. 1. 1. 1. 1. 0. 0.
 1. 1. 0. 1. 1. 1. 0. 0. 1. 0. 0. 1. 1. 0. 1. 1. 1. 0. 0. 1. 1. 0. 1. 1.
 1.]</t>
  </si>
  <si>
    <t>[0. 0. 1. 0. 0. 1. 1. 0. 1. 0. 1. 0. 0. 1. 1. 1. 0. 1. 0. 1. 1. 0. 0. 0.
 1. 1. 0. 1. 1. 0. 1. 1. 1. 1. 1. 1. 0. 0. 1. 1. 1. 1. 1. 0. 1. 1. 0. 0.
 1. 1. 0. 1. 1. 1. 0. 0. 1. 1. 0. 1. 1. 0. 1. 1. 1. 0. 0. 0. 1. 0. 1. 1.
 1.]</t>
  </si>
  <si>
    <t>[0. 0. 1. 0. 0. 1. 1. 0. 0. 0. 1. 0. 0. 1. 1. 1. 0. 1. 0. 0. 1. 0. 0. 0.
 0. 1. 0. 1. 1. 0. 1. 1. 1. 1. 1. 1. 0. 0. 1. 1. 1. 1. 1. 0. 1. 1. 0. 0.
 1. 1. 0. 1. 1. 1. 0. 0. 1. 0. 0. 1. 1. 0. 1. 1. 1. 0. 0. 0. 1. 0. 1. 1.
 1.]</t>
  </si>
  <si>
    <t>[0. 0. 0. 0. 0. 1. 1. 0. 1. 0. 1. 0. 0. 1. 1. 1. 0. 1. 0. 0. 1. 0. 0. 0.
 0. 1. 0. 1. 1. 0. 1. 1. 1. 1. 1. 1. 0. 0. 1. 1. 1. 1. 1. 0. 1. 1. 0. 0.
 1. 1. 0. 1. 1. 1. 0. 0. 1. 1. 0. 1. 1. 0. 1. 1. 1. 0. 0. 0. 1. 0. 1. 1.
 1.]</t>
  </si>
  <si>
    <t>[0. 0. 1. 0. 0. 1. 0. 0. 1. 0. 1. 0. 0. 1. 1. 1. 0. 1. 0. 0. 1. 0. 0. 0.
 0. 1. 0. 1. 1. 0. 1. 1. 1. 1. 1. 1. 0. 0. 1. 1. 1. 1. 1. 0. 1. 1. 0. 0.
 1. 1. 0. 1. 1. 1. 0. 0. 1. 0. 0. 1. 1. 0. 1. 1. 1. 0. 0. 0. 1. 0. 1. 1.
 1.]</t>
  </si>
  <si>
    <t>[0. 0. 1. 0. 0. 1. 1. 0. 0. 0. 1. 0. 0. 1. 1. 1. 0. 1. 0. 0. 1. 0. 0. 0.
 0. 1. 0. 1. 1. 0. 1. 1. 1. 1. 1. 0. 0. 0. 1. 1. 1. 1. 1. 0. 1. 1. 0. 0.
 1. 1. 0. 1. 1. 1. 0. 0. 1. 1. 0. 1. 1. 0. 1. 1. 1. 0. 0. 0. 1. 0. 1. 1.
 1.]</t>
  </si>
  <si>
    <t>[0. 0. 1. 0. 0. 1. 1. 0. 0. 0. 1. 0. 0. 1. 1. 1. 0. 1. 0. 0. 1. 0. 0. 0.
 0. 1. 0. 1. 1. 0. 1. 1. 1. 0. 1. 1. 0. 0. 1. 1. 1. 1. 1. 0. 1. 1. 0. 0.
 1. 1. 0. 1. 1. 1. 0. 0. 1. 1. 0. 1. 1. 0. 1. 1. 1. 0. 0. 0. 1. 1. 1. 1.
 1.]</t>
  </si>
  <si>
    <t>[0. 0. 1. 0. 0. 1. 1. 0. 0. 0. 1. 0. 0. 1. 1. 1. 0. 1. 0. 0. 1. 0. 0. 0.
 0. 1. 0. 1. 1. 0. 1. 1. 1. 0. 1. 0. 0. 0. 1. 1. 1. 1. 1. 0. 1. 1. 0. 0.
 1. 1. 0. 1. 1. 1. 0. 0. 1. 1. 0. 1. 1. 0. 1. 1. 1. 0. 0. 0. 1. 0. 1. 1.
 1.]</t>
  </si>
  <si>
    <t>[0. 0. 1. 0. 0. 1. 1. 0. 0. 0. 1. 0. 0. 1. 1. 1. 0. 1. 0. 0. 1. 0. 0. 0.
 0. 1. 0. 1. 1. 0. 1. 1. 1. 1. 1. 0. 0. 0. 1. 1. 1. 1. 1. 0. 1. 1. 0. 0.
 1. 1. 0. 1. 1. 1. 1. 0. 1. 1. 0. 0. 1. 0. 0. 1. 1. 0. 0. 0. 1. 1. 1. 1.
 1.]</t>
  </si>
  <si>
    <t>[0. 0. 1. 0. 0. 1. 1. 1. 0. 0. 1. 0. 0. 1. 1. 1. 0. 1. 0. 0. 1. 0. 0. 0.
 0. 1. 0. 1. 1. 0. 1. 1. 1. 0. 1. 1. 0. 0. 1. 1. 1. 1. 1. 0. 1. 1. 0. 0.
 1. 1. 0. 1. 1. 1. 0. 0. 1. 1. 0. 1. 1. 0. 1. 1. 1. 0. 0. 0. 1. 0. 1. 1.
 1.]</t>
  </si>
  <si>
    <t>[0. 0. 1. 0. 0. 1. 1. 0. 0. 0. 1. 0. 0. 1. 1. 1. 0. 1. 0. 0. 1. 0. 0. 0.
 0. 1. 0. 1. 1. 0. 1. 1. 1. 1. 1. 0. 0. 0. 1. 1. 1. 1. 1. 0. 1. 1. 0. 0.
 1. 1. 0. 1. 1. 1. 0. 0. 1. 1. 0. 1. 1. 0. 1. 1. 1. 1. 0. 0. 1. 0. 1. 1.
 1.]</t>
  </si>
  <si>
    <t>[0. 0. 1. 0. 0. 1. 1. 0. 0. 0. 0. 0. 0. 1. 1. 1. 0. 1. 1. 0. 1. 0. 0. 0.
 0. 1. 0. 1. 1. 0. 1. 1. 1. 0. 1. 1. 0. 0. 1. 1. 1. 1. 1. 0. 1. 1. 0. 0.
 1. 1. 0. 1. 0. 1. 0. 0. 1. 1. 0. 1. 1. 0. 1. 1. 1. 0. 0. 0. 1. 1. 1. 1.
 1.]</t>
  </si>
  <si>
    <t>[0. 0. 1. 0. 0. 1. 1. 0. 0. 0. 1. 0. 0. 1. 1. 1. 0. 1. 0. 0. 1. 0. 0. 0.
 0. 1. 0. 1. 1. 0. 1. 1. 1. 1. 1. 1. 0. 0. 1. 1. 1. 1. 1. 0. 1. 1. 0. 0.
 1. 1. 0. 1. 1. 1. 0. 0. 1. 1. 0. 1. 1. 0. 1. 1. 1. 0. 0. 0. 1. 0. 1. 1.
 1.]</t>
  </si>
  <si>
    <t>[0. 0. 1. 0. 0. 1. 1. 0. 0. 0. 1. 0. 0. 1. 1. 1. 0. 1. 0. 0. 1. 0. 0. 0.
 0. 1. 0. 1. 1. 0. 1. 1. 1. 0. 1. 1. 0. 0. 1. 1. 1. 1. 1. 0. 1. 1. 0. 0.
 1. 1. 0. 1. 1. 1. 0. 0. 1. 1. 0. 1. 1. 0. 1. 1. 1. 0. 0. 0. 1. 0. 1. 1.
 1.]</t>
  </si>
  <si>
    <t>[0. 0. 1. 0. 0. 1. 1. 0. 0. 0. 1. 0. 0. 1. 1. 1. 0. 1. 0. 0. 1. 0. 0. 0.
 0. 1. 0. 1. 1. 0. 1. 1. 1. 0. 1. 1. 0. 0. 0. 1. 1. 1. 1. 0. 1. 1. 0. 0.
 1. 1. 0. 1. 1. 1. 0. 0. 1. 1. 0. 1. 1. 0. 1. 1. 1. 0. 0. 0. 1. 1. 1. 1.
 1.]</t>
  </si>
  <si>
    <t>[0. 0. 1. 0. 0. 1. 1. 0. 0. 0. 1. 0. 0. 1. 1. 1. 0. 1. 0. 0. 1. 0. 0. 0.
 0. 1. 0. 1. 1. 0. 1. 0. 1. 0. 1. 0. 0. 0. 1. 1. 1. 1. 1. 0. 1. 1. 0. 0.
 1. 1. 0. 1. 1. 1. 0. 0. 1. 1. 0. 1. 1. 0. 1. 1. 1. 0. 0. 0. 1. 1. 1. 1.
 1.]</t>
  </si>
  <si>
    <t>[0. 0. 1. 0. 0. 1. 1. 0. 0. 0. 1. 0. 0. 1. 1. 1. 0. 1. 0. 0. 1. 0. 0. 0.
 0. 1. 0. 1. 1. 0. 1. 1. 1. 0. 1. 0. 0. 0. 1. 1. 1. 1. 1. 0. 1. 1. 0. 0.
 1. 1. 0. 1. 1. 0. 0. 0. 1. 1. 0. 1. 1. 0. 1. 1. 1. 0. 0. 0. 1. 0. 1. 1.
 1.]</t>
  </si>
  <si>
    <t>[0. 0. 1. 0. 0. 1. 1. 0. 0. 0. 1. 0. 0. 1. 1. 1. 0. 1. 0. 1. 1. 0. 0. 0.
 0. 1. 0. 1. 1. 1. 1. 1. 1. 1. 1. 1. 0. 0. 1. 1. 1. 1. 1. 0. 1. 1. 0. 0.
 1. 1. 0. 1. 1. 1. 0. 0. 1. 1. 0. 1. 1. 0. 1. 1. 1. 0. 0. 0. 1. 0. 1. 1.
 1.]</t>
  </si>
  <si>
    <t>[0. 0. 1. 0. 0. 1. 1. 0. 0. 0. 1. 0. 0. 1. 1. 1. 0. 1. 0. 0. 1. 0. 0. 0.
 0. 1. 0. 1. 1. 0. 1. 1. 0. 0. 1. 0. 0. 0. 1. 1. 1. 1. 1. 1. 1. 1. 0. 0.
 1. 1. 0. 1. 1. 1. 0. 0. 1. 1. 0. 1. 1. 0. 1. 1. 1. 0. 0. 0. 1. 1. 1. 1.
 1.]</t>
  </si>
  <si>
    <t>[0. 0. 1. 0. 0. 1. 1. 0. 0. 0. 1. 0. 0. 1. 1. 1. 0. 1. 0. 0. 1. 0. 0. 0.
 0. 1. 0. 1. 1. 0. 1. 1. 1. 1. 1. 1. 0. 0. 1. 1. 1. 1. 1. 0. 1. 1. 0. 0.
 1. 1. 0. 1. 1. 0. 0. 0. 1. 1. 0. 1. 1. 0. 1. 1. 1. 0. 0. 0. 1. 1. 1. 1.
 1.]</t>
  </si>
  <si>
    <t>[0. 0. 1. 0. 0. 1. 1. 0. 0. 0. 1. 0. 0. 1. 1. 1. 0. 1. 0. 0. 1. 0. 1. 0.
 0. 1. 0. 1. 1. 0. 1. 1. 1. 0. 1. 1. 0. 0. 1. 1. 1. 1. 1. 0. 1. 1. 0. 0.
 1. 1. 0. 1. 1. 1. 0. 0. 1. 1. 0. 1. 1. 0. 1. 1. 1. 0. 0. 0. 1. 0. 1. 1.
 1.]</t>
  </si>
  <si>
    <t>[0. 0. 1. 0. 0. 1. 1. 0. 0. 0. 1. 0. 0. 1. 1. 1. 0. 1. 0. 0. 1. 0. 0. 0.
 0. 1. 0. 1. 1. 0. 1. 1. 1. 0. 1. 0. 0. 0. 1. 1. 1. 1. 0. 0. 1. 1. 0. 0.
 1. 1. 0. 1. 1. 1. 0. 0. 1. 1. 0. 1. 1. 0. 1. 1. 1. 0. 0. 0. 1. 0. 1. 1.
 1.]</t>
  </si>
  <si>
    <t>[0. 0. 1. 0. 0. 1. 1. 0. 0. 0. 1. 0. 0. 1. 1. 1. 0. 1. 0. 0. 1. 0. 0. 0.
 0. 1. 0. 1. 1. 0. 1. 1. 1. 1. 1. 1. 0. 0. 1. 1. 1. 1. 1. 0. 1. 1. 0. 0.
 1. 1. 0. 1. 1. 1. 1. 0. 1. 1. 0. 1. 1. 0. 1. 1. 1. 0. 0. 0. 1. 0. 1. 1.
 1.]</t>
  </si>
  <si>
    <t>[0. 0. 0. 0. 0. 1. 1. 0. 0. 0. 1. 0. 0. 1. 1. 1. 0. 1. 0. 0. 1. 0. 0. 0.
 0. 1. 0. 1. 1. 0. 1. 1. 1. 0. 1. 1. 0. 0. 1. 1. 1. 1. 1. 0. 1. 1. 0. 0.
 1. 1. 0. 1. 1. 1. 0. 0. 1. 1. 0. 1. 1. 0. 1. 1. 1. 0. 0. 0. 1. 0. 1. 1.
 1.]</t>
  </si>
  <si>
    <t>[0. 0. 1. 0. 0. 1. 1. 0. 0. 0. 1. 0. 0. 1. 1. 1. 0. 1. 0. 0. 1. 0. 1. 0.
 0. 1. 0. 1. 1. 0. 1. 1. 1. 0. 1. 0. 0. 0. 1. 1. 1. 1. 1. 0. 1. 1. 0. 0.
 1. 1. 0. 0. 1. 1. 0. 0. 1. 1. 0. 1. 1. 0. 1. 1. 1. 0. 0. 0. 1. 0. 1. 1.
 1.]</t>
  </si>
  <si>
    <t>[0. 0. 1. 0. 0. 1. 1. 0. 0. 0. 1. 0. 0. 1. 1. 1. 0. 1. 0. 0. 1. 0. 1. 0.
 0. 1. 1. 1. 1. 0. 1. 1. 1. 0. 1. 1. 0. 0. 1. 1. 1. 1. 1. 0. 1. 1. 0. 0.
 1. 1. 0. 1. 1. 1. 0. 0. 1. 1. 0. 1. 1. 0. 1. 1. 1. 0. 0. 0. 1. 0. 1. 1.
 1.]</t>
  </si>
  <si>
    <t>[0. 0. 1. 1. 0. 1. 1. 0. 0. 0. 1. 0. 0. 1. 1. 1. 0. 1. 0. 0. 1. 0. 0. 0.
 0. 1. 0. 1. 1. 0. 1. 1. 1. 1. 1. 1. 0. 0. 1. 1. 1. 1. 1. 0. 1. 1. 0. 0.
 1. 1. 0. 1. 1. 1. 0. 0. 1. 1. 0. 1. 1. 0. 1. 1. 1. 0. 0. 0. 1. 0. 1. 1.
 1.]</t>
  </si>
  <si>
    <t>[0. 0. 1. 0. 0. 1. 1. 0. 0. 0. 1. 0. 0. 1. 1. 1. 0. 1. 0. 0. 1. 0. 1. 0.
 0. 1. 0. 1. 1. 0. 1. 1. 1. 1. 1. 0. 0. 0. 1. 1. 1. 1. 1. 0. 1. 1. 0. 0.
 1. 1. 0. 1. 1. 1. 0. 0. 1. 1. 0. 1. 1. 0. 1. 1. 1. 0. 0. 0. 1. 0. 1. 1.
 1.]</t>
  </si>
  <si>
    <t>[0. 0. 1. 0. 0. 1. 1. 0. 0. 0. 1. 0. 0. 1. 1. 1. 0. 1. 0. 0. 1. 0. 0. 0.
 0. 1. 0. 1. 1. 0. 1. 1. 1. 1. 1. 1. 0. 0. 1. 1. 1. 1. 1. 0. 0. 1. 0. 0.
 1. 1. 0. 1. 1. 1. 0. 0. 1. 1. 0. 1. 1. 0. 1. 1. 1. 0. 0. 0. 1. 0. 1. 1.
 1.]</t>
  </si>
  <si>
    <t>[0. 0. 1. 0. 0. 1. 1. 0. 0. 0. 1. 0. 0. 1. 1. 1. 0. 1. 0. 0. 1. 0. 0. 0.
 0. 1. 0. 1. 1. 0. 1. 1. 1. 0. 1. 0. 0. 0. 1. 1. 1. 1. 1. 0. 1. 1. 0. 0.
 1. 1. 0. 1. 1. 1. 0. 1. 1. 1. 0. 1. 1. 0. 1. 1. 1. 0. 1. 0. 1. 0. 1. 1.
 1.]</t>
  </si>
  <si>
    <t>[0. 0. 1. 0. 0. 1. 1. 0. 0. 0. 1. 0. 0. 1. 1. 1. 0. 1. 0. 0. 1. 0. 1. 0.
 0. 1. 0. 1. 1. 0. 1. 1. 1. 0. 1. 1. 0. 0. 1. 1. 1. 1. 1. 0. 1. 1. 0. 0.
 1. 1. 0. 1. 1. 1. 1. 0. 1. 1. 0. 1. 1. 0. 1. 1. 1. 0. 0. 0. 1. 0. 1. 1.
 1.]</t>
  </si>
  <si>
    <t>[0. 0. 1. 0. 0. 1. 1. 0. 0. 0. 1. 0. 0. 1. 1. 1. 0. 1. 0. 0. 1. 0. 1. 0.
 0. 1. 0. 1. 1. 0. 1. 1. 1. 0. 1. 1. 0. 0. 1. 1. 1. 1. 1. 0. 1. 1. 0. 0.
 1. 1. 0. 0. 1. 1. 1. 0. 1. 1. 0. 1. 1. 0. 1. 1. 1. 0. 0. 0. 1. 0. 1. 1.
 1.]</t>
  </si>
  <si>
    <t>[0. 0. 1. 1. 0. 1. 1. 0. 0. 0. 1. 0. 0. 1. 1. 1. 0. 1. 0. 0. 1. 0. 0. 0.
 0. 1. 0. 1. 1. 0. 1. 1. 1. 1. 1. 0. 0. 0. 1. 1. 1. 1. 1. 0. 1. 1. 0. 0.
 1. 1. 0. 1. 1. 1. 0. 0. 1. 1. 1. 1. 1. 0. 1. 1. 1. 0. 0. 0. 1. 0. 1. 1.
 1.]</t>
  </si>
  <si>
    <t>[0. 0. 1. 0. 0. 1. 1. 0. 0. 0. 1. 0. 0. 1. 1. 1. 0. 1. 0. 0. 1. 0. 1. 0.
 0. 1. 0. 1. 1. 0. 1. 1. 1. 0. 1. 0. 0. 0. 1. 1. 1. 1. 1. 0. 1. 1. 0. 0.
 1. 1. 0. 1. 1. 1. 0. 0. 1. 1. 0. 1. 1. 0. 1. 1. 1. 0. 0. 0. 1. 0. 1. 1.
 1.]</t>
  </si>
  <si>
    <t>[0. 0. 1. 0. 0. 1. 1. 0. 0. 0. 1. 0. 0. 1. 1. 1. 0. 1. 0. 0. 1. 1. 0. 0.
 0. 1. 0. 1. 1. 0. 1. 1. 1. 1. 1. 0. 0. 0. 1. 1. 1. 1. 1. 0. 1. 1. 0. 0.
 1. 1. 0. 1. 1. 1. 0. 0. 1. 1. 0. 1. 1. 0. 1. 1. 1. 0. 0. 0. 1. 0. 1. 1.
 1.]</t>
  </si>
  <si>
    <t>[0. 0. 1. 0. 0. 1. 1. 0. 0. 0. 1. 0. 0. 1. 1. 1. 0. 1. 0. 0. 1. 0. 0. 0.
 0. 1. 0. 1. 1. 0. 1. 1. 1. 0. 1. 1. 0. 0. 1. 1. 1. 1. 1. 0. 1. 1. 0. 0.
 1. 1. 1. 1. 1. 1. 0. 0. 1. 1. 0. 1. 1. 0. 1. 1. 1. 0. 0. 0. 1. 0. 0. 1.
 1.]</t>
  </si>
  <si>
    <t>[0. 0. 1. 0. 0. 1. 1. 0. 0. 0. 1. 0. 0. 1. 1. 1. 0. 1. 0. 0. 1. 0. 1. 0.
 0. 1. 0. 1. 1. 0. 1. 1. 1. 1. 1. 0. 0. 0. 1. 1. 1. 1. 1. 0. 1. 1. 0. 0.
 1. 1. 0. 0. 1. 1. 0. 0. 1. 1. 0. 1. 1. 0. 1. 1. 1. 0. 0. 0. 1. 0. 1. 1.
 1.]</t>
  </si>
  <si>
    <t>[0. 1. 0. 0. 0. 1. 1. 0. 0. 0. 1. 0. 0. 1. 1. 1. 0. 1. 0. 0. 1. 0. 0. 0.
 0. 1. 0. 1. 1. 0. 1. 1. 0. 0. 1. 0. 0. 0. 1. 1. 1. 1. 1. 0. 1. 1. 0. 0.
 1. 1. 0. 1. 1. 1. 0. 1. 1. 1. 0. 1. 1. 0. 1. 1. 1. 0. 0. 0. 1. 0. 1. 1.
 1.]</t>
  </si>
  <si>
    <t>[0. 0. 1. 0. 0. 1. 1. 0. 0. 0. 1. 0. 0. 1. 1. 1. 0. 1. 0. 0. 1. 0. 0. 0.
 0. 1. 0. 1. 1. 0. 1. 1. 1. 0. 1. 0. 0. 0. 1. 1. 1. 1. 1. 0. 1. 1. 0. 0.
 1. 1. 0. 1. 1. 1. 0. 1. 1. 1. 0. 1. 1. 0. 1. 1. 1. 0. 0. 0. 1. 0. 1. 1.
 1.]</t>
  </si>
  <si>
    <t>[0. 0. 1. 0. 0. 1. 1. 0. 0. 0. 1. 0. 0. 1. 1. 1. 0. 1. 0. 0. 1. 0. 0. 0.
 0. 1. 0. 1. 1. 0. 1. 1. 1. 0. 1. 1. 0. 0. 1. 1. 1. 1. 1. 0. 1. 1. 0. 0.
 1. 1. 0. 1. 1. 1. 0. 1. 1. 1. 0. 1. 1. 0. 1. 1. 1. 0. 1. 0. 1. 0. 1. 1.
 1.]</t>
  </si>
  <si>
    <t>[0. 0. 0. 0. 0. 1. 1. 0. 0. 0. 1. 0. 0. 1. 1. 1. 0. 1. 0. 0. 1. 0. 0. 0.
 0. 1. 0. 1. 1. 0. 1. 1. 1. 0. 1. 0. 0. 0. 1. 1. 1. 1. 1. 0. 1. 1. 0. 0.
 1. 0. 0. 1. 1. 1. 0. 1. 1. 1. 0. 1. 1. 0. 1. 1. 1. 0. 1. 0. 1. 0. 1. 1.
 1.]</t>
  </si>
  <si>
    <t>[0. 0. 1. 0. 0. 1. 1. 0. 0. 0. 1. 0. 0. 1. 1. 1. 0. 1. 0. 0. 1. 0. 0. 0.
 0. 1. 0. 1. 1. 0. 1. 1. 1. 0. 1. 1. 0. 0. 1. 1. 1. 1. 0. 0. 1. 1. 0. 0.
 1. 1. 0. 1. 1. 1. 0. 1. 1. 1. 0. 1. 1. 0. 1. 1. 1. 0. 1. 0. 1. 0. 1. 1.
 1.]</t>
  </si>
  <si>
    <t>[0. 0. 1. 0. 0. 1. 1. 0. 0. 0. 1. 0. 0. 1. 1. 1. 0. 1. 0. 0. 1. 0. 0. 0.
 0. 1. 0. 1. 1. 0. 1. 1. 1. 0. 1. 0. 0. 0. 1. 1. 1. 1. 1. 0. 1. 1. 0. 0.
 1. 1. 0. 1. 1. 1. 0. 0. 1. 1. 0. 1. 1. 0. 1. 1. 1. 0. 1. 0. 1. 0. 1. 1.
 1.]</t>
  </si>
  <si>
    <t>[0. 0. 1. 0. 0. 1. 1. 0. 0. 0. 1. 0. 0. 1. 1. 1. 0. 1. 0. 1. 1. 0. 0. 0.
 0. 1. 0. 1. 1. 0. 1. 1. 1. 0. 1. 0. 0. 0. 1. 1. 1. 1. 1. 0. 1. 1. 0. 0.
 1. 1. 0. 1. 1. 1. 0. 0. 1. 1. 0. 1. 1. 0. 1. 1. 1. 0. 0. 0. 1. 0. 1. 1.
 1.]</t>
  </si>
  <si>
    <t>[0. 0. 1. 0. 0. 1. 1. 0. 0. 0. 1. 0. 0. 1. 1. 1. 0. 1. 0. 0. 1. 0. 0. 0.
 0. 1. 0. 1. 1. 0. 1. 1. 1. 0. 1. 1. 0. 0. 1. 1. 1. 1. 1. 0. 1. 1. 0. 0.
 1. 1. 0. 1. 1. 1. 0. 1. 1. 1. 0. 1. 1. 0. 1. 1. 1. 0. 0. 0. 1. 0. 1. 1.
 1.]</t>
  </si>
  <si>
    <t>[0. 0. 1. 0. 0. 1. 1. 0. 0. 0. 1. 0. 0. 1. 1. 1. 0. 1. 0. 0. 1. 0. 0. 0.
 0. 1. 0. 1. 1. 0. 1. 1. 1. 0. 1. 1. 0. 0. 1. 1. 1. 1. 1. 0. 1. 1. 0. 0.
 1. 1. 0. 1. 1. 1. 0. 0. 1. 1. 0. 1. 1. 0. 1. 1. 1. 0. 1. 0. 1. 0. 1. 1.
 1.]</t>
  </si>
  <si>
    <t>[0. 0. 0. 0. 0. 1. 1. 0. 0. 0. 1. 0. 0. 1. 1. 1. 0. 1. 0. 0. 1. 0. 0. 0.
 0. 1. 0. 1. 1. 0. 1. 1. 1. 0. 1. 0. 0. 0. 1. 1. 1. 1. 1. 0. 1. 1. 0. 0.
 1. 1. 0. 1. 1. 1. 0. 0. 1. 1. 0. 1. 1. 0. 1. 1. 1. 0. 1. 0. 1. 0. 1. 1.
 1.]</t>
  </si>
  <si>
    <t>[0. 0. 1. 0. 0. 1. 1. 1. 0. 0. 1. 0. 0. 1. 1. 1. 0. 1. 0. 0. 1. 0. 0. 0.
 0. 1. 0. 1. 1. 0. 1. 1. 1. 0. 1. 1. 0. 0. 1. 1. 1. 1. 1. 0. 1. 1. 0. 0.
 1. 1. 0. 1. 1. 1. 0. 0. 1. 1. 0. 1. 1. 0. 1. 1. 1. 0. 1. 0. 1. 0. 1. 1.
 1.]</t>
  </si>
  <si>
    <t>[0. 0. 1. 0. 0. 1. 1. 0. 0. 0. 1. 0. 0. 1. 1. 1. 0. 1. 0. 0. 1. 0. 0. 0.
 0. 1. 0. 1. 1. 0. 1. 1. 1. 0. 1. 1. 0. 0. 1. 1. 1. 1. 1. 0. 1. 1. 0. 0.
 1. 1. 0. 1. 1. 1. 0. 0. 1. 1. 0. 1. 1. 1. 1. 1. 1. 0. 1. 0. 1. 0. 1. 1.
 1.]</t>
  </si>
  <si>
    <t>[0. 0. 1. 0. 0. 1. 1. 0. 0. 0. 1. 0. 0. 1. 1. 1. 0. 0. 0. 0. 1. 0. 0. 0.
 0. 1. 0. 1. 1. 0. 1. 1. 1. 0. 1. 1. 0. 0. 1. 1. 1. 1. 1. 0. 1. 1. 0. 0.
 1. 1. 0. 1. 1. 1. 0. 1. 1. 1. 0. 1. 1. 0. 1. 1. 1. 0. 1. 0. 1. 0. 1. 1.
 1.]</t>
  </si>
  <si>
    <t>[0. 0. 0. 1. 0. 1. 1. 0. 0. 0. 1. 0. 0. 1. 1. 1. 0. 1. 0. 0. 1. 0. 1. 0.
 0. 1. 0. 1. 1. 0. 1. 1. 1. 0. 1. 0. 0. 0. 1. 1. 1. 1. 1. 0. 1. 1. 0. 0.
 1. 1. 0. 1. 1. 1. 0. 0. 1. 1. 0. 1. 1. 1. 1. 1. 1. 0. 0. 0. 1. 0. 1. 1.
 1.]</t>
  </si>
  <si>
    <t>[0. 0. 1. 0. 0. 1. 1. 0. 0. 0. 1. 0. 0. 1. 1. 1. 0. 1. 0. 0. 1. 0. 0. 0.
 0. 1. 0. 1. 1. 0. 1. 1. 1. 0. 1. 1. 0. 0. 1. 1. 1. 1. 1. 0. 1. 1. 0. 0.
 0. 1. 0. 1. 1. 1. 0. 1. 1. 1. 0. 1. 1. 0. 1. 1. 1. 0. 0. 0. 1. 0. 1. 1.
 1.]</t>
  </si>
  <si>
    <t>[0. 0. 0. 0. 0. 1. 1. 0. 0. 0. 1. 0. 0. 1. 1. 1. 0. 1. 0. 0. 1. 0. 0. 0.
 0. 1. 0. 1. 1. 0. 1. 1. 1. 0. 1. 0. 0. 0. 1. 1. 1. 1. 1. 0. 1. 1. 0. 0.
 1. 1. 0. 1. 1. 1. 0. 1. 1. 1. 0. 1. 1. 0. 1. 1. 1. 0. 0. 0. 1. 0. 1. 1.
 1.]</t>
  </si>
  <si>
    <t>[0. 0. 0. 1. 0. 1. 1. 0. 0. 0. 1. 0. 0. 1. 1. 1. 0. 1. 0. 0. 1. 0. 1. 0.
 0. 1. 0. 1. 1. 0. 1. 1. 1. 0. 1. 0. 0. 0. 1. 1. 1. 1. 1. 0. 1. 1. 0. 0.
 1. 1. 0. 1. 1. 1. 0. 0. 1. 1. 0. 1. 1. 0. 1. 1. 1. 0. 0. 0. 1. 0. 1. 1.
 1.]</t>
  </si>
  <si>
    <t>[0. 0. 1. 1. 0. 1. 1. 0. 0. 0. 1. 0. 0. 1. 1. 1. 0. 1. 0. 0. 1. 0. 1. 0.
 0. 1. 0. 1. 1. 0. 1. 1. 1. 0. 1. 0. 0. 0. 1. 1. 1. 1. 1. 0. 1. 1. 0. 0.
 1. 1. 0. 1. 1. 1. 0. 1. 1. 1. 0. 1. 1. 1. 1. 1. 0. 0. 0. 0. 1. 0. 1. 1.
 1.]</t>
  </si>
  <si>
    <t>[0. 0. 1. 1. 0. 1. 1. 0. 0. 0. 1. 0. 0. 1. 1. 1. 0. 1. 0. 0. 1. 0. 0. 0.
 0. 1. 0. 1. 1. 0. 1. 1. 1. 0. 1. 0. 0. 0. 1. 1. 1. 1. 1. 0. 1. 1. 0. 0.
 1. 1. 0. 1. 1. 1. 0. 0. 1. 1. 0. 1. 1. 1. 1. 1. 1. 0. 0. 0. 1. 0. 1. 1.
 1.]</t>
  </si>
  <si>
    <t>[0. 0. 1. 1. 0. 1. 1. 0. 0. 0. 1. 0. 0. 1. 1. 1. 0. 1. 0. 0. 1. 1. 0. 0.
 0. 1. 0. 1. 1. 0. 1. 1. 1. 0. 1. 1. 0. 0. 1. 1. 1. 1. 1. 0. 1. 1. 0. 0.
 1. 1. 0. 1. 1. 1. 0. 0. 1. 1. 0. 1. 1. 1. 1. 1. 1. 0. 0. 0. 1. 0. 1. 1.
 1.]</t>
  </si>
  <si>
    <t>[0. 0. 0. 0. 0. 1. 1. 0. 0. 0. 1. 0. 0. 1. 1. 1. 0. 1. 0. 0. 1. 0. 0. 0.
 0. 1. 0. 1. 1. 0. 1. 0. 1. 0. 1. 0. 0. 0. 1. 1. 1. 1. 1. 0. 1. 1. 0. 0.
 1. 1. 0. 0. 1. 1. 0. 0. 1. 1. 0. 1. 1. 0. 1. 1. 1. 0. 0. 0. 1. 0. 1. 1.
 1.]</t>
  </si>
  <si>
    <t>[0. 0. 0. 1. 0. 1. 1. 0. 0. 0. 1. 0. 0. 1. 1. 1. 0. 1. 0. 0. 1. 0. 1. 0.
 0. 0. 0. 1. 1. 0. 1. 1. 1. 0. 1. 0. 0. 0. 0. 1. 1. 1. 1. 0. 1. 1. 0. 0.
 1. 1. 0. 1. 1. 1. 0. 0. 1. 1. 0. 1. 1. 0. 1. 1. 1. 0. 0. 0. 1. 0. 1. 1.
 1.]</t>
  </si>
  <si>
    <t>[0. 0. 0. 0. 0. 1. 1. 0. 0. 0. 1. 0. 0. 1. 1. 1. 0. 1. 0. 0. 0. 0. 1. 0.
 0. 1. 0. 1. 1. 0. 1. 1. 1. 0. 1. 0. 0. 0. 1. 1. 1. 1. 1. 0. 1. 1. 0. 0.
 1. 1. 0. 1. 1. 1. 0. 1. 1. 1. 0. 1. 1. 0. 1. 1. 1. 0. 0. 0. 1. 0. 1. 1.
 1.]</t>
  </si>
  <si>
    <t>[0. 0. 1. 1. 0. 1. 0. 0. 0. 0. 1. 0. 0. 1. 1. 1. 0. 1. 0. 0. 1. 0. 1. 0.
 0. 1. 0. 1. 1. 0. 1. 1. 1. 0. 1. 0. 0. 0. 1. 1. 1. 1. 1. 0. 1. 1. 0. 0.
 1. 1. 0. 1. 1. 1. 0. 0. 1. 1. 0. 1. 1. 1. 1. 1. 1. 0. 0. 0. 1. 0. 1. 1.
 1.]</t>
  </si>
  <si>
    <t>[0. 0. 0. 0. 0. 1. 1. 0. 0. 0. 1. 0. 0. 1. 1. 1. 0. 1. 0. 0. 1. 0. 0. 0.
 0. 1. 0. 1. 1. 0. 1. 1. 1. 0. 1. 0. 0. 0. 1. 1. 1. 1. 1. 0. 1. 1. 0. 0.
 1. 1. 0. 1. 1. 1. 0. 1. 1. 1. 0. 1. 1. 1. 1. 1. 1. 0. 1. 0. 1. 0. 1. 1.
 1.]</t>
  </si>
  <si>
    <t>[0. 0. 1. 1. 0. 1. 1. 0. 0. 0. 1. 0. 0. 1. 1. 1. 1. 1. 0. 0. 1. 0. 0. 0.
 0. 1. 0. 1. 1. 0. 1. 1. 1. 0. 1. 0. 0. 0. 1. 1. 1. 1. 1. 0. 1. 1. 0. 0.
 1. 1. 0. 1. 1. 1. 0. 1. 1. 1. 0. 1. 1. 1. 1. 1. 1. 0. 0. 0. 1. 0. 1. 1.
 1.]</t>
  </si>
  <si>
    <t>[0. 0. 1. 1. 0. 1. 1. 0. 0. 0. 1. 0. 0. 1. 1. 1. 0. 1. 0. 0. 1. 0. 1. 0.
 0. 1. 0. 1. 1. 0. 1. 1. 1. 0. 1. 0. 0. 0. 1. 1. 1. 1. 1. 0. 1. 1. 0. 0.
 1. 1. 0. 1. 1. 1. 0. 0. 1. 1. 0. 1. 1. 1. 1. 1. 1. 0. 0. 0. 1. 0. 1. 1.
 1.]</t>
  </si>
  <si>
    <t>[0. 0. 0. 0. 0. 1. 1. 0. 0. 0. 1. 0. 0. 1. 1. 1. 0. 1. 0. 0. 1. 0. 0. 0.
 0. 1. 0. 1. 1. 0. 1. 1. 1. 0. 1. 0. 0. 0. 1. 1. 1. 1. 1. 0. 1. 1. 1. 0.
 1. 1. 0. 1. 1. 1. 0. 1. 1. 1. 0. 1. 1. 0. 1. 1. 1. 0. 0. 0. 1. 0. 1. 0.
 1.]</t>
  </si>
  <si>
    <t>[0. 0. 0. 1. 0. 1. 1. 0. 0. 0. 1. 0. 0. 1. 1. 1. 0. 1. 0. 0. 1. 0. 1. 0.
 0. 1. 0. 1. 1. 0. 1. 1. 1. 0. 1. 0. 0. 0. 1. 1. 1. 1. 1. 0. 1. 1. 0. 0.
 1. 1. 1. 1. 1. 1. 0. 0. 1. 1. 0. 1. 1. 1. 1. 1. 1. 0. 0. 0. 1. 0. 1. 1.
 1.]</t>
  </si>
  <si>
    <t>[0. 0. 1. 0. 0. 1. 1. 0. 0. 0. 1. 0. 0. 1. 1. 1. 0. 1. 0. 0. 1. 0. 1. 0.
 0. 1. 0. 1. 1. 0. 1. 1. 1. 0. 1. 0. 0. 0. 1. 1. 1. 1. 1. 0. 1. 1. 0. 0.
 1. 1. 0. 1. 1. 1. 0. 1. 1. 1. 0. 1. 1. 1. 1. 1. 1. 0. 0. 0. 1. 0. 1. 1.
 1.]</t>
  </si>
  <si>
    <t>[0. 0. 0. 0. 0. 1. 1. 0. 0. 0. 1. 0. 0. 1. 1. 1. 0. 1. 0. 0. 1. 0. 1. 0.
 0. 1. 0. 1. 1. 0. 1. 1. 1. 0. 1. 0. 0. 0. 1. 1. 1. 0. 1. 0. 1. 1. 0. 0.
 1. 1. 0. 1. 1. 1. 0. 1. 1. 1. 0. 1. 1. 0. 1. 1. 1. 0. 0. 0. 1. 0. 1. 1.
 1.]</t>
  </si>
  <si>
    <t>[0. 0. 1. 0. 0. 1. 1. 0. 0. 0. 1. 0. 0. 1. 1. 1. 0. 1. 0. 0. 1. 0. 1. 0.
 0. 1. 0. 1. 1. 0. 1. 1. 1. 0. 1. 0. 0. 0. 1. 1. 1. 1. 1. 0. 1. 1. 0. 0.
 1. 1. 1. 1. 1. 1. 0. 0. 1. 1. 0. 1. 1. 0. 1. 1. 1. 0. 0. 0. 1. 0. 1. 1.
 1.]</t>
  </si>
  <si>
    <t>[0. 0. 0. 0. 0. 1. 1. 0. 0. 0. 1. 0. 0. 1. 1. 1. 0. 1. 0. 0. 1. 0. 0. 0.
 0. 1. 0. 1. 1. 0. 1. 1. 1. 0. 1. 1. 0. 0. 1. 1. 1. 1. 1. 0. 1. 1. 0. 0.
 1. 1. 0. 1. 1. 1. 0. 0. 1. 1. 0. 1. 1. 1. 1. 1. 1. 0. 0. 0. 1. 0. 1. 1.
 1.]</t>
  </si>
  <si>
    <t>[0. 0. 1. 0. 0. 1. 1. 0. 0. 0. 1. 0. 0. 1. 1. 0. 0. 1. 0. 0. 1. 1. 0. 0.
 0. 1. 0. 1. 1. 0. 1. 1. 1. 0. 1. 1. 0. 0. 1. 1. 1. 1. 1. 0. 1. 1. 0. 0.
 1. 1. 0. 1. 1. 1. 0. 0. 1. 1. 0. 1. 1. 1. 1. 1. 1. 0. 0. 0. 1. 0. 1. 1.
 1.]</t>
  </si>
  <si>
    <t>[0. 0. 1. 1. 0. 1. 1. 0. 0. 0. 1. 0. 0. 1. 1. 1. 0. 1. 0. 0. 1. 1. 0. 0.
 0. 1. 0. 1. 1. 0. 1. 1. 1. 0. 1. 1. 0. 0. 1. 1. 1. 1. 1. 0. 1. 1. 0. 0.
 1. 1. 0. 1. 1. 1. 0. 1. 1. 1. 0. 1. 1. 1. 1. 1. 1. 0. 0. 0. 1. 0. 1. 1.
 1.]</t>
  </si>
  <si>
    <t>[0. 1. 0. 1. 0. 1. 1. 0. 0. 0. 1. 0. 0. 1. 1. 1. 0. 1. 0. 0. 1. 1. 0. 0.
 0. 1. 0. 1. 1. 0. 1. 1. 1. 0. 1. 0. 0. 0. 1. 1. 1. 1. 1. 0. 1. 1. 0. 0.
 1. 1. 0. 1. 1. 1. 0. 0. 1. 1. 0. 1. 1. 1. 1. 1. 1. 0. 0. 0. 1. 0. 1. 1.
 1.]</t>
  </si>
  <si>
    <t>[0. 0. 1. 0. 0. 1. 1. 0. 0. 0. 1. 0. 0. 1. 1. 1. 0. 1. 0. 0. 1. 1. 0. 0.
 0. 1. 0. 1. 1. 0. 1. 1. 1. 0. 1. 1. 0. 0. 1. 1. 1. 1. 1. 0. 1. 1. 0. 0.
 1. 1. 0. 1. 1. 1. 0. 0. 1. 1. 0. 1. 1. 1. 1. 1. 1. 0. 1. 0. 1. 0. 1. 1.
 1.]</t>
  </si>
  <si>
    <t>[0. 0. 1. 0. 0. 1. 1. 0. 0. 0. 1. 0. 0. 1. 1. 1. 0. 1. 0. 0. 1. 1. 0. 0.
 0. 1. 0. 1. 1. 0. 1. 1. 1. 0. 1. 0. 0. 0. 1. 1. 1. 1. 1. 0. 1. 1. 0. 0.
 1. 1. 0. 1. 1. 1. 0. 0. 1. 1. 0. 1. 1. 1. 1. 1. 1. 0. 0. 0. 1. 0. 1. 1.
 1.]</t>
  </si>
  <si>
    <t>[1. 0. 0. 1. 0. 1. 1. 0. 0. 0. 1. 0. 0. 1. 1. 1. 0. 1. 0. 0. 1. 0. 0. 0.
 0. 1. 0. 0. 1. 0. 1. 1. 1. 0. 1. 0. 0. 0. 1. 1. 1. 1. 1. 0. 1. 1. 0. 0.
 1. 1. 0. 1. 1. 1. 0. 1. 1. 1. 0. 1. 1. 1. 1. 1. 1. 0. 0. 0. 1. 0. 1. 1.
 1.]</t>
  </si>
  <si>
    <t>[0. 0. 0. 1. 0. 1. 1. 0. 0. 0. 1. 0. 0. 1. 1. 1. 0. 1. 0. 0. 1. 1. 0. 0.
 0. 1. 0. 1. 1. 0. 1. 1. 1. 0. 1. 1. 0. 0. 1. 1. 1. 1. 1. 0. 1. 1. 0. 0.
 1. 1. 0. 1. 1. 1. 0. 1. 1. 1. 0. 1. 1. 1. 1. 1. 1. 0. 1. 0. 1. 0. 1. 1.
 1.]</t>
  </si>
  <si>
    <t>[0. 0. 1. 0. 0. 1. 1. 0. 0. 0. 1. 0. 0. 1. 1. 1. 0. 1. 0. 0. 1. 0. 0. 0.
 0. 1. 0. 1. 1. 0. 1. 1. 1. 0. 1. 0. 0. 0. 1. 1. 1. 1. 1. 0. 1. 1. 0. 0.
 1. 1. 0. 1. 1. 1. 0. 1. 1. 1. 0. 1. 1. 1. 1. 1. 1. 0. 0. 0. 1. 0. 1. 1.
 1.]</t>
  </si>
  <si>
    <t>[0. 0. 1. 1. 0. 1. 1. 0. 0. 1. 1. 0. 0. 1. 1. 1. 0. 1. 0. 0. 1. 0. 0. 0.
 0. 1. 0. 1. 1. 0. 1. 1. 1. 0. 1. 0. 0. 0. 1. 1. 1. 1. 1. 0. 1. 1. 0. 0.
 1. 1. 0. 1. 1. 1. 0. 0. 1. 1. 0. 1. 1. 1. 1. 1. 1. 0. 0. 0. 1. 0. 1. 1.
 1.]</t>
  </si>
  <si>
    <t>[0. 0. 0. 1. 0. 1. 1. 0. 0. 0. 1. 0. 0. 1. 1. 1. 0. 1. 0. 0. 0. 1. 0. 0.
 0. 1. 0. 1. 1. 0. 1. 1. 1. 0. 1. 0. 0. 0. 1. 1. 1. 1. 1. 0. 1. 1. 0. 0.
 1. 1. 0. 1. 1. 1. 0. 0. 1. 1. 0. 0. 1. 1. 1. 1. 1. 0. 1. 0. 1. 0. 1. 1.
 1.]</t>
  </si>
  <si>
    <t>[0. 0. 1. 1. 0. 1. 1. 0. 0. 0. 1. 0. 0. 1. 1. 1. 0. 1. 0. 1. 1. 1. 0. 0.
 0. 1. 0. 1. 1. 0. 1. 1. 1. 0. 1. 0. 0. 0. 1. 1. 1. 1. 1. 0. 1. 1. 0. 0.
 1. 1. 0. 1. 1. 1. 0. 0. 1. 1. 0. 1. 1. 1. 1. 1. 1. 0. 1. 1. 1. 0. 1. 1.
 1.]</t>
  </si>
  <si>
    <t>[0. 0. 1. 1. 0. 1. 1. 0. 0. 0. 1. 0. 0. 1. 1. 1. 0. 1. 0. 0. 1. 0. 0. 0.
 0. 1. 0. 1. 1. 0. 1. 1. 1. 0. 1. 1. 0. 0. 1. 0. 1. 1. 1. 0. 1. 1. 0. 0.
 1. 1. 0. 1. 1. 1. 0. 0. 1. 1. 0. 1. 1. 1. 1. 1. 1. 0. 1. 0. 1. 0. 1. 1.
 1.]</t>
  </si>
  <si>
    <t>[0. 0. 0. 0. 0. 1. 1. 0. 0. 0. 1. 0. 0. 1. 1. 1. 0. 1. 0. 0. 1. 0. 0. 0.
 0. 1. 0. 1. 1. 0. 1. 1. 1. 0. 1. 1. 0. 0. 1. 1. 1. 1. 1. 0. 1. 1. 0. 0.
 1. 1. 1. 1. 1. 1. 0. 0. 1. 1. 0. 1. 1. 1. 1. 1. 1. 0. 0. 0. 1. 0. 1. 1.
 1.]</t>
  </si>
  <si>
    <t>[0. 0. 0. 1. 0. 1. 1. 0. 0. 0. 1. 0. 0. 1. 1. 1. 0. 1. 0. 0. 1. 0. 0. 0.
 1. 1. 0. 1. 1. 0. 0. 1. 1. 0. 1. 0. 0. 0. 1. 1. 1. 1. 1. 0. 1. 1. 0. 0.
 1. 1. 0. 0. 1. 1. 0. 0. 1. 1. 0. 1. 1. 1. 1. 1. 1. 0. 1. 0. 1. 0. 1. 1.
 1.]</t>
  </si>
  <si>
    <t>[0. 0. 1. 0. 0. 1. 1. 0. 0. 0. 1. 0. 0. 1. 1. 1. 0. 1. 0. 0. 1. 0. 0. 0.
 0. 1. 0. 1. 1. 0. 1. 1. 1. 0. 1. 0. 0. 0. 1. 1. 1. 1. 1. 0. 1. 1. 0. 0.
 1. 1. 0. 1. 1. 1. 0. 0. 1. 1. 0. 1. 1. 1. 1. 0. 1. 0. 1. 0. 1. 0. 1. 1.
 1.]</t>
  </si>
  <si>
    <t>[0. 0. 1. 0. 0. 1. 1. 0. 0. 0. 1. 1. 0. 1. 1. 1. 0. 1. 0. 0. 1. 1. 0. 0.
 0. 1. 0. 1. 1. 0. 1. 1. 1. 0. 1. 1. 0. 0. 1. 1. 1. 1. 1. 0. 1. 1. 0. 0.
 1. 1. 0. 1. 1. 1. 0. 0. 1. 1. 0. 1. 1. 1. 1. 1. 1. 0. 1. 0. 1. 0. 1. 1.
 1.]</t>
  </si>
  <si>
    <t>[0. 0. 1. 1. 0. 1. 1. 0. 0. 0. 1. 0. 0. 0. 1. 1. 0. 1. 0. 0. 1. 0. 0. 0.
 0. 1. 0. 1. 1. 0. 1. 1. 1. 0. 1. 0. 0. 0. 1. 1. 1. 1. 1. 0. 1. 1. 0. 0.
 1. 1. 0. 1. 1. 1. 0. 0. 1. 1. 0. 1. 1. 1. 1. 1. 1. 0. 0. 0. 1. 0. 1. 1.
 1.]</t>
  </si>
  <si>
    <t>[0. 0. 1. 0. 0. 1. 1. 0. 0. 0. 1. 0. 0. 1. 1. 1. 0. 1. 0. 0. 1. 0. 0. 0.
 0. 1. 0. 1. 1. 0. 1. 1. 1. 0. 1. 0. 0. 0. 1. 1. 1. 1. 1. 0. 1. 1. 0. 0.
 1. 1. 0. 1. 1. 1. 0. 1. 1. 1. 0. 1. 1. 1. 1. 1. 1. 0. 1. 0. 1. 0. 1. 1.
 1.]</t>
  </si>
  <si>
    <t>[0. 0. 0. 1. 0. 1. 1. 0. 0. 0. 1. 0. 0. 1. 1. 1. 0. 1. 0. 0. 1. 1. 0. 0.
 0. 1. 0. 1. 1. 0. 1. 1. 1. 0. 1. 0. 0. 0. 1. 1. 1. 1. 1. 0. 1. 1. 0. 0.
 1. 1. 0. 1. 1. 1. 0. 1. 0. 1. 0. 1. 1. 1. 1. 1. 1. 0. 1. 0. 1. 0. 1. 1.
 1.]</t>
  </si>
  <si>
    <t>[0. 0. 1. 1. 0. 1. 1. 0. 0. 0. 1. 0. 0. 1. 1. 1. 0. 1. 0. 0. 1. 1. 0. 0.
 0. 1. 0. 1. 1. 0. 1. 1. 1. 0. 1. 1. 0. 0. 1. 1. 1. 1. 1. 0. 1. 1. 0. 0.
 1. 1. 0. 1. 1. 1. 0. 1. 0. 1. 0. 1. 1. 1. 1. 1. 1. 0. 1. 0. 1. 0. 1. 1.
 1.]</t>
  </si>
  <si>
    <t>[0. 0. 1. 1. 0. 1. 0. 0. 0. 0. 1. 0. 0. 1. 1. 1. 0. 1. 0. 0. 1. 1. 0. 0.
 0. 1. 0. 1. 1. 0. 1. 1. 1. 0. 1. 1. 0. 0. 1. 1. 1. 1. 0. 0. 0. 1. 0. 0.
 1. 1. 0. 1. 1. 1. 0. 1. 1. 1. 0. 1. 1. 1. 1. 1. 1. 0. 1. 0. 1. 0. 1. 1.
 1.]</t>
  </si>
  <si>
    <t>[0. 0. 0. 0. 0. 1. 1. 0. 0. 0. 1. 0. 0. 1. 1. 1. 0. 1. 0. 0. 1. 1. 1. 0.
 0. 1. 0. 1. 1. 0. 1. 1. 1. 1. 1. 1. 0. 0. 1. 1. 1. 1. 1. 0. 1. 1. 0. 0.
 1. 1. 0. 1. 1. 1. 0. 0. 1. 1. 0. 1. 1. 1. 1. 1. 1. 0. 0. 0. 1. 0. 1. 1.
 1.]</t>
  </si>
  <si>
    <t>[0. 0. 0. 0. 0. 1. 1. 0. 0. 0. 1. 0. 0. 1. 1. 1. 0. 1. 0. 0. 1. 1. 0. 0.
 0. 1. 0. 1. 0. 0. 1. 1. 1. 0. 1. 1. 1. 0. 1. 1. 1. 1. 1. 0. 1. 1. 0. 0.
 1. 0. 0. 1. 1. 1. 0. 0. 1. 1. 0. 1. 1. 1. 1. 1. 1. 0. 1. 0. 1. 0. 1. 1.
 1.]</t>
  </si>
  <si>
    <t>[0. 1. 0. 0. 0. 1. 1. 0. 0. 0. 1. 0. 1. 1. 1. 1. 0. 1. 0. 0. 1. 1. 0. 0.
 0. 1. 0. 1. 1. 0. 1. 1. 1. 0. 1. 1. 0. 0. 1. 1. 1. 1. 1. 0. 1. 1. 0. 0.
 1. 1. 0. 1. 1. 1. 0. 0. 1. 1. 0. 1. 1. 1. 1. 1. 1. 0. 0. 0. 1. 0. 1. 1.
 1.]</t>
  </si>
  <si>
    <t>[0. 0. 0. 1. 0. 1. 1. 0. 0. 0. 1. 0. 0. 1. 1. 0. 0. 1. 0. 0. 1. 1. 0. 0.
 0. 1. 0. 1. 1. 0. 1. 1. 1. 0. 1. 0. 0. 0. 1. 1. 1. 1. 1. 0. 1. 1. 0. 0.
 1. 1. 0. 1. 1. 1. 1. 0. 1. 1. 0. 1. 1. 1. 1. 1. 1. 0. 0. 0. 1. 0. 1. 1.
 1.]</t>
  </si>
  <si>
    <t>[0. 0. 1. 0. 0. 1. 1. 0. 0. 0. 1. 0. 0. 1. 1. 1. 0. 1. 0. 0. 1. 1. 0. 0.
 0. 1. 0. 1. 1. 0. 1. 1. 1. 0. 1. 1. 0. 0. 1. 1. 1. 1. 1. 0. 1. 1. 0. 0.
 1. 1. 0. 1. 1. 1. 0. 1. 1. 1. 0. 1. 1. 1. 1. 1. 1. 0. 0. 0. 1. 0. 1. 1.
 1.]</t>
  </si>
  <si>
    <t>[0. 0. 1. 0. 1. 1. 1. 0. 0. 0. 1. 0. 0. 1. 1. 1. 0. 1. 0. 0. 1. 1. 0. 0.
 0. 1. 0. 1. 1. 0. 1. 1. 1. 0. 1. 1. 1. 0. 1. 1. 1. 1. 1. 0. 1. 1. 0. 0.
 1. 1. 0. 1. 1. 1. 0. 1. 1. 1. 0. 1. 1. 1. 1. 1. 1. 0. 1. 0. 1. 0. 1. 1.
 1.]</t>
  </si>
  <si>
    <t>[0. 0. 0. 1. 0. 1. 1. 0. 0. 0. 1. 0. 0. 1. 1. 1. 0. 1. 0. 0. 1. 1. 0. 1.
 0. 1. 0. 1. 1. 0. 1. 1. 1. 0. 1. 0. 0. 0. 1. 1. 1. 1. 1. 0. 1. 1. 0. 0.
 1. 1. 0. 1. 1. 1. 0. 1. 1. 1. 0. 1. 1. 1. 1. 1. 1. 0. 0. 0. 1. 0. 1. 1.
 1.]</t>
  </si>
  <si>
    <t>[0. 0. 1. 1. 0. 1. 1. 0. 0. 0. 1. 0. 0. 1. 1. 1. 0. 1. 0. 0. 1. 1. 0. 0.
 0. 1. 0. 1. 1. 0. 1. 1. 1. 0. 1. 0. 0. 0. 1. 1. 1. 1. 1. 0. 1. 1. 0. 0.
 1. 1. 0. 1. 1. 1. 1. 0. 1. 1. 0. 1. 1. 1. 1. 1. 1. 0. 0. 0. 1. 0. 1. 1.
 1.]</t>
  </si>
  <si>
    <t>[0. 0. 0. 0. 0. 1. 1. 0. 0. 0. 1. 0. 0. 1. 1. 1. 0. 1. 0. 0. 1. 1. 0. 0.
 0. 1. 0. 1. 1. 0. 1. 1. 1. 0. 1. 0. 0. 0. 1. 1. 1. 1. 1. 0. 1. 1. 0. 0.
 1. 1. 0. 1. 1. 0. 0. 1. 1. 1. 0. 1. 1. 1. 1. 1. 1. 0. 1. 0. 1. 0. 1. 1.
 1.]</t>
  </si>
  <si>
    <t>[0. 0. 0. 1. 0. 1. 1. 0. 0. 0. 1. 0. 0. 1. 1. 1. 0. 1. 0. 0. 1. 1. 0. 0.
 0. 1. 0. 1. 1. 0. 1. 1. 1. 0. 1. 1. 0. 0. 1. 1. 1. 1. 1. 0. 1. 1. 0. 0.
 1. 1. 0. 1. 1. 1. 0. 0. 1. 1. 0. 1. 1. 1. 1. 1. 1. 0. 0. 0. 0. 0. 1. 1.
 1.]</t>
  </si>
  <si>
    <t>[0. 0. 1. 0. 0. 1. 1. 0. 0. 0. 1. 0. 0. 1. 1. 1. 0. 1. 0. 0. 1. 1. 0. 0.
 0. 1. 0. 1. 1. 0. 1. 1. 1. 0. 1. 0. 0. 0. 1. 1. 1. 1. 1. 0. 1. 1. 0. 0.
 1. 1. 0. 0. 1. 1. 0. 1. 1. 1. 0. 1. 1. 1. 1. 1. 1. 0. 1. 0. 1. 0. 1. 1.
 1.]</t>
  </si>
  <si>
    <t>[0. 0. 0. 1. 0. 1. 1. 0. 0. 0. 1. 0. 0. 1. 1. 1. 0. 1. 0. 0. 1. 1. 0. 0.
 0. 1. 0. 1. 1. 0. 1. 1. 1. 0. 1. 0. 0. 0. 1. 1. 1. 0. 1. 0. 1. 1. 0. 0.
 1. 1. 0. 1. 1. 1. 0. 0. 1. 1. 0. 1. 1. 1. 1. 1. 1. 0. 0. 0. 1. 0. 1. 1.
 1.]</t>
  </si>
  <si>
    <t>[0. 0. 0. 0. 0. 1. 1. 0. 0. 0. 1. 0. 0. 1. 1. 1. 0. 1. 0. 0. 1. 1. 0. 0.
 0. 1. 0. 1. 1. 0. 1. 1. 1. 0. 1. 1. 0. 0. 1. 1. 1. 1. 1. 0. 1. 1. 0. 0.
 1. 1. 0. 1. 1. 1. 0. 0. 1. 1. 0. 1. 1. 1. 1. 1. 1. 0. 1. 0. 1. 0. 1. 1.
 1.]</t>
  </si>
  <si>
    <t>[0. 0. 0. 1. 0. 1. 1. 0. 0. 1. 1. 0. 0. 1. 1. 1. 0. 1. 0. 0. 1. 1. 0. 0.
 0. 1. 0. 1. 1. 0. 1. 1. 1. 0. 1. 1. 0. 0. 1. 1. 1. 1. 1. 0. 1. 1. 0. 0.
 1. 1. 0. 1. 1. 1. 0. 0. 1. 1. 0. 1. 1. 1. 1. 1. 1. 0. 1. 0. 1. 0. 1. 1.
 1.]</t>
  </si>
  <si>
    <t>[0. 0. 0. 0. 0. 1. 1. 0. 0. 0. 1. 0. 0. 1. 1. 1. 0. 1. 0. 1. 1. 1. 0. 0.
 0. 1. 0. 1. 1. 0. 1. 1. 1. 0. 1. 1. 0. 0. 1. 1. 1. 1. 1. 0. 1. 1. 0. 0.
 1. 1. 0. 1. 1. 1. 0. 0. 1. 1. 0. 1. 1. 1. 1. 1. 1. 0. 1. 0. 1. 0. 1. 1.
 1.]</t>
  </si>
  <si>
    <t>[0. 0. 0. 1. 0. 1. 1. 0. 0. 0. 1. 0. 0. 1. 1. 1. 0. 1. 0. 0. 1. 1. 1. 0.
 0. 1. 0. 1. 1. 0. 1. 1. 1. 0. 1. 1. 0. 0. 1. 1. 1. 1. 1. 0. 1. 1. 0. 0.
 1. 1. 0. 1. 1. 1. 0. 1. 1. 1. 0. 1. 1. 1. 1. 1. 1. 0. 1. 0. 1. 0. 1. 1.
 1.]</t>
  </si>
  <si>
    <t>[0. 0. 0. 0. 0. 0. 1. 0. 0. 0. 1. 0. 0. 1. 1. 1. 1. 1. 0. 0. 1. 1. 0. 0.
 0. 1. 0. 1. 1. 0. 1. 1. 1. 0. 1. 1. 0. 0. 1. 1. 1. 1. 1. 0. 1. 1. 0. 0.
 1. 1. 0. 1. 1. 1. 0. 0. 1. 1. 0. 1. 1. 1. 1. 1. 1. 0. 1. 0. 1. 0. 1. 1.
 1.]</t>
  </si>
  <si>
    <t>[0. 0. 0. 1. 0. 1. 1. 0. 0. 1. 1. 0. 0. 1. 1. 1. 0. 1. 0. 0. 1. 1. 0. 0.
 0. 1. 0. 1. 1. 0. 1. 1. 1. 0. 1. 1. 0. 0. 1. 1. 1. 1. 1. 0. 1. 0. 0. 0.
 1. 1. 0. 1. 1. 1. 0. 0. 1. 1. 0. 1. 1. 1. 1. 1. 1. 0. 1. 0. 1. 0. 1. 1.
 1.]</t>
  </si>
  <si>
    <t>[0. 0. 0. 1. 0. 1. 1. 0. 0. 0. 1. 0. 0. 1. 1. 1. 0. 1. 0. 0. 1. 1. 0. 0.
 1. 1. 0. 1. 1. 0. 1. 1. 1. 0. 1. 1. 0. 0. 1. 1. 1. 1. 1. 0. 1. 1. 0. 0.
 0. 1. 0. 1. 1. 1. 0. 1. 1. 1. 0. 1. 1. 1. 1. 1. 1. 0. 1. 0. 1. 0. 1. 1.
 1.]</t>
  </si>
  <si>
    <t>[0. 0. 0. 1. 0. 1. 1. 0. 0. 0. 1. 0. 0. 1. 1. 1. 0. 1. 0. 0. 1. 1. 0. 0.
 0. 1. 0. 1. 1. 0. 1. 1. 1. 0. 1. 1. 0. 0. 1. 1. 1. 1. 1. 0. 1. 1. 0. 0.
 1. 1. 0. 1. 1. 1. 0. 0. 1. 1. 0. 1. 1. 1. 1. 1. 1. 0. 1. 0. 1. 0. 1. 1.
 1.]</t>
  </si>
  <si>
    <t>[0. 0. 0. 1. 0. 1. 1. 0. 0. 0. 1. 0. 0. 1. 1. 1. 0. 1. 0. 0. 1. 1. 0. 0.
 0. 1. 0. 1. 1. 0. 1. 1. 1. 0. 1. 1. 0. 0. 1. 1. 1. 1. 1. 0. 1. 1. 0. 0.
 1. 1. 0. 1. 1. 1. 0. 1. 1. 1. 1. 1. 1. 1. 1. 1. 1. 0. 1. 0. 1. 0. 1. 1.
 1.]</t>
  </si>
  <si>
    <t>[0. 0. 0. 0. 0. 1. 1. 0. 0. 0. 1. 0. 0. 1. 1. 1. 0. 1. 0. 0. 1. 1. 0. 0.
 0. 1. 0. 1. 1. 0. 1. 1. 1. 0. 1. 1. 0. 0. 1. 1. 1. 1. 1. 0. 1. 1. 0. 0.
 1. 1. 0. 1. 1. 1. 0. 1. 1. 1. 0. 1. 1. 1. 1. 0. 1. 0. 1. 0. 1. 0. 1. 1.
 1.]</t>
  </si>
  <si>
    <t>[0. 0. 0. 0. 0. 1. 1. 0. 0. 0. 1. 0. 0. 1. 1. 1. 0. 1. 0. 0. 1. 1. 0. 0.
 0. 1. 0. 1. 1. 0. 1. 1. 1. 0. 1. 1. 0. 0. 1. 1. 1. 1. 1. 0. 1. 1. 0. 0.
 1. 1. 0. 1. 1. 1. 0. 1. 1. 1. 0. 1. 1. 0. 1. 1. 1. 0. 1. 0. 1. 0. 1. 1.
 1.]</t>
  </si>
  <si>
    <t>[0. 0. 0. 0. 0. 1. 1. 0. 0. 0. 1. 0. 0. 1. 1. 1. 0. 1. 0. 0. 1. 1. 0. 0.
 0. 1. 0. 1. 1. 0. 1. 0. 1. 0. 1. 1. 0. 0. 1. 1. 1. 1. 1. 0. 1. 0. 0. 0.
 1. 1. 0. 1. 1. 1. 0. 1. 1. 1. 0. 1. 1. 1. 1. 1. 1. 0. 1. 0. 1. 0. 1. 1.
 1.]</t>
  </si>
  <si>
    <t>[0. 0. 0. 0. 0. 1. 1. 0. 1. 0. 1. 0. 0. 1. 1. 1. 0. 1. 0. 0. 1. 1. 0. 0.
 0. 1. 0. 1. 1. 0. 1. 1. 1. 0. 1. 1. 0. 0. 1. 1. 1. 1. 1. 0. 1. 1. 0. 0.
 1. 1. 1. 1. 1. 1. 0. 1. 1. 1. 0. 1. 1. 1. 1. 1. 1. 0. 1. 0. 1. 0. 1. 1.
 1.]</t>
  </si>
  <si>
    <t>[0. 0. 0. 0. 0. 1. 1. 0. 0. 0. 1. 0. 0. 1. 1. 1. 0. 1. 0. 0. 1. 1. 0. 0.
 0. 1. 0. 1. 1. 0. 1. 1. 1. 0. 1. 1. 0. 0. 1. 1. 1. 1. 1. 0. 1. 1. 0. 0.
 1. 0. 0. 1. 1. 1. 0. 0. 1. 1. 0. 1. 1. 1. 1. 1. 1. 0. 1. 0. 1. 0. 1. 1.
 1.]</t>
  </si>
  <si>
    <t>[0. 0. 0. 0. 0. 1. 1. 0. 0. 0. 0. 0. 0. 1. 1. 1. 0. 1. 0. 0. 1. 1. 0. 0.
 0. 1. 0. 1. 1. 0. 1. 1. 1. 0. 1. 1. 0. 0. 1. 1. 1. 1. 1. 0. 1. 1. 0. 0.
 1. 1. 0. 1. 1. 1. 0. 0. 1. 1. 0. 1. 1. 1. 1. 1. 1. 0. 1. 0. 1. 0. 1. 1.
 1.]</t>
  </si>
  <si>
    <t>[0. 0. 0. 0. 0. 1. 1. 0. 0. 0. 1. 0. 0. 1. 1. 1. 0. 1. 0. 0. 1. 1. 0. 0.
 0. 1. 0. 1. 1. 0. 1. 1. 1. 0. 1. 1. 0. 0. 1. 1. 1. 1. 1. 0. 1. 1. 0. 0.
 1. 1. 0. 1. 1. 1. 0. 1. 1. 1. 0. 1. 1. 1. 1. 1. 1. 0. 1. 1. 1. 0. 1. 1.
 1.]</t>
  </si>
  <si>
    <t>[0. 0. 0. 0. 0. 1. 1. 0. 0. 0. 1. 0. 0. 1. 1. 1. 0. 1. 0. 0. 1. 1. 0. 0.
 0. 1. 0. 1. 1. 0. 1. 1. 1. 0. 1. 1. 0. 0. 1. 1. 1. 1. 1. 0. 1. 1. 0. 0.
 1. 1. 0. 1. 1. 1. 0. 0. 1. 1. 0. 1. 1. 0. 1. 1. 1. 0. 1. 0. 1. 0. 1. 1.
 1.]</t>
  </si>
  <si>
    <t>[0. 0. 0. 0. 0. 1. 1. 0. 0. 0. 1. 0. 0. 1. 1. 1. 0. 1. 0. 0. 1. 1. 0. 0.
 0. 1. 0. 1. 1. 1. 1. 1. 1. 0. 1. 1. 0. 0. 1. 1. 1. 1. 1. 1. 1. 1. 0. 0.
 1. 1. 0. 1. 1. 1. 0. 0. 1. 1. 0. 1. 1. 1. 1. 1. 1. 0. 1. 0. 1. 0. 1. 1.
 1.]</t>
  </si>
  <si>
    <t>[0. 0. 0. 0. 0. 1. 1. 0. 0. 0. 1. 0. 0. 1. 1. 1. 0. 1. 0. 0. 1. 1. 0. 0.
 0. 1. 0. 1. 1. 0. 1. 1. 1. 0. 1. 1. 1. 0. 1. 1. 1. 1. 1. 0. 1. 1. 0. 0.
 1. 0. 0. 1. 1. 1. 0. 0. 1. 1. 0. 1. 1. 1. 1. 1. 1. 0. 1. 0. 1. 0. 1. 1.
 1.]</t>
  </si>
  <si>
    <t>[0. 0. 0. 0. 0. 1. 0. 0. 0. 0. 1. 0. 0. 1. 1. 1. 0. 0. 0. 0. 1. 1. 0. 0.
 0. 1. 0. 1. 1. 0. 1. 1. 1. 0. 1. 1. 0. 0. 1. 1. 1. 1. 1. 0. 1. 1. 0. 0.
 1. 1. 0. 1. 1. 1. 0. 1. 1. 1. 0. 1. 1. 1. 1. 1. 1. 0. 1. 0. 1. 0. 1. 1.
 1.]</t>
  </si>
  <si>
    <t>[0. 0. 0. 0. 0. 1. 1. 0. 0. 0. 1. 0. 0. 1. 1. 1. 0. 1. 0. 0. 1. 1. 1. 0.
 0. 1. 0. 1. 1. 0. 1. 1. 1. 0. 1. 1. 0. 0. 1. 1. 1. 1. 1. 0. 1. 1. 0. 0.
 1. 0. 0. 1. 1. 1. 0. 0. 1. 1. 0. 1. 1. 1. 1. 1. 1. 0. 1. 0. 1. 0. 1. 1.
 1.]</t>
  </si>
  <si>
    <t>[0. 0. 0. 0. 0. 1. 1. 0. 0. 0. 1. 0. 0. 1. 1. 1. 0. 1. 0. 0. 1. 1. 0. 0.
 0. 1. 0. 1. 1. 0. 1. 1. 1. 0. 1. 1. 0. 0. 1. 1. 1. 1. 1. 0. 1. 1. 0. 0.
 1. 0. 0. 1. 1. 1. 0. 1. 1. 1. 0. 1. 1. 0. 1. 1. 1. 0. 1. 0. 1. 0. 1. 1.
 1.]</t>
  </si>
  <si>
    <t>[0. 0. 0. 0. 0. 1. 1. 0. 0. 0. 1. 0. 0. 1. 1. 1. 0. 1. 0. 0. 1. 1. 0. 0.
 0. 1. 0. 1. 1. 0. 1. 1. 1. 0. 1. 1. 0. 0. 1. 1. 1. 1. 1. 0. 1. 1. 0. 0.
 1. 0. 1. 1. 1. 1. 0. 0. 1. 1. 0. 1. 1. 1. 1. 1. 1. 0. 1. 0. 1. 0. 1. 1.
 1.]</t>
  </si>
  <si>
    <t>[0. 0. 0. 0. 0. 1. 1. 0. 0. 0. 1. 1. 0. 1. 1. 1. 0. 1. 0. 0. 1. 0. 0. 0.
 0. 1. 0. 1. 1. 0. 1. 1. 1. 0. 1. 1. 0. 0. 1. 1. 1. 1. 1. 0. 1. 1. 0. 0.
 1. 0. 0. 1. 1. 1. 0. 1. 1. 1. 0. 1. 1. 0. 1. 1. 1. 0. 1. 0. 1. 1. 1. 1.
 1.]</t>
  </si>
  <si>
    <t>[0. 0. 0. 0. 0. 1. 1. 0. 0. 0. 1. 0. 0. 1. 1. 1. 0. 1. 0. 0. 1. 1. 0. 0.
 0. 1. 0. 1. 1. 0. 1. 1. 1. 0. 1. 1. 0. 1. 1. 1. 1. 1. 1. 0. 1. 1. 0. 0.
 1. 1. 0. 1. 1. 1. 0. 0. 1. 1. 0. 1. 1. 1. 1. 1. 1. 0. 1. 0. 1. 0. 0. 1.
 1.]</t>
  </si>
  <si>
    <t>[0. 0. 0. 0. 0. 1. 1. 0. 0. 0. 1. 0. 0. 1. 1. 1. 0. 1. 0. 0. 1. 1. 0. 0.
 0. 1. 0. 1. 1. 0. 1. 1. 1. 0. 1. 1. 0. 0. 1. 1. 1. 1. 1. 0. 1. 1. 0. 0.
 1. 0. 0. 1. 1. 1. 0. 1. 1. 1. 0. 1. 1. 1. 1. 1. 1. 0. 1. 0. 1. 0. 1. 1.
 1.]</t>
  </si>
  <si>
    <t>[0. 0. 0. 0. 0. 1. 1. 0. 0. 0. 1. 0. 0. 1. 1. 1. 0. 1. 0. 0. 1. 1. 0. 0.
 0. 1. 0. 1. 1. 0. 1. 1. 1. 0. 1. 1. 0. 0. 1. 1. 1. 1. 1. 0. 1. 1. 0. 0.
 1. 1. 0. 1. 1. 1. 0. 0. 1. 1. 0. 1. 1. 0. 1. 1. 1. 0. 1. 0. 1. 0. 1. 1.
 0.]</t>
  </si>
  <si>
    <t>[0. 0. 0. 0. 0. 1. 1. 0. 0. 0. 1. 0. 0. 1. 1. 1. 0. 1. 0. 0. 1. 1. 0. 0.
 0. 1. 0. 1. 1. 0. 1. 1. 1. 0. 1. 1. 0. 0. 1. 1. 1. 1. 1. 0. 1. 1. 0. 0.
 1. 1. 0. 1. 1. 1. 0. 1. 1. 1. 0. 1. 1. 1. 1. 1. 1. 0. 1. 0. 1. 0. 1. 1.
 1.]</t>
  </si>
  <si>
    <t>[0. 0. 0. 0. 0. 1. 1. 0. 0. 0. 1. 1. 0. 1. 1. 1. 0. 1. 0. 0. 1. 1. 0. 0.
 0. 1. 0. 1. 1. 1. 1. 1. 1. 0. 1. 1. 0. 0. 1. 1. 1. 1. 1. 0. 1. 1. 0. 1.
 1. 1. 0. 0. 1. 1. 0. 0. 1. 1. 0. 1. 1. 1. 1. 1. 1. 0. 1. 0. 1. 0. 1. 1.
 1.]</t>
  </si>
  <si>
    <t>[0. 0. 0. 0. 0. 1. 1. 0. 0. 0. 1. 0. 0. 1. 1. 1. 0. 1. 0. 0. 1. 1. 0. 0.
 0. 1. 0. 1. 1. 0. 1. 1. 1. 0. 1. 1. 0. 0. 1. 1. 1. 1. 1. 0. 1. 1. 0. 0.
 1. 1. 0. 1. 1. 1. 1. 1. 0. 1. 0. 1. 1. 0. 1. 1. 1. 0. 1. 0. 1. 0. 1. 1.
 1.]</t>
  </si>
  <si>
    <t>[0. 1. 0. 0. 0. 1. 1. 0. 0. 0. 1. 0. 0. 1. 1. 1. 0. 1. 0. 0. 1. 1. 0. 0.
 0. 1. 0. 1. 1. 0. 1. 1. 1. 0. 1. 1. 0. 0. 1. 1. 1. 1. 1. 0. 1. 1. 0. 0.
 1. 0. 0. 1. 1. 1. 0. 0. 1. 1. 0. 1. 1. 0. 1. 1. 1. 0. 1. 0. 1. 0. 1. 1.
 1.]</t>
  </si>
  <si>
    <t>[0. 0. 0. 0. 0. 1. 1. 0. 0. 0. 1. 0. 0. 1. 1. 1. 0. 0. 0. 0. 1. 1. 0. 0.
 0. 1. 0. 1. 1. 0. 1. 1. 1. 0. 1. 1. 0. 0. 1. 1. 1. 1. 1. 1. 1. 1. 0. 0.
 1. 0. 0. 1. 1. 1. 0. 1. 1. 1. 0. 1. 1. 0. 0. 1. 1. 0. 1. 0. 1. 0. 1. 1.
 1.]</t>
  </si>
  <si>
    <t>[0. 0. 0. 0. 0. 1. 1. 0. 0. 0. 1. 0. 0. 1. 1. 1. 0. 1. 0. 0. 1. 1. 1. 0.
 0. 1. 0. 1. 1. 0. 1. 1. 1. 0. 0. 1. 0. 0. 1. 1. 1. 1. 1. 0. 1. 1. 0. 0.
 1. 0. 0. 1. 1. 1. 0. 1. 1. 1. 0. 1. 1. 1. 1. 1. 1. 0. 1. 0. 1. 0. 1. 1.
 1.]</t>
  </si>
  <si>
    <t>[1. 0. 0. 0. 0. 1. 1. 0. 0. 0. 1. 0. 0. 1. 1. 1. 0. 1. 0. 0. 1. 1. 0. 0.
 0. 1. 0. 1. 1. 0. 1. 1. 1. 0. 1. 1. 0. 0. 1. 1. 1. 1. 1. 0. 0. 1. 0. 0.
 1. 0. 0. 1. 1. 1. 0. 1. 1. 1. 0. 1. 1. 0. 1. 1. 1. 0. 1. 0. 1. 0. 1. 1.
 1.]</t>
  </si>
  <si>
    <t>[0. 0. 0. 1. 0. 1. 1. 0. 0. 0. 1. 0. 0. 1. 1. 1. 0. 1. 0. 0. 1. 1. 0. 0.
 0. 1. 0. 1. 1. 0. 1. 1. 1. 0. 1. 1. 0. 0. 1. 1. 0. 1. 1. 0. 1. 1. 0. 0.
 0. 0. 0. 1. 1. 1. 0. 1. 1. 1. 0. 1. 1. 0. 1. 1. 1. 0. 1. 0. 1. 0. 1. 0.
 1.]</t>
  </si>
  <si>
    <t>[0. 0. 0. 0. 0. 1. 1. 0. 0. 0. 1. 0. 0. 1. 1. 1. 0. 1. 0. 0. 1. 1. 0. 0.
 0. 1. 0. 1. 1. 0. 1. 1. 1. 0. 1. 1. 0. 0. 1. 1. 1. 1. 1. 0. 1. 1. 0. 0.
 1. 1. 0. 1. 1. 1. 0. 0. 1. 1. 0. 0. 1. 1. 1. 1. 1. 0. 1. 0. 1. 1. 1. 1.
 1.]</t>
  </si>
  <si>
    <t>[0. 0. 0. 0. 0. 1. 1. 0. 0. 0. 1. 0. 0. 1. 1. 1. 0. 1. 0. 0. 1. 1. 0. 0.
 0. 1. 0. 1. 1. 0. 1. 1. 1. 0. 1. 1. 0. 0. 1. 1. 1. 1. 1. 0. 1. 1. 0. 0.
 1. 0. 0. 1. 1. 1. 0. 0. 1. 1. 0. 1. 1. 0. 1. 1. 1. 0. 1. 0. 1. 0. 1. 1.
 1.]</t>
  </si>
  <si>
    <t>[0. 0. 0. 0. 1. 1. 1. 0. 0. 0. 1. 0. 0. 1. 1. 1. 0. 1. 0. 0. 1. 1. 0. 0.
 0. 1. 0. 1. 1. 0. 1. 1. 1. 0. 1. 1. 0. 0. 1. 1. 1. 1. 1. 0. 1. 1. 0. 0.
 1. 1. 0. 1. 1. 1. 0. 1. 1. 1. 0. 1. 1. 1. 1. 1. 1. 0. 1. 0. 1. 0. 1. 1.
 1.]</t>
  </si>
  <si>
    <t>[0. 0. 0. 0. 0. 0. 1. 0. 0. 0. 1. 0. 0. 1. 1. 1. 0. 1. 0. 0. 1. 1. 0. 0.
 0. 1. 0. 1. 1. 0. 1. 1. 1. 0. 1. 1. 0. 0. 1. 1. 1. 1. 1. 0. 1. 1. 0. 0.
 1. 1. 0. 1. 1. 1. 0. 1. 1. 1. 0. 1. 1. 1. 1. 1. 1. 0. 1. 0. 1. 0. 1. 1.
 1.]</t>
  </si>
  <si>
    <t>[0. 0. 0. 0. 0. 1. 1. 0. 0. 0. 1. 0. 0. 1. 1. 1. 0. 1. 0. 0. 1. 1. 0. 0.
 0. 1. 0. 1. 1. 0. 1. 1. 1. 0. 1. 1. 0. 0. 1. 1. 1. 1. 1. 0. 1. 1. 0. 0.
 1. 1. 0. 1. 1. 1. 0. 0. 1. 1. 0. 1. 1. 0. 1. 1. 1. 0. 1. 0. 1. 1. 1. 1.
 1.]</t>
  </si>
  <si>
    <t>[0. 0. 0. 0. 0. 0. 1. 0. 0. 0. 1. 0. 0. 1. 1. 1. 0. 1. 0. 0. 0. 1. 0. 0.
 0. 1. 0. 1. 1. 0. 1. 1. 1. 0. 1. 1. 0. 0. 0. 1. 1. 1. 1. 0. 1. 1. 0. 0.
 1. 1. 0. 1. 1. 1. 0. 1. 1. 1. 0. 1. 0. 1. 1. 1. 1. 0. 1. 0. 1. 0. 1. 1.
 1.]</t>
  </si>
  <si>
    <t>[0. 0. 0. 0. 0. 0. 1. 0. 0. 0. 1. 0. 0. 1. 1. 1. 0. 1. 0. 0. 1. 1. 0. 0.
 0. 1. 1. 1. 1. 0. 1. 1. 1. 0. 1. 1. 0. 0. 1. 1. 1. 1. 1. 0. 1. 1. 0. 0.
 1. 1. 0. 1. 1. 1. 0. 1. 1. 1. 0. 1. 1. 1. 1. 1. 1. 0. 1. 0. 1. 0. 1. 1.
 1.]</t>
  </si>
  <si>
    <t>[0. 0. 0. 0. 0. 0. 1. 0. 0. 0. 1. 0. 1. 1. 1. 1. 0. 1. 0. 0. 1. 1. 0. 0.
 0. 0. 0. 1. 1. 0. 1. 1. 1. 0. 0. 1. 0. 0. 0. 1. 1. 1. 1. 0. 1. 1. 0. 0.
 1. 1. 0. 1. 1. 1. 1. 1. 1. 1. 0. 1. 1. 1. 1. 1. 1. 0. 1. 0. 1. 0. 1. 1.
 1.]</t>
  </si>
  <si>
    <t>[0. 0. 0. 0. 0. 0. 1. 0. 0. 0. 1. 0. 0. 1. 1. 1. 0. 1. 0. 0. 1. 0. 0. 0.
 0. 1. 0. 1. 1. 0. 1. 1. 1. 0. 1. 1. 0. 0. 1. 1. 1. 1. 1. 0. 1. 1. 0. 0.
 1. 1. 0. 1. 1. 1. 0. 1. 1. 1. 0. 1. 1. 1. 1. 1. 1. 0. 1. 0. 1. 0. 1. 1.
 1.]</t>
  </si>
  <si>
    <t>[0. 0. 0. 0. 0. 0. 1. 0. 0. 0. 1. 0. 0. 1. 1. 1. 0. 1. 0. 0. 1. 1. 0. 0.
 0. 1. 0. 1. 1. 0. 1. 1. 1. 0. 1. 1. 0. 0. 1. 1. 1. 1. 1. 0. 1. 1. 0. 0.
 1. 1. 0. 1. 1. 1. 0. 1. 1. 1. 0. 1. 1. 1. 1. 1. 1. 0. 0. 0. 1. 0. 1. 1.
 1.]</t>
  </si>
  <si>
    <t>[0. 0. 0. 0. 0. 0. 1. 0. 0. 0. 1. 0. 0. 1. 1. 1. 0. 1. 0. 0. 0. 1. 0. 0.
 0. 1. 0. 1. 1. 0. 1. 1. 1. 0. 1. 1. 0. 0. 1. 1. 1. 1. 1. 0. 1. 1. 0. 0.
 1. 1. 0. 1. 1. 1. 0. 1. 1. 1. 0. 1. 1. 1. 1. 1. 1. 0. 1. 0. 1. 0. 1. 1.
 1.]</t>
  </si>
  <si>
    <t>[0. 0. 0. 0. 0. 1. 1. 0. 0. 0. 1. 0. 0. 1. 1. 1. 0. 1. 0. 0. 1. 1. 0. 0.
 0. 1. 0. 1. 1. 0. 0. 1. 1. 0. 1. 1. 0. 0. 1. 1. 1. 1. 1. 0. 1. 1. 0. 0.
 1. 1. 0. 1. 1. 1. 0. 1. 1. 1. 0. 1. 1. 1. 1. 1. 1. 0. 1. 0. 1. 0. 1. 1.
 1.]</t>
  </si>
  <si>
    <t>[0. 0. 0. 0. 0. 1. 1. 0. 0. 0. 1. 0. 0. 1. 1. 1. 0. 0. 0. 0. 1. 1. 0. 0.
 0. 1. 0. 1. 1. 0. 1. 1. 1. 0. 1. 1. 0. 0. 1. 1. 1. 1. 1. 0. 1. 1. 0. 0.
 1. 1. 0. 1. 1. 1. 0. 1. 1. 1. 0. 1. 1. 1. 1. 1. 1. 0. 1. 0. 1. 0. 1. 1.
 1.]</t>
  </si>
  <si>
    <t>[0. 0. 0. 0. 0. 1. 1. 0. 0. 0. 1. 0. 0. 1. 1. 1. 1. 1. 0. 0. 1. 1. 0. 0.
 0. 1. 0. 1. 1. 0. 1. 1. 1. 0. 1. 1. 0. 0. 1. 1. 1. 1. 1. 0. 1. 1. 0. 0.
 1. 1. 0. 1. 1. 1. 0. 1. 1. 1. 0. 1. 1. 1. 1. 1. 1. 0. 1. 0. 1. 0. 1. 1.
 1.]</t>
  </si>
  <si>
    <t>[0. 0. 0. 0. 0. 1. 1. 0. 0. 0. 1. 0. 0. 1. 1. 1. 0. 1. 0. 0. 1. 1. 0. 0.
 0. 1. 0. 1. 1. 0. 1. 1. 1. 0. 1. 1. 0. 0. 1. 1. 1. 1. 1. 0. 1. 1. 0. 0.
 1. 1. 0. 1. 1. 1. 0. 1. 1. 1. 0. 1. 1. 1. 1. 1. 1. 0. 1. 0. 1. 0. 1. 1.
 0.]</t>
  </si>
  <si>
    <t>[0. 0. 0. 0. 0. 1. 1. 0. 0. 0. 1. 0. 0. 1. 1. 1. 0. 1. 0. 0. 1. 1. 0. 0.
 0. 1. 0. 1. 1. 0. 1. 1. 1. 0. 1. 1. 0. 0. 1. 1. 1. 1. 1. 0. 1. 1. 0. 0.
 1. 1. 0. 1. 1. 1. 0. 1. 1. 0. 0. 1. 1. 1. 1. 1. 1. 0. 1. 0. 1. 0. 1. 1.
 1.]</t>
  </si>
  <si>
    <t>[0. 0. 0. 0. 0. 0. 1. 0. 0. 0. 1. 0. 0. 1. 1. 1. 0. 1. 0. 0. 1. 1. 0. 0.
 0. 1. 0. 1. 1. 0. 1. 1. 1. 0. 1. 1. 0. 0. 1. 1. 1. 1. 1. 0. 1. 1. 0. 0.
 1. 1. 0. 1. 1. 1. 0. 1. 1. 1. 0. 1. 0. 1. 1. 1. 1. 0. 1. 0. 1. 0. 1. 1.
 1.]</t>
  </si>
  <si>
    <t>[0. 0. 0. 0. 0. 0. 1. 0. 0. 0. 1. 0. 0. 1. 1. 1. 0. 1. 0. 0. 1. 1. 0. 0.
 0. 1. 0. 1. 1. 0. 1. 1. 1. 0. 1. 1. 0. 0. 1. 1. 1. 1. 1. 0. 1. 1. 0. 1.
 1. 1. 0. 1. 1. 1. 0. 1. 1. 1. 0. 1. 1. 1. 1. 1. 1. 0. 1. 0. 1. 0. 1. 1.
 1.]</t>
  </si>
  <si>
    <t>[0. 0. 0. 0. 0. 1. 1. 0. 0. 0. 1. 0. 0. 1. 1. 1. 0. 1. 0. 0. 1. 1. 0. 0.
 0. 1. 1. 1. 1. 0. 1. 1. 1. 0. 1. 1. 0. 0. 1. 1. 1. 1. 1. 0. 1. 1. 0. 0.
 1. 1. 0. 1. 1. 1. 0. 1. 1. 1. 0. 1. 1. 1. 1. 1. 1. 0. 1. 0. 1. 0. 1. 1.
 1.]</t>
  </si>
  <si>
    <t>[0. 0. 1. 0. 0. 0. 1. 0. 0. 0. 1. 0. 0. 1. 1. 1. 0. 1. 0. 0. 1. 1. 0. 0.
 0. 1. 0. 1. 1. 0. 1. 1. 1. 0. 1. 1. 0. 0. 1. 1. 1. 1. 1. 0. 1. 1. 0. 0.
 1. 1. 0. 1. 1. 1. 0. 1. 1. 1. 0. 1. 1. 1. 1. 1. 1. 0. 1. 0. 1. 0. 1. 1.
 1.]</t>
  </si>
  <si>
    <t>[0. 0. 0. 0. 0. 0. 1. 1. 0. 0. 1. 0. 0. 1. 1. 1. 0. 1. 0. 0. 1. 1. 0. 0.
 0. 1. 0. 1. 1. 0. 1. 1. 1. 0. 1. 1. 0. 0. 1. 1. 1. 1. 1. 0. 1. 1. 0. 0.
 1. 1. 0. 1. 1. 1. 0. 1. 1. 1. 0. 1. 1. 1. 1. 1. 1. 0. 1. 0. 1. 0. 1. 1.
 1.]</t>
  </si>
  <si>
    <t>[0. 0. 0. 0. 0. 1. 1. 0. 1. 0. 1. 0. 0. 1. 1. 0. 1. 1. 0. 0. 1. 1. 0. 0.
 1. 1. 0. 1. 1. 0. 1. 1. 1. 0. 1. 1. 0. 0. 1. 1. 1. 1. 1. 0. 1. 1. 0. 0.
 1. 1. 0. 1. 1. 1. 0. 1. 1. 1. 0. 1. 1. 1. 1. 1. 1. 0. 1. 0. 1. 0. 1. 1.
 1.]</t>
  </si>
  <si>
    <t>[0. 0. 0. 1. 0. 0. 1. 1. 0. 0. 0. 0. 0. 1. 1. 1. 0. 1. 0. 0. 1. 1. 1. 0.
 0. 1. 1. 1. 1. 0. 1. 1. 1. 0. 1. 1. 0. 0. 1. 1. 1. 1. 1. 0. 1. 1. 0. 0.
 1. 1. 0. 1. 1. 1. 0. 1. 1. 1. 0. 1. 1. 1. 1. 1. 1. 0. 1. 0. 1. 0. 1. 1.
 1.]</t>
  </si>
  <si>
    <t>[0. 0. 0. 0. 0. 0. 1. 0. 1. 0. 1. 0. 0. 1. 1. 1. 0. 1. 0. 0. 1. 1. 0. 0.
 0. 1. 0. 1. 1. 0. 1. 1. 1. 0. 1. 1. 0. 0. 1. 1. 1. 1. 1. 0. 1. 1. 0. 0.
 1. 1. 0. 1. 1. 1. 0. 1. 1. 1. 0. 1. 1. 1. 1. 1. 1. 0. 1. 0. 1. 0. 1. 1.
 1.]</t>
  </si>
  <si>
    <t>[0. 0. 0. 0. 0. 0. 1. 0. 0. 0. 1. 0. 0. 1. 1. 1. 0. 1. 0. 0. 1. 0. 1. 0.
 0. 1. 0. 1. 1. 0. 1. 1. 1. 0. 1. 1. 0. 0. 0. 1. 1. 1. 1. 0. 1. 1. 0. 0.
 1. 1. 0. 1. 1. 1. 0. 1. 1. 1. 0. 1. 1. 1. 1. 1. 1. 0. 1. 0. 1. 0. 1. 1.
 1.]</t>
  </si>
  <si>
    <t>[0. 0. 0. 0. 0. 0. 1. 0. 0. 0. 1. 0. 0. 1. 1. 1. 0. 1. 0. 0. 1. 1. 0. 0.
 0. 1. 0. 1. 1. 0. 1. 1. 1. 0. 1. 1. 0. 0. 1. 1. 1. 1. 1. 0. 1. 1. 1. 0.
 1. 1. 0. 1. 1. 1. 0. 1. 1. 1. 0. 1. 1. 1. 1. 1. 1. 0. 1. 0. 1. 0. 1. 1.
 1.]</t>
  </si>
  <si>
    <t>[0. 0. 0. 0. 0. 0. 1. 1. 0. 0. 1. 0. 0. 1. 1. 1. 0. 1. 0. 0. 1. 1. 0. 0.
 0. 1. 0. 1. 1. 0. 1. 1. 1. 0. 1. 1. 1. 0. 1. 1. 1. 1. 1. 0. 1. 1. 0. 1.
 1. 1. 0. 1. 1. 1. 0. 1. 1. 1. 0. 1. 1. 1. 1. 1. 1. 0. 1. 0. 1. 0. 1. 1.
 1.]</t>
  </si>
  <si>
    <t>[0. 0. 0. 0. 0. 0. 1. 0. 0. 0. 1. 0. 0. 1. 1. 1. 0. 1. 0. 0. 1. 1. 0. 0.
 0. 1. 0. 1. 1. 0. 1. 1. 1. 0. 1. 1. 0. 0. 1. 1. 1. 1. 1. 1. 1. 1. 0. 0.
 1. 1. 0. 1. 1. 1. 0. 1. 1. 1. 0. 1. 1. 1. 1. 1. 1. 0. 1. 0. 1. 0. 1. 1.
 1.]</t>
  </si>
  <si>
    <t>[0. 1. 0. 0. 0. 0. 1. 0. 0. 0. 1. 0. 0. 1. 1. 1. 0. 1. 0. 0. 1. 1. 0. 0.
 0. 1. 0. 1. 1. 0. 1. 1. 1. 0. 1. 1. 0. 0. 1. 1. 1. 1. 1. 0. 1. 1. 0. 1.
 1. 1. 1. 1. 1. 1. 0. 1. 1. 1. 0. 1. 1. 1. 1. 1. 1. 0. 1. 0. 1. 0. 1. 0.
 1.]</t>
  </si>
  <si>
    <t>[0. 0. 0. 0. 0. 0. 1. 0. 0. 0. 1. 0. 0. 1. 1. 1. 0. 1. 0. 0. 1. 1. 1. 1.
 0. 1. 0. 1. 1. 0. 1. 1. 1. 0. 1. 1. 0. 0. 1. 1. 1. 1. 1. 0. 1. 1. 0. 0.
 1. 1. 0. 1. 1. 1. 0. 1. 1. 1. 0. 1. 1. 1. 1. 1. 1. 0. 1. 0. 1. 1. 1. 1.
 1.]</t>
  </si>
  <si>
    <t>[0. 0. 0. 0. 0. 0. 1. 0. 0. 0. 1. 0. 0. 1. 1. 1. 0. 1. 0. 0. 1. 1. 0. 0.
 0. 1. 0. 1. 1. 0. 1. 1. 1. 0. 1. 1. 0. 0. 1. 1. 1. 1. 1. 0. 1. 1. 0. 0.
 1. 1. 0. 1. 1. 1. 0. 1. 1. 1. 1. 1. 1. 1. 1. 1. 1. 0. 1. 0. 1. 0. 1. 1.
 1.]</t>
  </si>
  <si>
    <t>[0. 0. 0. 0. 0. 0. 1. 0. 0. 0. 1. 0. 0. 0. 1. 1. 0. 1. 0. 0. 1. 1. 0. 0.
 0. 1. 0. 1. 1. 0. 1. 1. 1. 0. 1. 1. 0. 0. 1. 1. 1. 1. 1. 0. 1. 1. 0. 1.
 1. 1. 0. 1. 1. 1. 0. 1. 1. 1. 0. 1. 1. 1. 1. 1. 1. 0. 1. 0. 1. 0. 1. 1.
 1.]</t>
  </si>
  <si>
    <t>[0. 0. 0. 0. 0. 0. 1. 1. 0. 0. 1. 0. 0. 1. 1. 1. 0. 1. 0. 0. 1. 1. 0. 0.
 0. 1. 0. 1. 1. 0. 1. 1. 0. 0. 1. 1. 0. 0. 1. 1. 1. 1. 1. 0. 1. 1. 0. 0.
 1. 1. 0. 1. 1. 1. 0. 1. 1. 1. 0. 1. 1. 1. 1. 1. 1. 0. 1. 0. 1. 0. 1. 1.
 1.]</t>
  </si>
  <si>
    <t>[0. 0. 0. 0. 0. 0. 1. 1. 0. 0. 1. 0. 0. 1. 1. 1. 0. 1. 0. 0. 1. 1. 0. 0.
 0. 1. 0. 1. 1. 0. 0. 1. 1. 0. 1. 1. 0. 0. 1. 1. 1. 1. 1. 0. 1. 1. 0. 0.
 1. 1. 0. 1. 1. 1. 0. 1. 1. 1. 0. 1. 1. 1. 1. 1. 1. 0. 1. 0. 1. 0. 1. 1.
 1.]</t>
  </si>
  <si>
    <t>[0. 0. 0. 0. 0. 0. 1. 1. 0. 0. 1. 0. 0. 1. 1. 1. 0. 1. 0. 0. 1. 1. 0. 0.
 0. 1. 0. 1. 1. 0. 0. 1. 1. 0. 1. 1. 0. 0. 1. 1. 1. 1. 1. 1. 1. 1. 0. 1.
 1. 1. 0. 1. 1. 1. 0. 1. 1. 1. 0. 1. 1. 1. 1. 1. 1. 0. 1. 0. 0. 0. 1. 1.
 1.]</t>
  </si>
  <si>
    <t>[0. 0. 0. 0. 0. 0. 1. 0. 0. 0. 1. 0. 0. 1. 1. 1. 0. 1. 0. 0. 1. 1. 0. 1.
 0. 1. 0. 1. 1. 0. 1. 1. 1. 0. 1. 1. 0. 0. 1. 1. 1. 1. 1. 0. 1. 1. 0. 1.
 1. 1. 0. 1. 1. 1. 0. 0. 1. 1. 0. 1. 1. 1. 1. 1. 1. 0. 1. 0. 1. 0. 1. 1.
 1.]</t>
  </si>
  <si>
    <t>[0. 0. 0. 0. 0. 0. 1. 1. 0. 0. 1. 0. 0. 1. 1. 1. 0. 1. 0. 1. 1. 1. 0. 0.
 0. 1. 0. 1. 1. 0. 1. 1. 0. 0. 1. 1. 0. 0. 1. 1. 1. 1. 1. 0. 1. 1. 0. 0.
 1. 1. 0. 1. 1. 1. 0. 1. 1. 1. 0. 1. 1. 1. 1. 1. 1. 0. 1. 0. 1. 0. 1. 1.
 1.]</t>
  </si>
  <si>
    <t>[0. 1. 0. 0. 0. 0. 0. 0. 0. 0. 1. 0. 0. 1. 1. 1. 0. 1. 0. 0. 1. 1. 0. 0.
 0. 1. 0. 1. 1. 0. 1. 1. 1. 0. 1. 1. 0. 0. 1. 1. 1. 1. 1. 0. 1. 1. 0. 1.
 1. 1. 0. 1. 1. 1. 0. 1. 1. 1. 0. 1. 1. 1. 1. 1. 1. 0. 1. 0. 1. 0. 1. 1.
 1.]</t>
  </si>
  <si>
    <t>[0. 1. 0. 0. 0. 0. 1. 0. 0. 0. 1. 0. 0. 1. 1. 1. 0. 1. 0. 0. 1. 1. 0. 1.
 0. 1. 0. 1. 1. 0. 1. 1. 1. 0. 1. 1. 0. 0. 1. 1. 1. 1. 1. 0. 1. 1. 0. 1.
 1. 1. 0. 1. 1. 1. 0. 1. 1. 1. 0. 1. 1. 1. 1. 1. 1. 0. 1. 0. 1. 0. 1. 1.
 1.]</t>
  </si>
  <si>
    <t>[0. 1. 0. 0. 0. 0. 1. 0. 0. 0. 0. 0. 0. 1. 1. 1. 0. 1. 0. 0. 1. 1. 0. 0.
 0. 1. 0. 1. 1. 0. 1. 1. 1. 0. 1. 1. 0. 0. 1. 1. 1. 1. 1. 0. 1. 1. 0. 1.
 1. 1. 0. 1. 1. 1. 0. 1. 1. 1. 0. 1. 1. 1. 1. 1. 1. 0. 1. 0. 1. 0. 1. 0.
 1.]</t>
  </si>
  <si>
    <t>[0. 0. 0. 0. 0. 0. 1. 0. 0. 0. 1. 0. 0. 1. 1. 0. 0. 1. 0. 0. 1. 1. 0. 0.
 0. 1. 0. 1. 1. 0. 1. 1. 1. 0. 1. 1. 0. 0. 1. 1. 1. 1. 1. 0. 1. 1. 0. 1.
 1. 1. 0. 1. 1. 1. 0. 0. 1. 1. 0. 1. 1. 1. 1. 1. 1. 0. 1. 0. 1. 0. 1. 1.
 1.]</t>
  </si>
  <si>
    <t>[0. 1. 0. 0. 0. 0. 1. 0. 0. 0. 1. 0. 0. 1. 1. 1. 0. 1. 0. 0. 1. 0. 0. 1.
 0. 1. 0. 1. 1. 0. 1. 0. 1. 0. 1. 1. 0. 0. 1. 1. 1. 1. 1. 0. 1. 1. 0. 1.
 1. 1. 1. 1. 1. 1. 0. 0. 1. 1. 0. 1. 1. 1. 1. 1. 1. 0. 1. 0. 1. 0. 1. 1.
 1.]</t>
  </si>
  <si>
    <t>[0. 1. 0. 0. 0. 0. 1. 0. 0. 0. 1. 0. 0. 1. 1. 1. 0. 0. 0. 0. 1. 1. 0. 1.
 0. 1. 0. 1. 1. 0. 1. 1. 1. 0. 1. 1. 0. 0. 1. 1. 1. 1. 1. 1. 1. 1. 0. 1.
 1. 1. 1. 1. 1. 1. 0. 1. 1. 1. 0. 1. 1. 1. 1. 1. 1. 0. 1. 0. 1. 0. 1. 0.
 1.]</t>
  </si>
  <si>
    <t>[0. 1. 0. 0. 0. 0. 1. 0. 0. 0. 1. 0. 0. 1. 1. 1. 0. 1. 0. 0. 1. 1. 0. 1.
 0. 1. 0. 1. 1. 0. 1. 1. 1. 0. 1. 1. 0. 0. 1. 1. 1. 1. 1. 0. 1. 1. 1. 1.
 1. 1. 1. 1. 1. 1. 0. 0. 1. 1. 0. 1. 1. 1. 1. 1. 1. 0. 1. 0. 1. 0. 1. 1.
 1.]</t>
  </si>
  <si>
    <t>[0. 1. 0. 0. 0. 0. 1. 0. 0. 0. 0. 0. 0. 1. 1. 1. 0. 1. 0. 0. 1. 1. 0. 0.
 0. 1. 0. 1. 1. 0. 1. 1. 1. 0. 1. 1. 0. 0. 1. 1. 1. 1. 1. 0. 1. 1. 0. 1.
 1. 1. 0. 1. 1. 1. 0. 1. 1. 1. 0. 1. 1. 1. 1. 1. 1. 0. 1. 0. 1. 0. 1. 1.
 1.]</t>
  </si>
  <si>
    <t>[0. 1. 0. 0. 0. 0. 1. 0. 0. 0. 1. 0. 0. 1. 1. 1. 0. 1. 0. 0. 1. 1. 0. 0.
 0. 1. 0. 1. 1. 0. 1. 1. 1. 0. 1. 1. 0. 0. 1. 1. 1. 1. 1. 0. 1. 1. 0. 1.
 1. 1. 1. 1. 1. 1. 0. 1. 1. 1. 0. 1. 1. 1. 1. 1. 1. 0. 1. 0. 1. 0. 1. 1.
 1.]</t>
  </si>
  <si>
    <t>[0. 1. 0. 0. 0. 0. 1. 0. 0. 0. 1. 0. 0. 1. 1. 1. 0. 1. 0. 0. 1. 1. 0. 0.
 0. 1. 0. 1. 1. 0. 1. 1. 1. 0. 1. 1. 0. 0. 1. 1. 1. 1. 1. 0. 1. 1. 0. 1.
 1. 1. 0. 1. 1. 1. 0. 0. 1. 1. 0. 1. 1. 1. 1. 1. 1. 0. 1. 0. 1. 0. 1. 0.
 1.]</t>
  </si>
  <si>
    <t>[0. 1. 0. 0. 0. 0. 1. 0. 0. 0. 1. 0. 0. 1. 1. 1. 0. 0. 0. 0. 1. 1. 0. 1.
 0. 1. 0. 1. 1. 0. 1. 1. 1. 0. 1. 1. 0. 0. 1. 1. 1. 1. 1. 0. 1. 1. 0. 1.
 1. 1. 1. 1. 1. 1. 0. 1. 1. 1. 0. 1. 1. 1. 1. 1. 1. 0. 1. 0. 1. 0. 1. 0.
 1.]</t>
  </si>
  <si>
    <t>[0. 1. 0. 0. 0. 0. 1. 0. 0. 0. 1. 0. 0. 1. 1. 1. 0. 1. 0. 0. 1. 1. 0. 1.
 0. 1. 0. 1. 1. 0. 1. 1. 1. 0. 1. 1. 0. 0. 1. 1. 1. 1. 1. 0. 1. 1. 0. 0.
 1. 1. 0. 1. 1. 1. 0. 0. 1. 1. 0. 1. 1. 1. 1. 1. 1. 0. 1. 0. 1. 0. 1. 1.
 1.]</t>
  </si>
  <si>
    <t>[0. 1. 0. 0. 0. 0. 1. 0. 0. 0. 1. 0. 0. 1. 1. 1. 0. 1. 0. 0. 1. 1. 0. 0.
 0. 1. 0. 1. 1. 0. 1. 1. 1. 0. 1. 1. 0. 0. 1. 1. 1. 1. 1. 0. 1. 1. 0. 1.
 1. 1. 0. 1. 1. 1. 0. 1. 1. 1. 0. 1. 1. 1. 1. 1. 1. 0. 1. 0. 1. 0. 1. 0.
 1.]</t>
  </si>
  <si>
    <t>[0. 1. 0. 0. 0. 0. 1. 0. 0. 0. 1. 0. 0. 1. 1. 1. 0. 1. 0. 0. 1. 1. 0. 0.
 0. 1. 0. 1. 1. 0. 1. 1. 1. 0. 1. 1. 0. 0. 1. 1. 1. 1. 1. 0. 1. 1. 0. 1.
 1. 1. 0. 1. 1. 1. 0. 0. 1. 1. 0. 1. 1. 1. 0. 1. 1. 0. 1. 0. 1. 0. 1. 0.
 1.]</t>
  </si>
  <si>
    <t>[0. 1. 0. 0. 0. 0. 1. 0. 0. 0. 1. 0. 0. 1. 1. 1. 0. 1. 0. 0. 1. 1. 0. 1.
 0. 1. 0. 1. 1. 0. 1. 1. 1. 0. 1. 1. 0. 0. 1. 1. 1. 1. 1. 0. 1. 1. 0. 1.
 1. 1. 1. 1. 1. 1. 0. 1. 1. 1. 0. 1. 1. 1. 1. 1. 1. 0. 1. 0. 1. 0. 1. 1.
 1.]</t>
  </si>
  <si>
    <t>[0. 1. 0. 0. 0. 0. 1. 0. 0. 0. 1. 0. 0. 1. 1. 1. 0. 1. 0. 0. 1. 1. 0. 1.
 0. 1. 0. 1. 1. 0. 1. 1. 1. 0. 1. 1. 0. 0. 1. 1. 1. 1. 1. 0. 1. 1. 0. 1.
 1. 1. 1. 1. 1. 1. 0. 1. 1. 1. 0. 1. 1. 1. 1. 1. 1. 0. 1. 0. 1. 0. 1. 0.
 1.]</t>
  </si>
  <si>
    <t>[0. 1. 0. 0. 1. 0. 1. 0. 0. 0. 1. 0. 0. 1. 1. 1. 0. 1. 0. 0. 1. 1. 0. 0.
 0. 1. 0. 1. 1. 0. 1. 1. 1. 0. 1. 0. 0. 0. 1. 1. 1. 1. 1. 0. 1. 1. 0. 1.
 1. 1. 0. 1. 1. 1. 0. 1. 1. 1. 0. 1. 1. 1. 1. 1. 1. 0. 1. 0. 1. 0. 1. 1.
 1.]</t>
  </si>
  <si>
    <t>[0. 0. 0. 0. 0. 1. 1. 0. 0. 0. 1. 0. 0. 1. 1. 1. 0. 1. 0. 0. 1. 1. 0. 1.
 0. 1. 0. 1. 1. 1. 1. 1. 1. 0. 1. 1. 0. 0. 1. 1. 1. 1. 1. 0. 1. 1. 0. 1.
 1. 1. 1. 1. 1. 1. 0. 0. 1. 1. 0. 1. 1. 1. 1. 1. 1. 0. 1. 0. 1. 0. 1. 1.
 1.]</t>
  </si>
  <si>
    <t>[0. 1. 0. 0. 0. 0. 1. 0. 0. 0. 1. 0. 0. 1. 1. 1. 0. 1. 0. 0. 1. 1. 0. 0.
 0. 1. 0. 1. 1. 0. 1. 1. 1. 0. 1. 0. 0. 0. 1. 1. 1. 1. 1. 0. 1. 1. 0. 1.
 1. 1. 0. 1. 1. 1. 0. 1. 1. 1. 0. 1. 1. 1. 1. 1. 1. 0. 1. 0. 1. 0. 1. 1.
 1.]</t>
  </si>
  <si>
    <t>[0. 1. 0. 0. 1. 0. 1. 0. 0. 0. 1. 0. 0. 1. 1. 1. 0. 0. 0. 0. 1. 1. 0. 1.
 0. 1. 0. 1. 1. 0. 1. 1. 1. 1. 1. 1. 0. 0. 1. 1. 1. 1. 1. 0. 1. 1. 0. 1.
 1. 1. 1. 1. 1. 1. 0. 1. 1. 1. 0. 1. 1. 1. 1. 1. 1. 0. 1. 0. 1. 0. 1. 1.
 1.]</t>
  </si>
  <si>
    <t>[0. 1. 1. 0. 1. 0. 1. 0. 0. 0. 1. 0. 0. 1. 1. 1. 0. 0. 0. 0. 1. 1. 0. 0.
 0. 1. 0. 1. 1. 0. 1. 1. 1. 0. 1. 0. 0. 0. 1. 1. 1. 1. 1. 0. 1. 1. 0. 1.
 1. 1. 0. 1. 1. 1. 0. 1. 1. 1. 0. 1. 1. 1. 1. 1. 1. 0. 1. 0. 1. 0. 0. 1.
 1.]</t>
  </si>
  <si>
    <t>[0. 1. 0. 0. 1. 0. 1. 0. 0. 0. 1. 0. 0. 1. 1. 1. 0. 1. 0. 0. 1. 1. 0. 1.
 0. 1. 0. 1. 1. 0. 1. 1. 1. 0. 1. 1. 0. 0. 1. 1. 1. 1. 1. 0. 1. 1. 0. 1.
 1. 1. 1. 1. 1. 1. 0. 1. 1. 1. 0. 1. 1. 1. 1. 1. 1. 0. 1. 0. 1. 0. 1. 1.
 1.]</t>
  </si>
  <si>
    <t>[0. 1. 0. 0. 1. 0. 1. 0. 0. 0. 1. 0. 0. 1. 1. 1. 0. 1. 0. 0. 1. 1. 0. 1.
 0. 1. 0. 1. 1. 0. 1. 1. 1. 0. 1. 1. 0. 0. 1. 1. 1. 1. 1. 0. 1. 1. 0. 1.
 1. 1. 1. 1. 1. 1. 0. 1. 1. 1. 0. 1. 1. 1. 1. 1. 1. 0. 1. 0. 1. 0. 1. 0.
 1.]</t>
  </si>
  <si>
    <t>[0. 1. 0. 0. 1. 0. 1. 0. 0. 0. 1. 0. 0. 1. 1. 1. 0. 0. 0. 0. 1. 1. 0. 1.
 0. 1. 0. 1. 1. 0. 1. 1. 1. 0. 1. 0. 0. 0. 1. 1. 1. 1. 1. 0. 1. 1. 0. 1.
 1. 1. 1. 1. 1. 1. 0. 1. 1. 1. 0. 1. 1. 1. 1. 1. 1. 0. 1. 0. 1. 0. 1. 1.
 1.]</t>
  </si>
  <si>
    <t>[0. 1. 0. 0. 0. 0. 1. 0. 0. 0. 1. 0. 0. 1. 1. 1. 0. 0. 0. 0. 1. 1. 0. 1.
 0. 1. 0. 1. 1. 0. 1. 1. 0. 0. 1. 0. 0. 0. 0. 1. 1. 1. 1. 0. 1. 1. 0. 1.
 1. 1. 0. 1. 1. 1. 0. 1. 1. 1. 0. 1. 1. 1. 0. 1. 1. 0. 1. 0. 1. 0. 1. 1.
 1.]</t>
  </si>
  <si>
    <t>[0. 1. 0. 0. 0. 0. 1. 0. 0. 0. 1. 0. 0. 1. 1. 1. 0. 1. 0. 0. 1. 1. 0. 1.
 0. 1. 0. 1. 1. 0. 1. 1. 1. 0. 1. 0. 0. 0. 1. 1. 1. 1. 1. 0. 1. 0. 0. 1.
 1. 1. 0. 1. 1. 1. 0. 1. 1. 1. 0. 1. 1. 1. 1. 1. 1. 0. 1. 0. 1. 0. 1. 0.
 1.]</t>
  </si>
  <si>
    <t>[0. 1. 0. 0. 1. 0. 1. 0. 0. 0. 1. 0. 0. 1. 1. 1. 0. 1. 0. 0. 1. 1. 0. 0.
 0. 1. 0. 1. 1. 0. 1. 1. 1. 0. 1. 1. 0. 0. 1. 1. 1. 1. 1. 0. 1. 1. 0. 1.
 1. 1. 1. 1. 1. 1. 0. 1. 1. 1. 0. 1. 1. 1. 1. 1. 1. 1. 1. 0. 1. 0. 1. 0.
 1.]</t>
  </si>
  <si>
    <t>[0. 1. 0. 0. 0. 0. 1. 0. 0. 0. 1. 0. 0. 0. 1. 1. 0. 0. 0. 0. 1. 1. 0. 0.
 0. 1. 0. 1. 1. 0. 1. 1. 1. 0. 1. 1. 0. 0. 1. 1. 1. 1. 1. 0. 1. 1. 0. 1.
 1. 1. 1. 1. 1. 1. 0. 1. 1. 1. 0. 1. 1. 1. 1. 1. 1. 0. 1. 0. 1. 0. 1. 1.
 1.]</t>
  </si>
  <si>
    <t>[0. 1. 0. 0. 0. 0. 1. 0. 0. 0. 1. 0. 0. 1. 1. 1. 0. 0. 0. 0. 1. 1. 0. 1.
 0. 1. 1. 1. 1. 0. 1. 1. 1. 0. 1. 0. 0. 0. 1. 1. 1. 1. 1. 0. 1. 1. 0. 1.
 1. 1. 1. 1. 1. 1. 0. 1. 1. 1. 0. 1. 1. 1. 1. 1. 1. 0. 1. 0. 1. 0. 1. 1.
 1.]</t>
  </si>
  <si>
    <t>[0. 1. 0. 0. 1. 0. 1. 0. 0. 0. 1. 0. 0. 1. 1. 1. 0. 0. 0. 0. 1. 1. 0. 0.
 0. 1. 0. 1. 1. 0. 1. 1. 1. 0. 1. 0. 0. 0. 1. 1. 1. 1. 1. 0. 1. 1. 0. 1.
 1. 1. 1. 1. 1. 1. 0. 1. 1. 1. 0. 1. 1. 1. 1. 1. 1. 0. 1. 0. 1. 0. 1. 0.
 1.]</t>
  </si>
  <si>
    <t>[0. 1. 0. 0. 0. 0. 1. 0. 0. 0. 1. 0. 0. 1. 1. 1. 0. 0. 0. 0. 1. 1. 0. 0.
 0. 1. 0. 1. 1. 0. 1. 1. 1. 0. 1. 1. 0. 0. 1. 1. 1. 1. 1. 0. 1. 1. 0. 1.
 1. 1. 0. 1. 1. 1. 0. 1. 1. 1. 0. 1. 1. 1. 1. 1. 1. 0. 1. 0. 1. 1. 1. 1.
 1.]</t>
  </si>
  <si>
    <t>[0. 1. 0. 0. 1. 0. 1. 0. 0. 0. 1. 0. 0. 1. 1. 1. 0. 1. 0. 0. 1. 1. 0. 0.
 0. 1. 0. 1. 1. 0. 1. 1. 1. 0. 1. 1. 0. 0. 1. 1. 1. 1. 1. 0. 1. 1. 0. 1.
 1. 1. 1. 1. 1. 1. 0. 1. 1. 1. 0. 1. 1. 1. 1. 1. 1. 0. 1. 0. 1. 0. 1. 1.
 1.]</t>
  </si>
  <si>
    <t>[0. 1. 0. 0. 1. 0. 1. 0. 0. 0. 1. 0. 0. 1. 1. 1. 0. 0. 0. 0. 1. 1. 0. 1.
 0. 1. 0. 1. 1. 0. 1. 1. 1. 0. 1. 0. 0. 0. 1. 1. 1. 1. 1. 0. 1. 1. 0. 1.
 1. 1. 1. 1. 1. 1. 0. 1. 1. 1. 0. 1. 1. 0. 1. 1. 1. 0. 1. 0. 1. 0. 1. 0.
 1.]</t>
  </si>
  <si>
    <t>[0. 1. 0. 0. 1. 0. 1. 0. 0. 0. 1. 0. 0. 1. 1. 1. 0. 0. 0. 0. 1. 1. 0. 0.
 0. 1. 0. 1. 1. 0. 1. 1. 1. 0. 1. 0. 0. 0. 1. 1. 1. 1. 1. 0. 1. 1. 0. 1.
 1. 1. 0. 1. 1. 1. 0. 1. 1. 1. 0. 1. 1. 1. 1. 1. 1. 0. 1. 0. 1. 0. 1. 0.
 1.]</t>
  </si>
  <si>
    <t>[0. 1. 0. 0. 1. 0. 1. 0. 0. 0. 1. 0. 0. 1. 1. 1. 0. 1. 0. 0. 1. 1. 0. 1.
 0. 1. 0. 1. 1. 0. 1. 1. 1. 0. 1. 0. 0. 0. 1. 1. 1. 1. 1. 0. 1. 1. 0. 1.
 1. 1. 0. 1. 1. 1. 0. 1. 1. 1. 0. 1. 1. 1. 1. 1. 1. 1. 1. 0. 1. 0. 1. 0.
 1.]</t>
  </si>
  <si>
    <t>[0. 1. 0. 0. 0. 0. 1. 0. 0. 0. 1. 0. 0. 1. 1. 1. 0. 0. 0. 0. 1. 1. 0. 0.
 0. 1. 0. 1. 1. 0. 1. 0. 1. 0. 1. 0. 0. 0. 1. 1. 1. 1. 1. 0. 1. 1. 0. 1.
 1. 1. 1. 1. 1. 1. 0. 1. 1. 1. 0. 1. 1. 1. 1. 1. 1. 0. 1. 0. 1. 0. 1. 0.
 1.]</t>
  </si>
  <si>
    <t>[0. 1. 0. 0. 1. 0. 1. 0. 0. 0. 1. 0. 0. 1. 1. 1. 0. 1. 0. 0. 1. 1. 0. 0.
 0. 1. 0. 1. 1. 0. 1. 1. 1. 0. 1. 0. 0. 0. 1. 1. 1. 1. 1. 0. 1. 1. 0. 1.
 1. 1. 1. 1. 1. 1. 0. 1. 1. 1. 0. 1. 1. 1. 1. 1. 1. 0. 1. 0. 1. 0. 1. 0.
 1.]</t>
  </si>
  <si>
    <t>[0. 1. 0. 0. 1. 0. 1. 0. 0. 0. 1. 0. 0. 1. 1. 1. 0. 0. 0. 0. 1. 1. 0. 0.
 0. 1. 0. 1. 1. 0. 1. 1. 1. 0. 1. 0. 0. 0. 1. 1. 1. 1. 1. 0. 1. 1. 0. 1.
 1. 1. 1. 1. 1. 1. 0. 1. 1. 1. 0. 1. 1. 1. 1. 1. 1. 0. 1. 0. 1. 0. 1. 1.
 1.]</t>
  </si>
  <si>
    <t>[0. 1. 0. 0. 1. 0. 1. 0. 0. 0. 1. 0. 0. 1. 1. 1. 0. 0. 0. 0. 1. 1. 0. 0.
 0. 1. 0. 1. 1. 0. 1. 1. 1. 0. 1. 0. 0. 0. 1. 1. 1. 1. 1. 0. 1. 1. 0. 1.
 1. 1. 1. 1. 1. 1. 0. 1. 1. 1. 0. 0. 1. 1. 1. 1. 1. 0. 1. 0. 1. 0. 1. 0.
 1.]</t>
  </si>
  <si>
    <t>[0. 1. 0. 0. 0. 0. 1. 0. 0. 0. 1. 0. 0. 1. 1. 1. 0. 0. 0. 0. 1. 1. 0. 0.
 0. 1. 0. 1. 1. 0. 1. 1. 1. 0. 1. 0. 0. 0. 1. 1. 1. 1. 1. 0. 1. 1. 0. 1.
 1. 1. 1. 1. 1. 1. 0. 1. 1. 1. 0. 1. 1. 1. 1. 1. 1. 0. 1. 0. 1. 1. 1. 0.
 1.]</t>
  </si>
  <si>
    <t>[0. 1. 0. 0. 0. 0. 1. 0. 0. 0. 1. 0. 0. 1. 1. 1. 0. 0. 0. 0. 1. 1. 0. 0.
 0. 1. 0. 1. 1. 0. 1. 1. 1. 0. 1. 1. 0. 0. 1. 1. 1. 1. 1. 0. 1. 1. 0. 1.
 1. 1. 1. 1. 1. 1. 0. 1. 1. 1. 0. 1. 1. 1. 1. 1. 1. 0. 1. 0. 1. 1. 1. 1.
 1.]</t>
  </si>
  <si>
    <t>[0. 1. 0. 0. 0. 0. 1. 0. 0. 0. 1. 0. 0. 1. 1. 1. 0. 1. 0. 0. 1. 1. 0. 0.
 0. 1. 0. 1. 1. 0. 1. 1. 1. 0. 1. 1. 0. 0. 1. 1. 1. 1. 1. 0. 1. 1. 0. 1.
 1. 1. 0. 1. 1. 1. 0. 1. 1. 1. 0. 1. 1. 1. 1. 1. 1. 0. 1. 0. 1. 0. 1. 1.
 1.]</t>
  </si>
  <si>
    <t>[0. 1. 0. 0. 0. 0. 1. 0. 0. 0. 1. 0. 0. 1. 1. 1. 0. 0. 0. 0. 1. 1. 0. 0.
 0. 1. 0. 1. 1. 0. 1. 1. 1. 0. 1. 0. 0. 0. 1. 1. 0. 1. 1. 0. 1. 1. 0. 1.
 1. 1. 0. 1. 1. 1. 0. 1. 1. 1. 0. 1. 1. 1. 1. 1. 1. 0. 1. 0. 1. 0. 1. 1.
 1.]</t>
  </si>
  <si>
    <t>[0. 1. 0. 0. 0. 1. 1. 0. 0. 0. 1. 0. 1. 1. 1. 1. 0. 0. 0. 0. 1. 1. 0. 0.
 0. 1. 0. 1. 1. 0. 1. 1. 1. 0. 1. 1. 0. 0. 1. 1. 1. 1. 1. 0. 1. 1. 0. 1.
 1. 1. 1. 1. 1. 1. 0. 1. 1. 1. 0. 1. 1. 1. 1. 1. 1. 0. 1. 0. 1. 1. 1. 0.
 1.]</t>
  </si>
  <si>
    <t>[0. 1. 0. 0. 1. 0. 1. 0. 0. 0. 1. 0. 0. 1. 1. 1. 0. 0. 0. 0. 1. 1. 0. 0.
 0. 1. 0. 1. 1. 0. 1. 1. 1. 0. 1. 1. 0. 0. 1. 1. 1. 1. 1. 0. 1. 1. 0. 1.
 1. 1. 1. 1. 1. 1. 0. 1. 1. 1. 0. 1. 1. 1. 1. 1. 1. 0. 1. 0. 1. 1. 1. 1.
 1.]</t>
  </si>
  <si>
    <t>[0. 1. 0. 0. 0. 0. 1. 0. 0. 0. 1. 0. 0. 1. 1. 1. 0. 0. 0. 0. 1. 1. 0. 0.
 0. 1. 0. 1. 1. 0. 1. 1. 1. 0. 1. 0. 0. 0. 1. 1. 1. 1. 1. 0. 1. 1. 0. 1.
 1. 1. 1. 1. 1. 1. 0. 1. 1. 1. 0. 1. 1. 1. 1. 1. 1. 0. 1. 0. 1. 0. 1. 1.
 1.]</t>
  </si>
  <si>
    <t>[0. 1. 0. 0. 0. 0. 1. 0. 0. 0. 1. 0. 0. 1. 1. 1. 0. 0. 0. 0. 1. 1. 0. 0.
 0. 1. 0. 1. 1. 0. 1. 1. 1. 0. 1. 1. 0. 0. 1. 1. 1. 1. 1. 0. 1. 1. 0. 1.
 1. 1. 0. 1. 1. 1. 0. 1. 1. 1. 0. 1. 1. 1. 1. 1. 0. 0. 1. 0. 1. 1. 1. 0.
 1.]</t>
  </si>
  <si>
    <t>[0. 1. 0. 0. 1. 0. 1. 0. 0. 0. 1. 0. 0. 1. 1. 1. 0. 0. 0. 0. 1. 1. 0. 0.
 0. 1. 0. 1. 1. 0. 1. 1. 1. 0. 1. 1. 0. 0. 1. 1. 1. 1. 1. 0. 1. 1. 0. 1.
 1. 1. 1. 1. 1. 1. 0. 1. 1. 1. 0. 1. 1. 1. 1. 1. 1. 0. 1. 0. 1. 0. 1. 1.
 1.]</t>
  </si>
  <si>
    <t>[0. 1. 0. 0. 0. 0. 1. 0. 0. 0. 1. 0. 0. 1. 1. 1. 0. 0. 0. 0. 1. 1. 0. 0.
 0. 1. 0. 1. 1. 0. 1. 1. 1. 0. 1. 1. 0. 0. 1. 1. 1. 1. 1. 0. 1. 1. 0. 1.
 1. 1. 1. 1. 0. 1. 0. 1. 1. 1. 0. 1. 1. 1. 1. 1. 1. 0. 1. 0. 1. 1. 1. 1.
 1.]</t>
  </si>
  <si>
    <t>[0. 1. 0. 0. 0. 0. 1. 0. 0. 0. 1. 0. 0. 1. 1. 1. 0. 0. 0. 0. 1. 1. 0. 0.
 0. 1. 0. 1. 1. 0. 1. 1. 1. 0. 1. 0. 0. 0. 1. 1. 1. 1. 1. 0. 1. 1. 0. 1.
 1. 1. 1. 1. 1. 1. 0. 1. 1. 1. 0. 1. 1. 1. 1. 1. 1. 0. 1. 0. 1. 0. 1. 0.
 1.]</t>
  </si>
  <si>
    <t>[0. 1. 0. 0. 0. 0. 1. 0. 0. 0. 1. 0. 0. 1. 1. 0. 0. 0. 0. 0. 1. 1. 0. 0.
 0. 1. 0. 1. 1. 0. 1. 1. 1. 0. 1. 1. 0. 0. 1. 1. 1. 1. 1. 0. 1. 1. 0. 1.
 1. 1. 0. 1. 1. 1. 0. 1. 1. 1. 0. 1. 1. 1. 1. 1. 1. 0. 1. 0. 1. 0. 1. 0.
 1.]</t>
  </si>
  <si>
    <t>[0. 1. 0. 0. 0. 0. 1. 0. 0. 0. 1. 0. 0. 1. 1. 1. 0. 0. 0. 0. 1. 1. 0. 0.
 0. 1. 0. 1. 1. 0. 1. 1. 1. 0. 1. 1. 0. 0. 1. 1. 1. 1. 1. 0. 1. 1. 0. 1.
 1. 1. 1. 1. 1. 1. 0. 1. 1. 1. 0. 1. 1. 1. 1. 0. 1. 0. 1. 0. 1. 1. 1. 0.
 1.]</t>
  </si>
  <si>
    <t>[0. 1. 0. 0. 0. 0. 1. 0. 0. 0. 1. 0. 0. 1. 1. 1. 0. 0. 0. 0. 1. 1. 0. 0.
 0. 1. 0. 1. 1. 0. 1. 1. 1. 0. 1. 1. 0. 0. 1. 1. 1. 1. 1. 0. 1. 1. 0. 1.
 1. 1. 0. 1. 1. 1. 0. 1. 1. 1. 0. 1. 1. 1. 1. 1. 1. 0. 1. 0. 1. 0. 1. 1.
 1.]</t>
  </si>
  <si>
    <t>[0. 1. 0. 0. 0. 0. 1. 0. 0. 0. 1. 0. 0. 1. 1. 1. 0. 0. 0. 0. 1. 1. 0. 0.
 0. 1. 0. 1. 1. 0. 1. 1. 1. 0. 1. 0. 0. 0. 1. 1. 1. 1. 1. 0. 1. 1. 0. 1.
 1. 1. 0. 1. 1. 1. 0. 1. 1. 1. 0. 1. 1. 1. 1. 1. 1. 0. 1. 0. 1. 0. 1. 0.
 1.]</t>
  </si>
  <si>
    <t>[0. 1. 0. 0. 0. 0. 1. 0. 0. 0. 1. 0. 0. 1. 1. 1. 0. 0. 0. 0. 1. 1. 0. 0.
 0. 1. 0. 1. 1. 0. 1. 1. 1. 0. 1. 0. 0. 0. 1. 1. 1. 1. 1. 0. 1. 1. 0. 1.
 1. 1. 1. 1. 1. 1. 1. 1. 1. 1. 0. 1. 1. 1. 1. 1. 1. 0. 1. 0. 1. 0. 1. 0.
 1.]</t>
  </si>
  <si>
    <t>[0. 1. 0. 0. 1. 0. 1. 0. 0. 0. 1. 0. 0. 1. 1. 1. 0. 0. 0. 0. 1. 1. 0. 0.
 0. 1. 0. 1. 1. 0. 1. 1. 1. 0. 1. 0. 0. 0. 1. 1. 1. 1. 1. 0. 1. 1. 0. 1.
 1. 1. 1. 1. 1. 1. 0. 1. 1. 1. 0. 1. 1. 1. 1. 1. 1. 0. 1. 0. 1. 1. 1. 0.
 1.]</t>
  </si>
  <si>
    <t>[0. 1. 0. 0. 0. 0. 1. 0. 0. 0. 1. 0. 0. 1. 1. 1. 0. 0. 0. 0. 1. 1. 0. 0.
 1. 1. 0. 1. 1. 0. 1. 1. 1. 0. 1. 1. 0. 0. 1. 1. 1. 1. 1. 0. 1. 1. 0. 1.
 1. 1. 1. 1. 0. 1. 0. 1. 1. 1. 0. 1. 1. 1. 1. 1. 1. 0. 1. 0. 1. 1. 1. 1.
 1.]</t>
  </si>
  <si>
    <t>[0. 1. 0. 1. 0. 0. 1. 0. 0. 0. 1. 0. 0. 1. 1. 1. 0. 0. 0. 0. 1. 1. 0. 0.
 0. 1. 0. 1. 1. 0. 1. 1. 1. 0. 1. 0. 0. 0. 1. 1. 1. 1. 1. 0. 1. 1. 0. 1.
 1. 1. 1. 1. 1. 1. 0. 1. 1. 1. 0. 1. 1. 1. 1. 1. 1. 0. 1. 0. 1. 1. 1. 1.
 1.]</t>
  </si>
  <si>
    <t>[0. 1. 0. 0. 0. 0. 1. 1. 0. 0. 1. 0. 0. 1. 1. 1. 0. 0. 0. 0. 1. 1. 0. 0.
 0. 1. 0. 1. 1. 0. 1. 1. 1. 0. 1. 1. 0. 0. 1. 1. 1. 1. 1. 0. 1. 1. 0. 1.
 1. 1. 1. 1. 0. 1. 0. 1. 1. 1. 0. 1. 1. 1. 1. 1. 1. 0. 1. 0. 1. 1. 1. 1.
 1.]</t>
  </si>
  <si>
    <t>[0. 1. 0. 0. 0. 0. 1. 0. 0. 0. 1. 0. 0. 1. 0. 1. 0. 0. 0. 0. 1. 1. 0. 0.
 0. 1. 0. 1. 1. 0. 0. 1. 1. 0. 1. 0. 0. 0. 1. 1. 1. 1. 1. 0. 1. 1. 0. 1.
 1. 0. 1. 1. 1. 1. 0. 1. 1. 1. 0. 1. 1. 1. 1. 1. 1. 0. 1. 0. 1. 1. 1. 0.
 1.]</t>
  </si>
  <si>
    <t>[0. 1. 0. 0. 0. 0. 1. 0. 1. 0. 1. 0. 0. 1. 1. 1. 0. 0. 0. 0. 1. 1. 0. 0.
 0. 1. 0. 1. 1. 0. 1. 1. 1. 0. 1. 0. 0. 0. 1. 1. 1. 1. 1. 0. 1. 1. 0. 1.
 1. 1. 1. 1. 1. 1. 0. 1. 1. 1. 0. 1. 1. 1. 1. 1. 1. 0. 1. 0. 1. 1. 1. 1.
 1.]</t>
  </si>
  <si>
    <t>[0. 1. 0. 0. 0. 0. 1. 1. 0. 0. 1. 0. 0. 1. 1. 1. 0. 0. 0. 0. 1. 1. 0. 0.
 0. 1. 0. 0. 1. 0. 1. 1. 1. 0. 1. 0. 0. 0. 1. 1. 1. 1. 1. 0. 1. 1. 0. 1.
 1. 1. 1. 1. 0. 1. 0. 1. 1. 1. 0. 1. 1. 1. 1. 1. 1. 0. 1. 0. 1. 1. 1. 0.
 1.]</t>
  </si>
  <si>
    <t>[0. 1. 0. 0. 0. 0. 1. 0. 0. 0. 1. 0. 0. 1. 1. 1. 0. 0. 0. 0. 1. 1. 0. 0.
 0. 1. 0. 0. 1. 0. 1. 1. 1. 0. 1. 0. 0. 0. 1. 1. 1. 1. 0. 0. 1. 1. 0. 1.
 1. 1. 1. 1. 1. 1. 0. 1. 1. 1. 0. 1. 1. 1. 1. 1. 1. 0. 1. 0. 1. 1. 1. 1.
 1.]</t>
  </si>
  <si>
    <t>[0. 1. 0. 0. 0. 0. 1. 0. 0. 0. 1. 0. 0. 1. 1. 1. 0. 0. 0. 0. 1. 1. 0. 0.
 0. 1. 0. 1. 1. 0. 1. 1. 0. 0. 1. 0. 0. 0. 1. 1. 1. 1. 1. 0. 1. 1. 0. 1.
 1. 1. 1. 1. 1. 1. 0. 1. 1. 1. 0. 1. 1. 1. 1. 1. 1. 0. 1. 0. 1. 1. 1. 1.
 1.]</t>
  </si>
  <si>
    <t>[0. 1. 0. 0. 0. 0. 1. 0. 0. 0. 1. 0. 0. 1. 1. 1. 0. 0. 0. 0. 1. 1. 0. 0.
 0. 1. 0. 1. 1. 0. 1. 1. 1. 0. 1. 1. 0. 0. 1. 1. 1. 1. 1. 0. 1. 0. 0. 1.
 1. 1. 1. 1. 1. 1. 0. 1. 1. 1. 0. 1. 1. 1. 1. 1. 1. 0. 1. 0. 1. 1. 1. 0.
 1.]</t>
  </si>
  <si>
    <t>[0. 1. 0. 0. 0. 0. 1. 0. 0. 0. 1. 0. 0. 1. 1. 1. 0. 0. 0. 0. 1. 1. 0. 0.
 0. 1. 0. 1. 1. 0. 0. 1. 1. 0. 1. 0. 0. 0. 1. 1. 1. 1. 1. 0. 1. 1. 0. 1.
 1. 1. 1. 1. 0. 1. 0. 1. 1. 1. 0. 1. 1. 1. 1. 1. 1. 0. 1. 0. 1. 1. 1. 0.
 1.]</t>
  </si>
  <si>
    <t>[0. 1. 0. 0. 0. 0. 1. 0. 0. 0. 1. 1. 0. 1. 1. 1. 0. 0. 0. 0. 1. 1. 0. 0.
 0. 1. 0. 1. 1. 0. 1. 1. 1. 0. 1. 1. 0. 0. 1. 1. 1. 1. 1. 0. 1. 1. 0. 1.
 1. 1. 1. 1. 0. 1. 0. 1. 1. 1. 0. 1. 1. 1. 1. 1. 1. 0. 1. 0. 1. 1. 1. 0.
 0.]</t>
  </si>
  <si>
    <t>[0. 1. 0. 0. 0. 0. 1. 0. 0. 0. 1. 0. 0. 1. 1. 1. 0. 0. 0. 0. 1. 1. 0. 0.
 0. 1. 0. 1. 1. 0. 1. 1. 1. 0. 1. 0. 0. 0. 1. 1. 1. 1. 1. 0. 1. 1. 0. 1.
 1. 1. 1. 1. 1. 1. 0. 1. 1. 1. 0. 1. 1. 1. 1. 1. 1. 0. 1. 0. 1. 1. 1. 1.
 1.]</t>
  </si>
  <si>
    <t>[0. 1. 0. 0. 0. 0. 1. 0. 0. 0. 1. 0. 0. 1. 1. 1. 0. 0. 0. 0. 1. 1. 0. 0.
 0. 1. 0. 0. 1. 0. 1. 1. 1. 0. 1. 1. 0. 0. 1. 1. 1. 1. 1. 0. 1. 1. 0. 1.
 1. 1. 1. 1. 1. 1. 0. 1. 1. 0. 0. 1. 1. 1. 1. 1. 1. 1. 1. 0. 1. 1. 1. 0.
 1.]</t>
  </si>
  <si>
    <t>[0. 1. 0. 0. 0. 0. 1. 0. 0. 0. 1. 0. 0. 1. 1. 1. 0. 0. 0. 0. 1. 1. 0. 0.
 0. 1. 0. 1. 1. 0. 1. 1. 1. 0. 1. 0. 0. 0. 1. 1. 1. 1. 1. 0. 1. 1. 0. 1.
 1. 1. 1. 1. 0. 0. 0. 1. 1. 1. 0. 1. 1. 1. 1. 1. 1. 0. 1. 0. 1. 1. 1. 0.
 1.]</t>
  </si>
  <si>
    <t>[0. 1. 0. 0. 0. 0. 1. 0. 0. 0. 1. 0. 0. 1. 1. 1. 0. 1. 0. 0. 1. 1. 0. 0.
 0. 1. 0. 1. 1. 0. 1. 1. 1. 0. 1. 0. 0. 0. 1. 1. 1. 1. 1. 0. 1. 1. 0. 1.
 1. 1. 1. 1. 1. 1. 0. 1. 1. 1. 0. 1. 1. 1. 1. 1. 1. 0. 1. 0. 1. 1. 1. 0.
 1.]</t>
  </si>
  <si>
    <t>[0. 1. 0. 0. 0. 0. 1. 0. 0. 0. 1. 0. 0. 1. 1. 0. 0. 0. 0. 0. 1. 1. 0. 0.
 0. 1. 0. 1. 1. 0. 1. 1. 1. 0. 1. 0. 0. 0. 1. 1. 1. 1. 1. 0. 1. 1. 0. 1.
 1. 1. 1. 1. 1. 1. 0. 1. 1. 1. 0. 1. 1. 1. 1. 1. 1. 0. 1. 0. 1. 1. 1. 0.
 1.]</t>
  </si>
  <si>
    <t>[0. 1. 0. 0. 0. 0. 1. 0. 0. 0. 1. 0. 0. 1. 1. 1. 0. 0. 1. 0. 1. 1. 0. 0.
 0. 1. 0. 1. 1. 0. 1. 1. 1. 0. 1. 0. 0. 0. 1. 1. 1. 1. 1. 0. 1. 1. 0. 1.
 1. 1. 1. 1. 1. 1. 0. 1. 1. 1. 0. 1. 1. 1. 1. 1. 1. 0. 1. 0. 1. 1. 1. 1.
 1.]</t>
  </si>
  <si>
    <t>[0. 1. 0. 0. 0. 0. 1. 0. 0. 0. 1. 0. 0. 1. 1. 1. 0. 0. 0. 0. 1. 1. 0. 0.
 0. 1. 0. 1. 1. 0. 1. 1. 1. 0. 1. 0. 0. 0. 1. 1. 1. 1. 1. 0. 1. 1. 0. 1.
 1. 1. 1. 1. 0. 1. 0. 1. 1. 1. 0. 1. 1. 1. 1. 1. 1. 0. 1. 0. 1. 1. 1. 1.
 1.]</t>
  </si>
  <si>
    <t>[0. 1. 0. 0. 0. 0. 1. 0. 0. 0. 1. 0. 0. 1. 1. 0. 0. 0. 0. 0. 1. 1. 0. 0.
 0. 1. 0. 1. 1. 0. 1. 1. 1. 0. 1. 0. 0. 0. 1. 1. 1. 1. 1. 0. 1. 1. 0. 1.
 1. 1. 1. 1. 0. 1. 0. 1. 1. 1. 0. 1. 1. 1. 1. 1. 1. 0. 1. 0. 1. 0. 1. 0.
 1.]</t>
  </si>
  <si>
    <t>[0. 1. 0. 0. 0. 0. 1. 0. 0. 0. 1. 0. 0. 1. 1. 0. 0. 0. 0. 0. 1. 1. 0. 0.
 0. 1. 0. 1. 1. 0. 1. 1. 1. 0. 1. 0. 0. 0. 1. 1. 1. 1. 1. 0. 1. 1. 0. 1.
 1. 1. 1. 1. 0. 1. 0. 1. 1. 1. 0. 1. 1. 1. 1. 1. 1. 0. 1. 0. 1. 1. 1. 0.
 1.]</t>
  </si>
  <si>
    <t>[0. 1. 0. 0. 0. 0. 1. 0. 0. 0. 1. 0. 0. 1. 1. 1. 0. 0. 0. 0. 1. 1. 0. 0.
 0. 1. 0. 1. 1. 0. 1. 1. 1. 0. 1. 0. 1. 0. 1. 1. 1. 1. 1. 0. 1. 1. 0. 1.
 1. 1. 1. 1. 1. 0. 0. 1. 1. 1. 0. 1. 1. 1. 1. 1. 1. 0. 1. 0. 1. 1. 1. 0.
 1.]</t>
  </si>
  <si>
    <t>[0. 1. 0. 0. 0. 0. 1. 0. 0. 0. 1. 0. 0. 1. 1. 0. 0. 0. 0. 0. 1. 1. 0. 0.
 0. 1. 0. 1. 1. 0. 1. 1. 1. 0. 1. 0. 0. 0. 1. 1. 1. 1. 1. 0. 1. 1. 0. 1.
 1. 1. 1. 1. 1. 0. 0. 1. 1. 1. 0. 1. 1. 1. 1. 1. 1. 0. 1. 0. 1. 1. 1. 0.
 1.]</t>
  </si>
  <si>
    <t>[0. 1. 0. 0. 0. 0. 1. 0. 0. 0. 1. 0. 0. 1. 1. 1. 0. 0. 0. 0. 1. 1. 0. 0.
 1. 1. 0. 1. 1. 0. 1. 1. 0. 0. 1. 0. 0. 0. 1. 1. 1. 1. 1. 0. 1. 1. 0. 1.
 1. 1. 1. 1. 0. 1. 0. 1. 1. 1. 0. 1. 1. 1. 1. 1. 1. 0. 1. 0. 1. 1. 1. 0.
 1.]</t>
  </si>
  <si>
    <t>[0. 1. 0. 0. 0. 0. 1. 0. 0. 0. 1. 0. 0. 0. 1. 0. 0. 0. 0. 0. 1. 1. 0. 1.
 0. 1. 0. 1. 1. 0. 1. 1. 1. 0. 1. 0. 0. 0. 1. 1. 1. 1. 1. 0. 1. 1. 0. 1.
 1. 1. 1. 1. 1. 1. 1. 1. 1. 1. 0. 1. 1. 1. 1. 1. 1. 0. 1. 0. 1. 1. 1. 0.
 1.]</t>
  </si>
  <si>
    <t>[0. 1. 0. 0. 0. 0. 1. 0. 0. 0. 1. 0. 0. 1. 1. 1. 0. 0. 0. 0. 1. 1. 0. 0.
 0. 1. 1. 1. 1. 0. 1. 1. 1. 0. 1. 0. 0. 0. 1. 1. 1. 1. 1. 0. 1. 1. 0. 1.
 1. 1. 1. 1. 0. 0. 0. 1. 1. 1. 0. 1. 1. 1. 1. 1. 1. 0. 1. 0. 1. 1. 1. 0.
 1.]</t>
  </si>
  <si>
    <t>[0. 1. 0. 0. 0. 0. 1. 0. 0. 0. 1. 0. 0. 0. 1. 1. 0. 0. 0. 0. 1. 1. 0. 0.
 0. 1. 0. 1. 1. 0. 1. 1. 1. 0. 1. 0. 0. 0. 1. 1. 1. 1. 1. 0. 1. 1. 0. 1.
 1. 1. 1. 1. 0. 1. 0. 1. 1. 1. 0. 1. 1. 1. 1. 1. 1. 0. 1. 0. 1. 1. 1. 0.
 1.]</t>
  </si>
  <si>
    <t>[0. 1. 0. 0. 0. 0. 1. 0. 0. 0. 1. 0. 0. 1. 0. 1. 0. 0. 0. 0. 1. 1. 0. 0.
 0. 1. 0. 1. 1. 0. 1. 1. 1. 0. 1. 0. 0. 0. 1. 1. 1. 1. 1. 0. 1. 1. 0. 1.
 1. 1. 1. 1. 1. 0. 0. 1. 1. 1. 0. 1. 1. 1. 1. 1. 1. 0. 1. 0. 1. 1. 1. 0.
 1.]</t>
  </si>
  <si>
    <t>[0. 1. 0. 0. 0. 0. 1. 0. 0. 0. 1. 0. 0. 1. 1. 1. 0. 0. 0. 0. 1. 1. 0. 0.
 0. 1. 0. 1. 1. 1. 1. 1. 1. 0. 1. 0. 0. 0. 1. 1. 1. 1. 1. 0. 1. 1. 0. 1.
 1. 1. 1. 1. 0. 0. 0. 1. 1. 1. 0. 1. 1. 1. 1. 1. 1. 0. 1. 0. 1. 1. 1. 0.
 1.]</t>
  </si>
  <si>
    <t>[0. 1. 0. 0. 0. 0. 1. 0. 0. 0. 1. 0. 0. 1. 1. 1. 0. 0. 0. 0. 1. 1. 0. 0.
 0. 1. 0. 1. 1. 0. 1. 1. 1. 0. 1. 0. 0. 0. 1. 1. 1. 1. 1. 0. 1. 1. 0. 1.
 1. 1. 1. 1. 0. 1. 0. 1. 1. 1. 0. 1. 1. 1. 1. 1. 1. 0. 1. 0. 1. 1. 1. 0.
 1.]</t>
  </si>
  <si>
    <t>[0. 1. 0. 0. 0. 0. 1. 0. 0. 0. 0. 0. 0. 1. 1. 1. 0. 0. 0. 0. 1. 1. 0. 0.
 0. 1. 0. 1. 1. 0. 1. 1. 1. 0. 1. 0. 0. 0. 1. 1. 1. 1. 1. 0. 1. 1. 0. 1.
 1. 1. 1. 1. 0. 0. 0. 1. 1. 1. 0. 1. 1. 1. 1. 1. 1. 0. 1. 0. 1. 1. 1. 0.
 1.]</t>
  </si>
  <si>
    <t>[0. 1. 0. 0. 0. 0. 1. 0. 0. 0. 1. 0. 1. 1. 1. 0. 0. 0. 0. 0. 1. 1. 0. 0.
 0. 1. 0. 1. 1. 0. 1. 1. 1. 0. 1. 0. 0. 0. 1. 1. 1. 1. 1. 0. 1. 1. 0. 1.
 1. 1. 1. 1. 0. 0. 0. 1. 1. 1. 0. 1. 1. 1. 1. 1. 1. 0. 1. 0. 1. 1. 1. 0.
 1.]</t>
  </si>
  <si>
    <t>[0. 1. 1. 0. 0. 0. 1. 0. 0. 0. 1. 0. 0. 1. 1. 1. 0. 0. 0. 0. 1. 0. 0. 0.
 0. 1. 0. 1. 1. 0. 1. 1. 1. 0. 1. 0. 0. 0. 1. 1. 1. 1. 1. 0. 1. 1. 0. 1.
 1. 1. 1. 1. 0. 0. 0. 1. 1. 1. 0. 1. 1. 1. 1. 1. 1. 0. 1. 0. 1. 1. 1. 0.
 1.]</t>
  </si>
  <si>
    <t>[0. 0. 0. 0. 0. 0. 1. 0. 0. 0. 1. 0. 0. 1. 1. 1. 0. 0. 0. 0. 1. 1. 0. 0.
 0. 1. 0. 1. 1. 0. 1. 1. 1. 0. 1. 0. 0. 0. 1. 1. 1. 1. 1. 0. 1. 1. 0. 1.
 1. 1. 1. 1. 0. 0. 0. 1. 1. 1. 0. 1. 1. 1. 1. 1. 1. 0. 1. 0. 1. 1. 1. 0.
 1.]</t>
  </si>
  <si>
    <t>[0. 1. 0. 0. 0. 0. 1. 0. 0. 0. 1. 0. 0. 1. 1. 0. 0. 0. 0. 0. 1. 1. 0. 1.
 0. 0. 0. 1. 1. 0. 1. 1. 1. 0. 1. 0. 0. 0. 1. 1. 1. 1. 1. 0. 1. 1. 0. 1.
 1. 1. 1. 0. 1. 1. 1. 1. 1. 1. 0. 1. 1. 1. 1. 1. 1. 0. 1. 0. 1. 1. 1. 0.
 1.]</t>
  </si>
  <si>
    <t>[0. 1. 0. 0. 0. 0. 1. 0. 0. 0. 1. 0. 0. 0. 1. 0. 0. 0. 0. 0. 1. 1. 0. 0.
 0. 1. 0. 1. 1. 1. 1. 1. 1. 0. 1. 0. 0. 0. 1. 1. 1. 1. 1. 0. 1. 1. 0. 1.
 1. 1. 1. 1. 1. 0. 1. 1. 1. 1. 0. 1. 1. 1. 1. 1. 1. 0. 1. 0. 1. 1. 1. 0.
 1.]</t>
  </si>
  <si>
    <t>[0. 1. 0. 0. 1. 0. 1. 0. 0. 0. 1. 0. 0. 0. 1. 0. 0. 0. 0. 0. 1. 1. 0. 0.
 0. 1. 0. 1. 1. 0. 1. 1. 1. 0. 1. 0. 0. 0. 1. 1. 1. 1. 1. 0. 1. 1. 0. 1.
 1. 1. 1. 1. 1. 1. 1. 1. 1. 1. 0. 1. 1. 1. 1. 1. 1. 0. 1. 0. 1. 1. 1. 0.
 1.]</t>
  </si>
  <si>
    <t>[0. 1. 0. 0. 0. 0. 1. 0. 0. 0. 1. 0. 0. 0. 1. 0. 0. 0. 0. 0. 1. 1. 0. 0.
 0. 1. 0. 1. 1. 0. 1. 1. 1. 0. 1. 0. 0. 0. 1. 1. 1. 1. 1. 0. 1. 1. 0. 1.
 1. 1. 1. 1. 1. 1. 0. 1. 1. 1. 0. 1. 1. 1. 1. 1. 1. 0. 1. 0. 1. 1. 1. 0.
 1.]</t>
  </si>
  <si>
    <t>[0. 1. 0. 0. 0. 0. 1. 0. 0. 0. 1. 0. 0. 1. 1. 0. 0. 0. 0. 0. 1. 1. 0. 1.
 0. 1. 0. 1. 1. 0. 1. 1. 1. 0. 1. 0. 0. 0. 1. 1. 1. 1. 1. 0. 1. 1. 0. 1.
 1. 1. 1. 1. 1. 0. 1. 1. 1. 1. 0. 1. 1. 1. 1. 1. 1. 0. 1. 0. 1. 1. 1. 0.
 1.]</t>
  </si>
  <si>
    <t>[0. 1. 0. 0. 0. 0. 1. 0. 0. 0. 1. 0. 0. 1. 1. 0. 0. 0. 0. 0. 1. 1. 0. 0.
 0. 1. 0. 1. 1. 1. 1. 1. 1. 0. 1. 0. 0. 0. 1. 1. 1. 1. 1. 0. 1. 1. 0. 1.
 1. 1. 1. 1. 1. 0. 1. 1. 1. 1. 0. 1. 1. 1. 1. 1. 1. 0. 1. 0. 1. 1. 1. 0.
 1.]</t>
  </si>
  <si>
    <t>[1. 1. 0. 1. 0. 0. 1. 0. 0. 0. 1. 0. 0. 0. 1. 0. 0. 0. 0. 0. 1. 1. 0. 1.
 0. 1. 0. 1. 1. 0. 1. 1. 1. 0. 1. 0. 0. 0. 1. 1. 1. 1. 1. 0. 1. 1. 0. 1.
 1. 1. 1. 1. 1. 0. 1. 1. 1. 1. 0. 1. 1. 1. 1. 1. 1. 0. 1. 0. 1. 1. 1. 0.
 1.]</t>
  </si>
  <si>
    <t>[0. 1. 0. 0. 0. 0. 1. 0. 0. 0. 1. 0. 0. 1. 1. 0. 0. 0. 0. 0. 1. 1. 0. 0.
 0. 1. 0. 1. 1. 0. 1. 1. 1. 0. 1. 0. 0. 0. 1. 1. 1. 1. 1. 0. 1. 1. 0. 1.
 1. 1. 1. 1. 1. 1. 1. 1. 1. 0. 0. 1. 1. 1. 1. 1. 1. 0. 1. 0. 1. 1. 1. 0.
 1.]</t>
  </si>
  <si>
    <t>[0. 1. 0. 0. 0. 0. 1. 0. 0. 0. 1. 0. 0. 1. 1. 0. 0. 0. 0. 0. 1. 1. 0. 1.
 0. 1. 0. 1. 1. 0. 1. 1. 1. 0. 1. 0. 0. 0. 1. 1. 1. 1. 1. 0. 1. 1. 0. 1.
 1. 1. 1. 1. 1. 0. 0. 1. 1. 1. 0. 1. 1. 1. 1. 1. 1. 0. 1. 0. 1. 1. 1. 0.
 1.]</t>
  </si>
  <si>
    <t>[0. 1. 0. 0. 0. 0. 1. 0. 0. 0. 1. 0. 0. 0. 1. 0. 0. 0. 0. 0. 1. 1. 0. 0.
 0. 1. 0. 1. 1. 0. 1. 1. 1. 0. 1. 0. 0. 0. 1. 1. 1. 1. 1. 0. 1. 1. 0. 1.
 1. 1. 1. 1. 1. 1. 1. 1. 1. 1. 0. 1. 1. 1. 1. 0. 1. 0. 1. 0. 1. 1. 1. 0.
 1.]</t>
  </si>
  <si>
    <t>[0. 1. 0. 0. 0. 0. 0. 0. 0. 0. 1. 0. 0. 1. 1. 0. 0. 0. 0. 0. 1. 1. 0. 0.
 0. 1. 0. 1. 1. 0. 1. 1. 1. 0. 1. 0. 0. 0. 1. 1. 1. 1. 1. 0. 1. 1. 0. 1.
 1. 1. 1. 1. 1. 0. 1. 1. 1. 1. 0. 1. 1. 1. 1. 1. 1. 0. 1. 0. 1. 1. 1. 0.
 1.]</t>
  </si>
  <si>
    <t>[0. 1. 0. 0. 0. 0. 1. 0. 0. 0. 1. 0. 0. 1. 1. 0. 0. 0. 0. 0. 1. 1. 0. 1.
 0. 1. 0. 1. 1. 0. 1. 1. 1. 0. 1. 0. 0. 0. 1. 1. 1. 1. 1. 0. 1. 0. 0. 1.
 1. 1. 1. 1. 1. 0. 1. 1. 1. 1. 0. 1. 1. 1. 1. 1. 1. 0. 1. 1. 1. 1. 1. 0.
 1.]</t>
  </si>
  <si>
    <t>[0. 1. 0. 0. 0. 0. 1. 0. 0. 0. 1. 0. 0. 1. 1. 0. 0. 0. 0. 0. 1. 1. 0. 0.
 0. 1. 0. 1. 1. 0. 1. 1. 1. 0. 1. 0. 0. 0. 1. 1. 1. 1. 1. 0. 1. 1. 0. 1.
 1. 1. 1. 1. 1. 1. 1. 1. 0. 1. 0. 1. 1. 1. 1. 1. 1. 0. 1. 0. 1. 1. 1. 0.
 1.]</t>
  </si>
  <si>
    <t>[0. 1. 0. 0. 0. 0. 1. 0. 0. 0. 1. 0. 0. 0. 1. 0. 0. 0. 0. 0. 1. 1. 0. 0.
 0. 1. 1. 1. 1. 0. 1. 1. 1. 0. 1. 0. 0. 0. 1. 1. 1. 1. 0. 0. 1. 1. 0. 1.
 1. 1. 1. 1. 1. 1. 0. 1. 1. 1. 0. 1. 1. 1. 1. 1. 1. 0. 1. 0. 1. 1. 1. 0.
 1.]</t>
  </si>
  <si>
    <t>[0. 1. 0. 0. 0. 0. 1. 0. 0. 0. 1. 0. 0. 0. 1. 0. 0. 0. 0. 0. 1. 1. 0. 0.
 0. 1. 0. 0. 1. 0. 1. 1. 1. 0. 1. 0. 0. 0. 1. 1. 1. 1. 1. 0. 1. 1. 0. 1.
 1. 1. 1. 1. 1. 1. 1. 1. 1. 1. 0. 1. 1. 1. 1. 1. 1. 0. 1. 0. 1. 1. 1. 0.
 1.]</t>
  </si>
  <si>
    <t>[0. 1. 0. 0. 0. 0. 1. 0. 0. 0. 1. 0. 0. 0. 1. 1. 0. 0. 0. 0. 1. 1. 0. 0.
 0. 0. 0. 1. 1. 0. 1. 1. 1. 0. 1. 0. 0. 1. 1. 1. 1. 1. 1. 0. 1. 1. 0. 1.
 1. 1. 1. 1. 1. 1. 1. 1. 1. 1. 0. 1. 1. 1. 1. 1. 1. 0. 1. 0. 1. 1. 1. 0.
 1.]</t>
  </si>
  <si>
    <t>[0. 1. 0. 0. 0. 0. 1. 0. 0. 0. 1. 0. 0. 1. 1. 0. 0. 0. 0. 0. 1. 1. 0. 1.
 1. 1. 0. 1. 1. 0. 1. 1. 1. 1. 0. 0. 0. 0. 1. 1. 1. 1. 1. 0. 1. 1. 0. 1.
 1. 1. 1. 1. 1. 1. 0. 1. 1. 1. 0. 1. 1. 1. 1. 1. 1. 0. 1. 0. 1. 1. 1. 0.
 1.]</t>
  </si>
  <si>
    <t>[0. 1. 0. 0. 0. 0. 1. 0. 0. 0. 1. 0. 0. 1. 1. 1. 0. 0. 0. 0. 0. 1. 0. 0.
 0. 0. 0. 1. 1. 0. 1. 1. 1. 0. 1. 0. 0. 0. 1. 1. 1. 1. 1. 0. 1. 1. 0. 0.
 1. 1. 1. 1. 1. 1. 1. 1. 1. 1. 0. 1. 1. 1. 1. 1. 1. 0. 1. 0. 1. 1. 1. 0.
 1.]</t>
  </si>
  <si>
    <t>[0. 1. 0. 0. 0. 0. 1. 0. 0. 0. 1. 0. 0. 0. 1. 1. 0. 0. 0. 0. 1. 1. 0. 0.
 0. 0. 0. 1. 1. 0. 1. 1. 1. 0. 1. 0. 0. 0. 1. 1. 1. 1. 1. 0. 1. 1. 0. 1.
 1. 1. 1. 0. 1. 1. 1. 1. 1. 1. 0. 1. 1. 1. 1. 1. 1. 0. 1. 0. 1. 1. 1. 0.
 1.]</t>
  </si>
  <si>
    <t>[0. 1. 0. 0. 0. 0. 1. 0. 0. 0. 1. 0. 0. 1. 1. 0. 0. 0. 0. 0. 1. 1. 0. 0.
 0. 0. 0. 1. 1. 0. 1. 1. 1. 0. 1. 0. 0. 0. 1. 0. 1. 1. 1. 0. 1. 1. 0. 1.
 1. 1. 1. 1. 1. 1. 1. 0. 0. 1. 0. 1. 1. 1. 1. 1. 0. 0. 1. 0. 1. 1. 1. 0.
 1.]</t>
  </si>
  <si>
    <t>[0. 1. 0. 0. 0. 0. 1. 0. 0. 0. 1. 0. 0. 0. 1. 0. 0. 0. 0. 0. 1. 1. 1. 0.
 0. 1. 0. 1. 1. 0. 1. 1. 1. 0. 1. 0. 0. 1. 1. 1. 1. 1. 1. 0. 1. 1. 0. 1.
 1. 1. 1. 1. 1. 1. 1. 1. 1. 1. 0. 1. 1. 1. 1. 1. 1. 0. 1. 0. 1. 1. 1. 0.
 1.]</t>
  </si>
  <si>
    <t>[0. 1. 0. 0. 0. 0. 1. 0. 0. 0. 1. 0. 0. 1. 1. 0. 0. 0. 0. 0. 1. 1. 0. 0.
 0. 1. 0. 1. 1. 0. 1. 1. 1. 0. 1. 0. 0. 1. 1. 1. 1. 1. 1. 0. 1. 1. 0. 1.
 1. 1. 1. 1. 1. 1. 1. 1. 0. 0. 0. 1. 1. 1. 1. 1. 1. 0. 1. 0. 1. 1. 1. 0.
 1.]</t>
  </si>
  <si>
    <t>[0. 1. 0. 0. 0. 0. 1. 0. 0. 0. 1. 0. 0. 1. 1. 0. 0. 0. 0. 0. 1. 1. 0. 0.
 0. 1. 0. 1. 1. 0. 1. 1. 1. 0. 1. 0. 0. 1. 1. 1. 1. 1. 1. 0. 1. 1. 0. 1.
 1. 1. 1. 1. 1. 1. 1. 1. 1. 1. 1. 1. 1. 1. 1. 1. 1. 0. 1. 0. 1. 1. 1. 0.
 1.]</t>
  </si>
  <si>
    <t>[0. 1. 0. 0. 0. 0. 1. 0. 0. 0. 1. 0. 0. 0. 1. 0. 0. 0. 0. 0. 1. 1. 0. 0.
 0. 1. 0. 1. 1. 0. 1. 1. 1. 0. 1. 0. 0. 0. 1. 1. 1. 1. 1. 0. 1. 1. 0. 1.
 1. 1. 1. 1. 1. 1. 1. 1. 1. 1. 0. 1. 1. 1. 1. 1. 1. 0. 1. 0. 1. 1. 1. 0.
 1.]</t>
  </si>
  <si>
    <t>[0. 1. 0. 0. 0. 0. 1. 0. 0. 0. 1. 0. 0. 1. 1. 0. 0. 0. 0. 0. 1. 1. 0. 0.
 0. 0. 0. 1. 1. 0. 1. 1. 1. 0. 1. 0. 0. 1. 1. 1. 1. 1. 1. 0. 1. 1. 0. 1.
 1. 1. 1. 1. 1. 1. 1. 1. 1. 1. 0. 1. 1. 1. 1. 1. 1. 0. 1. 0. 1. 1. 1. 0.
 1.]</t>
  </si>
  <si>
    <t>[0. 1. 0. 0. 0. 0. 1. 0. 0. 0. 1. 0. 0. 1. 1. 1. 0. 0. 0. 0. 1. 1. 0. 0.
 0. 1. 0. 1. 1. 0. 1. 1. 1. 0. 1. 0. 0. 1. 1. 1. 1. 1. 1. 0. 1. 1. 0. 1.
 1. 1. 1. 1. 1. 1. 1. 1. 1. 1. 0. 1. 1. 1. 1. 1. 1. 0. 1. 0. 1. 1. 1. 0.
 1.]</t>
  </si>
  <si>
    <t>[0. 1. 0. 0. 0. 0. 1. 0. 0. 0. 1. 0. 0. 1. 1. 0. 0. 0. 0. 0. 1. 1. 0. 0.
 0. 0. 0. 1. 1. 0. 1. 1. 1. 0. 1. 0. 0. 0. 1. 1. 1. 1. 1. 0. 1. 1. 0. 1.
 1. 1. 1. 1. 1. 1. 1. 1. 0. 1. 0. 1. 1. 1. 1. 1. 1. 0. 1. 0. 1. 1. 1. 0.
 1.]</t>
  </si>
  <si>
    <t>[0. 1. 0. 0. 0. 0. 1. 0. 0. 0. 1. 0. 0. 0. 1. 1. 0. 0. 0. 0. 1. 1. 0. 0.
 0. 1. 0. 1. 1. 0. 1. 1. 1. 0. 1. 0. 0. 1. 1. 1. 1. 1. 1. 1. 1. 1. 0. 1.
 1. 1. 1. 1. 1. 1. 1. 1. 1. 1. 0. 1. 1. 1. 1. 1. 1. 0. 1. 0. 1. 1. 1. 0.
 1.]</t>
  </si>
  <si>
    <t>[0. 1. 0. 0. 0. 0. 1. 0. 0. 0. 1. 0. 0. 0. 1. 1. 0. 0. 1. 0. 1. 1. 0. 0.
 0. 1. 0. 1. 1. 0. 1. 1. 1. 0. 1. 0. 0. 0. 1. 1. 1. 1. 1. 0. 1. 1. 0. 1.
 1. 1. 1. 1. 1. 1. 1. 1. 0. 1. 0. 1. 1. 1. 1. 1. 1. 0. 1. 0. 1. 1. 1. 0.
 1.]</t>
  </si>
  <si>
    <t>[1. 1. 0. 0. 0. 0. 1. 0. 0. 0. 1. 0. 0. 1. 1. 0. 0. 0. 0. 0. 1. 1. 0. 0.
 0. 0. 0. 1. 1. 0. 1. 1. 1. 0. 1. 0. 0. 0. 1. 1. 1. 1. 1. 0. 1. 1. 0. 1.
 1. 1. 1. 1. 1. 1. 1. 1. 0. 1. 0. 1. 1. 1. 1. 1. 1. 0. 1. 0. 1. 1. 1. 0.
 1.]</t>
  </si>
  <si>
    <t>[0. 0. 0. 0. 0. 0. 1. 0. 0. 0. 1. 0. 0. 1. 1. 0. 0. 0. 0. 0. 1. 1. 0. 0.
 0. 0. 0. 1. 0. 0. 1. 1. 1. 0. 1. 0. 0. 0. 1. 1. 1. 1. 1. 0. 1. 1. 0. 1.
 1. 1. 1. 1. 1. 1. 1. 1. 1. 1. 0. 1. 1. 1. 1. 1. 1. 0. 1. 0. 1. 1. 1. 0.
 1.]</t>
  </si>
  <si>
    <t>[0. 1. 0. 0. 0. 0. 1. 0. 0. 0. 1. 0. 0. 0. 1. 1. 0. 0. 0. 0. 1. 1. 0. 0.
 0. 1. 0. 1. 1. 0. 1. 1. 1. 0. 1. 0. 0. 1. 1. 1. 1. 1. 1. 0. 1. 1. 0. 1.
 1. 1. 1. 1. 1. 1. 1. 1. 0. 1. 0. 1. 1. 1. 1. 1. 1. 0. 1. 0. 1. 1. 1. 0.
 1.]</t>
  </si>
  <si>
    <t>[0. 1. 0. 0. 0. 0. 1. 0. 0. 0. 1. 0. 0. 1. 1. 1. 0. 0. 0. 0. 1. 1. 0. 0.
 0. 0. 0. 1. 1. 0. 1. 1. 1. 0. 1. 0. 0. 0. 1. 0. 1. 1. 1. 0. 1. 1. 0. 1.
 1. 1. 1. 1. 1. 1. 1. 1. 1. 1. 0. 1. 1. 1. 0. 1. 1. 0. 1. 0. 1. 1. 1. 0.
 1.]</t>
  </si>
  <si>
    <t>[0. 1. 0. 0. 0. 0. 1. 0. 0. 0. 1. 0. 0. 0. 1. 1. 0. 0. 0. 0. 1. 1. 0. 0.
 0. 0. 0. 1. 1. 0. 1. 1. 1. 0. 1. 0. 0. 1. 1. 1. 1. 1. 1. 0. 1. 1. 0. 1.
 1. 1. 1. 1. 1. 1. 1. 1. 0. 1. 0. 1. 1. 1. 1. 1. 1. 0. 1. 0. 1. 1. 1. 0.
 1.]</t>
  </si>
  <si>
    <t>[0. 1. 0. 0. 0. 0. 1. 0. 0. 0. 0. 0. 0. 0. 1. 0. 0. 0. 0. 0. 1. 1. 0. 0.
 0. 0. 0. 1. 1. 0. 1. 1. 1. 0. 1. 0. 0. 1. 1. 1. 1. 1. 0. 0. 1. 1. 0. 1.
 1. 1. 1. 1. 1. 1. 1. 1. 1. 1. 0. 1. 1. 1. 1. 1. 1. 0. 1. 0. 1. 1. 1. 0.
 1.]</t>
  </si>
  <si>
    <t>[0. 1. 0. 0. 0. 0. 1. 0. 0. 0. 1. 1. 0. 0. 1. 1. 0. 0. 0. 0. 1. 1. 0. 0.
 0. 1. 0. 1. 1. 0. 1. 1. 1. 0. 1. 0. 0. 1. 1. 1. 1. 1. 1. 0. 1. 1. 0. 1.
 1. 1. 1. 1. 1. 1. 1. 1. 0. 1. 0. 1. 1. 1. 1. 1. 1. 0. 1. 0. 1. 1. 1. 0.
 1.]</t>
  </si>
  <si>
    <t>[0. 1. 0. 0. 0. 0. 1. 0. 0. 0. 1. 0. 0. 0. 1. 1. 0. 0. 0. 0. 1. 1. 0. 0.
 1. 1. 0. 1. 1. 0. 1. 1. 1. 0. 1. 0. 0. 0. 1. 1. 1. 1. 1. 0. 1. 1. 0. 1.
 1. 1. 1. 1. 1. 1. 1. 1. 1. 1. 0. 1. 1. 1. 1. 1. 1. 0. 1. 0. 1. 1. 1. 0.
 1.]</t>
  </si>
  <si>
    <t>[0. 1. 0. 0. 0. 0. 1. 0. 0. 0. 1. 0. 0. 1. 1. 1. 0. 0. 0. 0. 0. 1. 0. 0.
 0. 0. 0. 1. 1. 0. 1. 1. 1. 0. 1. 0. 0. 0. 1. 1. 1. 1. 1. 0. 1. 1. 0. 1.
 0. 1. 1. 0. 1. 1. 1. 1. 1. 1. 0. 1. 1. 1. 1. 1. 1. 0. 1. 0. 1. 1. 1. 0.
 1.]</t>
  </si>
  <si>
    <t>[0. 1. 0. 0. 0. 0. 1. 0. 0. 0. 1. 0. 0. 1. 1. 0. 1. 0. 0. 0. 1. 1. 0. 0.
 0. 0. 0. 1. 0. 0. 1. 1. 1. 0. 1. 0. 0. 0. 1. 1. 1. 1. 1. 0. 1. 1. 0. 1.
 1. 1. 1. 1. 1. 1. 1. 1. 1. 1. 0. 1. 1. 1. 1. 1. 1. 0. 1. 0. 1. 1. 1. 0.
 1.]</t>
  </si>
  <si>
    <t>[0. 0. 0. 0. 0. 0. 1. 0. 0. 0. 1. 0. 0. 0. 1. 0. 0. 0. 0. 0. 1. 1. 0. 0.
 0. 0. 0. 1. 1. 0. 1. 1. 1. 0. 1. 0. 0. 0. 1. 1. 1. 1. 1. 0. 1. 1. 0. 1.
 1. 1. 1. 1. 1. 0. 1. 1. 1. 1. 0. 1. 1. 1. 1. 1. 1. 0. 1. 0. 1. 1. 1. 0.
 1.]</t>
  </si>
  <si>
    <t>[0. 1. 0. 0. 0. 0. 1. 0. 0. 0. 1. 0. 0. 1. 1. 0. 0. 0. 0. 0. 1. 1. 0. 0.
 0. 0. 0. 1. 0. 0. 1. 1. 1. 0. 1. 0. 0. 0. 1. 1. 1. 1. 1. 0. 1. 1. 0. 1.
 1. 1. 1. 1. 1. 1. 1. 1. 1. 1. 0. 1. 1. 1. 1. 1. 1. 0. 1. 0. 1. 1. 1. 0.
 1.]</t>
  </si>
  <si>
    <t>[0. 1. 0. 0. 0. 0. 1. 0. 0. 0. 1. 0. 1. 0. 1. 1. 0. 0. 0. 0. 1. 1. 0. 0.
 0. 0. 0. 1. 0. 0. 1. 1. 1. 0. 1. 0. 0. 0. 1. 1. 1. 1. 1. 0. 1. 1. 0. 1.
 1. 1. 1. 0. 1. 1. 1. 1. 1. 1. 0. 1. 1. 1. 1. 1. 1. 0. 1. 0. 1. 1. 1. 0.
 1.]</t>
  </si>
  <si>
    <t>[0. 0. 0. 0. 0. 0. 1. 0. 0. 0. 1. 0. 0. 0. 1. 0. 0. 0. 0. 0. 1. 1. 0. 0.
 0. 0. 0. 1. 1. 0. 1. 1. 1. 0. 1. 0. 0. 0. 1. 1. 1. 1. 1. 0. 1. 1. 0. 1.
 1. 1. 1. 0. 1. 1. 1. 1. 1. 1. 0. 1. 1. 1. 1. 1. 1. 0. 1. 0. 1. 1. 1. 0.
 1.]</t>
  </si>
  <si>
    <t>[0. 1. 0. 0. 0. 0. 1. 0. 0. 0. 1. 0. 0. 0. 1. 1. 0. 0. 0. 0. 1. 1. 0. 0.
 0. 0. 0. 1. 1. 0. 1. 1. 1. 0. 1. 0. 0. 0. 1. 1. 1. 1. 1. 0. 1. 1. 0. 1.
 1. 1. 1. 1. 1. 1. 1. 1. 1. 1. 0. 1. 1. 1. 1. 1. 1. 0. 1. 0. 1. 1. 1. 0.
 1.]</t>
  </si>
  <si>
    <t>[0. 1. 0. 0. 0. 0. 1. 0. 1. 0. 1. 0. 0. 0. 1. 1. 0. 0. 0. 0. 1. 1. 0. 0.
 0. 0. 0. 1. 1. 0. 1. 1. 1. 0. 1. 0. 0. 0. 1. 1. 1. 1. 1. 0. 1. 1. 0. 1.
 1. 1. 1. 1. 1. 1. 1. 1. 1. 1. 0. 1. 1. 1. 1. 1. 1. 0. 1. 0. 1. 1. 1. 0.
 0.]</t>
  </si>
  <si>
    <t>[0. 1. 0. 0. 0. 0. 1. 0. 0. 0. 1. 0. 0. 0. 1. 0. 0. 0. 0. 0. 1. 1. 0. 0.
 0. 0. 0. 1. 1. 0. 1. 1. 1. 0. 1. 0. 0. 0. 1. 1. 1. 1. 1. 0. 1. 1. 0. 1.
 1. 1. 1. 0. 1. 1. 1. 1. 1. 1. 0. 1. 1. 1. 1. 1. 1. 0. 1. 0. 1. 1. 1. 1.
 1.]</t>
  </si>
  <si>
    <t>[0. 1. 0. 0. 0. 0. 1. 0. 0. 0. 1. 0. 0. 0. 0. 0. 0. 0. 0. 0. 1. 1. 0. 0.
 0. 0. 0. 1. 1. 0. 1. 1. 1. 0. 1. 0. 0. 0. 1. 1. 1. 1. 1. 0. 1. 1. 0. 1.
 1. 1. 1. 1. 1. 1. 1. 1. 1. 1. 0. 1. 1. 1. 1. 0. 1. 0. 1. 0. 1. 1. 1. 0.
 1.]</t>
  </si>
  <si>
    <t>[0. 1. 0. 0. 0. 0. 1. 0. 0. 0. 1. 0. 0. 1. 1. 0. 0. 0. 0. 0. 1. 1. 0. 0.
 0. 0. 0. 1. 1. 0. 1. 1. 1. 0. 1. 0. 0. 0. 1. 1. 1. 1. 1. 0. 1. 1. 0. 1.
 1. 1. 1. 0. 1. 1. 1. 1. 1. 1. 0. 1. 1. 1. 1. 1. 1. 0. 1. 0. 1. 1. 1. 0.
 1.]</t>
  </si>
  <si>
    <t>[0. 1. 0. 0. 0. 0. 1. 0. 0. 0. 1. 0. 0. 1. 1. 1. 0. 0. 0. 0. 1. 1. 0. 0.
 0. 0. 1. 1. 0. 0. 1. 1. 1. 0. 1. 0. 0. 0. 1. 1. 1. 1. 1. 0. 1. 1. 0. 1.
 1. 1. 1. 0. 1. 1. 1. 1. 1. 1. 0. 1. 1. 1. 1. 1. 1. 0. 1. 0. 1. 1. 1. 0.
 1.]</t>
  </si>
  <si>
    <t>[0. 0. 0. 0. 0. 0. 1. 0. 0. 0. 1. 0. 0. 1. 1. 0. 0. 0. 0. 0. 1. 0. 1. 0.
 0. 0. 0. 1. 1. 0. 1. 1. 1. 0. 1. 0. 0. 0. 1. 1. 1. 1. 1. 0. 1. 1. 0. 1.
 1. 1. 1. 0. 1. 1. 1. 1. 1. 1. 0. 1. 1. 1. 1. 1. 1. 0. 1. 0. 1. 1. 1. 0.
 1.]</t>
  </si>
  <si>
    <t>[0. 0. 0. 0. 0. 0. 1. 0. 0. 0. 1. 0. 0. 1. 1. 0. 0. 0. 0. 0. 1. 1. 0. 0.
 0. 0. 0. 1. 1. 0. 1. 1. 1. 0. 1. 0. 0. 0. 1. 1. 1. 1. 1. 0. 1. 1. 0. 1.
 1. 1. 1. 0. 1. 1. 1. 1. 1. 1. 0. 1. 1. 1. 1. 1. 1. 0. 1. 0. 1. 1. 1. 0.
 1.]</t>
  </si>
  <si>
    <t>[0. 1. 0. 0. 0. 0. 1. 0. 1. 0. 1. 0. 0. 0. 1. 0. 0. 0. 0. 0. 1. 1. 0. 0.
 0. 0. 0. 1. 0. 0. 1. 1. 1. 0. 1. 0. 0. 0. 1. 1. 1. 1. 0. 0. 1. 1. 0. 1.
 1. 1. 1. 0. 1. 1. 1. 1. 1. 1. 0. 1. 1. 1. 1. 1. 1. 0. 1. 0. 1. 1. 1. 0.
 1.]</t>
  </si>
  <si>
    <t>[0. 0. 0. 0. 0. 0. 1. 0. 0. 0. 1. 0. 0. 1. 1. 1. 0. 0. 0. 0. 1. 1. 0. 0.
 0. 0. 0. 1. 1. 0. 0. 1. 1. 0. 1. 0. 0. 0. 1. 1. 1. 1. 1. 0. 1. 1. 0. 1.
 1. 1. 1. 0. 1. 1. 1. 1. 1. 1. 0. 1. 1. 1. 1. 1. 1. 0. 1. 0. 1. 1. 1. 0.
 1.]</t>
  </si>
  <si>
    <t>[0. 0. 0. 0. 0. 0. 1. 0. 0. 0. 1. 0. 0. 0. 1. 1. 0. 0. 0. 0. 1. 1. 0. 0.
 0. 0. 0. 1. 1. 0. 1. 1. 1. 0. 1. 0. 0. 0. 1. 1. 1. 1. 1. 0. 1. 1. 0. 1.
 1. 1. 1. 0. 1. 1. 1. 1. 1. 1. 0. 1. 1. 1. 1. 1. 1. 0. 1. 0. 1. 1. 1. 0.
 1.]</t>
  </si>
  <si>
    <t>[0. 0. 0. 0. 1. 0. 1. 0. 0. 0. 1. 0. 0. 1. 1. 1. 0. 0. 1. 0. 1. 1. 0. 0.
 0. 0. 0. 1. 1. 0. 1. 1. 1. 0. 1. 0. 0. 0. 1. 1. 1. 1. 1. 0. 1. 1. 0. 1.
 1. 1. 1. 1. 1. 1. 1. 1. 1. 1. 0. 1. 1. 1. 1. 1. 1. 0. 1. 0. 1. 1. 1. 0.
 1.]</t>
  </si>
  <si>
    <t>[0. 0. 0. 1. 0. 0. 1. 0. 0. 0. 1. 0. 0. 1. 1. 0. 0. 0. 0. 0. 1. 1. 0. 1.
 0. 0. 0. 1. 0. 0. 1. 1. 1. 0. 1. 0. 0. 0. 1. 1. 1. 1. 1. 0. 1. 1. 0. 1.
 1. 1. 1. 0. 1. 1. 1. 1. 1. 1. 0. 1. 1. 1. 1. 1. 1. 0. 1. 0. 1. 1. 1. 0.
 1.]</t>
  </si>
  <si>
    <t>[0. 0. 0. 0. 0. 0. 1. 0. 0. 0. 1. 0. 0. 1. 1. 1. 0. 0. 0. 0. 1. 1. 0. 0.
 0. 0. 0. 1. 1. 0. 1. 1. 1. 0. 1. 0. 0. 0. 1. 1. 1. 1. 1. 0. 1. 1. 0. 1.
 1. 1. 1. 1. 1. 1. 1. 1. 1. 1. 0. 1. 1. 1. 1. 1. 1. 0. 1. 0. 1. 1. 0. 0.
 1.]</t>
  </si>
  <si>
    <t>[0. 0. 0. 0. 0. 0. 1. 0. 0. 0. 1. 0. 0. 1. 0. 1. 0. 0. 0. 0. 1. 1. 0. 0.
 0. 0. 0. 1. 1. 0. 0. 1. 1. 0. 1. 0. 0. 0. 1. 1. 1. 1. 1. 0. 1. 1. 0. 1.
 1. 1. 1. 0. 1. 1. 1. 1. 1. 1. 0. 1. 1. 1. 1. 1. 1. 0. 1. 0. 1. 1. 1. 0.
 1.]</t>
  </si>
  <si>
    <t>[0. 1. 0. 0. 0. 0. 0. 0. 0. 0. 1. 0. 0. 1. 1. 1. 0. 0. 0. 0. 1. 1. 0. 0.
 0. 0. 0. 1. 0. 0. 0. 1. 1. 0. 1. 0. 0. 0. 1. 1. 1. 1. 1. 0. 1. 1. 0. 1.
 1. 1. 1. 0. 1. 1. 1. 1. 1. 1. 0. 1. 1. 1. 1. 1. 1. 0. 1. 0. 1. 1. 1. 0.
 1.]</t>
  </si>
  <si>
    <t>[0. 0. 0. 0. 0. 0. 1. 0. 0. 0. 0. 0. 0. 1. 1. 0. 1. 0. 0. 0. 1. 1. 0. 0.
 0. 0. 0. 1. 0. 0. 1. 1. 1. 0. 1. 0. 0. 0. 1. 1. 1. 1. 1. 0. 1. 1. 0. 1.
 1. 1. 1. 1. 1. 1. 1. 1. 1. 1. 0. 1. 1. 1. 1. 1. 0. 0. 1. 0. 0. 1. 1. 0.
 1.]</t>
  </si>
  <si>
    <t>[0. 0. 0. 0. 0. 0. 1. 0. 0. 0. 1. 0. 0. 1. 1. 0. 1. 0. 0. 0. 1. 1. 0. 0.
 0. 0. 1. 1. 1. 0. 1. 1. 1. 0. 1. 0. 0. 0. 1. 1. 1. 1. 1. 0. 1. 1. 0. 1.
 1. 1. 1. 1. 1. 1. 1. 1. 1. 1. 0. 1. 1. 1. 1. 1. 0. 0. 1. 0. 1. 1. 1. 0.
 1.]</t>
  </si>
  <si>
    <t>[0. 0. 0. 0. 0. 0. 1. 0. 0. 0. 1. 0. 0. 1. 1. 0. 1. 0. 0. 0. 1. 1. 0. 0.
 0. 0. 0. 1. 0. 0. 0. 1. 1. 0. 1. 0. 0. 0. 1. 1. 1. 1. 1. 0. 1. 1. 0. 1.
 1. 1. 1. 0. 1. 1. 1. 1. 1. 1. 1. 1. 1. 1. 1. 1. 1. 0. 1. 0. 1. 1. 1. 0.
 1.]</t>
  </si>
  <si>
    <t>[0. 0. 0. 0. 0. 0. 1. 0. 0. 0. 1. 0. 0. 1. 1. 1. 0. 0. 0. 0. 1. 1. 0. 0.
 0. 0. 0. 1. 0. 0. 1. 1. 1. 0. 1. 0. 0. 0. 1. 1. 1. 1. 1. 0. 1. 1. 0. 1.
 1. 1. 1. 0. 1. 1. 1. 1. 1. 1. 0. 1. 1. 1. 1. 1. 1. 0. 1. 0. 1. 1. 1. 0.
 1.]</t>
  </si>
  <si>
    <t>[0. 0. 0. 0. 0. 0. 1. 0. 0. 0. 1. 0. 0. 1. 1. 0. 0. 0. 0. 0. 1. 1. 0. 0.
 0. 0. 0. 1. 1. 0. 1. 1. 1. 0. 1. 0. 0. 0. 1. 1. 1. 1. 1. 0. 1. 1. 0. 1.
 1. 1. 1. 1. 1. 1. 1. 1. 1. 1. 0. 1. 1. 1. 1. 1. 1. 0. 1. 0. 1. 1. 1. 0.
 1.]</t>
  </si>
  <si>
    <t>[0. 1. 0. 0. 0. 0. 1. 0. 0. 0. 1. 0. 0. 1. 1. 0. 1. 0. 0. 0. 1. 1. 0. 0.
 0. 0. 0. 1. 1. 0. 0. 1. 1. 0. 1. 0. 0. 0. 1. 1. 1. 1. 1. 0. 1. 1. 0. 1.
 1. 1. 1. 1. 1. 1. 1. 1. 1. 1. 0. 1. 0. 1. 1. 1. 1. 0. 1. 0. 1. 1. 1. 0.
 1.]</t>
  </si>
  <si>
    <t>[0. 0. 0. 0. 0. 0. 1. 0. 0. 0. 1. 0. 0. 1. 1. 0. 1. 0. 0. 0. 1. 1. 0. 0.
 0. 0. 0. 1. 0. 0. 1. 1. 1. 0. 1. 0. 0. 0. 1. 1. 1. 1. 1. 0. 1. 1. 0. 1.
 1. 1. 1. 1. 1. 1. 1. 1. 1. 1. 0. 1. 1. 1. 1. 1. 1. 0. 1. 0. 1. 1. 1. 0.
 1.]</t>
  </si>
  <si>
    <t>[0. 1. 0. 1. 0. 1. 1. 0. 0. 0. 1. 0. 0. 1. 1. 1. 1. 0. 0. 0. 1. 1. 0. 0.
 0. 0. 0. 1. 1. 0. 1. 1. 1. 0. 1. 0. 0. 0. 1. 1. 1. 1. 1. 0. 1. 1. 0. 1.
 1. 1. 1. 0. 1. 1. 1. 1. 1. 1. 0. 1. 1. 1. 1. 1. 1. 0. 1. 0. 1. 1. 1. 0.
 1.]</t>
  </si>
  <si>
    <t>[0. 0. 0. 0. 0. 0. 1. 0. 0. 0. 1. 0. 0. 1. 1. 1. 1. 0. 0. 0. 1. 1. 0. 0.
 0. 0. 0. 1. 0. 0. 1. 1. 1. 0. 1. 0. 0. 0. 1. 1. 1. 1. 1. 0. 1. 1. 0. 1.
 1. 1. 1. 1. 1. 1. 1. 1. 1. 1. 0. 1. 1. 1. 1. 1. 1. 0. 1. 0. 1. 1. 1. 0.
 1.]</t>
  </si>
  <si>
    <t>[0. 0. 0. 0. 0. 0. 1. 0. 0. 0. 1. 0. 0. 1. 1. 1. 0. 0. 0. 0. 1. 1. 0. 0.
 0. 0. 0. 1. 0. 0. 1. 1. 1. 0. 1. 0. 0. 0. 1. 1. 1. 1. 1. 0. 1. 1. 0. 1.
 1. 1. 1. 1. 1. 1. 0. 1. 1. 1. 0. 1. 1. 1. 1. 1. 1. 0. 1. 0. 1. 1. 1. 0.
 1.]</t>
  </si>
  <si>
    <t>[0. 0. 0. 0. 0. 0. 1. 0. 0. 0. 1. 0. 0. 1. 1. 1. 1. 0. 0. 0. 1. 1. 0. 0.
 0. 0. 0. 1. 0. 0. 1. 1. 1. 0. 1. 1. 0. 0. 1. 1. 1. 1. 1. 0. 1. 1. 0. 1.
 1. 1. 1. 1. 0. 1. 1. 1. 1. 1. 0. 1. 1. 1. 1. 1. 1. 0. 1. 0. 1. 1. 1. 0.
 1.]</t>
  </si>
  <si>
    <t>[0. 0. 0. 0. 0. 0. 1. 0. 0. 0. 1. 0. 0. 1. 1. 0. 1. 0. 0. 0. 1. 1. 0. 0.
 0. 0. 0. 1. 0. 0. 0. 1. 1. 0. 1. 0. 0. 0. 1. 1. 1. 1. 1. 0. 1. 1. 0. 1.
 1. 1. 1. 1. 1. 1. 1. 1. 1. 1. 0. 1. 1. 1. 1. 1. 1. 0. 1. 0. 1. 1. 1. 0.
 1.]</t>
  </si>
  <si>
    <t>[0. 0. 0. 0. 0. 0. 1. 0. 0. 0. 1. 0. 0. 1. 1. 1. 0. 0. 0. 0. 1. 1. 0. 0.
 0. 0. 0. 1. 1. 0. 0. 1. 1. 0. 1. 0. 0. 0. 1. 1. 1. 1. 1. 0. 1. 1. 0. 1.
 1. 1. 1. 1. 1. 1. 1. 1. 1. 1. 0. 1. 1. 1. 1. 1. 1. 0. 1. 0. 1. 1. 1. 0.
 1.]</t>
  </si>
  <si>
    <t>[0. 0. 0. 0. 0. 0. 1. 0. 0. 0. 1. 0. 0. 1. 1. 1. 1. 0. 0. 0. 1. 1. 0. 0.
 0. 0. 0. 1. 1. 0. 1. 1. 1. 0. 1. 0. 0. 0. 1. 1. 1. 1. 1. 0. 1. 1. 0. 1.
 1. 1. 1. 1. 1. 1. 1. 1. 1. 1. 0. 1. 1. 1. 1. 1. 1. 0. 1. 0. 1. 1. 1. 0.
 1.]</t>
  </si>
  <si>
    <t>[0. 1. 0. 0. 0. 0. 1. 0. 0. 0. 1. 0. 0. 1. 1. 0. 0. 0. 0. 0. 1. 1. 0. 0.
 0. 0. 0. 1. 0. 0. 0. 1. 1. 0. 1. 0. 0. 0. 1. 1. 1. 1. 1. 0. 1. 1. 0. 1.
 1. 1. 1. 1. 1. 1. 1. 1. 1. 1. 0. 1. 1. 1. 1. 1. 1. 0. 1. 0. 1. 1. 1. 0.
 1.]</t>
  </si>
  <si>
    <t>[0. 1. 0. 0. 0. 0. 1. 0. 0. 0. 1. 0. 0. 1. 1. 1. 0. 0. 0. 0. 1. 1. 0. 0.
 0. 0. 0. 1. 1. 0. 1. 1. 1. 0. 1. 0. 0. 0. 1. 1. 1. 1. 1. 0. 1. 1. 0. 1.
 1. 1. 1. 0. 1. 1. 1. 1. 1. 1. 0. 1. 1. 1. 1. 1. 1. 0. 1. 0. 1. 1. 1. 0.
 1.]</t>
  </si>
  <si>
    <t>[0. 0. 0. 0. 0. 0. 1. 0. 0. 0. 1. 0. 0. 1. 1. 1. 1. 0. 0. 0. 1. 1. 0. 0.
 0. 0. 0. 1. 1. 0. 1. 1. 1. 0. 1. 0. 0. 0. 1. 1. 0. 1. 1. 0. 1. 1. 0. 1.
 1. 1. 1. 1. 1. 1. 1. 1. 1. 1. 0. 1. 1. 1. 1. 1. 1. 0. 1. 0. 1. 1. 1. 0.
 1.]</t>
  </si>
  <si>
    <t>[0. 0. 0. 0. 0. 0. 1. 0. 0. 0. 1. 0. 0. 1. 1. 1. 0. 0. 0. 0. 1. 1. 0. 0.
 0. 0. 0. 1. 0. 0. 1. 1. 1. 0. 0. 0. 0. 0. 1. 1. 1. 1. 1. 0. 1. 1. 0. 1.
 1. 1. 1. 1. 1. 1. 1. 1. 1. 1. 0. 1. 1. 1. 1. 1. 0. 0. 1. 0. 1. 1. 0. 0.
 1.]</t>
  </si>
  <si>
    <t>[0. 0. 0. 0. 0. 0. 1. 0. 0. 0. 1. 0. 0. 1. 1. 1. 1. 0. 0. 0. 1. 1. 0. 0.
 0. 0. 0. 1. 0. 0. 1. 1. 1. 0. 1. 0. 0. 0. 1. 1. 1. 1. 1. 0. 1. 1. 0. 1.
 1. 1. 1. 1. 1. 1. 1. 1. 1. 1. 0. 1. 1. 1. 1. 1. 1. 0. 0. 0. 1. 1. 0. 0.
 1.]</t>
  </si>
  <si>
    <t>[0. 0. 0. 0. 0. 0. 1. 0. 0. 0. 1. 0. 0. 1. 1. 1. 0. 0. 0. 0. 1. 1. 0. 0.
 0. 0. 0. 1. 1. 0. 1. 1. 1. 0. 1. 0. 0. 0. 1. 1. 1. 1. 1. 0. 1. 1. 0. 1.
 1. 1. 0. 1. 1. 1. 1. 1. 1. 1. 0. 1. 1. 1. 1. 1. 1. 0. 1. 0. 1. 1. 0. 0.
 1.]</t>
  </si>
  <si>
    <t>[0. 0. 0. 1. 0. 0. 1. 0. 0. 0. 1. 0. 0. 1. 1. 1. 1. 0. 0. 0. 1. 1. 0. 0.
 0. 0. 0. 1. 1. 0. 1. 1. 1. 0. 1. 0. 0. 0. 1. 1. 1. 1. 1. 0. 1. 1. 0. 1.
 1. 1. 1. 1. 1. 1. 1. 1. 1. 1. 0. 1. 1. 1. 1. 1. 1. 0. 1. 0. 1. 1. 1. 0.
 1.]</t>
  </si>
  <si>
    <t>[0. 0. 0. 0. 0. 0. 1. 0. 0. 0. 1. 0. 0. 1. 1. 1. 0. 0. 0. 0. 1. 1. 0. 0.
 0. 0. 0. 1. 0. 0. 1. 1. 1. 0. 1. 0. 0. 0. 1. 1. 1. 1. 1. 0. 1. 1. 0. 1.
 1. 1. 1. 1. 1. 1. 1. 1. 1. 1. 0. 1. 1. 1. 1. 1. 1. 0. 1. 0. 1. 1. 0. 0.
 1.]</t>
  </si>
  <si>
    <t>[0. 1. 0. 0. 0. 0. 1. 0. 0. 0. 1. 0. 0. 1. 1. 1. 1. 0. 0. 0. 1. 1. 0. 0.
 0. 0. 0. 1. 1. 0. 1. 1. 1. 0. 1. 0. 0. 0. 1. 1. 1. 1. 1. 0. 1. 1. 0. 1.
 1. 1. 1. 1. 0. 1. 1. 1. 1. 1. 0. 1. 1. 1. 1. 1. 1. 0. 1. 0. 1. 1. 0. 0.
 1.]</t>
  </si>
  <si>
    <t>[0. 0. 0. 0. 0. 0. 1. 0. 0. 0. 1. 0. 0. 1. 1. 1. 0. 0. 0. 0. 1. 1. 0. 0.
 0. 0. 0. 1. 0. 0. 1. 1. 0. 0. 1. 0. 0. 0. 1. 1. 1. 1. 1. 0. 1. 1. 0. 1.
 1. 1. 1. 1. 1. 1. 1. 1. 1. 1. 0. 1. 1. 1. 1. 1. 0. 0. 1. 0. 1. 1. 1. 0.
 1.]</t>
  </si>
  <si>
    <t>[0. 1. 0. 0. 0. 0. 1. 0. 0. 0. 1. 0. 0. 1. 1. 1. 1. 0. 0. 0. 1. 1. 0. 0.
 0. 0. 0. 1. 0. 0. 1. 1. 1. 0. 1. 0. 0. 0. 1. 1. 1. 1. 1. 0. 1. 1. 0. 1.
 1. 1. 1. 1. 1. 1. 1. 1. 1. 1. 0. 1. 1. 1. 1. 1. 1. 0. 1. 0. 1. 1. 0. 0.
 1.]</t>
  </si>
  <si>
    <t>[0. 0. 0. 0. 0. 0. 1. 0. 0. 0. 1. 0. 0. 1. 1. 1. 1. 0. 0. 0. 1. 1. 0. 1.
 0. 0. 0. 1. 0. 0. 1. 1. 1. 0. 1. 0. 0. 0. 1. 1. 1. 1. 1. 0. 1. 1. 0. 1.
 1. 1. 1. 1. 1. 1. 1. 1. 1. 1. 0. 1. 1. 1. 1. 1. 1. 0. 1. 0. 1. 1. 1. 0.
 1.]</t>
  </si>
  <si>
    <t>[0. 0. 0. 0. 0. 0. 1. 0. 0. 0. 1. 0. 0. 1. 1. 1. 0. 0. 0. 0. 1. 1. 0. 0.
 0. 0. 0. 1. 0. 0. 1. 1. 1. 0. 1. 0. 0. 0. 1. 1. 1. 1. 0. 0. 1. 1. 0. 1.
 1. 1. 1. 1. 1. 1. 1. 1. 1. 1. 0. 1. 1. 1. 1. 0. 1. 0. 1. 0. 1. 1. 0. 0.
 1.]</t>
  </si>
  <si>
    <t>[0. 0. 0. 0. 0. 0. 1. 0. 0. 1. 1. 0. 0. 1. 1. 1. 0. 0. 0. 0. 1. 1. 0. 0.
 0. 0. 0. 1. 1. 0. 1. 1. 1. 0. 1. 0. 0. 0. 1. 1. 1. 1. 1. 0. 1. 1. 0. 1.
 1. 1. 1. 1. 0. 1. 1. 1. 1. 1. 0. 1. 1. 1. 1. 1. 1. 0. 1. 1. 1. 1. 0. 0.
 1.]</t>
  </si>
  <si>
    <t>[0. 0. 0. 0. 0. 0. 1. 0. 0. 0. 1. 0. 0. 1. 1. 1. 1. 0. 0. 0. 1. 1. 1. 0.
 0. 0. 0. 1. 0. 0. 1. 1. 1. 0. 1. 0. 0. 1. 1. 1. 1. 1. 1. 0. 1. 1. 0. 1.
 1. 1. 1. 1. 1. 1. 1. 1. 1. 1. 1. 1. 1. 1. 1. 1. 1. 0. 1. 0. 1. 1. 1. 1.
 1.]</t>
  </si>
  <si>
    <t>[0. 0. 1. 0. 0. 0. 1. 0. 0. 0. 1. 0. 0. 1. 1. 1. 0. 0. 0. 0. 1. 1. 0. 0.
 0. 0. 0. 1. 1. 0. 1. 1. 1. 0. 1. 0. 0. 0. 1. 1. 1. 1. 1. 0. 1. 1. 0. 1.
 1. 1. 1. 1. 1. 1. 1. 1. 1. 1. 0. 1. 1. 1. 1. 1. 1. 0. 1. 0. 1. 1. 0. 0.
 1.]</t>
  </si>
  <si>
    <t>[0. 0. 1. 0. 0. 0. 1. 0. 0. 0. 1. 1. 0. 1. 1. 1. 0. 0. 0. 0. 1. 1. 0. 0.
 0. 0. 0. 1. 0. 0. 1. 1. 1. 0. 1. 0. 0. 0. 1. 1. 1. 1. 1. 0. 1. 1. 0. 1.
 1. 1. 1. 1. 1. 1. 1. 1. 1. 1. 0. 1. 1. 1. 1. 1. 1. 0. 1. 0. 1. 1. 1. 0.
 1.]</t>
  </si>
  <si>
    <t>[0. 0. 0. 0. 0. 0. 1. 0. 0. 0. 1. 0. 0. 1. 1. 1. 1. 0. 0. 0. 1. 1. 0. 0.
 0. 0. 0. 1. 0. 0. 1. 1. 1. 0. 1. 0. 0. 0. 1. 1. 1. 1. 1. 0. 1. 1. 1. 1.
 1. 1. 1. 1. 1. 1. 1. 1. 1. 1. 0. 1. 1. 1. 1. 1. 1. 0. 1. 0. 1. 1. 1. 0.
 1.]</t>
  </si>
  <si>
    <t>[1. 0. 1. 0. 0. 1. 1. 1. 0. 1. 0. 1. 1. 1. 1. 1. 1. 1. 0. 1. 1. 0. 1. 1.
 1. 0. 0. 1. 1. 0. 0. 1. 0. 0. 1. 1. 0. 0. 0. 1. 0. 1. 1. 0. 1. 0. 0. 0.
 1. 1. 0. 0. 0. 1. 0. 0. 0. 1. 0. 1. 1. 0. 0. 0. 1. 1.]</t>
  </si>
  <si>
    <t>[1. 1. 1. 1. 0. 1. 0. 1. 1. 0. 1. 0. 1. 1. 1. 0. 1. 0. 0. 1. 0. 1. 1. 0.
 1. 0. 1. 0. 0. 1. 1. 0. 0. 0. 1. 1. 1. 1. 0. 1. 1. 1. 1. 1. 0. 1. 1. 0.
 0. 0. 1. 1. 0. 0. 1. 1. 1. 0. 0. 0. 0. 0. 1. 0. 0. 1.]</t>
  </si>
  <si>
    <t>[0. 0. 1. 0. 0. 1. 0. 1. 1. 0. 0. 0. 0. 0. 0. 1. 0. 1. 0. 0. 0. 1. 0. 1.
 0. 1. 0. 0. 0. 1. 1. 1. 1. 0. 0. 0. 0. 0. 0. 0. 0. 0. 1. 1. 1. 0. 0. 1.
 1. 0. 1. 0. 0. 1. 0. 1. 0. 0. 1. 1. 1. 1. 0. 0. 0. 0.]</t>
  </si>
  <si>
    <t>[1. 0. 1. 0. 1. 0. 0. 1. 1. 0. 0. 0. 1. 0. 0. 1. 0. 1. 0. 0. 1. 1. 0. 1.
 1. 0. 0. 1. 0. 1. 1. 1. 0. 0. 1. 0. 0. 0. 0. 0. 0. 1. 1. 1. 0. 0. 1. 1.
 1. 0. 1. 1. 0. 0. 0. 1. 0. 0. 1. 0. 0. 1. 0. 1. 0. 0.]</t>
  </si>
  <si>
    <t>[1 0 0 1 0 1 0 1 0 1 0 1 1 0 0 0 1 1 1 1 0 0 1 1 1 0 0 0 1 1 1 0 0 1 1 0 1
 1 1 0 0 0 1 0 1 1 1 0 0 0 1 1 1 1 0 0 1 1 1 1 0 1 1 0 0 0]</t>
  </si>
  <si>
    <t>[0. 1. 0. 1. 0. 0. 0. 0. 0. 0. 1. 1. 0. 0. 1. 1. 0. 1. 1. 1. 1. 0. 1. 1.
 0. 0. 1. 1. 1. 1. 0. 0. 1. 0. 0. 1. 1. 0. 1. 1. 1. 0. 1. 1. 1. 1. 0. 0.
 0. 0. 1. 1. 1. 0. 1. 0. 1. 0. 0. 0. 0. 0. 0. 0. 1. 0.]</t>
  </si>
  <si>
    <t>[1. 1. 1. 1. 0. 1. 1. 1. 1. 1. 0. 1. 0. 0. 1. 0. 1. 1. 1. 0. 0. 0. 1. 0.
 0. 0. 0. 0. 0. 1. 0. 1. 0. 0. 0. 1. 0. 0. 1. 1. 1. 0. 1. 0. 1. 0. 0. 1.
 0. 0. 1. 0. 1. 0. 0. 0. 1. 1. 0. 0. 1. 0. 0. 1. 0. 0.]</t>
  </si>
  <si>
    <t>[1. 1. 1. 1. 0. 1. 0. 1. 1. 1. 0. 1. 0. 0. 1. 1. 1. 1. 1. 0. 1. 0. 1. 0.
 0. 0. 0. 1. 0. 1. 0. 1. 0. 1. 0. 1. 0. 0. 1. 1. 1. 0. 0. 0. 1. 1. 0. 1.
 0. 0. 1. 1. 0. 0. 0. 0. 1. 1. 0. 0. 1. 0. 0. 1. 0. 0.]</t>
  </si>
  <si>
    <t>[1. 1. 1. 1. 0. 1. 0. 1. 0. 1. 0. 1. 0. 0. 0. 1. 1. 1. 1. 0. 1. 0. 1. 1.
 0. 0. 0. 1. 0. 1. 0. 1. 0. 1. 0. 1. 0. 0. 1. 1. 1. 0. 1. 0. 1. 1. 0. 1.
 0. 0. 1. 1. 0. 0. 0. 0. 1. 1. 0. 0. 1. 0. 0. 1. 0. 0.]</t>
  </si>
  <si>
    <t>[1. 1. 1. 1. 0. 1. 0. 1. 1. 1. 0. 1. 0. 1. 0. 1. 1. 0. 1. 0. 1. 0. 1. 0.
 0. 0. 0. 1. 0. 1. 0. 0. 1. 1. 0. 1. 1. 1. 0. 1. 1. 0. 1. 0. 1. 0. 0. 1.
 1. 0. 1. 1. 0. 0. 0. 1. 1. 1. 0. 0. 1. 0. 1. 1. 0. 0.]</t>
  </si>
  <si>
    <t>[1. 1. 1. 1. 0. 1. 0. 1. 0. 1. 0. 1. 1. 1. 0. 1. 1. 0. 1. 0. 1. 0. 0. 1.
 0. 0. 0. 1. 1. 1. 0. 0. 1. 1. 0. 1. 1. 1. 1. 1. 1. 0. 1. 0. 1. 0. 0. 1.
 1. 0. 1. 1. 0. 0. 0. 1. 1. 1. 0. 0. 1. 0. 1. 1. 0. 0.]</t>
  </si>
  <si>
    <t>[1. 1. 1. 1. 0. 1. 0. 1. 0. 1. 0. 1. 0. 1. 1. 1. 0. 0. 1. 0. 1. 0. 0. 1.
 0. 0. 0. 1. 0. 1. 0. 0. 1. 1. 0. 1. 1. 1. 1. 1. 1. 0. 1. 0. 0. 0. 0. 1.
 1. 1. 1. 0. 0. 0. 0. 1. 1. 1. 1. 1. 1. 0. 1. 1. 0. 0.]</t>
  </si>
  <si>
    <t>[1. 1. 1. 1. 0. 1. 0. 1. 0. 1. 0. 1. 0. 1. 1. 1. 0. 0. 1. 0. 1. 0. 0. 1.
 0. 0. 0. 1. 0. 1. 0. 0. 1. 1. 0. 1. 1. 1. 1. 1. 1. 0. 1. 0. 0. 0. 0. 1.
 1. 1. 1. 0. 0. 0. 0. 1. 1. 1. 0. 1. 1. 0. 1. 1. 0. 0.]</t>
  </si>
  <si>
    <t>[1. 1. 0. 1. 1. 0. 0. 0. 0. 0. 0. 1. 1. 0. 0. 0. 1. 0. 0. 0. 1. 0. 1. 0.
 1. 1. 1. 0. 1. 1. 1. 1. 1. 1. 1. 0. 0. 0. 0. 0. 0. 0. 1. 0. 0. 1. 1. 0.
 0. 0. 0. 0. 1. 0. 1. 1. 1. 1. 1. 0. 1. 0. 1. 1. 0. 1.]</t>
  </si>
  <si>
    <t>[1. 1. 0. 1. 0. 0. 0. 0. 0. 0. 0. 0. 1. 0. 0. 1. 1. 0. 0. 0. 1. 0. 1. 0.
 1. 1. 1. 1. 1. 1. 1. 1. 1. 1. 1. 1. 0. 0. 0. 0. 1. 0. 0. 1. 0. 1. 0. 0.
 0. 0. 0. 1. 1. 0. 0. 1. 1. 0. 1. 0. 0. 1. 1. 1. 1. 1.]</t>
  </si>
  <si>
    <t>[1. 1. 0. 1. 0. 1. 0. 0. 0. 0. 0. 0. 1. 0. 0. 1. 1. 0. 0. 0. 1. 1. 1. 0.
 1. 1. 1. 1. 1. 0. 1. 1. 0. 1. 1. 1. 0. 1. 0. 0. 1. 0. 0. 1. 0. 1. 0. 0.
 0. 0. 0. 0. 1. 0. 0. 1. 1. 0. 1. 0. 0. 0. 1. 1. 0. 1.]</t>
  </si>
  <si>
    <t>[1. 0. 0. 1. 0. 0. 1. 0. 0. 0. 0. 0. 1. 0. 0. 1. 1. 0. 0. 1. 1. 0. 1. 0.
 1. 1. 1. 1. 1. 1. 1. 1. 0. 1. 1. 1. 0. 1. 1. 1. 1. 0. 1. 1. 0. 0. 0. 0.
 0. 0. 0. 1. 1. 1. 0. 1. 1. 0. 1. 0. 0. 1. 1. 1. 0. 1.]</t>
  </si>
  <si>
    <t>[1. 1. 0. 1. 0. 0. 1. 0. 0. 0. 0. 0. 1. 0. 1. 1. 1. 0. 0. 0. 0. 0. 1. 0.
 1. 1. 1. 1. 1. 0. 1. 1. 0. 1. 1. 1. 0. 1. 1. 1. 1. 1. 0. 1. 0. 1. 0. 0.
 0. 0. 0. 1. 1. 1. 1. 1. 1. 0. 1. 0. 0. 1. 1. 1. 0. 1.]</t>
  </si>
  <si>
    <t>[1. 1. 0. 1. 0. 0. 1. 0. 0. 1. 0. 0. 1. 0. 0. 1. 1. 0. 0. 0. 0. 0. 1. 0.
 0. 1. 0. 1. 1. 0. 1. 1. 0. 0. 1. 1. 0. 1. 1. 1. 1. 0. 0. 1. 0. 0. 0. 0.
 0. 1. 0. 1. 1. 1. 1. 1. 1. 1. 1. 0. 0. 1. 1. 1. 0. 1.]</t>
  </si>
  <si>
    <t>[0. 0. 1. 0. 1. 1. 0. 0. 1. 1. 0. 0. 1. 0. 1. 0. 1. 0. 1. 1. 0. 1. 1. 1.
 0. 0. 1. 1. 0. 0. 0. 0. 0. 0. 0. 1. 0. 1. 0. 1. 0. 0. 0. 0. 0. 0. 1. 0.
 0. 1. 1. 1. 0. 0. 1. 1. 1. 0. 0. 1. 1. 1. 1. 1. 0. 1.]</t>
  </si>
  <si>
    <t>[0. 0. 1. 1. 1. 1. 0. 0. 1. 1. 0. 0. 1. 0. 1. 0. 0. 0. 1. 1. 1. 1. 1. 1.
 1. 0. 1. 1. 1. 0. 0. 1. 0. 1. 0. 1. 0. 1. 0. 1. 1. 0. 0. 1. 0. 0. 1. 0.
 0. 1. 1. 1. 0. 1. 1. 0. 1. 0. 0. 1. 1. 1. 1. 1. 0. 1.]</t>
  </si>
  <si>
    <t>[0. 0. 1. 1. 1. 1. 0. 1. 1. 1. 0. 0. 1. 0. 1. 0. 0. 0. 1. 1. 1. 1. 0. 1.
 1. 0. 1. 1. 1. 1. 0. 1. 0. 0. 0. 1. 0. 1. 0. 1. 1. 0. 0. 0. 0. 0. 1. 0.
 0. 1. 1. 1. 0. 1. 1. 0. 1. 0. 0. 1. 0. 1. 1. 1. 0. 1.]</t>
  </si>
  <si>
    <t>[0. 0. 1. 1. 1. 1. 0. 1. 1. 1. 0. 0. 1. 1. 1. 0. 0. 0. 1. 1. 1. 1. 1. 1.
 1. 0. 1. 1. 0. 0. 0. 1. 0. 0. 0. 1. 0. 1. 0. 1. 1. 0. 0. 0. 0. 0. 1. 0.
 0. 1. 1. 1. 0. 1. 1. 0. 1. 0. 0. 1. 1. 1. 1. 1. 0. 1.]</t>
  </si>
  <si>
    <t>[0. 0. 1. 1. 1. 0. 0. 1. 0. 1. 0. 1. 1. 0. 1. 1. 1. 0. 1. 1. 1. 1. 1. 0.
 1. 0. 1. 1. 0. 0. 0. 0. 0. 0. 1. 1. 1. 1. 0. 0. 0. 0. 0. 0. 0. 0. 1. 0.
 1. 0. 1. 1. 0. 1. 0. 1. 1. 0. 0. 1. 1. 0. 0. 0. 1. 0.]</t>
  </si>
  <si>
    <t>[0. 0. 1. 1. 1. 0. 0. 1. 0. 1. 0. 1. 1. 0. 1. 1. 1. 0. 1. 1. 1. 1. 1. 0.
 1. 0. 1. 1. 0. 0. 1. 0. 0. 0. 1. 1. 1. 1. 0. 0. 0. 1. 0. 0. 0. 0. 1. 0.
 0. 0. 1. 1. 0. 1. 0. 1. 1. 0. 0. 1. 1. 0. 0. 1. 1. 0.]</t>
  </si>
  <si>
    <t>[1 0 1 1 0 0 1 1 1 0 0 1 1 1 0 1 1 0 1 0 0 0 0 0 0 1 1 0 1 1 1 1 0 1 1 1 1
 0 0 1 0 0 0 1 0 1 1 1 1 0 0 0 0 0 1 0 0 1 1 1 0 0 1 1 1 0]</t>
  </si>
  <si>
    <t>[0. 1. 1. 1. 1. 0. 1. 0. 1. 1. 1. 0. 0. 1. 1. 1. 1. 0. 0. 0. 0. 1. 1. 0.
 0. 1. 1. 0. 0. 0. 0. 1. 0. 1. 1. 0. 1. 0. 1. 0. 1. 1. 0. 0. 0. 1. 0. 1.
 1. 1. 1. 0. 0. 1. 1. 1. 1. 1. 0. 1. 0. 0. 0. 1. 1. 0.]</t>
  </si>
  <si>
    <t>[0. 0. 1. 1. 1. 0. 1. 0. 1. 1. 1. 1. 1. 1. 1. 1. 0. 1. 1. 0. 1. 1. 1. 0.
 0. 1. 0. 1. 1. 1. 1. 0. 0. 0. 1. 0. 1. 0. 0. 1. 1. 0. 1. 0. 0. 0. 0. 0.
 1. 0. 1. 1. 0. 1. 0. 1. 0. 1. 0. 1. 0. 0. 0. 1. 0. 0.]</t>
  </si>
  <si>
    <t>[0. 0. 1. 1. 1. 0. 1. 0. 1. 1. 1. 1. 1. 1. 1. 1. 0. 1. 1. 0. 1. 1. 1. 1.
 0. 1. 0. 1. 1. 1. 1. 0. 0. 0. 1. 0. 1. 0. 1. 1. 1. 0. 1. 0. 0. 0. 0. 1.
 1. 0. 1. 1. 0. 1. 1. 1. 0. 1. 0. 1. 0. 0. 0. 1. 0. 0.]</t>
  </si>
  <si>
    <t>[0. 0. 1. 1. 1. 0. 1. 0. 1. 1. 1. 0. 1. 1. 1. 1. 0. 1. 1. 0. 1. 0. 1. 0.
 0. 1. 0. 0. 1. 1. 1. 0. 1. 0. 1. 0. 1. 0. 0. 1. 1. 0. 1. 0. 0. 0. 0. 0.
 1. 0. 1. 1. 0. 1. 1. 1. 0. 1. 0. 1. 0. 0. 0. 1. 0. 0.]</t>
  </si>
  <si>
    <t>[1. 1. 1. 0. 0. 0. 0. 0. 1. 0. 1. 1. 0. 1. 1. 0. 0. 1. 0. 1. 0. 1. 0. 0.
 0. 0. 0. 0. 1. 0. 1. 1. 1. 1. 0. 0. 1. 1. 1. 0. 1. 0. 1. 0. 0. 1. 1. 1.
 1. 1. 1. 0. 1. 1. 1. 0. 0. 1. 1. 1. 1. 1. 1. 1. 0. 1.]</t>
  </si>
  <si>
    <t>[0. 0. 1. 1. 1. 0. 1. 0. 0. 1. 0. 0. 0. 0. 1. 0. 0. 0. 1. 0. 0. 1. 0. 1.
 1. 1. 0. 0. 1. 1. 1. 0. 0. 1. 1. 1. 0. 1. 0. 0. 1. 0. 0. 1. 1. 1. 1. 1.
 1. 1. 0. 1. 0. 1. 0. 1. 1. 1. 1. 0. 0. 0. 0. 1. 1. 1.]</t>
  </si>
  <si>
    <t>[0. 0. 0. 1. 1. 0. 1. 0. 0. 1. 0. 0. 0. 0. 1. 0. 0. 0. 1. 0. 0. 1. 0. 1.
 1. 1. 0. 0. 1. 1. 1. 0. 0. 1. 1. 1. 0. 1. 0. 0. 1. 0. 0. 1. 0. 1. 1. 1.
 1. 1. 0. 1. 0. 1. 0. 1. 1. 1. 1. 0. 0. 0. 0. 1. 1. 1.]</t>
  </si>
  <si>
    <t>[0. 0. 1. 1. 1. 0. 1. 0. 0. 1. 0. 0. 0. 0. 1. 0. 0. 0. 1. 0. 0. 1. 0. 1.
 1. 1. 0. 0. 1. 1. 1. 0. 0. 1. 1. 1. 0. 1. 0. 0. 1. 0. 0. 1. 0. 1. 1. 1.
 1. 1. 0. 1. 0. 1. 0. 1. 1. 1. 1. 0. 0. 0. 0. 1. 1. 1.]</t>
  </si>
  <si>
    <t>[1. 0. 1. 1. 1. 0. 1. 0. 0. 1. 0. 0. 0. 0. 1. 0. 0. 0. 1. 0. 0. 1. 0. 1.
 1. 1. 0. 0. 1. 1. 1. 0. 0. 1. 1. 1. 0. 1. 0. 0. 1. 0. 0. 1. 0. 1. 1. 1.
 1. 1. 0. 1. 0. 1. 0. 1. 1. 1. 1. 0. 0. 0. 0. 1. 1. 1.]</t>
  </si>
  <si>
    <t>[0. 0. 1. 1. 1. 0. 1. 0. 0. 1. 1. 0. 0. 0. 1. 0. 0. 0. 1. 0. 0. 1. 0. 1.
 1. 1. 0. 0. 1. 1. 1. 0. 0. 1. 1. 1. 0. 1. 0. 0. 1. 0. 0. 1. 0. 1. 0. 1.
 1. 1. 0. 1. 0. 1. 0. 1. 1. 1. 1. 0. 0. 0. 0. 1. 1. 1.]</t>
  </si>
  <si>
    <t>[0. 0. 1. 1. 1. 0. 1. 0. 0. 1. 0. 0. 0. 0. 1. 0. 0. 0. 1. 0. 0. 1. 0. 1.
 1. 1. 0. 0. 1. 1. 1. 0. 0. 1. 1. 1. 0. 1. 0. 0. 1. 0. 0. 1. 0. 1. 0. 1.
 1. 1. 0. 1. 0. 1. 0. 1. 1. 1. 1. 0. 0. 0. 0. 1. 1. 1.]</t>
  </si>
  <si>
    <t>[0. 0. 1. 1. 1. 0. 1. 0. 0. 1. 0. 0. 0. 0. 1. 0. 0. 0. 1. 0. 0. 1. 0. 1.
 1. 1. 0. 0. 1. 1. 1. 0. 0. 1. 1. 1. 0. 1. 0. 0. 1. 0. 0. 1. 0. 1. 1. 0.
 1. 1. 0. 1. 0. 1. 0. 1. 1. 1. 1. 0. 0. 0. 0. 1. 1. 1.]</t>
  </si>
  <si>
    <t>[0. 0. 1. 1. 1. 0. 1. 0. 0. 1. 0. 1. 0. 0. 1. 1. 0. 0. 1. 0. 0. 1. 0. 1.
 1. 1. 0. 0. 1. 1. 1. 0. 0. 1. 1. 1. 0. 1. 0. 0. 1. 0. 0. 1. 0. 1. 0. 1.
 1. 1. 0. 1. 0. 1. 0. 1. 1. 1. 1. 0. 0. 0. 0. 1. 1. 1.]</t>
  </si>
  <si>
    <t>[0. 1. 1. 0. 1. 0. 0. 0. 1. 1. 1. 0. 1. 0. 0. 1. 0. 0. 1. 0. 0. 1. 0. 1.
 1. 0. 1. 1. 1. 0. 0. 0. 1. 0. 0. 1. 0. 0. 1. 1. 1. 1. 1. 1. 0. 0. 0. 0.
 0. 0. 1. 1. 1. 1. 1. 1. 1. 1. 1. 0. 0. 1. 0. 1. 0. 1.]</t>
  </si>
  <si>
    <t>[0. 1. 1. 0. 1. 0. 0. 0. 1. 1. 1. 0. 1. 0. 0. 1. 0. 0. 0. 0. 0. 1. 0. 1.
 1. 0. 1. 1. 1. 0. 0. 0. 1. 0. 0. 1. 0. 0. 1. 1. 1. 1. 1. 1. 0. 0. 0. 0.
 0. 0. 1. 1. 1. 1. 1. 1. 1. 1. 0. 0. 0. 1. 0. 1. 0. 1.]</t>
  </si>
  <si>
    <t>[0. 1. 1. 0. 1. 0. 0. 0. 1. 1. 1. 0. 1. 0. 0. 1. 0. 0. 0. 0. 0. 1. 0. 1.
 1. 0. 1. 1. 1. 0. 0. 0. 1. 0. 0. 1. 0. 0. 1. 1. 1. 1. 1. 1. 0. 1. 0. 0.
 0. 0. 1. 1. 1. 1. 1. 1. 1. 1. 0. 0. 0. 1. 0. 1. 0. 1.]</t>
  </si>
  <si>
    <t>[1. 1. 1. 1. 1. 0. 0. 0. 1. 1. 1. 0. 1. 0. 0. 1. 0. 0. 0. 0. 0. 1. 0. 1.
 1. 0. 1. 1. 1. 0. 1. 0. 1. 0. 0. 1. 0. 0. 1. 1. 1. 1. 1. 1. 0. 1. 0. 0.
 0. 0. 0. 1. 1. 1. 1. 1. 1. 1. 1. 0. 0. 1. 0. 1. 0. 1.]</t>
  </si>
  <si>
    <t>[0. 1. 1. 0. 1. 0. 0. 0. 1. 1. 1. 0. 1. 0. 0. 1. 1. 0. 0. 0. 0. 1. 0. 0.
 1. 0. 1. 1. 1. 0. 0. 0. 1. 1. 0. 1. 0. 0. 1. 1. 1. 1. 1. 1. 0. 0. 0. 0.
 0. 0. 0. 1. 1. 1. 1. 1. 1. 1. 1. 0. 0. 1. 0. 1. 0. 1.]</t>
  </si>
  <si>
    <t>Mean Benchmark accuracy</t>
  </si>
  <si>
    <t>Percentage of same error rate</t>
  </si>
  <si>
    <t>Average</t>
  </si>
  <si>
    <t>N of better</t>
  </si>
  <si>
    <t>AI</t>
  </si>
  <si>
    <t>AD</t>
  </si>
  <si>
    <t>MBA</t>
  </si>
  <si>
    <t>Standard Deviation</t>
  </si>
  <si>
    <t>Expected Output</t>
  </si>
  <si>
    <t>PBI</t>
  </si>
  <si>
    <t>NIF</t>
  </si>
  <si>
    <t>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</si>
</sst>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/>
    <xf numFmtId="10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0" fontId="2" fillId="2" borderId="2" xfId="0" applyFont="1" applyFill="1" applyBorder="1"/>
    <xf numFmtId="165" fontId="0" fillId="0" borderId="0" xfId="0" applyNumberFormat="1"/>
    <xf numFmtId="165" fontId="2" fillId="2" borderId="1" xfId="0" applyNumberFormat="1" applyFont="1" applyFill="1" applyBorder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44"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165" formatCode="0.000"/>
    </dxf>
    <dxf>
      <numFmt numFmtId="164" formatCode="0.0000"/>
    </dxf>
    <dxf>
      <numFmt numFmtId="2" formatCode="0.00"/>
    </dxf>
    <dxf>
      <numFmt numFmtId="165" formatCode="0.000"/>
    </dxf>
    <dxf>
      <numFmt numFmtId="164" formatCode="0.000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165" formatCode="0.000"/>
    </dxf>
    <dxf>
      <numFmt numFmtId="164" formatCode="0.0000"/>
    </dxf>
    <dxf>
      <numFmt numFmtId="2" formatCode="0.00"/>
    </dxf>
    <dxf>
      <numFmt numFmtId="165" formatCode="0.000"/>
    </dxf>
    <dxf>
      <numFmt numFmtId="164" formatCode="0.0000"/>
    </dxf>
    <dxf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5" formatCode="0.000"/>
    </dxf>
    <dxf>
      <numFmt numFmtId="164" formatCode="0.0000"/>
    </dxf>
    <dxf>
      <numFmt numFmtId="165" formatCode="0.000"/>
    </dxf>
    <dxf>
      <numFmt numFmtId="165" formatCode="0.000"/>
    </dxf>
    <dxf>
      <numFmt numFmtId="164" formatCode="0.0000"/>
    </dxf>
    <dxf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5" formatCode="0.000"/>
    </dxf>
    <dxf>
      <numFmt numFmtId="164" formatCode="0.0000"/>
    </dxf>
    <dxf>
      <numFmt numFmtId="2" formatCode="0.00"/>
    </dxf>
    <dxf>
      <numFmt numFmtId="165" formatCode="0.000"/>
    </dxf>
    <dxf>
      <numFmt numFmtId="164" formatCode="0.0000"/>
    </dxf>
    <dxf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5" formatCode="0.000"/>
    </dxf>
    <dxf>
      <numFmt numFmtId="164" formatCode="0.0000"/>
    </dxf>
    <dxf>
      <numFmt numFmtId="2" formatCode="0.00"/>
    </dxf>
    <dxf>
      <numFmt numFmtId="165" formatCode="0.000"/>
    </dxf>
    <dxf>
      <numFmt numFmtId="164" formatCode="0.0000"/>
    </dxf>
    <dxf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CD628E-A6CB-49B2-89E7-0D015CDA8C70}" name="Table1" displayName="Table1" ref="A1:H201" totalsRowShown="0">
  <autoFilter ref="A1:H201" xr:uid="{B1CD628E-A6CB-49B2-89E7-0D015CDA8C70}"/>
  <sortState xmlns:xlrd2="http://schemas.microsoft.com/office/spreadsheetml/2017/richdata2" ref="A2:H201">
    <sortCondition descending="1" ref="E1:E201"/>
  </sortState>
  <tableColumns count="8">
    <tableColumn id="1" xr3:uid="{57A58389-2869-4333-AB90-3C6968F0972E}" name="Seed"/>
    <tableColumn id="2" xr3:uid="{0DA0F1D5-04FD-4AAB-8F49-E7A0288D52F2}" name="Genome" dataDxfId="41"/>
    <tableColumn id="3" xr3:uid="{C5A751D8-4512-4FC0-8520-370C4C5B2494}" name="EA Fitness" dataDxfId="40"/>
    <tableColumn id="4" xr3:uid="{F69D6C7B-A243-4E11-A85B-C8F08908873D}" name="Benchmark mean accuracy" dataDxfId="39"/>
    <tableColumn id="5" xr3:uid="{26757B25-9046-4074-BE7A-F82BB16AF4C3}" name="Best Individual mean accuracy" dataDxfId="38"/>
    <tableColumn id="6" xr3:uid="{131571F0-307F-4320-BE39-C92297282878}" name="F value" dataDxfId="37"/>
    <tableColumn id="8" xr3:uid="{9ED8CA35-280F-4E06-9F7D-CFC50507A2D6}" name="Improvement/Deterioration" dataDxfId="36">
      <calculatedColumnFormula>Table1[[#This Row],[Best Individual mean accuracy]]-Table1[[#This Row],[Benchmark mean accuracy]]</calculatedColumnFormula>
    </tableColumn>
    <tableColumn id="7" xr3:uid="{B79316EF-15B5-4FD4-90EA-7C9A35167544}" name="Has same error rate and is better" dataDxfId="35">
      <calculatedColumnFormula>IF(AND(Table1[[#This Row],[F value]]&lt;4.74,Table1[[#This Row],[Best Individual mean accuracy]]&gt;Table1[[#This Row],[Benchmark mean accuracy]]),"Yes","No")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BD1D2F-E4BE-4054-9351-F8E20EE919A3}" name="Table2" displayName="Table2" ref="A1:H431" totalsRowShown="0">
  <autoFilter ref="A1:H431" xr:uid="{E8BD1D2F-E4BE-4054-9351-F8E20EE919A3}"/>
  <sortState xmlns:xlrd2="http://schemas.microsoft.com/office/spreadsheetml/2017/richdata2" ref="A2:H431">
    <sortCondition descending="1" ref="E1:E431"/>
  </sortState>
  <tableColumns count="8">
    <tableColumn id="1" xr3:uid="{77A8A41F-9EF6-40F1-B261-D1DA89E489CA}" name="Seed"/>
    <tableColumn id="2" xr3:uid="{775D1AEF-B6F8-4F30-9137-69B14B503EC4}" name="Genome" dataDxfId="32"/>
    <tableColumn id="3" xr3:uid="{90D81FB4-4C80-41EA-9A36-888403C5657D}" name="EA Fitness" dataDxfId="31"/>
    <tableColumn id="4" xr3:uid="{AB6DE43C-AAC0-4651-8A82-D833C29388DE}" name="Benchmark mean accuracy" dataDxfId="30"/>
    <tableColumn id="5" xr3:uid="{12DC70EE-98A7-4335-8BB9-3A4B60F429A3}" name="Best Individual mean accuracy" dataDxfId="29"/>
    <tableColumn id="6" xr3:uid="{407A4C46-D3EE-4884-8873-246ACC3469FD}" name="F value" dataDxfId="28"/>
    <tableColumn id="8" xr3:uid="{98ECEE83-08D0-4DF3-B44B-7CFF0D35626D}" name="Improvement/Deterioration" dataDxfId="27">
      <calculatedColumnFormula>Table2[[#This Row],[Best Individual mean accuracy]]-Table2[[#This Row],[Benchmark mean accuracy]]</calculatedColumnFormula>
    </tableColumn>
    <tableColumn id="7" xr3:uid="{3E8DDAB1-A619-4C7F-9341-68A8E80FBE4E}" name="Has same error rate and is better" dataDxfId="26">
      <calculatedColumnFormula>IF(AND(Table2[[#This Row],[F value]]&lt;4.74,Table2[[#This Row],[Best Individual mean accuracy]]&gt;Table2[[#This Row],[Benchmark mean accuracy]]),"Yes","No")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88ED4C-A68F-42C5-95B0-39290FA45715}" name="Table3" displayName="Table3" ref="A1:H1726" totalsRowShown="0">
  <autoFilter ref="A1:H1726" xr:uid="{5888ED4C-A68F-42C5-95B0-39290FA45715}"/>
  <sortState xmlns:xlrd2="http://schemas.microsoft.com/office/spreadsheetml/2017/richdata2" ref="A2:H1726">
    <sortCondition descending="1" ref="E1:E1726"/>
  </sortState>
  <tableColumns count="8">
    <tableColumn id="1" xr3:uid="{0D9CCC73-3F83-4B6B-9044-06FC0040E371}" name="Seed"/>
    <tableColumn id="2" xr3:uid="{3917CED0-5287-4C78-B75D-0473A8553971}" name="Genome" dataDxfId="24"/>
    <tableColumn id="3" xr3:uid="{0C7944EE-7635-4617-A0F2-3787C33DB7C4}" name="EA Fitness" dataDxfId="23"/>
    <tableColumn id="4" xr3:uid="{1B2FC21E-1F39-42DA-92D2-8D2D6320C319}" name="Benchmark mean accuracy" dataDxfId="22"/>
    <tableColumn id="5" xr3:uid="{86FC5F9B-3CDB-4A3C-8135-445CEB3D0318}" name="Best Individual mean accuracy" dataDxfId="21"/>
    <tableColumn id="6" xr3:uid="{CC5A0049-230A-4F48-8DA9-4555F427D004}" name="F value" dataDxfId="20"/>
    <tableColumn id="8" xr3:uid="{00BE7C7A-F67B-4B03-A76E-4F63EEAC60FF}" name="Improvement/Deterioration" dataDxfId="19">
      <calculatedColumnFormula>Table3[[#This Row],[Best Individual mean accuracy]]-Table3[[#This Row],[Benchmark mean accuracy]]</calculatedColumnFormula>
    </tableColumn>
    <tableColumn id="7" xr3:uid="{A663299F-F00C-4FBE-B3ED-7E7D4AE720A6}" name="Has same error rate and is better" dataDxfId="18">
      <calculatedColumnFormula>IF(AND(Table3[[#This Row],[F value]]&lt;4.74,Table3[[#This Row],[Best Individual mean accuracy]]&gt;Table3[[#This Row],[Benchmark mean accuracy]]),"Yes","No")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E9C4B9-CF4D-4EC0-B39F-EA0CB6C5A694}" name="Table4" displayName="Table4" ref="A1:H2033" totalsRowShown="0">
  <autoFilter ref="A1:H2033" xr:uid="{11E9C4B9-CF4D-4EC0-B39F-EA0CB6C5A694}"/>
  <sortState xmlns:xlrd2="http://schemas.microsoft.com/office/spreadsheetml/2017/richdata2" ref="A2:H2033">
    <sortCondition descending="1" ref="E1:E2033"/>
  </sortState>
  <tableColumns count="8">
    <tableColumn id="1" xr3:uid="{F28CDDAC-7EFF-4AE1-B095-933B2EBCE56D}" name="Seed"/>
    <tableColumn id="2" xr3:uid="{351A7CE9-E1D6-4E15-B85C-23511503AD4A}" name="Genome" dataDxfId="16"/>
    <tableColumn id="3" xr3:uid="{5B3E4C23-88D9-467C-AB02-F7653251F6D1}" name="EA Fitness" dataDxfId="15"/>
    <tableColumn id="4" xr3:uid="{1B4C0358-DEF3-4024-82A7-E456C7270B2E}" name="Benchmark mean accuracy" dataDxfId="14"/>
    <tableColumn id="5" xr3:uid="{96FCD78F-7CE4-41B9-ABEB-D35C6873CCA3}" name="Best Individual mean accuracy" dataDxfId="13"/>
    <tableColumn id="6" xr3:uid="{D76B1F1B-7562-4870-9FB2-70C684CAE83F}" name="F value" dataDxfId="12"/>
    <tableColumn id="7" xr3:uid="{61B55949-57AC-4157-85DE-5D3CC2C82C1B}" name="Improvement/Deterioration" dataDxfId="11">
      <calculatedColumnFormula>Table4[[#This Row],[Best Individual mean accuracy]]-Table4[[#This Row],[Benchmark mean accuracy]]</calculatedColumnFormula>
    </tableColumn>
    <tableColumn id="8" xr3:uid="{74FE021C-E90A-4AA2-845F-2F03BD121290}" name="Has same error rate and is better" dataDxfId="10">
      <calculatedColumnFormula>IF(AND(Table4[[#This Row],[F value]]&lt;4.74,Table4[[#This Row],[Best Individual mean accuracy]]&gt;Table4[[#This Row],[Benchmark mean accuracy]]),"Yes","No")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CEFC03-6E1E-44CD-A545-788D3CBC671C}" name="Table5" displayName="Table5" ref="A1:H2252" totalsRowShown="0">
  <autoFilter ref="A1:H2252" xr:uid="{C1CEFC03-6E1E-44CD-A545-788D3CBC671C}"/>
  <sortState xmlns:xlrd2="http://schemas.microsoft.com/office/spreadsheetml/2017/richdata2" ref="A2:H2252">
    <sortCondition descending="1" ref="E1:E2252"/>
  </sortState>
  <tableColumns count="8">
    <tableColumn id="1" xr3:uid="{BA93C26F-B59F-4CC3-8D94-3B9EC1FA30A5}" name="Seed"/>
    <tableColumn id="2" xr3:uid="{4A460821-704F-4EF5-B7FF-D2A486019C5F}" name="Genome" dataDxfId="9"/>
    <tableColumn id="3" xr3:uid="{3575CE06-3038-4058-90D5-EF2F0471CDE8}" name="EA Fitness" dataDxfId="8"/>
    <tableColumn id="4" xr3:uid="{09D084BC-B788-4C5B-8690-69AA480AE405}" name="Benchmark mean accuracy" dataDxfId="7"/>
    <tableColumn id="5" xr3:uid="{7E11A87B-6C1A-4E5C-8EA8-03AA665B2DD2}" name="Best Individual mean accuracy" dataDxfId="6"/>
    <tableColumn id="6" xr3:uid="{2C85C8A1-960A-4847-B9A1-841A473014D8}" name="F value" dataDxfId="5"/>
    <tableColumn id="9" xr3:uid="{3ED98BE8-CD80-434B-BA01-EC893D3CF406}" name="Improvement/Deterioration" dataDxfId="4">
      <calculatedColumnFormula>Table5[[#This Row],[Best Individual mean accuracy]]-Table5[[#This Row],[Benchmark mean accuracy]]</calculatedColumnFormula>
    </tableColumn>
    <tableColumn id="7" xr3:uid="{2F0956D5-C86A-4A42-8AEF-E96F8F24E480}" name="Has same error rate and is better" dataDxfId="3">
      <calculatedColumnFormula>IF(AND(Table5[[#This Row],[F value]]&lt;4.74,Table5[[#This Row],[Best Individual mean accuracy]]&gt;Table5[[#This Row],[Benchmark mean accuracy]]),"Yes","No")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654BF2-EC66-491D-99C8-AEA58D286A77}" name="Table6" displayName="Table6" ref="A1:H45" totalsRowShown="0">
  <autoFilter ref="A1:H45" xr:uid="{C4654BF2-EC66-491D-99C8-AEA58D286A77}"/>
  <sortState xmlns:xlrd2="http://schemas.microsoft.com/office/spreadsheetml/2017/richdata2" ref="A2:H45">
    <sortCondition descending="1" ref="E1:E45"/>
  </sortState>
  <tableColumns count="8">
    <tableColumn id="1" xr3:uid="{592B47EE-8DCC-44F7-868C-2A9B6A25E860}" name="Seed"/>
    <tableColumn id="2" xr3:uid="{109EA339-5B55-4BB3-8063-57774A3082C1}" name="Genome" dataDxfId="2"/>
    <tableColumn id="3" xr3:uid="{2125F09F-D0E6-4D5E-B4AF-C3F79C5E5309}" name="EA Fitness"/>
    <tableColumn id="4" xr3:uid="{34C63B58-0B83-49A8-91F2-00988F4EDF12}" name="Benchmark mean accuracy"/>
    <tableColumn id="5" xr3:uid="{4944BE67-0584-40FA-9295-2C9C63DA9C01}" name="Best Individual mean accuracy"/>
    <tableColumn id="6" xr3:uid="{E8A22896-2709-4D3A-9B2B-B9FD6BEA92CC}" name="F value"/>
    <tableColumn id="7" xr3:uid="{3E8595FD-601D-4C8E-B9F5-5D0D49CC7F42}" name="Improvement/Deterioration" dataDxfId="1">
      <calculatedColumnFormula>Table6[[#This Row],[Best Individual mean accuracy]]-Table6[[#This Row],[Benchmark mean accuracy]]</calculatedColumnFormula>
    </tableColumn>
    <tableColumn id="8" xr3:uid="{DAFA1241-E045-4339-9C2C-F5A835F0246D}" name="Has same error rate and is better" dataDxfId="0">
      <calculatedColumnFormula>IF(AND(Table6[[#This Row],[F value]]&lt;4.74,Table6[[#This Row],[Best Individual mean accuracy]]&gt;Table6[[#This Row],[Benchmark mean accuracy]]),"Yes","No")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DD2E-2394-45F6-A597-BE80D7FC175F}">
  <dimension ref="A1:T201"/>
  <sheetViews>
    <sheetView tabSelected="1" topLeftCell="N7" zoomScale="98" workbookViewId="0">
      <selection activeCell="K25" sqref="K25:K26"/>
    </sheetView>
  </sheetViews>
  <sheetFormatPr defaultRowHeight="14.4" x14ac:dyDescent="0.55000000000000004"/>
  <cols>
    <col min="2" max="2" width="9.26171875" style="1" customWidth="1"/>
    <col min="3" max="3" width="10.3671875" style="4" customWidth="1"/>
    <col min="4" max="4" width="23.7890625" style="6" customWidth="1"/>
    <col min="5" max="5" width="26.20703125" style="3" customWidth="1"/>
    <col min="6" max="6" width="8.83984375" style="4"/>
    <col min="7" max="7" width="26.05078125" style="6" bestFit="1" customWidth="1"/>
    <col min="8" max="8" width="27.05078125" customWidth="1"/>
    <col min="10" max="10" width="25.734375" bestFit="1" customWidth="1"/>
    <col min="11" max="11" width="18.15625" bestFit="1" customWidth="1"/>
    <col min="12" max="12" width="13.41796875" bestFit="1" customWidth="1"/>
  </cols>
  <sheetData>
    <row r="1" spans="1:20" x14ac:dyDescent="0.55000000000000004">
      <c r="A1" t="s">
        <v>435</v>
      </c>
      <c r="B1" s="1" t="s">
        <v>0</v>
      </c>
      <c r="C1" s="4" t="s">
        <v>1</v>
      </c>
      <c r="D1" s="6" t="s">
        <v>2</v>
      </c>
      <c r="E1" s="3" t="s">
        <v>3</v>
      </c>
      <c r="F1" s="4" t="s">
        <v>4</v>
      </c>
      <c r="G1" s="6" t="s">
        <v>2364</v>
      </c>
      <c r="H1" t="s">
        <v>2361</v>
      </c>
    </row>
    <row r="2" spans="1:20" x14ac:dyDescent="0.55000000000000004">
      <c r="A2">
        <v>928</v>
      </c>
      <c r="B2" s="1" t="s">
        <v>2276</v>
      </c>
      <c r="C2" s="4">
        <v>0.80769230769230704</v>
      </c>
      <c r="D2" s="6">
        <v>75.673076923076906</v>
      </c>
      <c r="E2" s="3">
        <v>82.5</v>
      </c>
      <c r="F2" s="4">
        <v>1.27972027972027</v>
      </c>
      <c r="G2" s="6">
        <f>Table1[[#This Row],[Best Individual mean accuracy]]-Table1[[#This Row],[Benchmark mean accuracy]]</f>
        <v>6.8269230769230944</v>
      </c>
      <c r="H2" t="str">
        <f>IF(AND(Table1[[#This Row],[F value]]&lt;4.74,Table1[[#This Row],[Best Individual mean accuracy]]&gt;Table1[[#This Row],[Benchmark mean accuracy]]),"Yes","No")</f>
        <v>Yes</v>
      </c>
      <c r="J2" t="s">
        <v>2362</v>
      </c>
      <c r="K2">
        <f>COUNT(Table1[Best Individual mean accuracy])</f>
        <v>200</v>
      </c>
    </row>
    <row r="3" spans="1:20" x14ac:dyDescent="0.55000000000000004">
      <c r="A3">
        <v>928</v>
      </c>
      <c r="B3" s="1" t="s">
        <v>2255</v>
      </c>
      <c r="C3" s="4">
        <v>0.80769230769230704</v>
      </c>
      <c r="D3" s="6">
        <v>77.788461538461505</v>
      </c>
      <c r="E3" s="3">
        <v>81.634615384615302</v>
      </c>
      <c r="F3" s="4">
        <v>1.2749999999999999</v>
      </c>
      <c r="G3" s="6">
        <f>Table1[[#This Row],[Best Individual mean accuracy]]-Table1[[#This Row],[Benchmark mean accuracy]]</f>
        <v>3.846153846153797</v>
      </c>
      <c r="H3" t="str">
        <f>IF(AND(Table1[[#This Row],[F value]]&lt;4.74,Table1[[#This Row],[Best Individual mean accuracy]]&gt;Table1[[#This Row],[Benchmark mean accuracy]]),"Yes","No")</f>
        <v>Yes</v>
      </c>
      <c r="J3" t="s">
        <v>2363</v>
      </c>
      <c r="K3" s="2">
        <f>COUNTIF(Table1[Has same error rate and is better],"=Yes")/K2</f>
        <v>0.89</v>
      </c>
      <c r="L3" s="2"/>
    </row>
    <row r="4" spans="1:20" x14ac:dyDescent="0.55000000000000004">
      <c r="A4">
        <v>928</v>
      </c>
      <c r="B4" s="1" t="s">
        <v>2280</v>
      </c>
      <c r="C4" s="4">
        <v>0.80769230769230704</v>
      </c>
      <c r="D4" s="6">
        <v>75.673076923076906</v>
      </c>
      <c r="E4" s="3">
        <v>81.634615384615302</v>
      </c>
      <c r="F4" s="4">
        <v>2.1572327044025101</v>
      </c>
      <c r="G4" s="6">
        <f>Table1[[#This Row],[Best Individual mean accuracy]]-Table1[[#This Row],[Benchmark mean accuracy]]</f>
        <v>5.9615384615383959</v>
      </c>
      <c r="H4" t="str">
        <f>IF(AND(Table1[[#This Row],[F value]]&lt;4.74,Table1[[#This Row],[Best Individual mean accuracy]]&gt;Table1[[#This Row],[Benchmark mean accuracy]]),"Yes","No")</f>
        <v>Yes</v>
      </c>
    </row>
    <row r="5" spans="1:20" x14ac:dyDescent="0.55000000000000004">
      <c r="A5">
        <v>928</v>
      </c>
      <c r="B5" s="1" t="s">
        <v>2323</v>
      </c>
      <c r="C5" s="4">
        <v>0.80769230769230704</v>
      </c>
      <c r="D5" s="6">
        <v>76.25</v>
      </c>
      <c r="E5" s="3">
        <v>81.442307692307693</v>
      </c>
      <c r="F5" s="4">
        <v>1.7070063694267501</v>
      </c>
      <c r="G5" s="6">
        <f>Table1[[#This Row],[Best Individual mean accuracy]]-Table1[[#This Row],[Benchmark mean accuracy]]</f>
        <v>5.1923076923076934</v>
      </c>
      <c r="H5" t="str">
        <f>IF(AND(Table1[[#This Row],[F value]]&lt;4.74,Table1[[#This Row],[Best Individual mean accuracy]]&gt;Table1[[#This Row],[Benchmark mean accuracy]]),"Yes","No")</f>
        <v>Yes</v>
      </c>
      <c r="J5" t="s">
        <v>2365</v>
      </c>
      <c r="K5">
        <f>_xlfn.MAXIFS(Table1[Improvement/Deterioration],Table1[F value],"&lt;4.74")</f>
        <v>7.7884615384615046</v>
      </c>
    </row>
    <row r="6" spans="1:20" x14ac:dyDescent="0.55000000000000004">
      <c r="A6">
        <v>928</v>
      </c>
      <c r="B6" s="1" t="s">
        <v>2284</v>
      </c>
      <c r="C6" s="4">
        <v>0.80769230769230704</v>
      </c>
      <c r="D6" s="6">
        <v>78.557692307692193</v>
      </c>
      <c r="E6" s="3">
        <v>81.346153846153797</v>
      </c>
      <c r="F6" s="4">
        <v>0.79478260869565198</v>
      </c>
      <c r="G6" s="6">
        <f>Table1[[#This Row],[Best Individual mean accuracy]]-Table1[[#This Row],[Benchmark mean accuracy]]</f>
        <v>2.7884615384616041</v>
      </c>
      <c r="H6" t="str">
        <f>IF(AND(Table1[[#This Row],[F value]]&lt;4.74,Table1[[#This Row],[Best Individual mean accuracy]]&gt;Table1[[#This Row],[Benchmark mean accuracy]]),"Yes","No")</f>
        <v>Yes</v>
      </c>
      <c r="J6" t="s">
        <v>2366</v>
      </c>
      <c r="K6">
        <f>_xlfn.MINIFS(Table1[Improvement/Deterioration],Table1[F value],"&lt;4.74")</f>
        <v>-1.4423076923077076</v>
      </c>
    </row>
    <row r="7" spans="1:20" x14ac:dyDescent="0.55000000000000004">
      <c r="A7">
        <v>928</v>
      </c>
      <c r="B7" s="1" t="s">
        <v>2308</v>
      </c>
      <c r="C7" s="4">
        <v>0.80769230769230704</v>
      </c>
      <c r="D7" s="6">
        <v>76.634615384615302</v>
      </c>
      <c r="E7" s="3">
        <v>81.25</v>
      </c>
      <c r="F7" s="4">
        <v>5.8620689655172296</v>
      </c>
      <c r="G7" s="6">
        <f>Table1[[#This Row],[Best Individual mean accuracy]]-Table1[[#This Row],[Benchmark mean accuracy]]</f>
        <v>4.6153846153846985</v>
      </c>
      <c r="H7" t="str">
        <f>IF(AND(Table1[[#This Row],[F value]]&lt;4.74,Table1[[#This Row],[Best Individual mean accuracy]]&gt;Table1[[#This Row],[Benchmark mean accuracy]]),"Yes","No")</f>
        <v>No</v>
      </c>
    </row>
    <row r="8" spans="1:20" x14ac:dyDescent="0.55000000000000004">
      <c r="A8">
        <v>928</v>
      </c>
      <c r="B8" s="1" t="s">
        <v>2328</v>
      </c>
      <c r="C8" s="4">
        <v>0.80769230769230704</v>
      </c>
      <c r="D8" s="6">
        <v>76.346153846153797</v>
      </c>
      <c r="E8" s="3">
        <v>81.25</v>
      </c>
      <c r="F8" s="4">
        <v>1.29711751662971</v>
      </c>
      <c r="G8" s="6">
        <f>Table1[[#This Row],[Best Individual mean accuracy]]-Table1[[#This Row],[Benchmark mean accuracy]]</f>
        <v>4.903846153846203</v>
      </c>
      <c r="H8" t="str">
        <f>IF(AND(Table1[[#This Row],[F value]]&lt;4.74,Table1[[#This Row],[Best Individual mean accuracy]]&gt;Table1[[#This Row],[Benchmark mean accuracy]]),"Yes","No")</f>
        <v>Yes</v>
      </c>
      <c r="J8" t="s">
        <v>2367</v>
      </c>
      <c r="K8">
        <f>AVERAGEIFS(Table1[Improvement/Deterioration],Table1[Improvement/Deterioration],"&gt;0",Table1[F value],"&lt;4.74")</f>
        <v>3.3848314606741536</v>
      </c>
    </row>
    <row r="9" spans="1:20" x14ac:dyDescent="0.55000000000000004">
      <c r="A9">
        <v>928</v>
      </c>
      <c r="B9" s="1" t="s">
        <v>2305</v>
      </c>
      <c r="C9" s="4">
        <v>0.80769230769230704</v>
      </c>
      <c r="D9" s="6">
        <v>76.346153846153797</v>
      </c>
      <c r="E9" s="3">
        <v>81.25</v>
      </c>
      <c r="F9" s="4">
        <v>1.4778156996587</v>
      </c>
      <c r="G9" s="6">
        <f>Table1[[#This Row],[Best Individual mean accuracy]]-Table1[[#This Row],[Benchmark mean accuracy]]</f>
        <v>4.903846153846203</v>
      </c>
      <c r="H9" t="str">
        <f>IF(AND(Table1[[#This Row],[F value]]&lt;4.74,Table1[[#This Row],[Best Individual mean accuracy]]&gt;Table1[[#This Row],[Benchmark mean accuracy]]),"Yes","No")</f>
        <v>Yes</v>
      </c>
      <c r="J9" t="s">
        <v>2368</v>
      </c>
      <c r="K9">
        <f>AVERAGEIFS(Table1[Improvement/Deterioration],Table1[Improvement/Deterioration],"&lt;0",Table1[F value],"&lt;4.74")</f>
        <v>-0.68181818181819986</v>
      </c>
    </row>
    <row r="10" spans="1:20" x14ac:dyDescent="0.55000000000000004">
      <c r="A10">
        <v>928</v>
      </c>
      <c r="B10" s="1" t="s">
        <v>2345</v>
      </c>
      <c r="C10" s="4">
        <v>0.80769230769230704</v>
      </c>
      <c r="D10" s="6">
        <v>74.230769230769198</v>
      </c>
      <c r="E10" s="3">
        <v>81.25</v>
      </c>
      <c r="F10" s="4">
        <v>3.3539094650205699</v>
      </c>
      <c r="G10" s="6">
        <f>Table1[[#This Row],[Best Individual mean accuracy]]-Table1[[#This Row],[Benchmark mean accuracy]]</f>
        <v>7.019230769230802</v>
      </c>
      <c r="H10" t="str">
        <f>IF(AND(Table1[[#This Row],[F value]]&lt;4.74,Table1[[#This Row],[Best Individual mean accuracy]]&gt;Table1[[#This Row],[Benchmark mean accuracy]]),"Yes","No")</f>
        <v>Yes</v>
      </c>
    </row>
    <row r="11" spans="1:20" x14ac:dyDescent="0.55000000000000004">
      <c r="A11">
        <v>928</v>
      </c>
      <c r="B11" s="1" t="s">
        <v>2311</v>
      </c>
      <c r="C11" s="4">
        <v>0.80769230769230704</v>
      </c>
      <c r="D11" s="6">
        <v>77.403846153846104</v>
      </c>
      <c r="E11" s="3">
        <v>81.057692307692307</v>
      </c>
      <c r="F11" s="4">
        <v>2.1025641025641</v>
      </c>
      <c r="G11" s="6">
        <f>Table1[[#This Row],[Best Individual mean accuracy]]-Table1[[#This Row],[Benchmark mean accuracy]]</f>
        <v>3.653846153846203</v>
      </c>
      <c r="H11" t="str">
        <f>IF(AND(Table1[[#This Row],[F value]]&lt;4.74,Table1[[#This Row],[Best Individual mean accuracy]]&gt;Table1[[#This Row],[Benchmark mean accuracy]]),"Yes","No")</f>
        <v>Yes</v>
      </c>
      <c r="J11" t="s">
        <v>6696</v>
      </c>
      <c r="K11">
        <f>AVERAGE(Table1[Benchmark mean accuracy])</f>
        <v>74.78221153846151</v>
      </c>
    </row>
    <row r="12" spans="1:20" x14ac:dyDescent="0.55000000000000004">
      <c r="A12">
        <v>928</v>
      </c>
      <c r="B12" s="1" t="s">
        <v>2273</v>
      </c>
      <c r="C12" s="4">
        <v>0.80769230769230704</v>
      </c>
      <c r="D12" s="6">
        <v>79.423076923076906</v>
      </c>
      <c r="E12" s="3">
        <v>81.057692307692193</v>
      </c>
      <c r="F12" s="4">
        <v>0.75232198142414897</v>
      </c>
      <c r="G12" s="6">
        <f>Table1[[#This Row],[Best Individual mean accuracy]]-Table1[[#This Row],[Benchmark mean accuracy]]</f>
        <v>1.6346153846152873</v>
      </c>
      <c r="H12" t="str">
        <f>IF(AND(Table1[[#This Row],[F value]]&lt;4.74,Table1[[#This Row],[Best Individual mean accuracy]]&gt;Table1[[#This Row],[Benchmark mean accuracy]]),"Yes","No")</f>
        <v>Yes</v>
      </c>
    </row>
    <row r="13" spans="1:20" x14ac:dyDescent="0.55000000000000004">
      <c r="A13">
        <v>928</v>
      </c>
      <c r="B13" s="1" t="s">
        <v>2334</v>
      </c>
      <c r="C13" s="4">
        <v>0.80769230769230704</v>
      </c>
      <c r="D13" s="6">
        <v>74.134615384615302</v>
      </c>
      <c r="E13" s="3">
        <v>81.057692307692193</v>
      </c>
      <c r="F13" s="4">
        <v>1.3160762942779201</v>
      </c>
      <c r="G13" s="6">
        <f>Table1[[#This Row],[Best Individual mean accuracy]]-Table1[[#This Row],[Benchmark mean accuracy]]</f>
        <v>6.9230769230768914</v>
      </c>
      <c r="H13" t="str">
        <f>IF(AND(Table1[[#This Row],[F value]]&lt;4.74,Table1[[#This Row],[Best Individual mean accuracy]]&gt;Table1[[#This Row],[Benchmark mean accuracy]]),"Yes","No")</f>
        <v>Yes</v>
      </c>
      <c r="J13" t="s">
        <v>6697</v>
      </c>
      <c r="K13" s="2">
        <f>(COUNTIF(Table1[F value],"&lt;4.74"))/COUNT(Table1[F value])</f>
        <v>0.95499999999999996</v>
      </c>
      <c r="L13" s="2"/>
    </row>
    <row r="14" spans="1:20" x14ac:dyDescent="0.55000000000000004">
      <c r="A14">
        <v>928</v>
      </c>
      <c r="B14" s="1" t="s">
        <v>2249</v>
      </c>
      <c r="C14" s="4">
        <v>0.80769230769230704</v>
      </c>
      <c r="D14" s="6">
        <v>78.653846153846104</v>
      </c>
      <c r="E14" s="3">
        <v>80.865384615384599</v>
      </c>
      <c r="F14" s="4">
        <v>7.1818181818181799</v>
      </c>
      <c r="G14" s="6">
        <f>Table1[[#This Row],[Best Individual mean accuracy]]-Table1[[#This Row],[Benchmark mean accuracy]]</f>
        <v>2.2115384615384954</v>
      </c>
      <c r="H14" t="str">
        <f>IF(AND(Table1[[#This Row],[F value]]&lt;4.74,Table1[[#This Row],[Best Individual mean accuracy]]&gt;Table1[[#This Row],[Benchmark mean accuracy]]),"Yes","No")</f>
        <v>No</v>
      </c>
      <c r="J14" t="s">
        <v>435</v>
      </c>
      <c r="K14" t="s">
        <v>6705</v>
      </c>
      <c r="L14" t="s">
        <v>6706</v>
      </c>
      <c r="M14" t="s">
        <v>6707</v>
      </c>
      <c r="N14" t="s">
        <v>6699</v>
      </c>
      <c r="O14" t="s">
        <v>6700</v>
      </c>
      <c r="P14" t="s">
        <v>6701</v>
      </c>
      <c r="Q14" t="s">
        <v>6702</v>
      </c>
      <c r="S14" t="s">
        <v>6704</v>
      </c>
    </row>
    <row r="15" spans="1:20" x14ac:dyDescent="0.55000000000000004">
      <c r="A15">
        <v>928</v>
      </c>
      <c r="B15" s="1" t="s">
        <v>2347</v>
      </c>
      <c r="C15" s="4">
        <v>0.80769230769230704</v>
      </c>
      <c r="D15" s="6">
        <v>77.596153846153797</v>
      </c>
      <c r="E15" s="3">
        <v>80.865384615384599</v>
      </c>
      <c r="F15" s="4">
        <v>1.4</v>
      </c>
      <c r="G15" s="6">
        <f>Table1[[#This Row],[Best Individual mean accuracy]]-Table1[[#This Row],[Benchmark mean accuracy]]</f>
        <v>3.269230769230802</v>
      </c>
      <c r="H15" t="str">
        <f>IF(AND(Table1[[#This Row],[F value]]&lt;4.74,Table1[[#This Row],[Best Individual mean accuracy]]&gt;Table1[[#This Row],[Benchmark mean accuracy]]),"Yes","No")</f>
        <v>Yes</v>
      </c>
      <c r="J15">
        <v>10</v>
      </c>
      <c r="K15" s="8">
        <f>COUNTIFS(Table1[Has same error rate and is better],"=Yes",Table1[Seed],J15)/COUNTIFS(Table1[Seed],J15,Table1[F value],"&lt;4.74")</f>
        <v>1</v>
      </c>
      <c r="L15">
        <f>COUNTIF(Table1[Seed],J15)</f>
        <v>1</v>
      </c>
      <c r="M15" s="2">
        <f>(COUNTIFS(Table1[F value],"&lt;4.74",Table1[Seed],J15))/COUNTIF(Table1[Seed],J15)</f>
        <v>1</v>
      </c>
      <c r="N15">
        <f>COUNTIFS(Table1[Has same error rate and is better],"=Yes",Table1[Seed],J15)</f>
        <v>1</v>
      </c>
      <c r="O15">
        <f>IFERROR(AVERAGEIFS(Table1[Improvement/Deterioration],Table1[Improvement/Deterioration],"&gt;0",Table1[F value],"&lt;4.74",Table1[Seed],J15),0)</f>
        <v>1.9230769230769056</v>
      </c>
      <c r="P15">
        <f>IFERROR(AVERAGEIFS(Table1[Improvement/Deterioration],Table1[Improvement/Deterioration],"&lt;=0",Table1[F value],"&lt;4.74",Table1[Seed],J15),0)</f>
        <v>0</v>
      </c>
      <c r="Q15">
        <f>AVERAGEIFS(Table1[Benchmark mean accuracy],Table1[Seed],J15,Table1[F value],"&lt;4.74")</f>
        <v>74.615384615384599</v>
      </c>
      <c r="R15">
        <f>AVERAGEIFS(Table1[Best Individual mean accuracy],Table1[Seed],J15,Table1[F value],"&lt;4.74")</f>
        <v>76.538461538461505</v>
      </c>
      <c r="S15" s="3">
        <f>(K15*O15+(1-K15)*P15)*M15</f>
        <v>1.9230769230769056</v>
      </c>
      <c r="T15">
        <f>(R15-Q15)*M15</f>
        <v>1.9230769230769056</v>
      </c>
    </row>
    <row r="16" spans="1:20" x14ac:dyDescent="0.55000000000000004">
      <c r="A16">
        <v>750</v>
      </c>
      <c r="B16" s="1" t="s">
        <v>2236</v>
      </c>
      <c r="C16" s="4">
        <v>0.71153846153846101</v>
      </c>
      <c r="D16" s="6">
        <v>76.826923076922995</v>
      </c>
      <c r="E16" s="3">
        <v>80.865384615384599</v>
      </c>
      <c r="F16" s="4">
        <v>1.06666666666666</v>
      </c>
      <c r="G16" s="6">
        <f>Table1[[#This Row],[Best Individual mean accuracy]]-Table1[[#This Row],[Benchmark mean accuracy]]</f>
        <v>4.0384615384616041</v>
      </c>
      <c r="H16" t="str">
        <f>IF(AND(Table1[[#This Row],[F value]]&lt;4.74,Table1[[#This Row],[Best Individual mean accuracy]]&gt;Table1[[#This Row],[Benchmark mean accuracy]]),"Yes","No")</f>
        <v>Yes</v>
      </c>
      <c r="J16">
        <v>175</v>
      </c>
      <c r="K16" s="8">
        <f>COUNTIFS(Table1[Has same error rate and is better],"=Yes",Table1[Seed],J16)/COUNTIFS(Table1[Seed],J16,Table1[F value],"&lt;4.74")</f>
        <v>0.75</v>
      </c>
      <c r="L16">
        <f>COUNTIF(Table1[Seed],J16)</f>
        <v>4</v>
      </c>
      <c r="M16" s="2">
        <f>(COUNTIFS(Table1[F value],"&lt;4.74",Table1[Seed],J16))/COUNTIF(Table1[Seed],J16)</f>
        <v>1</v>
      </c>
      <c r="N16">
        <f>COUNTIFS(Table1[Has same error rate and is better],"=Yes",Table1[Seed],J16)</f>
        <v>3</v>
      </c>
      <c r="O16">
        <f>IFERROR(AVERAGEIFS(Table1[Improvement/Deterioration],Table1[Improvement/Deterioration],"&gt;0",Table1[F value],"&lt;4.74",Table1[Seed],J16),0)</f>
        <v>3.2371794871795365</v>
      </c>
      <c r="P16">
        <f>IFERROR(AVERAGEIFS(Table1[Improvement/Deterioration],Table1[Improvement/Deterioration],"&lt;=0",Table1[F value],"&lt;4.74",Table1[Seed],J16),0)</f>
        <v>-0.76923076923080203</v>
      </c>
      <c r="Q16">
        <f>AVERAGEIFS(Table1[Benchmark mean accuracy],Table1[Seed],J16,Table1[F value],"&lt;4.74")</f>
        <v>75.288461538461462</v>
      </c>
      <c r="R16">
        <f>AVERAGEIFS(Table1[Best Individual mean accuracy],Table1[Seed],J16,Table1[F value],"&lt;4.74")</f>
        <v>77.524038461538424</v>
      </c>
      <c r="S16" s="3">
        <f t="shared" ref="S16:S24" si="0">(K16*O16+(1-K16)*P16)*M16</f>
        <v>2.2355769230769518</v>
      </c>
      <c r="T16">
        <f t="shared" ref="T16:T24" si="1">(R16-Q16)*M16</f>
        <v>2.2355769230769624</v>
      </c>
    </row>
    <row r="17" spans="1:20" x14ac:dyDescent="0.55000000000000004">
      <c r="A17">
        <v>928</v>
      </c>
      <c r="B17" s="1" t="s">
        <v>2325</v>
      </c>
      <c r="C17" s="4">
        <v>0.80769230769230704</v>
      </c>
      <c r="D17" s="6">
        <v>75.576923076922995</v>
      </c>
      <c r="E17" s="3">
        <v>80.865384615384599</v>
      </c>
      <c r="F17" s="4">
        <v>3.0239520958083799</v>
      </c>
      <c r="G17" s="6">
        <f>Table1[[#This Row],[Best Individual mean accuracy]]-Table1[[#This Row],[Benchmark mean accuracy]]</f>
        <v>5.2884615384616041</v>
      </c>
      <c r="H17" t="str">
        <f>IF(AND(Table1[[#This Row],[F value]]&lt;4.74,Table1[[#This Row],[Best Individual mean accuracy]]&gt;Table1[[#This Row],[Benchmark mean accuracy]]),"Yes","No")</f>
        <v>Yes</v>
      </c>
      <c r="J17">
        <v>247</v>
      </c>
      <c r="K17" s="8">
        <f>COUNTIFS(Table1[Has same error rate and is better],"=Yes",Table1[Seed],J17)/COUNTIFS(Table1[Seed],J17,Table1[F value],"&lt;4.74")</f>
        <v>1</v>
      </c>
      <c r="L17">
        <f>COUNTIF(Table1[Seed],J17)</f>
        <v>1</v>
      </c>
      <c r="M17" s="2">
        <f>(COUNTIFS(Table1[F value],"&lt;4.74",Table1[Seed],J17))/COUNTIF(Table1[Seed],J17)</f>
        <v>1</v>
      </c>
      <c r="N17">
        <f>COUNTIFS(Table1[Has same error rate and is better],"=Yes",Table1[Seed],J17)</f>
        <v>1</v>
      </c>
      <c r="O17">
        <f>IFERROR(AVERAGEIFS(Table1[Improvement/Deterioration],Table1[Improvement/Deterioration],"&gt;0",Table1[F value],"&lt;4.74",Table1[Seed],J17),0)</f>
        <v>3.365384615384599</v>
      </c>
      <c r="P17">
        <f>IFERROR(AVERAGEIFS(Table1[Improvement/Deterioration],Table1[Improvement/Deterioration],"&lt;=0",Table1[F value],"&lt;4.74",Table1[Seed],J17),0)</f>
        <v>0</v>
      </c>
      <c r="Q17">
        <f>AVERAGEIFS(Table1[Benchmark mean accuracy],Table1[Seed],J17,Table1[F value],"&lt;4.74")</f>
        <v>77.019230769230703</v>
      </c>
      <c r="R17">
        <f>AVERAGEIFS(Table1[Best Individual mean accuracy],Table1[Seed],J17,Table1[F value],"&lt;4.74")</f>
        <v>80.384615384615302</v>
      </c>
      <c r="S17" s="3">
        <f t="shared" si="0"/>
        <v>3.365384615384599</v>
      </c>
      <c r="T17">
        <f t="shared" si="1"/>
        <v>3.365384615384599</v>
      </c>
    </row>
    <row r="18" spans="1:20" x14ac:dyDescent="0.55000000000000004">
      <c r="A18">
        <v>928</v>
      </c>
      <c r="B18" s="1" t="s">
        <v>2253</v>
      </c>
      <c r="C18" s="4">
        <v>0.80769230769230704</v>
      </c>
      <c r="D18" s="6">
        <v>76.730769230769198</v>
      </c>
      <c r="E18" s="3">
        <v>80.769230769230703</v>
      </c>
      <c r="F18" s="4">
        <v>0.96907216494845305</v>
      </c>
      <c r="G18" s="6">
        <f>Table1[[#This Row],[Best Individual mean accuracy]]-Table1[[#This Row],[Benchmark mean accuracy]]</f>
        <v>4.0384615384615046</v>
      </c>
      <c r="H18" t="str">
        <f>IF(AND(Table1[[#This Row],[F value]]&lt;4.74,Table1[[#This Row],[Best Individual mean accuracy]]&gt;Table1[[#This Row],[Benchmark mean accuracy]]),"Yes","No")</f>
        <v>Yes</v>
      </c>
      <c r="J18">
        <v>300</v>
      </c>
      <c r="K18" s="8">
        <f>COUNTIFS(Table1[Has same error rate and is better],"=Yes",Table1[Seed],J18)/COUNTIFS(Table1[Seed],J18,Table1[F value],"&lt;4.74")</f>
        <v>0</v>
      </c>
      <c r="L18">
        <f>COUNTIF(Table1[Seed],J18)</f>
        <v>1</v>
      </c>
      <c r="M18" s="2">
        <f>(COUNTIFS(Table1[F value],"&lt;4.74",Table1[Seed],J18))/COUNTIF(Table1[Seed],J18)</f>
        <v>1</v>
      </c>
      <c r="N18">
        <f>COUNTIFS(Table1[Has same error rate and is better],"=Yes",Table1[Seed],J18)</f>
        <v>0</v>
      </c>
      <c r="O18">
        <f>IFERROR(AVERAGEIFS(Table1[Improvement/Deterioration],Table1[Improvement/Deterioration],"&gt;0",Table1[F value],"&lt;4.74",Table1[Seed],J18),0)</f>
        <v>0</v>
      </c>
      <c r="P18">
        <f>IFERROR(AVERAGEIFS(Table1[Improvement/Deterioration],Table1[Improvement/Deterioration],"&lt;=0",Table1[F value],"&lt;4.74",Table1[Seed],J18),0)</f>
        <v>-0.19230769230760814</v>
      </c>
      <c r="Q18">
        <f>AVERAGEIFS(Table1[Benchmark mean accuracy],Table1[Seed],J18,Table1[F value],"&lt;4.74")</f>
        <v>74.134615384615302</v>
      </c>
      <c r="R18">
        <f>AVERAGEIFS(Table1[Best Individual mean accuracy],Table1[Seed],J18,Table1[F value],"&lt;4.74")</f>
        <v>73.942307692307693</v>
      </c>
      <c r="S18" s="3">
        <f t="shared" si="0"/>
        <v>-0.19230769230760814</v>
      </c>
      <c r="T18">
        <f t="shared" si="1"/>
        <v>-0.19230769230760814</v>
      </c>
    </row>
    <row r="19" spans="1:20" x14ac:dyDescent="0.55000000000000004">
      <c r="A19">
        <v>928</v>
      </c>
      <c r="B19" s="1" t="s">
        <v>2339</v>
      </c>
      <c r="C19" s="4">
        <v>0.80769230769230704</v>
      </c>
      <c r="D19" s="6">
        <v>76.057692307692307</v>
      </c>
      <c r="E19" s="3">
        <v>80.769230769230703</v>
      </c>
      <c r="F19" s="4">
        <v>3.2967741935483899</v>
      </c>
      <c r="G19" s="6">
        <f>Table1[[#This Row],[Best Individual mean accuracy]]-Table1[[#This Row],[Benchmark mean accuracy]]</f>
        <v>4.7115384615383959</v>
      </c>
      <c r="H19" t="str">
        <f>IF(AND(Table1[[#This Row],[F value]]&lt;4.74,Table1[[#This Row],[Best Individual mean accuracy]]&gt;Table1[[#This Row],[Benchmark mean accuracy]]),"Yes","No")</f>
        <v>Yes</v>
      </c>
      <c r="J19">
        <v>465</v>
      </c>
      <c r="K19" s="8">
        <f>COUNTIFS(Table1[Has same error rate and is better],"=Yes",Table1[Seed],J19)/COUNTIFS(Table1[Seed],J19,Table1[F value],"&lt;4.74")</f>
        <v>0.4</v>
      </c>
      <c r="L19">
        <f>COUNTIF(Table1[Seed],J19)</f>
        <v>5</v>
      </c>
      <c r="M19" s="2">
        <f>(COUNTIFS(Table1[F value],"&lt;4.74",Table1[Seed],J19))/COUNTIF(Table1[Seed],J19)</f>
        <v>1</v>
      </c>
      <c r="N19">
        <f>COUNTIFS(Table1[Has same error rate and is better],"=Yes",Table1[Seed],J19)</f>
        <v>2</v>
      </c>
      <c r="O19">
        <f>IFERROR(AVERAGEIFS(Table1[Improvement/Deterioration],Table1[Improvement/Deterioration],"&gt;0",Table1[F value],"&lt;4.74",Table1[Seed],J19),0)</f>
        <v>0.14423076923069544</v>
      </c>
      <c r="P19">
        <f>IFERROR(AVERAGEIFS(Table1[Improvement/Deterioration],Table1[Improvement/Deterioration],"&lt;=0",Table1[F value],"&lt;4.74",Table1[Seed],J19),0)</f>
        <v>-0.44871794871796072</v>
      </c>
      <c r="Q19">
        <f>AVERAGEIFS(Table1[Benchmark mean accuracy],Table1[Seed],J19,Table1[F value],"&lt;4.74")</f>
        <v>75.057692307692292</v>
      </c>
      <c r="R19">
        <f>AVERAGEIFS(Table1[Best Individual mean accuracy],Table1[Seed],J19,Table1[F value],"&lt;4.74")</f>
        <v>74.846153846153783</v>
      </c>
      <c r="S19" s="3">
        <f t="shared" si="0"/>
        <v>-0.21153846153849826</v>
      </c>
      <c r="T19">
        <f t="shared" si="1"/>
        <v>-0.21153846153850964</v>
      </c>
    </row>
    <row r="20" spans="1:20" x14ac:dyDescent="0.55000000000000004">
      <c r="A20">
        <v>928</v>
      </c>
      <c r="B20" s="1" t="s">
        <v>2260</v>
      </c>
      <c r="C20" s="4">
        <v>0.80769230769230704</v>
      </c>
      <c r="D20" s="6">
        <v>75.288461538461505</v>
      </c>
      <c r="E20" s="3">
        <v>80.769230769230703</v>
      </c>
      <c r="F20" s="4">
        <v>2.4117647058823501</v>
      </c>
      <c r="G20" s="6">
        <f>Table1[[#This Row],[Best Individual mean accuracy]]-Table1[[#This Row],[Benchmark mean accuracy]]</f>
        <v>5.480769230769198</v>
      </c>
      <c r="H20" t="str">
        <f>IF(AND(Table1[[#This Row],[F value]]&lt;4.74,Table1[[#This Row],[Best Individual mean accuracy]]&gt;Table1[[#This Row],[Benchmark mean accuracy]]),"Yes","No")</f>
        <v>Yes</v>
      </c>
      <c r="J20">
        <v>574</v>
      </c>
      <c r="K20" s="8">
        <f>COUNTIFS(Table1[Has same error rate and is better],"=Yes",Table1[Seed],J20)/COUNTIFS(Table1[Seed],J20,Table1[F value],"&lt;4.74")</f>
        <v>0.88888888888888884</v>
      </c>
      <c r="L20">
        <f>COUNTIF(Table1[Seed],J20)</f>
        <v>10</v>
      </c>
      <c r="M20" s="2">
        <f>(COUNTIFS(Table1[F value],"&lt;4.74",Table1[Seed],J20))/COUNTIF(Table1[Seed],J20)</f>
        <v>0.9</v>
      </c>
      <c r="N20">
        <f>COUNTIFS(Table1[Has same error rate and is better],"=Yes",Table1[Seed],J20)</f>
        <v>8</v>
      </c>
      <c r="O20">
        <f>IFERROR(AVERAGEIFS(Table1[Improvement/Deterioration],Table1[Improvement/Deterioration],"&gt;0",Table1[F value],"&lt;4.74",Table1[Seed],J20),0)</f>
        <v>2.5360576923076703</v>
      </c>
      <c r="P20">
        <f>IFERROR(AVERAGEIFS(Table1[Improvement/Deterioration],Table1[Improvement/Deterioration],"&lt;=0",Table1[F value],"&lt;4.74",Table1[Seed],J20),0)</f>
        <v>-0.67307692307699085</v>
      </c>
      <c r="Q20">
        <f>AVERAGEIFS(Table1[Benchmark mean accuracy],Table1[Seed],J20,Table1[F value],"&lt;4.74")</f>
        <v>76.164529914529879</v>
      </c>
      <c r="R20">
        <f>AVERAGEIFS(Table1[Best Individual mean accuracy],Table1[Seed],J20,Table1[F value],"&lt;4.74")</f>
        <v>78.344017094017033</v>
      </c>
      <c r="S20" s="3">
        <f t="shared" si="0"/>
        <v>1.961538461538437</v>
      </c>
      <c r="T20">
        <f t="shared" si="1"/>
        <v>1.9615384615384386</v>
      </c>
    </row>
    <row r="21" spans="1:20" x14ac:dyDescent="0.55000000000000004">
      <c r="A21">
        <v>750</v>
      </c>
      <c r="B21" s="1" t="s">
        <v>2205</v>
      </c>
      <c r="C21" s="4">
        <v>0.71153846153846101</v>
      </c>
      <c r="D21" s="6">
        <v>75.192307692307693</v>
      </c>
      <c r="E21" s="3">
        <v>80.769230769230703</v>
      </c>
      <c r="F21" s="4">
        <v>2.6274509803921502</v>
      </c>
      <c r="G21" s="6">
        <f>Table1[[#This Row],[Best Individual mean accuracy]]-Table1[[#This Row],[Benchmark mean accuracy]]</f>
        <v>5.5769230769230091</v>
      </c>
      <c r="H21" t="str">
        <f>IF(AND(Table1[[#This Row],[F value]]&lt;4.74,Table1[[#This Row],[Best Individual mean accuracy]]&gt;Table1[[#This Row],[Benchmark mean accuracy]]),"Yes","No")</f>
        <v>Yes</v>
      </c>
      <c r="J21">
        <v>663</v>
      </c>
      <c r="K21" s="8">
        <f>COUNTIFS(Table1[Has same error rate and is better],"=Yes",Table1[Seed],J21)/COUNTIFS(Table1[Seed],J21,Table1[F value],"&lt;4.74")</f>
        <v>1</v>
      </c>
      <c r="L21">
        <f>COUNTIF(Table1[Seed],J21)</f>
        <v>2</v>
      </c>
      <c r="M21" s="2">
        <f>(COUNTIFS(Table1[F value],"&lt;4.74",Table1[Seed],J21))/COUNTIF(Table1[Seed],J21)</f>
        <v>1</v>
      </c>
      <c r="N21">
        <f>COUNTIFS(Table1[Has same error rate and is better],"=Yes",Table1[Seed],J21)</f>
        <v>2</v>
      </c>
      <c r="O21">
        <f>IFERROR(AVERAGEIFS(Table1[Improvement/Deterioration],Table1[Improvement/Deterioration],"&gt;0",Table1[F value],"&lt;4.74",Table1[Seed],J21),0)</f>
        <v>3.6538461538461959</v>
      </c>
      <c r="P21">
        <f>IFERROR(AVERAGEIFS(Table1[Improvement/Deterioration],Table1[Improvement/Deterioration],"&lt;=0",Table1[F value],"&lt;4.74",Table1[Seed],J21),0)</f>
        <v>0</v>
      </c>
      <c r="Q21">
        <f>AVERAGEIFS(Table1[Benchmark mean accuracy],Table1[Seed],J21,Table1[F value],"&lt;4.74")</f>
        <v>76.201923076923009</v>
      </c>
      <c r="R21">
        <f>AVERAGEIFS(Table1[Best Individual mean accuracy],Table1[Seed],J21,Table1[F value],"&lt;4.74")</f>
        <v>79.855769230769198</v>
      </c>
      <c r="S21" s="3">
        <f t="shared" si="0"/>
        <v>3.6538461538461959</v>
      </c>
      <c r="T21">
        <f t="shared" si="1"/>
        <v>3.6538461538461888</v>
      </c>
    </row>
    <row r="22" spans="1:20" x14ac:dyDescent="0.55000000000000004">
      <c r="A22">
        <v>928</v>
      </c>
      <c r="B22" s="1" t="s">
        <v>2353</v>
      </c>
      <c r="C22" s="4">
        <v>0.80769230769230704</v>
      </c>
      <c r="D22" s="6">
        <v>74.903846153846104</v>
      </c>
      <c r="E22" s="3">
        <v>80.769230769230703</v>
      </c>
      <c r="F22" s="4">
        <v>1.36144578313252</v>
      </c>
      <c r="G22" s="6">
        <f>Table1[[#This Row],[Best Individual mean accuracy]]-Table1[[#This Row],[Benchmark mean accuracy]]</f>
        <v>5.865384615384599</v>
      </c>
      <c r="H22" t="str">
        <f>IF(AND(Table1[[#This Row],[F value]]&lt;4.74,Table1[[#This Row],[Best Individual mean accuracy]]&gt;Table1[[#This Row],[Benchmark mean accuracy]]),"Yes","No")</f>
        <v>Yes</v>
      </c>
      <c r="J22">
        <v>750</v>
      </c>
      <c r="K22" s="8">
        <f>COUNTIFS(Table1[Has same error rate and is better],"=Yes",Table1[Seed],J22)/COUNTIFS(Table1[Seed],J22,Table1[F value],"&lt;4.74")</f>
        <v>0.90566037735849059</v>
      </c>
      <c r="L22">
        <f>COUNTIF(Table1[Seed],J22)</f>
        <v>55</v>
      </c>
      <c r="M22" s="2">
        <f>(COUNTIFS(Table1[F value],"&lt;4.74",Table1[Seed],J22))/COUNTIF(Table1[Seed],J22)</f>
        <v>0.96363636363636362</v>
      </c>
      <c r="N22">
        <f>COUNTIFS(Table1[Has same error rate and is better],"=Yes",Table1[Seed],J22)</f>
        <v>48</v>
      </c>
      <c r="O22">
        <f>IFERROR(AVERAGEIFS(Table1[Improvement/Deterioration],Table1[Improvement/Deterioration],"&gt;0",Table1[F value],"&lt;4.74",Table1[Seed],J22),0)</f>
        <v>3.6117788461538396</v>
      </c>
      <c r="P22">
        <f>IFERROR(AVERAGEIFS(Table1[Improvement/Deterioration],Table1[Improvement/Deterioration],"&lt;=0",Table1[F value],"&lt;4.74",Table1[Seed],J22),0)</f>
        <v>-0.59615384615386235</v>
      </c>
      <c r="Q22">
        <f>AVERAGEIFS(Table1[Benchmark mean accuracy],Table1[Seed],J22,Table1[F value],"&lt;4.74")</f>
        <v>74.368650217706772</v>
      </c>
      <c r="R22">
        <f>AVERAGEIFS(Table1[Best Individual mean accuracy],Table1[Seed],J22,Table1[F value],"&lt;4.74")</f>
        <v>77.583454281567427</v>
      </c>
      <c r="S22" s="3">
        <f t="shared" si="0"/>
        <v>3.0979020979020908</v>
      </c>
      <c r="T22">
        <f t="shared" si="1"/>
        <v>3.097902097902085</v>
      </c>
    </row>
    <row r="23" spans="1:20" x14ac:dyDescent="0.55000000000000004">
      <c r="A23">
        <v>928</v>
      </c>
      <c r="B23" s="1" t="s">
        <v>2318</v>
      </c>
      <c r="C23" s="4">
        <v>0.80769230769230704</v>
      </c>
      <c r="D23" s="6">
        <v>74.807692307692307</v>
      </c>
      <c r="E23" s="3">
        <v>80.769230769230703</v>
      </c>
      <c r="F23" s="4">
        <v>4.0701754385964897</v>
      </c>
      <c r="G23" s="6">
        <f>Table1[[#This Row],[Best Individual mean accuracy]]-Table1[[#This Row],[Benchmark mean accuracy]]</f>
        <v>5.9615384615383959</v>
      </c>
      <c r="H23" t="str">
        <f>IF(AND(Table1[[#This Row],[F value]]&lt;4.74,Table1[[#This Row],[Best Individual mean accuracy]]&gt;Table1[[#This Row],[Benchmark mean accuracy]]),"Yes","No")</f>
        <v>Yes</v>
      </c>
      <c r="J23">
        <v>891</v>
      </c>
      <c r="K23" s="8">
        <f>COUNTIFS(Table1[Has same error rate and is better],"=Yes",Table1[Seed],J23)/COUNTIFS(Table1[Seed],J23,Table1[F value],"&lt;4.74")</f>
        <v>0.77777777777777779</v>
      </c>
      <c r="L23">
        <f>COUNTIF(Table1[Seed],J23)</f>
        <v>9</v>
      </c>
      <c r="M23" s="2">
        <f>(COUNTIFS(Table1[F value],"&lt;4.74",Table1[Seed],J23))/COUNTIF(Table1[Seed],J23)</f>
        <v>1</v>
      </c>
      <c r="N23">
        <f>COUNTIFS(Table1[Has same error rate and is better],"=Yes",Table1[Seed],J23)</f>
        <v>7</v>
      </c>
      <c r="O23">
        <f>IFERROR(AVERAGEIFS(Table1[Improvement/Deterioration],Table1[Improvement/Deterioration],"&gt;0",Table1[F value],"&lt;4.74",Table1[Seed],J23),0)</f>
        <v>1.0576923076923472</v>
      </c>
      <c r="P23">
        <f>IFERROR(AVERAGEIFS(Table1[Improvement/Deterioration],Table1[Improvement/Deterioration],"&lt;=0",Table1[F value],"&lt;4.74",Table1[Seed],J23),0)</f>
        <v>-0.76923076923080203</v>
      </c>
      <c r="Q23">
        <f>AVERAGEIFS(Table1[Benchmark mean accuracy],Table1[Seed],J23,Table1[F value],"&lt;4.74")</f>
        <v>73.547008547008488</v>
      </c>
      <c r="R23">
        <f>AVERAGEIFS(Table1[Best Individual mean accuracy],Table1[Seed],J23,Table1[F value],"&lt;4.74")</f>
        <v>74.198717948717928</v>
      </c>
      <c r="S23" s="3">
        <f t="shared" si="0"/>
        <v>0.65170940170942515</v>
      </c>
      <c r="T23">
        <f t="shared" si="1"/>
        <v>0.65170940170943936</v>
      </c>
    </row>
    <row r="24" spans="1:20" x14ac:dyDescent="0.55000000000000004">
      <c r="A24">
        <v>928</v>
      </c>
      <c r="B24" s="1" t="s">
        <v>2343</v>
      </c>
      <c r="C24" s="4">
        <v>0.80769230769230704</v>
      </c>
      <c r="D24" s="6">
        <v>74.038461538461505</v>
      </c>
      <c r="E24" s="3">
        <v>80.769230769230703</v>
      </c>
      <c r="F24" s="4">
        <v>1.39240506329114</v>
      </c>
      <c r="G24" s="6">
        <f>Table1[[#This Row],[Best Individual mean accuracy]]-Table1[[#This Row],[Benchmark mean accuracy]]</f>
        <v>6.730769230769198</v>
      </c>
      <c r="H24" t="str">
        <f>IF(AND(Table1[[#This Row],[F value]]&lt;4.74,Table1[[#This Row],[Best Individual mean accuracy]]&gt;Table1[[#This Row],[Benchmark mean accuracy]]),"Yes","No")</f>
        <v>Yes</v>
      </c>
      <c r="J24">
        <v>928</v>
      </c>
      <c r="K24" s="8">
        <f>COUNTIFS(Table1[Has same error rate and is better],"=Yes",Table1[Seed],J24)/COUNTIFS(Table1[Seed],J24,Table1[F value],"&lt;4.74")</f>
        <v>1</v>
      </c>
      <c r="L24">
        <f>COUNTIF(Table1[Seed],J24)</f>
        <v>112</v>
      </c>
      <c r="M24" s="2">
        <f>(COUNTIFS(Table1[F value],"&lt;4.74",Table1[Seed],J24))/COUNTIF(Table1[Seed],J24)</f>
        <v>0.9464285714285714</v>
      </c>
      <c r="N24">
        <f>COUNTIFS(Table1[Has same error rate and is better],"=Yes",Table1[Seed],J24)</f>
        <v>106</v>
      </c>
      <c r="O24">
        <f>IFERROR(AVERAGEIFS(Table1[Improvement/Deterioration],Table1[Improvement/Deterioration],"&gt;0",Table1[F value],"&lt;4.74",Table1[Seed],J24),0)</f>
        <v>3.5740203193033362</v>
      </c>
      <c r="P24">
        <f>IFERROR(AVERAGEIFS(Table1[Improvement/Deterioration],Table1[Improvement/Deterioration],"&lt;=0",Table1[F value],"&lt;4.74",Table1[Seed],J24),0)</f>
        <v>0</v>
      </c>
      <c r="Q24">
        <f>AVERAGEIFS(Table1[Benchmark mean accuracy],Table1[Seed],J24,Table1[F value],"&lt;4.74")</f>
        <v>74.957365747460045</v>
      </c>
      <c r="R24">
        <f>AVERAGEIFS(Table1[Best Individual mean accuracy],Table1[Seed],J24,Table1[F value],"&lt;4.74")</f>
        <v>78.531386066763346</v>
      </c>
      <c r="S24" s="3">
        <f t="shared" si="0"/>
        <v>3.382554945054943</v>
      </c>
      <c r="T24">
        <f t="shared" si="1"/>
        <v>3.3825549450549097</v>
      </c>
    </row>
    <row r="25" spans="1:20" x14ac:dyDescent="0.55000000000000004">
      <c r="A25">
        <v>928</v>
      </c>
      <c r="B25" s="1" t="s">
        <v>2330</v>
      </c>
      <c r="C25" s="4">
        <v>0.80769230769230704</v>
      </c>
      <c r="D25" s="6">
        <v>75.673076923076906</v>
      </c>
      <c r="E25" s="3">
        <v>80.673076923076906</v>
      </c>
      <c r="F25" s="4">
        <v>2.38</v>
      </c>
      <c r="G25" s="6">
        <f>Table1[[#This Row],[Best Individual mean accuracy]]-Table1[[#This Row],[Benchmark mean accuracy]]</f>
        <v>5</v>
      </c>
      <c r="H25" t="str">
        <f>IF(AND(Table1[[#This Row],[F value]]&lt;4.74,Table1[[#This Row],[Best Individual mean accuracy]]&gt;Table1[[#This Row],[Benchmark mean accuracy]]),"Yes","No")</f>
        <v>Yes</v>
      </c>
      <c r="J25" t="s">
        <v>6698</v>
      </c>
      <c r="K25" s="2">
        <f>AVERAGE(K15:K24)</f>
        <v>0.77223270440251568</v>
      </c>
      <c r="L25" s="3">
        <f>AVERAGE(L15:L24)</f>
        <v>20</v>
      </c>
      <c r="M25" s="2">
        <f>AVERAGE(M15:M24)</f>
        <v>0.98100649350649349</v>
      </c>
      <c r="N25" s="3">
        <f>AVERAGE(N15:N24)</f>
        <v>17.8</v>
      </c>
      <c r="O25" s="3">
        <f>AVERAGE(O15:O24)</f>
        <v>2.3103267114175123</v>
      </c>
      <c r="P25" s="3">
        <f t="shared" ref="P25:T25" si="2">AVERAGE(P15:P24)</f>
        <v>-0.34487179487180258</v>
      </c>
      <c r="Q25" s="3">
        <f t="shared" si="2"/>
        <v>75.135486211901252</v>
      </c>
      <c r="R25" s="3">
        <f t="shared" si="2"/>
        <v>77.174892154491175</v>
      </c>
      <c r="S25" s="3">
        <f t="shared" si="2"/>
        <v>1.9867743367743445</v>
      </c>
      <c r="T25" s="3">
        <f t="shared" si="2"/>
        <v>1.9867743367743411</v>
      </c>
    </row>
    <row r="26" spans="1:20" x14ac:dyDescent="0.55000000000000004">
      <c r="A26">
        <v>928</v>
      </c>
      <c r="B26" s="1" t="s">
        <v>2321</v>
      </c>
      <c r="C26" s="4">
        <v>0.80769230769230704</v>
      </c>
      <c r="D26" s="6">
        <v>77.115384615384599</v>
      </c>
      <c r="E26" s="3">
        <v>80.576923076922995</v>
      </c>
      <c r="F26" s="4">
        <v>2.2999999999999901</v>
      </c>
      <c r="G26" s="6">
        <f>Table1[[#This Row],[Best Individual mean accuracy]]-Table1[[#This Row],[Benchmark mean accuracy]]</f>
        <v>3.4615384615383959</v>
      </c>
      <c r="H26" t="str">
        <f>IF(AND(Table1[[#This Row],[F value]]&lt;4.74,Table1[[#This Row],[Best Individual mean accuracy]]&gt;Table1[[#This Row],[Benchmark mean accuracy]]),"Yes","No")</f>
        <v>Yes</v>
      </c>
      <c r="J26" t="s">
        <v>6703</v>
      </c>
      <c r="K26" s="2">
        <f>STDEVA(K15:K24)</f>
        <v>0.32903038529458961</v>
      </c>
      <c r="L26" s="3">
        <f t="shared" ref="L26:T26" si="3">STDEVA(L15:L24)</f>
        <v>36.206199591905374</v>
      </c>
      <c r="M26" s="2">
        <f t="shared" si="3"/>
        <v>3.4293956577381116E-2</v>
      </c>
      <c r="N26" s="3">
        <f t="shared" si="3"/>
        <v>34.162357451830907</v>
      </c>
      <c r="O26" s="3">
        <f t="shared" si="3"/>
        <v>1.4478926411402628</v>
      </c>
      <c r="P26" s="3">
        <f t="shared" si="3"/>
        <v>0.34006999318228603</v>
      </c>
      <c r="Q26" s="3">
        <f t="shared" si="3"/>
        <v>1.0640300301554286</v>
      </c>
      <c r="R26" s="3">
        <f t="shared" si="3"/>
        <v>2.2637349023183435</v>
      </c>
      <c r="S26" s="3">
        <f t="shared" si="3"/>
        <v>1.4641067097555649</v>
      </c>
      <c r="T26" s="3">
        <f t="shared" si="3"/>
        <v>1.4641067097555607</v>
      </c>
    </row>
    <row r="27" spans="1:20" x14ac:dyDescent="0.55000000000000004">
      <c r="A27">
        <v>928</v>
      </c>
      <c r="B27" s="1" t="s">
        <v>2320</v>
      </c>
      <c r="C27" s="4">
        <v>0.80769230769230704</v>
      </c>
      <c r="D27" s="6">
        <v>75.673076923076906</v>
      </c>
      <c r="E27" s="3">
        <v>80.576923076922995</v>
      </c>
      <c r="F27" s="4">
        <v>1.3148688046647199</v>
      </c>
      <c r="G27" s="6">
        <f>Table1[[#This Row],[Best Individual mean accuracy]]-Table1[[#This Row],[Benchmark mean accuracy]]</f>
        <v>4.9038461538460894</v>
      </c>
      <c r="H27" t="str">
        <f>IF(AND(Table1[[#This Row],[F value]]&lt;4.74,Table1[[#This Row],[Best Individual mean accuracy]]&gt;Table1[[#This Row],[Benchmark mean accuracy]]),"Yes","No")</f>
        <v>Yes</v>
      </c>
    </row>
    <row r="28" spans="1:20" x14ac:dyDescent="0.55000000000000004">
      <c r="A28">
        <v>928</v>
      </c>
      <c r="B28" s="1" t="s">
        <v>2331</v>
      </c>
      <c r="C28" s="4">
        <v>0.80769230769230704</v>
      </c>
      <c r="D28" s="6">
        <v>77.596153846153797</v>
      </c>
      <c r="E28" s="3">
        <v>80.480769230769198</v>
      </c>
      <c r="F28" s="4">
        <v>1.29245283018868</v>
      </c>
      <c r="G28" s="6">
        <f>Table1[[#This Row],[Best Individual mean accuracy]]-Table1[[#This Row],[Benchmark mean accuracy]]</f>
        <v>2.884615384615401</v>
      </c>
      <c r="H28" t="str">
        <f>IF(AND(Table1[[#This Row],[F value]]&lt;4.74,Table1[[#This Row],[Best Individual mean accuracy]]&gt;Table1[[#This Row],[Benchmark mean accuracy]]),"Yes","No")</f>
        <v>Yes</v>
      </c>
    </row>
    <row r="29" spans="1:20" x14ac:dyDescent="0.55000000000000004">
      <c r="A29">
        <v>928</v>
      </c>
      <c r="B29" s="1" t="s">
        <v>2272</v>
      </c>
      <c r="C29" s="4">
        <v>0.80769230769230704</v>
      </c>
      <c r="D29" s="6">
        <v>77.403846153846104</v>
      </c>
      <c r="E29" s="3">
        <v>80.480769230769198</v>
      </c>
      <c r="F29" s="4">
        <v>0.70623145400593501</v>
      </c>
      <c r="G29" s="6">
        <f>Table1[[#This Row],[Best Individual mean accuracy]]-Table1[[#This Row],[Benchmark mean accuracy]]</f>
        <v>3.0769230769230944</v>
      </c>
      <c r="H29" t="str">
        <f>IF(AND(Table1[[#This Row],[F value]]&lt;4.74,Table1[[#This Row],[Best Individual mean accuracy]]&gt;Table1[[#This Row],[Benchmark mean accuracy]]),"Yes","No")</f>
        <v>Yes</v>
      </c>
    </row>
    <row r="30" spans="1:20" x14ac:dyDescent="0.55000000000000004">
      <c r="A30">
        <v>928</v>
      </c>
      <c r="B30" s="1" t="s">
        <v>2303</v>
      </c>
      <c r="C30" s="4">
        <v>0.80769230769230704</v>
      </c>
      <c r="D30" s="6">
        <v>77.019230769230703</v>
      </c>
      <c r="E30" s="3">
        <v>80.480769230769198</v>
      </c>
      <c r="F30" s="4">
        <v>1.0276243093922599</v>
      </c>
      <c r="G30" s="6">
        <f>Table1[[#This Row],[Best Individual mean accuracy]]-Table1[[#This Row],[Benchmark mean accuracy]]</f>
        <v>3.4615384615384954</v>
      </c>
      <c r="H30" t="str">
        <f>IF(AND(Table1[[#This Row],[F value]]&lt;4.74,Table1[[#This Row],[Best Individual mean accuracy]]&gt;Table1[[#This Row],[Benchmark mean accuracy]]),"Yes","No")</f>
        <v>Yes</v>
      </c>
    </row>
    <row r="31" spans="1:20" x14ac:dyDescent="0.55000000000000004">
      <c r="A31">
        <v>928</v>
      </c>
      <c r="B31" s="1" t="s">
        <v>2293</v>
      </c>
      <c r="C31" s="4">
        <v>0.80769230769230704</v>
      </c>
      <c r="D31" s="6">
        <v>76.826923076922995</v>
      </c>
      <c r="E31" s="3">
        <v>80.480769230769198</v>
      </c>
      <c r="F31" s="4">
        <v>1.4226804123711301</v>
      </c>
      <c r="G31" s="6">
        <f>Table1[[#This Row],[Best Individual mean accuracy]]-Table1[[#This Row],[Benchmark mean accuracy]]</f>
        <v>3.653846153846203</v>
      </c>
      <c r="H31" t="str">
        <f>IF(AND(Table1[[#This Row],[F value]]&lt;4.74,Table1[[#This Row],[Best Individual mean accuracy]]&gt;Table1[[#This Row],[Benchmark mean accuracy]]),"Yes","No")</f>
        <v>Yes</v>
      </c>
    </row>
    <row r="32" spans="1:20" x14ac:dyDescent="0.55000000000000004">
      <c r="A32">
        <v>663</v>
      </c>
      <c r="B32" s="1" t="s">
        <v>2183</v>
      </c>
      <c r="C32" s="4">
        <v>0.82692307692307598</v>
      </c>
      <c r="D32" s="6">
        <v>76.634615384615302</v>
      </c>
      <c r="E32" s="3">
        <v>80.384615384615401</v>
      </c>
      <c r="F32" s="4">
        <v>1.3209169054441201</v>
      </c>
      <c r="G32" s="6">
        <f>Table1[[#This Row],[Best Individual mean accuracy]]-Table1[[#This Row],[Benchmark mean accuracy]]</f>
        <v>3.7500000000000995</v>
      </c>
      <c r="H32" t="str">
        <f>IF(AND(Table1[[#This Row],[F value]]&lt;4.74,Table1[[#This Row],[Best Individual mean accuracy]]&gt;Table1[[#This Row],[Benchmark mean accuracy]]),"Yes","No")</f>
        <v>Yes</v>
      </c>
    </row>
    <row r="33" spans="1:8" x14ac:dyDescent="0.55000000000000004">
      <c r="A33">
        <v>928</v>
      </c>
      <c r="B33" s="1" t="s">
        <v>2274</v>
      </c>
      <c r="C33" s="4">
        <v>0.80769230769230704</v>
      </c>
      <c r="D33" s="6">
        <v>78.269230769230703</v>
      </c>
      <c r="E33" s="3">
        <v>80.384615384615302</v>
      </c>
      <c r="F33" s="4">
        <v>1.0438596491228</v>
      </c>
      <c r="G33" s="6">
        <f>Table1[[#This Row],[Best Individual mean accuracy]]-Table1[[#This Row],[Benchmark mean accuracy]]</f>
        <v>2.115384615384599</v>
      </c>
      <c r="H33" t="str">
        <f>IF(AND(Table1[[#This Row],[F value]]&lt;4.74,Table1[[#This Row],[Best Individual mean accuracy]]&gt;Table1[[#This Row],[Benchmark mean accuracy]]),"Yes","No")</f>
        <v>Yes</v>
      </c>
    </row>
    <row r="34" spans="1:8" x14ac:dyDescent="0.55000000000000004">
      <c r="A34">
        <v>247</v>
      </c>
      <c r="B34" s="1" t="s">
        <v>2166</v>
      </c>
      <c r="C34" s="4">
        <v>0.84615384615384603</v>
      </c>
      <c r="D34" s="6">
        <v>77.019230769230703</v>
      </c>
      <c r="E34" s="3">
        <v>80.384615384615302</v>
      </c>
      <c r="F34" s="4">
        <v>1.52482269503546</v>
      </c>
      <c r="G34" s="6">
        <f>Table1[[#This Row],[Best Individual mean accuracy]]-Table1[[#This Row],[Benchmark mean accuracy]]</f>
        <v>3.365384615384599</v>
      </c>
      <c r="H34" t="str">
        <f>IF(AND(Table1[[#This Row],[F value]]&lt;4.74,Table1[[#This Row],[Best Individual mean accuracy]]&gt;Table1[[#This Row],[Benchmark mean accuracy]]),"Yes","No")</f>
        <v>Yes</v>
      </c>
    </row>
    <row r="35" spans="1:8" x14ac:dyDescent="0.55000000000000004">
      <c r="A35">
        <v>928</v>
      </c>
      <c r="B35" s="1" t="s">
        <v>2297</v>
      </c>
      <c r="C35" s="4">
        <v>0.80769230769230704</v>
      </c>
      <c r="D35" s="6">
        <v>77.403846153846104</v>
      </c>
      <c r="E35" s="3">
        <v>80.288461538461505</v>
      </c>
      <c r="F35" s="4">
        <v>3.2962962962962901</v>
      </c>
      <c r="G35" s="6">
        <f>Table1[[#This Row],[Best Individual mean accuracy]]-Table1[[#This Row],[Benchmark mean accuracy]]</f>
        <v>2.884615384615401</v>
      </c>
      <c r="H35" t="str">
        <f>IF(AND(Table1[[#This Row],[F value]]&lt;4.74,Table1[[#This Row],[Best Individual mean accuracy]]&gt;Table1[[#This Row],[Benchmark mean accuracy]]),"Yes","No")</f>
        <v>Yes</v>
      </c>
    </row>
    <row r="36" spans="1:8" x14ac:dyDescent="0.55000000000000004">
      <c r="A36">
        <v>928</v>
      </c>
      <c r="B36" s="1" t="s">
        <v>2282</v>
      </c>
      <c r="C36" s="4">
        <v>0.80769230769230704</v>
      </c>
      <c r="D36" s="6">
        <v>77.115384615384599</v>
      </c>
      <c r="E36" s="3">
        <v>80.288461538461505</v>
      </c>
      <c r="F36" s="4">
        <v>0.97922077922077799</v>
      </c>
      <c r="G36" s="6">
        <f>Table1[[#This Row],[Best Individual mean accuracy]]-Table1[[#This Row],[Benchmark mean accuracy]]</f>
        <v>3.1730769230769056</v>
      </c>
      <c r="H36" t="str">
        <f>IF(AND(Table1[[#This Row],[F value]]&lt;4.74,Table1[[#This Row],[Best Individual mean accuracy]]&gt;Table1[[#This Row],[Benchmark mean accuracy]]),"Yes","No")</f>
        <v>Yes</v>
      </c>
    </row>
    <row r="37" spans="1:8" x14ac:dyDescent="0.55000000000000004">
      <c r="A37">
        <v>928</v>
      </c>
      <c r="B37" s="1" t="s">
        <v>2262</v>
      </c>
      <c r="C37" s="4">
        <v>0.80769230769230704</v>
      </c>
      <c r="D37" s="6">
        <v>76.826923076922995</v>
      </c>
      <c r="E37" s="3">
        <v>80.288461538461505</v>
      </c>
      <c r="F37" s="4">
        <v>1.33070866141732</v>
      </c>
      <c r="G37" s="6">
        <f>Table1[[#This Row],[Best Individual mean accuracy]]-Table1[[#This Row],[Benchmark mean accuracy]]</f>
        <v>3.4615384615385096</v>
      </c>
      <c r="H37" t="str">
        <f>IF(AND(Table1[[#This Row],[F value]]&lt;4.74,Table1[[#This Row],[Best Individual mean accuracy]]&gt;Table1[[#This Row],[Benchmark mean accuracy]]),"Yes","No")</f>
        <v>Yes</v>
      </c>
    </row>
    <row r="38" spans="1:8" x14ac:dyDescent="0.55000000000000004">
      <c r="A38">
        <v>928</v>
      </c>
      <c r="B38" s="1" t="s">
        <v>2341</v>
      </c>
      <c r="C38" s="4">
        <v>0.80769230769230704</v>
      </c>
      <c r="D38" s="6">
        <v>76.826923076922995</v>
      </c>
      <c r="E38" s="3">
        <v>80.288461538461505</v>
      </c>
      <c r="F38" s="4">
        <v>0.96244131455399096</v>
      </c>
      <c r="G38" s="6">
        <f>Table1[[#This Row],[Best Individual mean accuracy]]-Table1[[#This Row],[Benchmark mean accuracy]]</f>
        <v>3.4615384615385096</v>
      </c>
      <c r="H38" t="str">
        <f>IF(AND(Table1[[#This Row],[F value]]&lt;4.74,Table1[[#This Row],[Best Individual mean accuracy]]&gt;Table1[[#This Row],[Benchmark mean accuracy]]),"Yes","No")</f>
        <v>Yes</v>
      </c>
    </row>
    <row r="39" spans="1:8" x14ac:dyDescent="0.55000000000000004">
      <c r="A39">
        <v>928</v>
      </c>
      <c r="B39" s="1" t="s">
        <v>2257</v>
      </c>
      <c r="C39" s="4">
        <v>0.80769230769230704</v>
      </c>
      <c r="D39" s="6">
        <v>73.557692307692307</v>
      </c>
      <c r="E39" s="3">
        <v>80.288461538461505</v>
      </c>
      <c r="F39" s="4">
        <v>4.8354430379746898</v>
      </c>
      <c r="G39" s="6">
        <f>Table1[[#This Row],[Best Individual mean accuracy]]-Table1[[#This Row],[Benchmark mean accuracy]]</f>
        <v>6.730769230769198</v>
      </c>
      <c r="H39" t="str">
        <f>IF(AND(Table1[[#This Row],[F value]]&lt;4.74,Table1[[#This Row],[Best Individual mean accuracy]]&gt;Table1[[#This Row],[Benchmark mean accuracy]]),"Yes","No")</f>
        <v>No</v>
      </c>
    </row>
    <row r="40" spans="1:8" x14ac:dyDescent="0.55000000000000004">
      <c r="A40">
        <v>928</v>
      </c>
      <c r="B40" s="1" t="s">
        <v>2265</v>
      </c>
      <c r="C40" s="4">
        <v>0.80769230769230704</v>
      </c>
      <c r="D40" s="6">
        <v>76.538461538461505</v>
      </c>
      <c r="E40" s="3">
        <v>80.192307692307594</v>
      </c>
      <c r="F40" s="4">
        <v>1.4013157894736801</v>
      </c>
      <c r="G40" s="6">
        <f>Table1[[#This Row],[Best Individual mean accuracy]]-Table1[[#This Row],[Benchmark mean accuracy]]</f>
        <v>3.6538461538460894</v>
      </c>
      <c r="H40" t="str">
        <f>IF(AND(Table1[[#This Row],[F value]]&lt;4.74,Table1[[#This Row],[Best Individual mean accuracy]]&gt;Table1[[#This Row],[Benchmark mean accuracy]]),"Yes","No")</f>
        <v>Yes</v>
      </c>
    </row>
    <row r="41" spans="1:8" x14ac:dyDescent="0.55000000000000004">
      <c r="A41">
        <v>928</v>
      </c>
      <c r="B41" s="1" t="s">
        <v>2326</v>
      </c>
      <c r="C41" s="4">
        <v>0.80769230769230704</v>
      </c>
      <c r="D41" s="6">
        <v>78.076923076923094</v>
      </c>
      <c r="E41" s="3">
        <v>80.096153846153797</v>
      </c>
      <c r="F41" s="4">
        <v>0.85472154963680302</v>
      </c>
      <c r="G41" s="6">
        <f>Table1[[#This Row],[Best Individual mean accuracy]]-Table1[[#This Row],[Benchmark mean accuracy]]</f>
        <v>2.0192307692307025</v>
      </c>
      <c r="H41" t="str">
        <f>IF(AND(Table1[[#This Row],[F value]]&lt;4.74,Table1[[#This Row],[Best Individual mean accuracy]]&gt;Table1[[#This Row],[Benchmark mean accuracy]]),"Yes","No")</f>
        <v>Yes</v>
      </c>
    </row>
    <row r="42" spans="1:8" x14ac:dyDescent="0.55000000000000004">
      <c r="A42">
        <v>928</v>
      </c>
      <c r="B42" s="1" t="s">
        <v>2349</v>
      </c>
      <c r="C42" s="4">
        <v>0.80769230769230704</v>
      </c>
      <c r="D42" s="6">
        <v>77.884615384615401</v>
      </c>
      <c r="E42" s="3">
        <v>80.096153846153797</v>
      </c>
      <c r="F42" s="4">
        <v>1.5826771653543199</v>
      </c>
      <c r="G42" s="6">
        <f>Table1[[#This Row],[Best Individual mean accuracy]]-Table1[[#This Row],[Benchmark mean accuracy]]</f>
        <v>2.2115384615383959</v>
      </c>
      <c r="H42" t="str">
        <f>IF(AND(Table1[[#This Row],[F value]]&lt;4.74,Table1[[#This Row],[Best Individual mean accuracy]]&gt;Table1[[#This Row],[Benchmark mean accuracy]]),"Yes","No")</f>
        <v>Yes</v>
      </c>
    </row>
    <row r="43" spans="1:8" x14ac:dyDescent="0.55000000000000004">
      <c r="A43">
        <v>928</v>
      </c>
      <c r="B43" s="1" t="s">
        <v>2270</v>
      </c>
      <c r="C43" s="4">
        <v>0.80769230769230704</v>
      </c>
      <c r="D43" s="6">
        <v>76.442307692307693</v>
      </c>
      <c r="E43" s="3">
        <v>80.096153846153797</v>
      </c>
      <c r="F43" s="4">
        <v>1.29411764705882</v>
      </c>
      <c r="G43" s="6">
        <f>Table1[[#This Row],[Best Individual mean accuracy]]-Table1[[#This Row],[Benchmark mean accuracy]]</f>
        <v>3.6538461538461036</v>
      </c>
      <c r="H43" t="str">
        <f>IF(AND(Table1[[#This Row],[F value]]&lt;4.74,Table1[[#This Row],[Best Individual mean accuracy]]&gt;Table1[[#This Row],[Benchmark mean accuracy]]),"Yes","No")</f>
        <v>Yes</v>
      </c>
    </row>
    <row r="44" spans="1:8" x14ac:dyDescent="0.55000000000000004">
      <c r="A44">
        <v>928</v>
      </c>
      <c r="B44" s="1" t="s">
        <v>2314</v>
      </c>
      <c r="C44" s="4">
        <v>0.80769230769230704</v>
      </c>
      <c r="D44" s="6">
        <v>75.384615384615302</v>
      </c>
      <c r="E44" s="3">
        <v>80</v>
      </c>
      <c r="F44" s="4">
        <v>1.1752988047808699</v>
      </c>
      <c r="G44" s="6">
        <f>Table1[[#This Row],[Best Individual mean accuracy]]-Table1[[#This Row],[Benchmark mean accuracy]]</f>
        <v>4.6153846153846985</v>
      </c>
      <c r="H44" t="str">
        <f>IF(AND(Table1[[#This Row],[F value]]&lt;4.74,Table1[[#This Row],[Best Individual mean accuracy]]&gt;Table1[[#This Row],[Benchmark mean accuracy]]),"Yes","No")</f>
        <v>Yes</v>
      </c>
    </row>
    <row r="45" spans="1:8" x14ac:dyDescent="0.55000000000000004">
      <c r="A45">
        <v>928</v>
      </c>
      <c r="B45" s="1" t="s">
        <v>2298</v>
      </c>
      <c r="C45" s="4">
        <v>0.80769230769230704</v>
      </c>
      <c r="D45" s="6">
        <v>73.75</v>
      </c>
      <c r="E45" s="3">
        <v>79.903846153846104</v>
      </c>
      <c r="F45" s="4">
        <v>3.5047619047618999</v>
      </c>
      <c r="G45" s="6">
        <f>Table1[[#This Row],[Best Individual mean accuracy]]-Table1[[#This Row],[Benchmark mean accuracy]]</f>
        <v>6.1538461538461036</v>
      </c>
      <c r="H45" t="str">
        <f>IF(AND(Table1[[#This Row],[F value]]&lt;4.74,Table1[[#This Row],[Best Individual mean accuracy]]&gt;Table1[[#This Row],[Benchmark mean accuracy]]),"Yes","No")</f>
        <v>Yes</v>
      </c>
    </row>
    <row r="46" spans="1:8" x14ac:dyDescent="0.55000000000000004">
      <c r="A46">
        <v>928</v>
      </c>
      <c r="B46" s="1" t="s">
        <v>2315</v>
      </c>
      <c r="C46" s="4">
        <v>0.80769230769230704</v>
      </c>
      <c r="D46" s="6">
        <v>76.730769230769198</v>
      </c>
      <c r="E46" s="3">
        <v>79.807692307692307</v>
      </c>
      <c r="F46" s="4">
        <v>1.28235294117647</v>
      </c>
      <c r="G46" s="6">
        <f>Table1[[#This Row],[Best Individual mean accuracy]]-Table1[[#This Row],[Benchmark mean accuracy]]</f>
        <v>3.0769230769231086</v>
      </c>
      <c r="H46" t="str">
        <f>IF(AND(Table1[[#This Row],[F value]]&lt;4.74,Table1[[#This Row],[Best Individual mean accuracy]]&gt;Table1[[#This Row],[Benchmark mean accuracy]]),"Yes","No")</f>
        <v>Yes</v>
      </c>
    </row>
    <row r="47" spans="1:8" x14ac:dyDescent="0.55000000000000004">
      <c r="A47">
        <v>750</v>
      </c>
      <c r="B47" s="1" t="s">
        <v>2215</v>
      </c>
      <c r="C47" s="4">
        <v>0.71153846153846101</v>
      </c>
      <c r="D47" s="6">
        <v>74.134615384615302</v>
      </c>
      <c r="E47" s="3">
        <v>79.807692307692307</v>
      </c>
      <c r="F47" s="4">
        <v>2.6482412060301499</v>
      </c>
      <c r="G47" s="6">
        <f>Table1[[#This Row],[Best Individual mean accuracy]]-Table1[[#This Row],[Benchmark mean accuracy]]</f>
        <v>5.6730769230770051</v>
      </c>
      <c r="H47" t="str">
        <f>IF(AND(Table1[[#This Row],[F value]]&lt;4.74,Table1[[#This Row],[Best Individual mean accuracy]]&gt;Table1[[#This Row],[Benchmark mean accuracy]]),"Yes","No")</f>
        <v>Yes</v>
      </c>
    </row>
    <row r="48" spans="1:8" x14ac:dyDescent="0.55000000000000004">
      <c r="A48">
        <v>928</v>
      </c>
      <c r="B48" s="1" t="s">
        <v>2278</v>
      </c>
      <c r="C48" s="4">
        <v>0.80769230769230704</v>
      </c>
      <c r="D48" s="6">
        <v>77.980769230769198</v>
      </c>
      <c r="E48" s="3">
        <v>79.711538461538396</v>
      </c>
      <c r="F48" s="4">
        <v>2.54285714285714</v>
      </c>
      <c r="G48" s="6">
        <f>Table1[[#This Row],[Best Individual mean accuracy]]-Table1[[#This Row],[Benchmark mean accuracy]]</f>
        <v>1.730769230769198</v>
      </c>
      <c r="H48" t="str">
        <f>IF(AND(Table1[[#This Row],[F value]]&lt;4.74,Table1[[#This Row],[Best Individual mean accuracy]]&gt;Table1[[#This Row],[Benchmark mean accuracy]]),"Yes","No")</f>
        <v>Yes</v>
      </c>
    </row>
    <row r="49" spans="1:8" x14ac:dyDescent="0.55000000000000004">
      <c r="A49">
        <v>574</v>
      </c>
      <c r="B49" s="1" t="s">
        <v>2177</v>
      </c>
      <c r="C49" s="4">
        <v>0.82692307692307598</v>
      </c>
      <c r="D49" s="6">
        <v>77.692307692307693</v>
      </c>
      <c r="E49" s="3">
        <v>79.711538461538396</v>
      </c>
      <c r="F49" s="4">
        <v>1.24390243902439</v>
      </c>
      <c r="G49" s="6">
        <f>Table1[[#This Row],[Best Individual mean accuracy]]-Table1[[#This Row],[Benchmark mean accuracy]]</f>
        <v>2.0192307692307025</v>
      </c>
      <c r="H49" t="str">
        <f>IF(AND(Table1[[#This Row],[F value]]&lt;4.74,Table1[[#This Row],[Best Individual mean accuracy]]&gt;Table1[[#This Row],[Benchmark mean accuracy]]),"Yes","No")</f>
        <v>Yes</v>
      </c>
    </row>
    <row r="50" spans="1:8" x14ac:dyDescent="0.55000000000000004">
      <c r="A50">
        <v>928</v>
      </c>
      <c r="B50" s="1" t="s">
        <v>2279</v>
      </c>
      <c r="C50" s="4">
        <v>0.80769230769230704</v>
      </c>
      <c r="D50" s="6">
        <v>77.115384615384599</v>
      </c>
      <c r="E50" s="3">
        <v>79.711538461538396</v>
      </c>
      <c r="F50" s="4">
        <v>0.77391304347825995</v>
      </c>
      <c r="G50" s="6">
        <f>Table1[[#This Row],[Best Individual mean accuracy]]-Table1[[#This Row],[Benchmark mean accuracy]]</f>
        <v>2.596153846153797</v>
      </c>
      <c r="H50" t="str">
        <f>IF(AND(Table1[[#This Row],[F value]]&lt;4.74,Table1[[#This Row],[Best Individual mean accuracy]]&gt;Table1[[#This Row],[Benchmark mean accuracy]]),"Yes","No")</f>
        <v>Yes</v>
      </c>
    </row>
    <row r="51" spans="1:8" x14ac:dyDescent="0.55000000000000004">
      <c r="A51">
        <v>750</v>
      </c>
      <c r="B51" s="1" t="s">
        <v>2232</v>
      </c>
      <c r="C51" s="4">
        <v>0.71153846153846101</v>
      </c>
      <c r="D51" s="6">
        <v>75.192307692307693</v>
      </c>
      <c r="E51" s="3">
        <v>79.711538461538396</v>
      </c>
      <c r="F51" s="4">
        <v>1.55762081784386</v>
      </c>
      <c r="G51" s="6">
        <f>Table1[[#This Row],[Best Individual mean accuracy]]-Table1[[#This Row],[Benchmark mean accuracy]]</f>
        <v>4.5192307692307025</v>
      </c>
      <c r="H51" t="str">
        <f>IF(AND(Table1[[#This Row],[F value]]&lt;4.74,Table1[[#This Row],[Best Individual mean accuracy]]&gt;Table1[[#This Row],[Benchmark mean accuracy]]),"Yes","No")</f>
        <v>Yes</v>
      </c>
    </row>
    <row r="52" spans="1:8" x14ac:dyDescent="0.55000000000000004">
      <c r="A52">
        <v>928</v>
      </c>
      <c r="B52" s="1" t="s">
        <v>2359</v>
      </c>
      <c r="C52" s="4">
        <v>0.80769230769230704</v>
      </c>
      <c r="D52" s="6">
        <v>74.807692307692307</v>
      </c>
      <c r="E52" s="3">
        <v>79.711538461538396</v>
      </c>
      <c r="F52" s="4">
        <v>1.16374269005848</v>
      </c>
      <c r="G52" s="6">
        <f>Table1[[#This Row],[Best Individual mean accuracy]]-Table1[[#This Row],[Benchmark mean accuracy]]</f>
        <v>4.9038461538460894</v>
      </c>
      <c r="H52" t="str">
        <f>IF(AND(Table1[[#This Row],[F value]]&lt;4.74,Table1[[#This Row],[Best Individual mean accuracy]]&gt;Table1[[#This Row],[Benchmark mean accuracy]]),"Yes","No")</f>
        <v>Yes</v>
      </c>
    </row>
    <row r="53" spans="1:8" x14ac:dyDescent="0.55000000000000004">
      <c r="A53">
        <v>750</v>
      </c>
      <c r="B53" s="1" t="s">
        <v>2195</v>
      </c>
      <c r="C53" s="4">
        <v>0.71153846153846101</v>
      </c>
      <c r="D53" s="6">
        <v>73.173076923076906</v>
      </c>
      <c r="E53" s="3">
        <v>79.711538461538396</v>
      </c>
      <c r="F53" s="4">
        <v>1.98156682027649</v>
      </c>
      <c r="G53" s="6">
        <f>Table1[[#This Row],[Best Individual mean accuracy]]-Table1[[#This Row],[Benchmark mean accuracy]]</f>
        <v>6.5384615384614904</v>
      </c>
      <c r="H53" t="str">
        <f>IF(AND(Table1[[#This Row],[F value]]&lt;4.74,Table1[[#This Row],[Best Individual mean accuracy]]&gt;Table1[[#This Row],[Benchmark mean accuracy]]),"Yes","No")</f>
        <v>Yes</v>
      </c>
    </row>
    <row r="54" spans="1:8" x14ac:dyDescent="0.55000000000000004">
      <c r="A54">
        <v>574</v>
      </c>
      <c r="B54" s="1" t="s">
        <v>2175</v>
      </c>
      <c r="C54" s="4">
        <v>0.82692307692307598</v>
      </c>
      <c r="D54" s="6">
        <v>76.057692307692307</v>
      </c>
      <c r="E54" s="3">
        <v>79.615384615384599</v>
      </c>
      <c r="F54" s="4">
        <v>1.6368159203979999</v>
      </c>
      <c r="G54" s="6">
        <f>Table1[[#This Row],[Best Individual mean accuracy]]-Table1[[#This Row],[Benchmark mean accuracy]]</f>
        <v>3.5576923076922924</v>
      </c>
      <c r="H54" t="str">
        <f>IF(AND(Table1[[#This Row],[F value]]&lt;4.74,Table1[[#This Row],[Best Individual mean accuracy]]&gt;Table1[[#This Row],[Benchmark mean accuracy]]),"Yes","No")</f>
        <v>Yes</v>
      </c>
    </row>
    <row r="55" spans="1:8" x14ac:dyDescent="0.55000000000000004">
      <c r="A55">
        <v>750</v>
      </c>
      <c r="B55" s="1" t="s">
        <v>2194</v>
      </c>
      <c r="C55" s="4">
        <v>0.71153846153846101</v>
      </c>
      <c r="D55" s="6">
        <v>77.5</v>
      </c>
      <c r="E55" s="3">
        <v>79.519230769230703</v>
      </c>
      <c r="F55" s="4">
        <v>0.92712550607287403</v>
      </c>
      <c r="G55" s="6">
        <f>Table1[[#This Row],[Best Individual mean accuracy]]-Table1[[#This Row],[Benchmark mean accuracy]]</f>
        <v>2.0192307692307025</v>
      </c>
      <c r="H55" t="str">
        <f>IF(AND(Table1[[#This Row],[F value]]&lt;4.74,Table1[[#This Row],[Best Individual mean accuracy]]&gt;Table1[[#This Row],[Benchmark mean accuracy]]),"Yes","No")</f>
        <v>Yes</v>
      </c>
    </row>
    <row r="56" spans="1:8" x14ac:dyDescent="0.55000000000000004">
      <c r="A56">
        <v>574</v>
      </c>
      <c r="B56" s="1" t="s">
        <v>2173</v>
      </c>
      <c r="C56" s="4">
        <v>0.82692307692307598</v>
      </c>
      <c r="D56" s="6">
        <v>76.057692307692307</v>
      </c>
      <c r="E56" s="3">
        <v>79.423076923076906</v>
      </c>
      <c r="F56" s="4">
        <v>1.31734317343173</v>
      </c>
      <c r="G56" s="6">
        <f>Table1[[#This Row],[Best Individual mean accuracy]]-Table1[[#This Row],[Benchmark mean accuracy]]</f>
        <v>3.365384615384599</v>
      </c>
      <c r="H56" t="str">
        <f>IF(AND(Table1[[#This Row],[F value]]&lt;4.74,Table1[[#This Row],[Best Individual mean accuracy]]&gt;Table1[[#This Row],[Benchmark mean accuracy]]),"Yes","No")</f>
        <v>Yes</v>
      </c>
    </row>
    <row r="57" spans="1:8" x14ac:dyDescent="0.55000000000000004">
      <c r="A57">
        <v>928</v>
      </c>
      <c r="B57" s="1" t="s">
        <v>2301</v>
      </c>
      <c r="C57" s="4">
        <v>0.80769230769230704</v>
      </c>
      <c r="D57" s="6">
        <v>75.288461538461505</v>
      </c>
      <c r="E57" s="3">
        <v>79.423076923076906</v>
      </c>
      <c r="F57" s="4">
        <v>8.8723404255318794</v>
      </c>
      <c r="G57" s="6">
        <f>Table1[[#This Row],[Best Individual mean accuracy]]-Table1[[#This Row],[Benchmark mean accuracy]]</f>
        <v>4.134615384615401</v>
      </c>
      <c r="H57" t="str">
        <f>IF(AND(Table1[[#This Row],[F value]]&lt;4.74,Table1[[#This Row],[Best Individual mean accuracy]]&gt;Table1[[#This Row],[Benchmark mean accuracy]]),"Yes","No")</f>
        <v>No</v>
      </c>
    </row>
    <row r="58" spans="1:8" x14ac:dyDescent="0.55000000000000004">
      <c r="A58">
        <v>928</v>
      </c>
      <c r="B58" s="1" t="s">
        <v>2332</v>
      </c>
      <c r="C58" s="4">
        <v>0.80769230769230704</v>
      </c>
      <c r="D58" s="6">
        <v>74.807692307692193</v>
      </c>
      <c r="E58" s="3">
        <v>79.423076923076906</v>
      </c>
      <c r="F58" s="4">
        <v>2.5308641975308599</v>
      </c>
      <c r="G58" s="6">
        <f>Table1[[#This Row],[Best Individual mean accuracy]]-Table1[[#This Row],[Benchmark mean accuracy]]</f>
        <v>4.6153846153847127</v>
      </c>
      <c r="H58" t="str">
        <f>IF(AND(Table1[[#This Row],[F value]]&lt;4.74,Table1[[#This Row],[Best Individual mean accuracy]]&gt;Table1[[#This Row],[Benchmark mean accuracy]]),"Yes","No")</f>
        <v>Yes</v>
      </c>
    </row>
    <row r="59" spans="1:8" x14ac:dyDescent="0.55000000000000004">
      <c r="A59">
        <v>663</v>
      </c>
      <c r="B59" s="1" t="s">
        <v>2184</v>
      </c>
      <c r="C59" s="4">
        <v>0.82692307692307598</v>
      </c>
      <c r="D59" s="6">
        <v>75.769230769230703</v>
      </c>
      <c r="E59" s="3">
        <v>79.326923076922995</v>
      </c>
      <c r="F59" s="4">
        <v>1.3474903474903399</v>
      </c>
      <c r="G59" s="6">
        <f>Table1[[#This Row],[Best Individual mean accuracy]]-Table1[[#This Row],[Benchmark mean accuracy]]</f>
        <v>3.5576923076922924</v>
      </c>
      <c r="H59" t="str">
        <f>IF(AND(Table1[[#This Row],[F value]]&lt;4.74,Table1[[#This Row],[Best Individual mean accuracy]]&gt;Table1[[#This Row],[Benchmark mean accuracy]]),"Yes","No")</f>
        <v>Yes</v>
      </c>
    </row>
    <row r="60" spans="1:8" x14ac:dyDescent="0.55000000000000004">
      <c r="A60">
        <v>574</v>
      </c>
      <c r="B60" s="1" t="s">
        <v>2180</v>
      </c>
      <c r="C60" s="4">
        <v>0.82692307692307598</v>
      </c>
      <c r="D60" s="6">
        <v>75.769230769230703</v>
      </c>
      <c r="E60" s="3">
        <v>79.326923076922995</v>
      </c>
      <c r="F60" s="4">
        <v>1.2790697674418601</v>
      </c>
      <c r="G60" s="6">
        <f>Table1[[#This Row],[Best Individual mean accuracy]]-Table1[[#This Row],[Benchmark mean accuracy]]</f>
        <v>3.5576923076922924</v>
      </c>
      <c r="H60" t="str">
        <f>IF(AND(Table1[[#This Row],[F value]]&lt;4.74,Table1[[#This Row],[Best Individual mean accuracy]]&gt;Table1[[#This Row],[Benchmark mean accuracy]]),"Yes","No")</f>
        <v>Yes</v>
      </c>
    </row>
    <row r="61" spans="1:8" x14ac:dyDescent="0.55000000000000004">
      <c r="A61">
        <v>928</v>
      </c>
      <c r="B61" s="1" t="s">
        <v>2346</v>
      </c>
      <c r="C61" s="4">
        <v>0.80769230769230704</v>
      </c>
      <c r="D61" s="6">
        <v>75.673076923076906</v>
      </c>
      <c r="E61" s="3">
        <v>79.326923076922995</v>
      </c>
      <c r="F61" s="4">
        <v>2.1739130434782501</v>
      </c>
      <c r="G61" s="6">
        <f>Table1[[#This Row],[Best Individual mean accuracy]]-Table1[[#This Row],[Benchmark mean accuracy]]</f>
        <v>3.6538461538460894</v>
      </c>
      <c r="H61" t="str">
        <f>IF(AND(Table1[[#This Row],[F value]]&lt;4.74,Table1[[#This Row],[Best Individual mean accuracy]]&gt;Table1[[#This Row],[Benchmark mean accuracy]]),"Yes","No")</f>
        <v>Yes</v>
      </c>
    </row>
    <row r="62" spans="1:8" x14ac:dyDescent="0.55000000000000004">
      <c r="A62">
        <v>750</v>
      </c>
      <c r="B62" s="1" t="s">
        <v>2230</v>
      </c>
      <c r="C62" s="4">
        <v>0.71153846153846101</v>
      </c>
      <c r="D62" s="6">
        <v>74.423076923076906</v>
      </c>
      <c r="E62" s="3">
        <v>79.326923076922995</v>
      </c>
      <c r="F62" s="4">
        <v>1.90036900369003</v>
      </c>
      <c r="G62" s="6">
        <f>Table1[[#This Row],[Best Individual mean accuracy]]-Table1[[#This Row],[Benchmark mean accuracy]]</f>
        <v>4.9038461538460894</v>
      </c>
      <c r="H62" t="str">
        <f>IF(AND(Table1[[#This Row],[F value]]&lt;4.74,Table1[[#This Row],[Best Individual mean accuracy]]&gt;Table1[[#This Row],[Benchmark mean accuracy]]),"Yes","No")</f>
        <v>Yes</v>
      </c>
    </row>
    <row r="63" spans="1:8" x14ac:dyDescent="0.55000000000000004">
      <c r="A63">
        <v>750</v>
      </c>
      <c r="B63" s="1" t="s">
        <v>2210</v>
      </c>
      <c r="C63" s="4">
        <v>0.71153846153846101</v>
      </c>
      <c r="D63" s="6">
        <v>74.134615384615302</v>
      </c>
      <c r="E63" s="3">
        <v>79.326923076922995</v>
      </c>
      <c r="F63" s="4">
        <v>1.10583941605839</v>
      </c>
      <c r="G63" s="6">
        <f>Table1[[#This Row],[Best Individual mean accuracy]]-Table1[[#This Row],[Benchmark mean accuracy]]</f>
        <v>5.1923076923076934</v>
      </c>
      <c r="H63" t="str">
        <f>IF(AND(Table1[[#This Row],[F value]]&lt;4.74,Table1[[#This Row],[Best Individual mean accuracy]]&gt;Table1[[#This Row],[Benchmark mean accuracy]]),"Yes","No")</f>
        <v>Yes</v>
      </c>
    </row>
    <row r="64" spans="1:8" x14ac:dyDescent="0.55000000000000004">
      <c r="A64">
        <v>928</v>
      </c>
      <c r="B64" s="1" t="s">
        <v>2295</v>
      </c>
      <c r="C64" s="4">
        <v>0.80769230769230704</v>
      </c>
      <c r="D64" s="6">
        <v>76.923076923076906</v>
      </c>
      <c r="E64" s="3">
        <v>79.230769230769198</v>
      </c>
      <c r="F64" s="4">
        <v>0.88771929824561402</v>
      </c>
      <c r="G64" s="6">
        <f>Table1[[#This Row],[Best Individual mean accuracy]]-Table1[[#This Row],[Benchmark mean accuracy]]</f>
        <v>2.3076923076922924</v>
      </c>
      <c r="H64" t="str">
        <f>IF(AND(Table1[[#This Row],[F value]]&lt;4.74,Table1[[#This Row],[Best Individual mean accuracy]]&gt;Table1[[#This Row],[Benchmark mean accuracy]]),"Yes","No")</f>
        <v>Yes</v>
      </c>
    </row>
    <row r="65" spans="1:8" x14ac:dyDescent="0.55000000000000004">
      <c r="A65">
        <v>928</v>
      </c>
      <c r="B65" s="1" t="s">
        <v>2340</v>
      </c>
      <c r="C65" s="4">
        <v>0.80769230769230704</v>
      </c>
      <c r="D65" s="6">
        <v>75.384615384615302</v>
      </c>
      <c r="E65" s="3">
        <v>79.230769230769198</v>
      </c>
      <c r="F65" s="4">
        <v>1.18652849740932</v>
      </c>
      <c r="G65" s="6">
        <f>Table1[[#This Row],[Best Individual mean accuracy]]-Table1[[#This Row],[Benchmark mean accuracy]]</f>
        <v>3.8461538461538964</v>
      </c>
      <c r="H65" t="str">
        <f>IF(AND(Table1[[#This Row],[F value]]&lt;4.74,Table1[[#This Row],[Best Individual mean accuracy]]&gt;Table1[[#This Row],[Benchmark mean accuracy]]),"Yes","No")</f>
        <v>Yes</v>
      </c>
    </row>
    <row r="66" spans="1:8" x14ac:dyDescent="0.55000000000000004">
      <c r="A66">
        <v>928</v>
      </c>
      <c r="B66" s="1" t="s">
        <v>2322</v>
      </c>
      <c r="C66" s="4">
        <v>0.80769230769230704</v>
      </c>
      <c r="D66" s="6">
        <v>74.423076923076906</v>
      </c>
      <c r="E66" s="3">
        <v>79.230769230769198</v>
      </c>
      <c r="F66" s="4">
        <v>2.26732673267326</v>
      </c>
      <c r="G66" s="6">
        <f>Table1[[#This Row],[Best Individual mean accuracy]]-Table1[[#This Row],[Benchmark mean accuracy]]</f>
        <v>4.8076923076922924</v>
      </c>
      <c r="H66" t="str">
        <f>IF(AND(Table1[[#This Row],[F value]]&lt;4.74,Table1[[#This Row],[Best Individual mean accuracy]]&gt;Table1[[#This Row],[Benchmark mean accuracy]]),"Yes","No")</f>
        <v>Yes</v>
      </c>
    </row>
    <row r="67" spans="1:8" x14ac:dyDescent="0.55000000000000004">
      <c r="A67">
        <v>928</v>
      </c>
      <c r="B67" s="1" t="s">
        <v>2304</v>
      </c>
      <c r="C67" s="4">
        <v>0.80769230769230704</v>
      </c>
      <c r="D67" s="6">
        <v>73.173076923076906</v>
      </c>
      <c r="E67" s="3">
        <v>79.230769230769198</v>
      </c>
      <c r="F67" s="4">
        <v>1.06985769728331</v>
      </c>
      <c r="G67" s="6">
        <f>Table1[[#This Row],[Best Individual mean accuracy]]-Table1[[#This Row],[Benchmark mean accuracy]]</f>
        <v>6.0576923076922924</v>
      </c>
      <c r="H67" t="str">
        <f>IF(AND(Table1[[#This Row],[F value]]&lt;4.74,Table1[[#This Row],[Best Individual mean accuracy]]&gt;Table1[[#This Row],[Benchmark mean accuracy]]),"Yes","No")</f>
        <v>Yes</v>
      </c>
    </row>
    <row r="68" spans="1:8" x14ac:dyDescent="0.55000000000000004">
      <c r="A68">
        <v>750</v>
      </c>
      <c r="B68" s="1" t="s">
        <v>2237</v>
      </c>
      <c r="C68" s="4">
        <v>0.71153846153846101</v>
      </c>
      <c r="D68" s="6">
        <v>75.576923076922995</v>
      </c>
      <c r="E68" s="3">
        <v>79.134615384615302</v>
      </c>
      <c r="F68" s="4">
        <v>1.7709497206703899</v>
      </c>
      <c r="G68" s="6">
        <f>Table1[[#This Row],[Best Individual mean accuracy]]-Table1[[#This Row],[Benchmark mean accuracy]]</f>
        <v>3.5576923076923066</v>
      </c>
      <c r="H68" t="str">
        <f>IF(AND(Table1[[#This Row],[F value]]&lt;4.74,Table1[[#This Row],[Best Individual mean accuracy]]&gt;Table1[[#This Row],[Benchmark mean accuracy]]),"Yes","No")</f>
        <v>Yes</v>
      </c>
    </row>
    <row r="69" spans="1:8" x14ac:dyDescent="0.55000000000000004">
      <c r="A69">
        <v>928</v>
      </c>
      <c r="B69" s="1" t="s">
        <v>2352</v>
      </c>
      <c r="C69" s="4">
        <v>0.80769230769230704</v>
      </c>
      <c r="D69" s="6">
        <v>76.538461538461505</v>
      </c>
      <c r="E69" s="3">
        <v>78.942307692307693</v>
      </c>
      <c r="F69" s="4">
        <v>2.2642487046632098</v>
      </c>
      <c r="G69" s="6">
        <f>Table1[[#This Row],[Best Individual mean accuracy]]-Table1[[#This Row],[Benchmark mean accuracy]]</f>
        <v>2.4038461538461888</v>
      </c>
      <c r="H69" t="str">
        <f>IF(AND(Table1[[#This Row],[F value]]&lt;4.74,Table1[[#This Row],[Best Individual mean accuracy]]&gt;Table1[[#This Row],[Benchmark mean accuracy]]),"Yes","No")</f>
        <v>Yes</v>
      </c>
    </row>
    <row r="70" spans="1:8" x14ac:dyDescent="0.55000000000000004">
      <c r="A70">
        <v>928</v>
      </c>
      <c r="B70" s="1" t="s">
        <v>2275</v>
      </c>
      <c r="C70" s="4">
        <v>0.80769230769230704</v>
      </c>
      <c r="D70" s="6">
        <v>75.769230769230703</v>
      </c>
      <c r="E70" s="3">
        <v>78.942307692307693</v>
      </c>
      <c r="F70" s="4">
        <v>1.9326424870466301</v>
      </c>
      <c r="G70" s="6">
        <f>Table1[[#This Row],[Best Individual mean accuracy]]-Table1[[#This Row],[Benchmark mean accuracy]]</f>
        <v>3.1730769230769909</v>
      </c>
      <c r="H70" t="str">
        <f>IF(AND(Table1[[#This Row],[F value]]&lt;4.74,Table1[[#This Row],[Best Individual mean accuracy]]&gt;Table1[[#This Row],[Benchmark mean accuracy]]),"Yes","No")</f>
        <v>Yes</v>
      </c>
    </row>
    <row r="71" spans="1:8" x14ac:dyDescent="0.55000000000000004">
      <c r="A71">
        <v>574</v>
      </c>
      <c r="B71" s="1" t="s">
        <v>2176</v>
      </c>
      <c r="C71" s="4">
        <v>0.82692307692307598</v>
      </c>
      <c r="D71" s="6">
        <v>75.384615384615302</v>
      </c>
      <c r="E71" s="3">
        <v>78.942307692307693</v>
      </c>
      <c r="F71" s="4">
        <v>1.63322884012539</v>
      </c>
      <c r="G71" s="6">
        <f>Table1[[#This Row],[Best Individual mean accuracy]]-Table1[[#This Row],[Benchmark mean accuracy]]</f>
        <v>3.5576923076923919</v>
      </c>
      <c r="H71" t="str">
        <f>IF(AND(Table1[[#This Row],[F value]]&lt;4.74,Table1[[#This Row],[Best Individual mean accuracy]]&gt;Table1[[#This Row],[Benchmark mean accuracy]]),"Yes","No")</f>
        <v>Yes</v>
      </c>
    </row>
    <row r="72" spans="1:8" x14ac:dyDescent="0.55000000000000004">
      <c r="A72">
        <v>928</v>
      </c>
      <c r="B72" s="1" t="s">
        <v>2313</v>
      </c>
      <c r="C72" s="4">
        <v>0.80769230769230704</v>
      </c>
      <c r="D72" s="6">
        <v>74.134615384615302</v>
      </c>
      <c r="E72" s="3">
        <v>78.942307692307693</v>
      </c>
      <c r="F72" s="4">
        <v>1.6219512195121899</v>
      </c>
      <c r="G72" s="6">
        <f>Table1[[#This Row],[Best Individual mean accuracy]]-Table1[[#This Row],[Benchmark mean accuracy]]</f>
        <v>4.8076923076923919</v>
      </c>
      <c r="H72" t="str">
        <f>IF(AND(Table1[[#This Row],[F value]]&lt;4.74,Table1[[#This Row],[Best Individual mean accuracy]]&gt;Table1[[#This Row],[Benchmark mean accuracy]]),"Yes","No")</f>
        <v>Yes</v>
      </c>
    </row>
    <row r="73" spans="1:8" x14ac:dyDescent="0.55000000000000004">
      <c r="A73">
        <v>928</v>
      </c>
      <c r="B73" s="1" t="s">
        <v>2316</v>
      </c>
      <c r="C73" s="4">
        <v>0.80769230769230704</v>
      </c>
      <c r="D73" s="6">
        <v>72.692307692307594</v>
      </c>
      <c r="E73" s="3">
        <v>78.942307692307693</v>
      </c>
      <c r="F73" s="4">
        <v>3.9172932330827002</v>
      </c>
      <c r="G73" s="6">
        <f>Table1[[#This Row],[Best Individual mean accuracy]]-Table1[[#This Row],[Benchmark mean accuracy]]</f>
        <v>6.2500000000000995</v>
      </c>
      <c r="H73" t="str">
        <f>IF(AND(Table1[[#This Row],[F value]]&lt;4.74,Table1[[#This Row],[Best Individual mean accuracy]]&gt;Table1[[#This Row],[Benchmark mean accuracy]]),"Yes","No")</f>
        <v>Yes</v>
      </c>
    </row>
    <row r="74" spans="1:8" x14ac:dyDescent="0.55000000000000004">
      <c r="A74">
        <v>750</v>
      </c>
      <c r="B74" s="1" t="s">
        <v>2231</v>
      </c>
      <c r="C74" s="4">
        <v>0.71153846153846101</v>
      </c>
      <c r="D74" s="6">
        <v>75</v>
      </c>
      <c r="E74" s="3">
        <v>78.846153846153797</v>
      </c>
      <c r="F74" s="4">
        <v>0.78738317757009302</v>
      </c>
      <c r="G74" s="6">
        <f>Table1[[#This Row],[Best Individual mean accuracy]]-Table1[[#This Row],[Benchmark mean accuracy]]</f>
        <v>3.846153846153797</v>
      </c>
      <c r="H74" t="str">
        <f>IF(AND(Table1[[#This Row],[F value]]&lt;4.74,Table1[[#This Row],[Best Individual mean accuracy]]&gt;Table1[[#This Row],[Benchmark mean accuracy]]),"Yes","No")</f>
        <v>Yes</v>
      </c>
    </row>
    <row r="75" spans="1:8" x14ac:dyDescent="0.55000000000000004">
      <c r="A75">
        <v>928</v>
      </c>
      <c r="B75" s="1" t="s">
        <v>2337</v>
      </c>
      <c r="C75" s="4">
        <v>0.80769230769230704</v>
      </c>
      <c r="D75" s="6">
        <v>73.269230769230703</v>
      </c>
      <c r="E75" s="3">
        <v>78.846153846153797</v>
      </c>
      <c r="F75" s="4">
        <v>1.93771626297577</v>
      </c>
      <c r="G75" s="6">
        <f>Table1[[#This Row],[Best Individual mean accuracy]]-Table1[[#This Row],[Benchmark mean accuracy]]</f>
        <v>5.5769230769230944</v>
      </c>
      <c r="H75" t="str">
        <f>IF(AND(Table1[[#This Row],[F value]]&lt;4.74,Table1[[#This Row],[Best Individual mean accuracy]]&gt;Table1[[#This Row],[Benchmark mean accuracy]]),"Yes","No")</f>
        <v>Yes</v>
      </c>
    </row>
    <row r="76" spans="1:8" x14ac:dyDescent="0.55000000000000004">
      <c r="A76">
        <v>750</v>
      </c>
      <c r="B76" s="1" t="s">
        <v>2222</v>
      </c>
      <c r="C76" s="4">
        <v>0.71153846153846101</v>
      </c>
      <c r="D76" s="6">
        <v>77.692307692307693</v>
      </c>
      <c r="E76" s="3">
        <v>78.75</v>
      </c>
      <c r="F76" s="4">
        <v>0.55709342560553599</v>
      </c>
      <c r="G76" s="6">
        <f>Table1[[#This Row],[Best Individual mean accuracy]]-Table1[[#This Row],[Benchmark mean accuracy]]</f>
        <v>1.0576923076923066</v>
      </c>
      <c r="H76" t="str">
        <f>IF(AND(Table1[[#This Row],[F value]]&lt;4.74,Table1[[#This Row],[Best Individual mean accuracy]]&gt;Table1[[#This Row],[Benchmark mean accuracy]]),"Yes","No")</f>
        <v>Yes</v>
      </c>
    </row>
    <row r="77" spans="1:8" x14ac:dyDescent="0.55000000000000004">
      <c r="A77">
        <v>750</v>
      </c>
      <c r="B77" s="1" t="s">
        <v>2209</v>
      </c>
      <c r="C77" s="4">
        <v>0.71153846153846101</v>
      </c>
      <c r="D77" s="6">
        <v>76.634615384615302</v>
      </c>
      <c r="E77" s="3">
        <v>78.75</v>
      </c>
      <c r="F77" s="4">
        <v>0.59365079365079299</v>
      </c>
      <c r="G77" s="6">
        <f>Table1[[#This Row],[Best Individual mean accuracy]]-Table1[[#This Row],[Benchmark mean accuracy]]</f>
        <v>2.1153846153846985</v>
      </c>
      <c r="H77" t="str">
        <f>IF(AND(Table1[[#This Row],[F value]]&lt;4.74,Table1[[#This Row],[Best Individual mean accuracy]]&gt;Table1[[#This Row],[Benchmark mean accuracy]]),"Yes","No")</f>
        <v>Yes</v>
      </c>
    </row>
    <row r="78" spans="1:8" x14ac:dyDescent="0.55000000000000004">
      <c r="A78">
        <v>928</v>
      </c>
      <c r="B78" s="1" t="s">
        <v>2256</v>
      </c>
      <c r="C78" s="4">
        <v>0.80769230769230704</v>
      </c>
      <c r="D78" s="6">
        <v>75</v>
      </c>
      <c r="E78" s="3">
        <v>78.75</v>
      </c>
      <c r="F78" s="4">
        <v>0.87301587301587202</v>
      </c>
      <c r="G78" s="6">
        <f>Table1[[#This Row],[Best Individual mean accuracy]]-Table1[[#This Row],[Benchmark mean accuracy]]</f>
        <v>3.75</v>
      </c>
      <c r="H78" t="str">
        <f>IF(AND(Table1[[#This Row],[F value]]&lt;4.74,Table1[[#This Row],[Best Individual mean accuracy]]&gt;Table1[[#This Row],[Benchmark mean accuracy]]),"Yes","No")</f>
        <v>Yes</v>
      </c>
    </row>
    <row r="79" spans="1:8" x14ac:dyDescent="0.55000000000000004">
      <c r="A79">
        <v>928</v>
      </c>
      <c r="B79" s="1" t="s">
        <v>2281</v>
      </c>
      <c r="C79" s="4">
        <v>0.80769230769230704</v>
      </c>
      <c r="D79" s="6">
        <v>74.230769230769198</v>
      </c>
      <c r="E79" s="3">
        <v>78.75</v>
      </c>
      <c r="F79" s="4">
        <v>5.1311475409836103</v>
      </c>
      <c r="G79" s="6">
        <f>Table1[[#This Row],[Best Individual mean accuracy]]-Table1[[#This Row],[Benchmark mean accuracy]]</f>
        <v>4.519230769230802</v>
      </c>
      <c r="H79" t="str">
        <f>IF(AND(Table1[[#This Row],[F value]]&lt;4.74,Table1[[#This Row],[Best Individual mean accuracy]]&gt;Table1[[#This Row],[Benchmark mean accuracy]]),"Yes","No")</f>
        <v>No</v>
      </c>
    </row>
    <row r="80" spans="1:8" x14ac:dyDescent="0.55000000000000004">
      <c r="A80">
        <v>750</v>
      </c>
      <c r="B80" s="1" t="s">
        <v>2214</v>
      </c>
      <c r="C80" s="4">
        <v>0.71153846153846101</v>
      </c>
      <c r="D80" s="6">
        <v>76.057692307692307</v>
      </c>
      <c r="E80" s="3">
        <v>78.653846153846104</v>
      </c>
      <c r="F80" s="4">
        <v>1.0959409594095899</v>
      </c>
      <c r="G80" s="6">
        <f>Table1[[#This Row],[Best Individual mean accuracy]]-Table1[[#This Row],[Benchmark mean accuracy]]</f>
        <v>2.596153846153797</v>
      </c>
      <c r="H80" t="str">
        <f>IF(AND(Table1[[#This Row],[F value]]&lt;4.74,Table1[[#This Row],[Best Individual mean accuracy]]&gt;Table1[[#This Row],[Benchmark mean accuracy]]),"Yes","No")</f>
        <v>Yes</v>
      </c>
    </row>
    <row r="81" spans="1:8" x14ac:dyDescent="0.55000000000000004">
      <c r="A81">
        <v>928</v>
      </c>
      <c r="B81" s="1" t="s">
        <v>2289</v>
      </c>
      <c r="C81" s="4">
        <v>0.80769230769230704</v>
      </c>
      <c r="D81" s="6">
        <v>74.423076923076906</v>
      </c>
      <c r="E81" s="3">
        <v>78.653846153846104</v>
      </c>
      <c r="F81" s="4">
        <v>1.4060150375939799</v>
      </c>
      <c r="G81" s="6">
        <f>Table1[[#This Row],[Best Individual mean accuracy]]-Table1[[#This Row],[Benchmark mean accuracy]]</f>
        <v>4.230769230769198</v>
      </c>
      <c r="H81" t="str">
        <f>IF(AND(Table1[[#This Row],[F value]]&lt;4.74,Table1[[#This Row],[Best Individual mean accuracy]]&gt;Table1[[#This Row],[Benchmark mean accuracy]]),"Yes","No")</f>
        <v>Yes</v>
      </c>
    </row>
    <row r="82" spans="1:8" x14ac:dyDescent="0.55000000000000004">
      <c r="A82">
        <v>928</v>
      </c>
      <c r="B82" s="1" t="s">
        <v>2319</v>
      </c>
      <c r="C82" s="4">
        <v>0.80769230769230704</v>
      </c>
      <c r="D82" s="6">
        <v>74.230769230769198</v>
      </c>
      <c r="E82" s="3">
        <v>78.653846153846104</v>
      </c>
      <c r="F82" s="4">
        <v>4.0425531914893504</v>
      </c>
      <c r="G82" s="6">
        <f>Table1[[#This Row],[Best Individual mean accuracy]]-Table1[[#This Row],[Benchmark mean accuracy]]</f>
        <v>4.4230769230769056</v>
      </c>
      <c r="H82" t="str">
        <f>IF(AND(Table1[[#This Row],[F value]]&lt;4.74,Table1[[#This Row],[Best Individual mean accuracy]]&gt;Table1[[#This Row],[Benchmark mean accuracy]]),"Yes","No")</f>
        <v>Yes</v>
      </c>
    </row>
    <row r="83" spans="1:8" x14ac:dyDescent="0.55000000000000004">
      <c r="A83">
        <v>928</v>
      </c>
      <c r="B83" s="1" t="s">
        <v>2261</v>
      </c>
      <c r="C83" s="4">
        <v>0.80769230769230704</v>
      </c>
      <c r="D83" s="6">
        <v>73.75</v>
      </c>
      <c r="E83" s="3">
        <v>78.653846153846104</v>
      </c>
      <c r="F83" s="4">
        <v>1.20087336244541</v>
      </c>
      <c r="G83" s="6">
        <f>Table1[[#This Row],[Best Individual mean accuracy]]-Table1[[#This Row],[Benchmark mean accuracy]]</f>
        <v>4.9038461538461036</v>
      </c>
      <c r="H83" t="str">
        <f>IF(AND(Table1[[#This Row],[F value]]&lt;4.74,Table1[[#This Row],[Best Individual mean accuracy]]&gt;Table1[[#This Row],[Benchmark mean accuracy]]),"Yes","No")</f>
        <v>Yes</v>
      </c>
    </row>
    <row r="84" spans="1:8" x14ac:dyDescent="0.55000000000000004">
      <c r="A84">
        <v>928</v>
      </c>
      <c r="B84" s="1" t="s">
        <v>2266</v>
      </c>
      <c r="C84" s="4">
        <v>0.80769230769230704</v>
      </c>
      <c r="D84" s="6">
        <v>76.346153846153797</v>
      </c>
      <c r="E84" s="3">
        <v>78.557692307692307</v>
      </c>
      <c r="F84" s="4">
        <v>1.53475935828876</v>
      </c>
      <c r="G84" s="6">
        <f>Table1[[#This Row],[Best Individual mean accuracy]]-Table1[[#This Row],[Benchmark mean accuracy]]</f>
        <v>2.2115384615385096</v>
      </c>
      <c r="H84" t="str">
        <f>IF(AND(Table1[[#This Row],[F value]]&lt;4.74,Table1[[#This Row],[Best Individual mean accuracy]]&gt;Table1[[#This Row],[Benchmark mean accuracy]]),"Yes","No")</f>
        <v>Yes</v>
      </c>
    </row>
    <row r="85" spans="1:8" x14ac:dyDescent="0.55000000000000004">
      <c r="A85">
        <v>750</v>
      </c>
      <c r="B85" s="1" t="s">
        <v>2204</v>
      </c>
      <c r="C85" s="4">
        <v>0.71153846153846101</v>
      </c>
      <c r="D85" s="6">
        <v>75.384615384615302</v>
      </c>
      <c r="E85" s="3">
        <v>78.557692307692307</v>
      </c>
      <c r="F85" s="4">
        <v>0.75558867362145998</v>
      </c>
      <c r="G85" s="6">
        <f>Table1[[#This Row],[Best Individual mean accuracy]]-Table1[[#This Row],[Benchmark mean accuracy]]</f>
        <v>3.1730769230770051</v>
      </c>
      <c r="H85" t="str">
        <f>IF(AND(Table1[[#This Row],[F value]]&lt;4.74,Table1[[#This Row],[Best Individual mean accuracy]]&gt;Table1[[#This Row],[Benchmark mean accuracy]]),"Yes","No")</f>
        <v>Yes</v>
      </c>
    </row>
    <row r="86" spans="1:8" x14ac:dyDescent="0.55000000000000004">
      <c r="A86">
        <v>750</v>
      </c>
      <c r="B86" s="1" t="s">
        <v>2207</v>
      </c>
      <c r="C86" s="4">
        <v>0.71153846153846101</v>
      </c>
      <c r="D86" s="6">
        <v>75.192307692307693</v>
      </c>
      <c r="E86" s="3">
        <v>78.557692307692307</v>
      </c>
      <c r="F86" s="4">
        <v>1.7015384615384599</v>
      </c>
      <c r="G86" s="6">
        <f>Table1[[#This Row],[Best Individual mean accuracy]]-Table1[[#This Row],[Benchmark mean accuracy]]</f>
        <v>3.3653846153846132</v>
      </c>
      <c r="H86" t="str">
        <f>IF(AND(Table1[[#This Row],[F value]]&lt;4.74,Table1[[#This Row],[Best Individual mean accuracy]]&gt;Table1[[#This Row],[Benchmark mean accuracy]]),"Yes","No")</f>
        <v>Yes</v>
      </c>
    </row>
    <row r="87" spans="1:8" x14ac:dyDescent="0.55000000000000004">
      <c r="A87">
        <v>750</v>
      </c>
      <c r="B87" s="1" t="s">
        <v>2225</v>
      </c>
      <c r="C87" s="4">
        <v>0.71153846153846101</v>
      </c>
      <c r="D87" s="6">
        <v>74.903846153846104</v>
      </c>
      <c r="E87" s="3">
        <v>78.557692307692307</v>
      </c>
      <c r="F87" s="4">
        <v>2.1917808219178099</v>
      </c>
      <c r="G87" s="6">
        <f>Table1[[#This Row],[Best Individual mean accuracy]]-Table1[[#This Row],[Benchmark mean accuracy]]</f>
        <v>3.653846153846203</v>
      </c>
      <c r="H87" t="str">
        <f>IF(AND(Table1[[#This Row],[F value]]&lt;4.74,Table1[[#This Row],[Best Individual mean accuracy]]&gt;Table1[[#This Row],[Benchmark mean accuracy]]),"Yes","No")</f>
        <v>Yes</v>
      </c>
    </row>
    <row r="88" spans="1:8" x14ac:dyDescent="0.55000000000000004">
      <c r="A88">
        <v>750</v>
      </c>
      <c r="B88" s="1" t="s">
        <v>2234</v>
      </c>
      <c r="C88" s="4">
        <v>0.71153846153846101</v>
      </c>
      <c r="D88" s="6">
        <v>75</v>
      </c>
      <c r="E88" s="3">
        <v>78.461538461538396</v>
      </c>
      <c r="F88" s="4">
        <v>3.37254901960784</v>
      </c>
      <c r="G88" s="6">
        <f>Table1[[#This Row],[Best Individual mean accuracy]]-Table1[[#This Row],[Benchmark mean accuracy]]</f>
        <v>3.4615384615383959</v>
      </c>
      <c r="H88" t="str">
        <f>IF(AND(Table1[[#This Row],[F value]]&lt;4.74,Table1[[#This Row],[Best Individual mean accuracy]]&gt;Table1[[#This Row],[Benchmark mean accuracy]]),"Yes","No")</f>
        <v>Yes</v>
      </c>
    </row>
    <row r="89" spans="1:8" x14ac:dyDescent="0.55000000000000004">
      <c r="A89">
        <v>750</v>
      </c>
      <c r="B89" s="1" t="s">
        <v>2201</v>
      </c>
      <c r="C89" s="4">
        <v>0.71153846153846101</v>
      </c>
      <c r="D89" s="6">
        <v>74.903846153846104</v>
      </c>
      <c r="E89" s="3">
        <v>78.461538461538396</v>
      </c>
      <c r="F89" s="4">
        <v>2.6444444444444399</v>
      </c>
      <c r="G89" s="6">
        <f>Table1[[#This Row],[Best Individual mean accuracy]]-Table1[[#This Row],[Benchmark mean accuracy]]</f>
        <v>3.5576923076922924</v>
      </c>
      <c r="H89" t="str">
        <f>IF(AND(Table1[[#This Row],[F value]]&lt;4.74,Table1[[#This Row],[Best Individual mean accuracy]]&gt;Table1[[#This Row],[Benchmark mean accuracy]]),"Yes","No")</f>
        <v>Yes</v>
      </c>
    </row>
    <row r="90" spans="1:8" x14ac:dyDescent="0.55000000000000004">
      <c r="A90">
        <v>928</v>
      </c>
      <c r="B90" s="1" t="s">
        <v>2351</v>
      </c>
      <c r="C90" s="4">
        <v>0.80769230769230704</v>
      </c>
      <c r="D90" s="6">
        <v>76.25</v>
      </c>
      <c r="E90" s="3">
        <v>78.365384615384599</v>
      </c>
      <c r="F90" s="4">
        <v>1.67682926829268</v>
      </c>
      <c r="G90" s="6">
        <f>Table1[[#This Row],[Best Individual mean accuracy]]-Table1[[#This Row],[Benchmark mean accuracy]]</f>
        <v>2.115384615384599</v>
      </c>
      <c r="H90" t="str">
        <f>IF(AND(Table1[[#This Row],[F value]]&lt;4.74,Table1[[#This Row],[Best Individual mean accuracy]]&gt;Table1[[#This Row],[Benchmark mean accuracy]]),"Yes","No")</f>
        <v>Yes</v>
      </c>
    </row>
    <row r="91" spans="1:8" x14ac:dyDescent="0.55000000000000004">
      <c r="A91">
        <v>928</v>
      </c>
      <c r="B91" s="1" t="s">
        <v>2310</v>
      </c>
      <c r="C91" s="4">
        <v>0.80769230769230704</v>
      </c>
      <c r="D91" s="6">
        <v>76.057692307692307</v>
      </c>
      <c r="E91" s="3">
        <v>78.365384615384599</v>
      </c>
      <c r="F91" s="4">
        <v>0.87378640776699001</v>
      </c>
      <c r="G91" s="6">
        <f>Table1[[#This Row],[Best Individual mean accuracy]]-Table1[[#This Row],[Benchmark mean accuracy]]</f>
        <v>2.3076923076922924</v>
      </c>
      <c r="H91" t="str">
        <f>IF(AND(Table1[[#This Row],[F value]]&lt;4.74,Table1[[#This Row],[Best Individual mean accuracy]]&gt;Table1[[#This Row],[Benchmark mean accuracy]]),"Yes","No")</f>
        <v>Yes</v>
      </c>
    </row>
    <row r="92" spans="1:8" x14ac:dyDescent="0.55000000000000004">
      <c r="A92">
        <v>750</v>
      </c>
      <c r="B92" s="1" t="s">
        <v>2233</v>
      </c>
      <c r="C92" s="4">
        <v>0.71153846153846101</v>
      </c>
      <c r="D92" s="6">
        <v>75.288461538461505</v>
      </c>
      <c r="E92" s="3">
        <v>78.365384615384599</v>
      </c>
      <c r="F92" s="4">
        <v>1.07086614173228</v>
      </c>
      <c r="G92" s="6">
        <f>Table1[[#This Row],[Best Individual mean accuracy]]-Table1[[#This Row],[Benchmark mean accuracy]]</f>
        <v>3.0769230769230944</v>
      </c>
      <c r="H92" t="str">
        <f>IF(AND(Table1[[#This Row],[F value]]&lt;4.74,Table1[[#This Row],[Best Individual mean accuracy]]&gt;Table1[[#This Row],[Benchmark mean accuracy]]),"Yes","No")</f>
        <v>Yes</v>
      </c>
    </row>
    <row r="93" spans="1:8" x14ac:dyDescent="0.55000000000000004">
      <c r="A93">
        <v>750</v>
      </c>
      <c r="B93" s="1" t="s">
        <v>2227</v>
      </c>
      <c r="C93" s="4">
        <v>0.71153846153846101</v>
      </c>
      <c r="D93" s="6">
        <v>74.326923076922995</v>
      </c>
      <c r="E93" s="3">
        <v>78.365384615384599</v>
      </c>
      <c r="F93" s="4">
        <v>2.68333333333333</v>
      </c>
      <c r="G93" s="6">
        <f>Table1[[#This Row],[Best Individual mean accuracy]]-Table1[[#This Row],[Benchmark mean accuracy]]</f>
        <v>4.0384615384616041</v>
      </c>
      <c r="H93" t="str">
        <f>IF(AND(Table1[[#This Row],[F value]]&lt;4.74,Table1[[#This Row],[Best Individual mean accuracy]]&gt;Table1[[#This Row],[Benchmark mean accuracy]]),"Yes","No")</f>
        <v>Yes</v>
      </c>
    </row>
    <row r="94" spans="1:8" x14ac:dyDescent="0.55000000000000004">
      <c r="A94">
        <v>750</v>
      </c>
      <c r="B94" s="1" t="s">
        <v>2191</v>
      </c>
      <c r="C94" s="4">
        <v>0.71153846153846101</v>
      </c>
      <c r="D94" s="6">
        <v>72.980769230769198</v>
      </c>
      <c r="E94" s="3">
        <v>78.365384615384599</v>
      </c>
      <c r="F94" s="4">
        <v>1.5157894736842099</v>
      </c>
      <c r="G94" s="6">
        <f>Table1[[#This Row],[Best Individual mean accuracy]]-Table1[[#This Row],[Benchmark mean accuracy]]</f>
        <v>5.384615384615401</v>
      </c>
      <c r="H94" t="str">
        <f>IF(AND(Table1[[#This Row],[F value]]&lt;4.74,Table1[[#This Row],[Best Individual mean accuracy]]&gt;Table1[[#This Row],[Benchmark mean accuracy]]),"Yes","No")</f>
        <v>Yes</v>
      </c>
    </row>
    <row r="95" spans="1:8" x14ac:dyDescent="0.55000000000000004">
      <c r="A95">
        <v>574</v>
      </c>
      <c r="B95" s="1" t="s">
        <v>2174</v>
      </c>
      <c r="C95" s="4">
        <v>0.82692307692307598</v>
      </c>
      <c r="D95" s="6">
        <v>77.115384615384599</v>
      </c>
      <c r="E95" s="3">
        <v>78.269230769230703</v>
      </c>
      <c r="F95" s="4">
        <v>0.63559322033898302</v>
      </c>
      <c r="G95" s="6">
        <f>Table1[[#This Row],[Best Individual mean accuracy]]-Table1[[#This Row],[Benchmark mean accuracy]]</f>
        <v>1.1538461538461036</v>
      </c>
      <c r="H95" t="str">
        <f>IF(AND(Table1[[#This Row],[F value]]&lt;4.74,Table1[[#This Row],[Best Individual mean accuracy]]&gt;Table1[[#This Row],[Benchmark mean accuracy]]),"Yes","No")</f>
        <v>Yes</v>
      </c>
    </row>
    <row r="96" spans="1:8" x14ac:dyDescent="0.55000000000000004">
      <c r="A96">
        <v>928</v>
      </c>
      <c r="B96" s="1" t="s">
        <v>2309</v>
      </c>
      <c r="C96" s="4">
        <v>0.80769230769230704</v>
      </c>
      <c r="D96" s="6">
        <v>76.730769230769198</v>
      </c>
      <c r="E96" s="3">
        <v>78.269230769230703</v>
      </c>
      <c r="F96" s="4">
        <v>2.7499999999999898</v>
      </c>
      <c r="G96" s="6">
        <f>Table1[[#This Row],[Best Individual mean accuracy]]-Table1[[#This Row],[Benchmark mean accuracy]]</f>
        <v>1.5384615384615046</v>
      </c>
      <c r="H96" t="str">
        <f>IF(AND(Table1[[#This Row],[F value]]&lt;4.74,Table1[[#This Row],[Best Individual mean accuracy]]&gt;Table1[[#This Row],[Benchmark mean accuracy]]),"Yes","No")</f>
        <v>Yes</v>
      </c>
    </row>
    <row r="97" spans="1:8" x14ac:dyDescent="0.55000000000000004">
      <c r="A97">
        <v>750</v>
      </c>
      <c r="B97" s="1" t="s">
        <v>2200</v>
      </c>
      <c r="C97" s="4">
        <v>0.71153846153846101</v>
      </c>
      <c r="D97" s="6">
        <v>73.557692307692307</v>
      </c>
      <c r="E97" s="3">
        <v>78.269230769230703</v>
      </c>
      <c r="F97" s="4">
        <v>1.3490304709141201</v>
      </c>
      <c r="G97" s="6">
        <f>Table1[[#This Row],[Best Individual mean accuracy]]-Table1[[#This Row],[Benchmark mean accuracy]]</f>
        <v>4.7115384615383959</v>
      </c>
      <c r="H97" t="str">
        <f>IF(AND(Table1[[#This Row],[F value]]&lt;4.74,Table1[[#This Row],[Best Individual mean accuracy]]&gt;Table1[[#This Row],[Benchmark mean accuracy]]),"Yes","No")</f>
        <v>Yes</v>
      </c>
    </row>
    <row r="98" spans="1:8" x14ac:dyDescent="0.55000000000000004">
      <c r="A98">
        <v>750</v>
      </c>
      <c r="B98" s="1" t="s">
        <v>2220</v>
      </c>
      <c r="C98" s="4">
        <v>0.71153846153846101</v>
      </c>
      <c r="D98" s="6">
        <v>71.634615384615302</v>
      </c>
      <c r="E98" s="3">
        <v>78.269230769230703</v>
      </c>
      <c r="F98" s="4">
        <v>1.1796276013143401</v>
      </c>
      <c r="G98" s="6">
        <f>Table1[[#This Row],[Best Individual mean accuracy]]-Table1[[#This Row],[Benchmark mean accuracy]]</f>
        <v>6.634615384615401</v>
      </c>
      <c r="H98" t="str">
        <f>IF(AND(Table1[[#This Row],[F value]]&lt;4.74,Table1[[#This Row],[Best Individual mean accuracy]]&gt;Table1[[#This Row],[Benchmark mean accuracy]]),"Yes","No")</f>
        <v>Yes</v>
      </c>
    </row>
    <row r="99" spans="1:8" x14ac:dyDescent="0.55000000000000004">
      <c r="A99">
        <v>928</v>
      </c>
      <c r="B99" s="1" t="s">
        <v>2317</v>
      </c>
      <c r="C99" s="4">
        <v>0.80769230769230704</v>
      </c>
      <c r="D99" s="6">
        <v>70.865384615384599</v>
      </c>
      <c r="E99" s="3">
        <v>78.269230769230703</v>
      </c>
      <c r="F99" s="4">
        <v>1.6776611694152901</v>
      </c>
      <c r="G99" s="6">
        <f>Table1[[#This Row],[Best Individual mean accuracy]]-Table1[[#This Row],[Benchmark mean accuracy]]</f>
        <v>7.4038461538461036</v>
      </c>
      <c r="H99" t="str">
        <f>IF(AND(Table1[[#This Row],[F value]]&lt;4.74,Table1[[#This Row],[Best Individual mean accuracy]]&gt;Table1[[#This Row],[Benchmark mean accuracy]]),"Yes","No")</f>
        <v>Yes</v>
      </c>
    </row>
    <row r="100" spans="1:8" x14ac:dyDescent="0.55000000000000004">
      <c r="A100">
        <v>928</v>
      </c>
      <c r="B100" s="1" t="s">
        <v>2268</v>
      </c>
      <c r="C100" s="4">
        <v>0.80769230769230704</v>
      </c>
      <c r="D100" s="6">
        <v>74.711538461538396</v>
      </c>
      <c r="E100" s="3">
        <v>78.173076923076906</v>
      </c>
      <c r="F100" s="4">
        <v>1.2710280373831699</v>
      </c>
      <c r="G100" s="6">
        <f>Table1[[#This Row],[Best Individual mean accuracy]]-Table1[[#This Row],[Benchmark mean accuracy]]</f>
        <v>3.4615384615385096</v>
      </c>
      <c r="H100" t="str">
        <f>IF(AND(Table1[[#This Row],[F value]]&lt;4.74,Table1[[#This Row],[Best Individual mean accuracy]]&gt;Table1[[#This Row],[Benchmark mean accuracy]]),"Yes","No")</f>
        <v>Yes</v>
      </c>
    </row>
    <row r="101" spans="1:8" x14ac:dyDescent="0.55000000000000004">
      <c r="A101">
        <v>928</v>
      </c>
      <c r="B101" s="1" t="s">
        <v>2283</v>
      </c>
      <c r="C101" s="4">
        <v>0.80769230769230704</v>
      </c>
      <c r="D101" s="6">
        <v>76.730769230769198</v>
      </c>
      <c r="E101" s="3">
        <v>77.980769230769198</v>
      </c>
      <c r="F101" s="4">
        <v>1.0429184549356201</v>
      </c>
      <c r="G101" s="6">
        <f>Table1[[#This Row],[Best Individual mean accuracy]]-Table1[[#This Row],[Benchmark mean accuracy]]</f>
        <v>1.25</v>
      </c>
      <c r="H101" t="str">
        <f>IF(AND(Table1[[#This Row],[F value]]&lt;4.74,Table1[[#This Row],[Best Individual mean accuracy]]&gt;Table1[[#This Row],[Benchmark mean accuracy]]),"Yes","No")</f>
        <v>Yes</v>
      </c>
    </row>
    <row r="102" spans="1:8" x14ac:dyDescent="0.55000000000000004">
      <c r="A102">
        <v>928</v>
      </c>
      <c r="B102" s="1" t="s">
        <v>2287</v>
      </c>
      <c r="C102" s="4">
        <v>0.80769230769230704</v>
      </c>
      <c r="D102" s="6">
        <v>75.096153846153797</v>
      </c>
      <c r="E102" s="3">
        <v>77.980769230769198</v>
      </c>
      <c r="F102" s="4">
        <v>0.772151898734177</v>
      </c>
      <c r="G102" s="6">
        <f>Table1[[#This Row],[Best Individual mean accuracy]]-Table1[[#This Row],[Benchmark mean accuracy]]</f>
        <v>2.884615384615401</v>
      </c>
      <c r="H102" t="str">
        <f>IF(AND(Table1[[#This Row],[F value]]&lt;4.74,Table1[[#This Row],[Best Individual mean accuracy]]&gt;Table1[[#This Row],[Benchmark mean accuracy]]),"Yes","No")</f>
        <v>Yes</v>
      </c>
    </row>
    <row r="103" spans="1:8" x14ac:dyDescent="0.55000000000000004">
      <c r="A103">
        <v>175</v>
      </c>
      <c r="B103" s="1" t="s">
        <v>2162</v>
      </c>
      <c r="C103" s="4">
        <v>0.90384615384615297</v>
      </c>
      <c r="D103" s="6">
        <v>74.903846153846104</v>
      </c>
      <c r="E103" s="3">
        <v>77.980769230769198</v>
      </c>
      <c r="F103" s="4">
        <v>0.72847682119205304</v>
      </c>
      <c r="G103" s="6">
        <f>Table1[[#This Row],[Best Individual mean accuracy]]-Table1[[#This Row],[Benchmark mean accuracy]]</f>
        <v>3.0769230769230944</v>
      </c>
      <c r="H103" t="str">
        <f>IF(AND(Table1[[#This Row],[F value]]&lt;4.74,Table1[[#This Row],[Best Individual mean accuracy]]&gt;Table1[[#This Row],[Benchmark mean accuracy]]),"Yes","No")</f>
        <v>Yes</v>
      </c>
    </row>
    <row r="104" spans="1:8" x14ac:dyDescent="0.55000000000000004">
      <c r="A104">
        <v>750</v>
      </c>
      <c r="B104" s="1" t="s">
        <v>2206</v>
      </c>
      <c r="C104" s="4">
        <v>0.71153846153846101</v>
      </c>
      <c r="D104" s="6">
        <v>74.807692307692193</v>
      </c>
      <c r="E104" s="3">
        <v>77.980769230769198</v>
      </c>
      <c r="F104" s="4">
        <v>0.81320450885668205</v>
      </c>
      <c r="G104" s="6">
        <f>Table1[[#This Row],[Best Individual mean accuracy]]-Table1[[#This Row],[Benchmark mean accuracy]]</f>
        <v>3.1730769230770051</v>
      </c>
      <c r="H104" t="str">
        <f>IF(AND(Table1[[#This Row],[F value]]&lt;4.74,Table1[[#This Row],[Best Individual mean accuracy]]&gt;Table1[[#This Row],[Benchmark mean accuracy]]),"Yes","No")</f>
        <v>Yes</v>
      </c>
    </row>
    <row r="105" spans="1:8" x14ac:dyDescent="0.55000000000000004">
      <c r="A105">
        <v>928</v>
      </c>
      <c r="B105" s="1" t="s">
        <v>2348</v>
      </c>
      <c r="C105" s="4">
        <v>0.80769230769230704</v>
      </c>
      <c r="D105" s="6">
        <v>73.653846153846104</v>
      </c>
      <c r="E105" s="3">
        <v>77.980769230769198</v>
      </c>
      <c r="F105" s="4">
        <v>0.93078324225865094</v>
      </c>
      <c r="G105" s="6">
        <f>Table1[[#This Row],[Best Individual mean accuracy]]-Table1[[#This Row],[Benchmark mean accuracy]]</f>
        <v>4.3269230769230944</v>
      </c>
      <c r="H105" t="str">
        <f>IF(AND(Table1[[#This Row],[F value]]&lt;4.74,Table1[[#This Row],[Best Individual mean accuracy]]&gt;Table1[[#This Row],[Benchmark mean accuracy]]),"Yes","No")</f>
        <v>Yes</v>
      </c>
    </row>
    <row r="106" spans="1:8" x14ac:dyDescent="0.55000000000000004">
      <c r="A106">
        <v>750</v>
      </c>
      <c r="B106" s="1" t="s">
        <v>2224</v>
      </c>
      <c r="C106" s="4">
        <v>0.71153846153846101</v>
      </c>
      <c r="D106" s="6">
        <v>73.653846153846104</v>
      </c>
      <c r="E106" s="3">
        <v>77.980769230769198</v>
      </c>
      <c r="F106" s="4">
        <v>5.91803278688523</v>
      </c>
      <c r="G106" s="6">
        <f>Table1[[#This Row],[Best Individual mean accuracy]]-Table1[[#This Row],[Benchmark mean accuracy]]</f>
        <v>4.3269230769230944</v>
      </c>
      <c r="H106" t="str">
        <f>IF(AND(Table1[[#This Row],[F value]]&lt;4.74,Table1[[#This Row],[Best Individual mean accuracy]]&gt;Table1[[#This Row],[Benchmark mean accuracy]]),"Yes","No")</f>
        <v>No</v>
      </c>
    </row>
    <row r="107" spans="1:8" x14ac:dyDescent="0.55000000000000004">
      <c r="A107">
        <v>750</v>
      </c>
      <c r="B107" s="1" t="s">
        <v>2198</v>
      </c>
      <c r="C107" s="4">
        <v>0.71153846153846101</v>
      </c>
      <c r="D107" s="6">
        <v>73.365384615384599</v>
      </c>
      <c r="E107" s="3">
        <v>77.980769230769198</v>
      </c>
      <c r="F107" s="4">
        <v>1.3320463320463301</v>
      </c>
      <c r="G107" s="6">
        <f>Table1[[#This Row],[Best Individual mean accuracy]]-Table1[[#This Row],[Benchmark mean accuracy]]</f>
        <v>4.615384615384599</v>
      </c>
      <c r="H107" t="str">
        <f>IF(AND(Table1[[#This Row],[F value]]&lt;4.74,Table1[[#This Row],[Best Individual mean accuracy]]&gt;Table1[[#This Row],[Benchmark mean accuracy]]),"Yes","No")</f>
        <v>Yes</v>
      </c>
    </row>
    <row r="108" spans="1:8" x14ac:dyDescent="0.55000000000000004">
      <c r="A108">
        <v>928</v>
      </c>
      <c r="B108" s="1" t="s">
        <v>2354</v>
      </c>
      <c r="C108" s="4">
        <v>0.80769230769230704</v>
      </c>
      <c r="D108" s="6">
        <v>74.711538461538396</v>
      </c>
      <c r="E108" s="3">
        <v>77.884615384615401</v>
      </c>
      <c r="F108" s="4">
        <v>1.7598253275109099</v>
      </c>
      <c r="G108" s="6">
        <f>Table1[[#This Row],[Best Individual mean accuracy]]-Table1[[#This Row],[Benchmark mean accuracy]]</f>
        <v>3.1730769230770051</v>
      </c>
      <c r="H108" t="str">
        <f>IF(AND(Table1[[#This Row],[F value]]&lt;4.74,Table1[[#This Row],[Best Individual mean accuracy]]&gt;Table1[[#This Row],[Benchmark mean accuracy]]),"Yes","No")</f>
        <v>Yes</v>
      </c>
    </row>
    <row r="109" spans="1:8" x14ac:dyDescent="0.55000000000000004">
      <c r="A109">
        <v>750</v>
      </c>
      <c r="B109" s="1" t="s">
        <v>2187</v>
      </c>
      <c r="C109" s="4">
        <v>0.71153846153846101</v>
      </c>
      <c r="D109" s="6">
        <v>76.730769230769198</v>
      </c>
      <c r="E109" s="3">
        <v>77.884615384615302</v>
      </c>
      <c r="F109" s="4">
        <v>0.93846153846153901</v>
      </c>
      <c r="G109" s="6">
        <f>Table1[[#This Row],[Best Individual mean accuracy]]-Table1[[#This Row],[Benchmark mean accuracy]]</f>
        <v>1.1538461538461036</v>
      </c>
      <c r="H109" t="str">
        <f>IF(AND(Table1[[#This Row],[F value]]&lt;4.74,Table1[[#This Row],[Best Individual mean accuracy]]&gt;Table1[[#This Row],[Benchmark mean accuracy]]),"Yes","No")</f>
        <v>Yes</v>
      </c>
    </row>
    <row r="110" spans="1:8" x14ac:dyDescent="0.55000000000000004">
      <c r="A110">
        <v>750</v>
      </c>
      <c r="B110" s="1" t="s">
        <v>2199</v>
      </c>
      <c r="C110" s="4">
        <v>0.71153846153846101</v>
      </c>
      <c r="D110" s="6">
        <v>76.153846153846104</v>
      </c>
      <c r="E110" s="3">
        <v>77.884615384615302</v>
      </c>
      <c r="F110" s="4">
        <v>0.81538461538461504</v>
      </c>
      <c r="G110" s="6">
        <f>Table1[[#This Row],[Best Individual mean accuracy]]-Table1[[#This Row],[Benchmark mean accuracy]]</f>
        <v>1.730769230769198</v>
      </c>
      <c r="H110" t="str">
        <f>IF(AND(Table1[[#This Row],[F value]]&lt;4.74,Table1[[#This Row],[Best Individual mean accuracy]]&gt;Table1[[#This Row],[Benchmark mean accuracy]]),"Yes","No")</f>
        <v>Yes</v>
      </c>
    </row>
    <row r="111" spans="1:8" x14ac:dyDescent="0.55000000000000004">
      <c r="A111">
        <v>750</v>
      </c>
      <c r="B111" s="1" t="s">
        <v>2197</v>
      </c>
      <c r="C111" s="4">
        <v>0.71153846153846101</v>
      </c>
      <c r="D111" s="6">
        <v>75.480769230769198</v>
      </c>
      <c r="E111" s="3">
        <v>77.884615384615302</v>
      </c>
      <c r="F111" s="4">
        <v>1.8535564853556401</v>
      </c>
      <c r="G111" s="6">
        <f>Table1[[#This Row],[Best Individual mean accuracy]]-Table1[[#This Row],[Benchmark mean accuracy]]</f>
        <v>2.4038461538461036</v>
      </c>
      <c r="H111" t="str">
        <f>IF(AND(Table1[[#This Row],[F value]]&lt;4.74,Table1[[#This Row],[Best Individual mean accuracy]]&gt;Table1[[#This Row],[Benchmark mean accuracy]]),"Yes","No")</f>
        <v>Yes</v>
      </c>
    </row>
    <row r="112" spans="1:8" x14ac:dyDescent="0.55000000000000004">
      <c r="A112">
        <v>928</v>
      </c>
      <c r="B112" s="1" t="s">
        <v>2329</v>
      </c>
      <c r="C112" s="4">
        <v>0.80769230769230704</v>
      </c>
      <c r="D112" s="6">
        <v>73.365384615384599</v>
      </c>
      <c r="E112" s="3">
        <v>77.884615384615302</v>
      </c>
      <c r="F112" s="4">
        <v>1.4186046511627901</v>
      </c>
      <c r="G112" s="6">
        <f>Table1[[#This Row],[Best Individual mean accuracy]]-Table1[[#This Row],[Benchmark mean accuracy]]</f>
        <v>4.5192307692307025</v>
      </c>
      <c r="H112" t="str">
        <f>IF(AND(Table1[[#This Row],[F value]]&lt;4.74,Table1[[#This Row],[Best Individual mean accuracy]]&gt;Table1[[#This Row],[Benchmark mean accuracy]]),"Yes","No")</f>
        <v>Yes</v>
      </c>
    </row>
    <row r="113" spans="1:8" x14ac:dyDescent="0.55000000000000004">
      <c r="A113">
        <v>750</v>
      </c>
      <c r="B113" s="1" t="s">
        <v>2203</v>
      </c>
      <c r="C113" s="4">
        <v>0.71153846153846101</v>
      </c>
      <c r="D113" s="6">
        <v>77.788461538461505</v>
      </c>
      <c r="E113" s="3">
        <v>77.788461538461505</v>
      </c>
      <c r="F113" s="4">
        <v>3.7307692307692202</v>
      </c>
      <c r="G113" s="6">
        <f>Table1[[#This Row],[Best Individual mean accuracy]]-Table1[[#This Row],[Benchmark mean accuracy]]</f>
        <v>0</v>
      </c>
      <c r="H113" t="str">
        <f>IF(AND(Table1[[#This Row],[F value]]&lt;4.74,Table1[[#This Row],[Best Individual mean accuracy]]&gt;Table1[[#This Row],[Benchmark mean accuracy]]),"Yes","No")</f>
        <v>No</v>
      </c>
    </row>
    <row r="114" spans="1:8" x14ac:dyDescent="0.55000000000000004">
      <c r="A114">
        <v>928</v>
      </c>
      <c r="B114" s="1" t="s">
        <v>2286</v>
      </c>
      <c r="C114" s="4">
        <v>0.80769230769230704</v>
      </c>
      <c r="D114" s="6">
        <v>75.961538461538396</v>
      </c>
      <c r="E114" s="3">
        <v>77.788461538461505</v>
      </c>
      <c r="F114" s="4">
        <v>1.3865546218487399</v>
      </c>
      <c r="G114" s="6">
        <f>Table1[[#This Row],[Best Individual mean accuracy]]-Table1[[#This Row],[Benchmark mean accuracy]]</f>
        <v>1.8269230769231086</v>
      </c>
      <c r="H114" t="str">
        <f>IF(AND(Table1[[#This Row],[F value]]&lt;4.74,Table1[[#This Row],[Best Individual mean accuracy]]&gt;Table1[[#This Row],[Benchmark mean accuracy]]),"Yes","No")</f>
        <v>Yes</v>
      </c>
    </row>
    <row r="115" spans="1:8" x14ac:dyDescent="0.55000000000000004">
      <c r="A115">
        <v>928</v>
      </c>
      <c r="B115" s="1" t="s">
        <v>2327</v>
      </c>
      <c r="C115" s="4">
        <v>0.80769230769230704</v>
      </c>
      <c r="D115" s="6">
        <v>74.903846153846104</v>
      </c>
      <c r="E115" s="3">
        <v>77.788461538461505</v>
      </c>
      <c r="F115" s="4">
        <v>1.11678832116788</v>
      </c>
      <c r="G115" s="6">
        <f>Table1[[#This Row],[Best Individual mean accuracy]]-Table1[[#This Row],[Benchmark mean accuracy]]</f>
        <v>2.884615384615401</v>
      </c>
      <c r="H115" t="str">
        <f>IF(AND(Table1[[#This Row],[F value]]&lt;4.74,Table1[[#This Row],[Best Individual mean accuracy]]&gt;Table1[[#This Row],[Benchmark mean accuracy]]),"Yes","No")</f>
        <v>Yes</v>
      </c>
    </row>
    <row r="116" spans="1:8" x14ac:dyDescent="0.55000000000000004">
      <c r="A116">
        <v>928</v>
      </c>
      <c r="B116" s="1" t="s">
        <v>2258</v>
      </c>
      <c r="C116" s="4">
        <v>0.80769230769230704</v>
      </c>
      <c r="D116" s="6">
        <v>77.596153846153797</v>
      </c>
      <c r="E116" s="3">
        <v>77.692307692307693</v>
      </c>
      <c r="F116" s="4">
        <v>0.83025830258302502</v>
      </c>
      <c r="G116" s="6">
        <f>Table1[[#This Row],[Best Individual mean accuracy]]-Table1[[#This Row],[Benchmark mean accuracy]]</f>
        <v>9.6153846153896438E-2</v>
      </c>
      <c r="H116" t="str">
        <f>IF(AND(Table1[[#This Row],[F value]]&lt;4.74,Table1[[#This Row],[Best Individual mean accuracy]]&gt;Table1[[#This Row],[Benchmark mean accuracy]]),"Yes","No")</f>
        <v>Yes</v>
      </c>
    </row>
    <row r="117" spans="1:8" x14ac:dyDescent="0.55000000000000004">
      <c r="A117">
        <v>750</v>
      </c>
      <c r="B117" s="1" t="s">
        <v>2186</v>
      </c>
      <c r="C117" s="4">
        <v>0.71153846153846101</v>
      </c>
      <c r="D117" s="6">
        <v>74.615384615384599</v>
      </c>
      <c r="E117" s="3">
        <v>77.692307692307693</v>
      </c>
      <c r="F117" s="4">
        <v>0.73669467787114795</v>
      </c>
      <c r="G117" s="6">
        <f>Table1[[#This Row],[Best Individual mean accuracy]]-Table1[[#This Row],[Benchmark mean accuracy]]</f>
        <v>3.0769230769230944</v>
      </c>
      <c r="H117" t="str">
        <f>IF(AND(Table1[[#This Row],[F value]]&lt;4.74,Table1[[#This Row],[Best Individual mean accuracy]]&gt;Table1[[#This Row],[Benchmark mean accuracy]]),"Yes","No")</f>
        <v>Yes</v>
      </c>
    </row>
    <row r="118" spans="1:8" x14ac:dyDescent="0.55000000000000004">
      <c r="A118">
        <v>928</v>
      </c>
      <c r="B118" s="1" t="s">
        <v>2358</v>
      </c>
      <c r="C118" s="4">
        <v>0.80769230769230704</v>
      </c>
      <c r="D118" s="6">
        <v>71.923076923076906</v>
      </c>
      <c r="E118" s="3">
        <v>77.692307692307693</v>
      </c>
      <c r="F118" s="4">
        <v>5</v>
      </c>
      <c r="G118" s="6">
        <f>Table1[[#This Row],[Best Individual mean accuracy]]-Table1[[#This Row],[Benchmark mean accuracy]]</f>
        <v>5.7692307692307878</v>
      </c>
      <c r="H118" t="str">
        <f>IF(AND(Table1[[#This Row],[F value]]&lt;4.74,Table1[[#This Row],[Best Individual mean accuracy]]&gt;Table1[[#This Row],[Benchmark mean accuracy]]),"Yes","No")</f>
        <v>No</v>
      </c>
    </row>
    <row r="119" spans="1:8" x14ac:dyDescent="0.55000000000000004">
      <c r="A119">
        <v>928</v>
      </c>
      <c r="B119" s="1" t="s">
        <v>2344</v>
      </c>
      <c r="C119" s="4">
        <v>0.80769230769230704</v>
      </c>
      <c r="D119" s="6">
        <v>76.057692307692307</v>
      </c>
      <c r="E119" s="3">
        <v>77.692307692307594</v>
      </c>
      <c r="F119" s="4">
        <v>0.87003610108303198</v>
      </c>
      <c r="G119" s="6">
        <f>Table1[[#This Row],[Best Individual mean accuracy]]-Table1[[#This Row],[Benchmark mean accuracy]]</f>
        <v>1.6346153846152873</v>
      </c>
      <c r="H119" t="str">
        <f>IF(AND(Table1[[#This Row],[F value]]&lt;4.74,Table1[[#This Row],[Best Individual mean accuracy]]&gt;Table1[[#This Row],[Benchmark mean accuracy]]),"Yes","No")</f>
        <v>Yes</v>
      </c>
    </row>
    <row r="120" spans="1:8" x14ac:dyDescent="0.55000000000000004">
      <c r="A120">
        <v>750</v>
      </c>
      <c r="B120" s="1" t="s">
        <v>2238</v>
      </c>
      <c r="C120" s="4">
        <v>0.71153846153846101</v>
      </c>
      <c r="D120" s="6">
        <v>74.326923076922995</v>
      </c>
      <c r="E120" s="3">
        <v>77.692307692307594</v>
      </c>
      <c r="F120" s="4">
        <v>1.5785123966942101</v>
      </c>
      <c r="G120" s="6">
        <f>Table1[[#This Row],[Best Individual mean accuracy]]-Table1[[#This Row],[Benchmark mean accuracy]]</f>
        <v>3.365384615384599</v>
      </c>
      <c r="H120" t="str">
        <f>IF(AND(Table1[[#This Row],[F value]]&lt;4.74,Table1[[#This Row],[Best Individual mean accuracy]]&gt;Table1[[#This Row],[Benchmark mean accuracy]]),"Yes","No")</f>
        <v>Yes</v>
      </c>
    </row>
    <row r="121" spans="1:8" x14ac:dyDescent="0.55000000000000004">
      <c r="A121">
        <v>175</v>
      </c>
      <c r="B121" s="1" t="s">
        <v>2163</v>
      </c>
      <c r="C121" s="4">
        <v>0.90384615384615297</v>
      </c>
      <c r="D121" s="6">
        <v>74.807692307692193</v>
      </c>
      <c r="E121" s="3">
        <v>77.596153846153797</v>
      </c>
      <c r="F121" s="4">
        <v>1.41702127659574</v>
      </c>
      <c r="G121" s="6">
        <f>Table1[[#This Row],[Best Individual mean accuracy]]-Table1[[#This Row],[Benchmark mean accuracy]]</f>
        <v>2.7884615384616041</v>
      </c>
      <c r="H121" t="str">
        <f>IF(AND(Table1[[#This Row],[F value]]&lt;4.74,Table1[[#This Row],[Best Individual mean accuracy]]&gt;Table1[[#This Row],[Benchmark mean accuracy]]),"Yes","No")</f>
        <v>Yes</v>
      </c>
    </row>
    <row r="122" spans="1:8" x14ac:dyDescent="0.55000000000000004">
      <c r="A122">
        <v>928</v>
      </c>
      <c r="B122" s="1" t="s">
        <v>2254</v>
      </c>
      <c r="C122" s="4">
        <v>0.80769230769230704</v>
      </c>
      <c r="D122" s="6">
        <v>74.615384615384599</v>
      </c>
      <c r="E122" s="3">
        <v>77.596153846153797</v>
      </c>
      <c r="F122" s="4">
        <v>0.71611526147278504</v>
      </c>
      <c r="G122" s="6">
        <f>Table1[[#This Row],[Best Individual mean accuracy]]-Table1[[#This Row],[Benchmark mean accuracy]]</f>
        <v>2.980769230769198</v>
      </c>
      <c r="H122" t="str">
        <f>IF(AND(Table1[[#This Row],[F value]]&lt;4.74,Table1[[#This Row],[Best Individual mean accuracy]]&gt;Table1[[#This Row],[Benchmark mean accuracy]]),"Yes","No")</f>
        <v>Yes</v>
      </c>
    </row>
    <row r="123" spans="1:8" x14ac:dyDescent="0.55000000000000004">
      <c r="A123">
        <v>928</v>
      </c>
      <c r="B123" s="1" t="s">
        <v>2264</v>
      </c>
      <c r="C123" s="4">
        <v>0.80769230769230704</v>
      </c>
      <c r="D123" s="6">
        <v>73.269230769230703</v>
      </c>
      <c r="E123" s="3">
        <v>77.596153846153797</v>
      </c>
      <c r="F123" s="4">
        <v>2.2397660818713399</v>
      </c>
      <c r="G123" s="6">
        <f>Table1[[#This Row],[Best Individual mean accuracy]]-Table1[[#This Row],[Benchmark mean accuracy]]</f>
        <v>4.3269230769230944</v>
      </c>
      <c r="H123" t="str">
        <f>IF(AND(Table1[[#This Row],[F value]]&lt;4.74,Table1[[#This Row],[Best Individual mean accuracy]]&gt;Table1[[#This Row],[Benchmark mean accuracy]]),"Yes","No")</f>
        <v>Yes</v>
      </c>
    </row>
    <row r="124" spans="1:8" x14ac:dyDescent="0.55000000000000004">
      <c r="A124">
        <v>928</v>
      </c>
      <c r="B124" s="1" t="s">
        <v>2338</v>
      </c>
      <c r="C124" s="4">
        <v>0.80769230769230704</v>
      </c>
      <c r="D124" s="6">
        <v>73.846153846153797</v>
      </c>
      <c r="E124" s="3">
        <v>77.5</v>
      </c>
      <c r="F124" s="4">
        <v>2.8815789473684199</v>
      </c>
      <c r="G124" s="6">
        <f>Table1[[#This Row],[Best Individual mean accuracy]]-Table1[[#This Row],[Benchmark mean accuracy]]</f>
        <v>3.653846153846203</v>
      </c>
      <c r="H124" t="str">
        <f>IF(AND(Table1[[#This Row],[F value]]&lt;4.74,Table1[[#This Row],[Best Individual mean accuracy]]&gt;Table1[[#This Row],[Benchmark mean accuracy]]),"Yes","No")</f>
        <v>Yes</v>
      </c>
    </row>
    <row r="125" spans="1:8" x14ac:dyDescent="0.55000000000000004">
      <c r="A125">
        <v>750</v>
      </c>
      <c r="B125" s="1" t="s">
        <v>2228</v>
      </c>
      <c r="C125" s="4">
        <v>0.71153846153846101</v>
      </c>
      <c r="D125" s="6">
        <v>76.346153846153797</v>
      </c>
      <c r="E125" s="3">
        <v>77.403846153846104</v>
      </c>
      <c r="F125" s="4">
        <v>2.0385964912280601</v>
      </c>
      <c r="G125" s="6">
        <f>Table1[[#This Row],[Best Individual mean accuracy]]-Table1[[#This Row],[Benchmark mean accuracy]]</f>
        <v>1.0576923076923066</v>
      </c>
      <c r="H125" t="str">
        <f>IF(AND(Table1[[#This Row],[F value]]&lt;4.74,Table1[[#This Row],[Best Individual mean accuracy]]&gt;Table1[[#This Row],[Benchmark mean accuracy]]),"Yes","No")</f>
        <v>Yes</v>
      </c>
    </row>
    <row r="126" spans="1:8" x14ac:dyDescent="0.55000000000000004">
      <c r="A126">
        <v>928</v>
      </c>
      <c r="B126" s="1" t="s">
        <v>2350</v>
      </c>
      <c r="C126" s="4">
        <v>0.80769230769230704</v>
      </c>
      <c r="D126" s="6">
        <v>75.961538461538396</v>
      </c>
      <c r="E126" s="3">
        <v>77.403846153846104</v>
      </c>
      <c r="F126" s="4">
        <v>0.77880184331797098</v>
      </c>
      <c r="G126" s="6">
        <f>Table1[[#This Row],[Best Individual mean accuracy]]-Table1[[#This Row],[Benchmark mean accuracy]]</f>
        <v>1.4423076923077076</v>
      </c>
      <c r="H126" t="str">
        <f>IF(AND(Table1[[#This Row],[F value]]&lt;4.74,Table1[[#This Row],[Best Individual mean accuracy]]&gt;Table1[[#This Row],[Benchmark mean accuracy]]),"Yes","No")</f>
        <v>Yes</v>
      </c>
    </row>
    <row r="127" spans="1:8" x14ac:dyDescent="0.55000000000000004">
      <c r="A127">
        <v>928</v>
      </c>
      <c r="B127" s="1" t="s">
        <v>2356</v>
      </c>
      <c r="C127" s="4">
        <v>0.80769230769230704</v>
      </c>
      <c r="D127" s="6">
        <v>73.75</v>
      </c>
      <c r="E127" s="3">
        <v>77.403846153846104</v>
      </c>
      <c r="F127" s="4">
        <v>1.8235294117647001</v>
      </c>
      <c r="G127" s="6">
        <f>Table1[[#This Row],[Best Individual mean accuracy]]-Table1[[#This Row],[Benchmark mean accuracy]]</f>
        <v>3.6538461538461036</v>
      </c>
      <c r="H127" t="str">
        <f>IF(AND(Table1[[#This Row],[F value]]&lt;4.74,Table1[[#This Row],[Best Individual mean accuracy]]&gt;Table1[[#This Row],[Benchmark mean accuracy]]),"Yes","No")</f>
        <v>Yes</v>
      </c>
    </row>
    <row r="128" spans="1:8" x14ac:dyDescent="0.55000000000000004">
      <c r="A128">
        <v>928</v>
      </c>
      <c r="B128" s="1" t="s">
        <v>2290</v>
      </c>
      <c r="C128" s="4">
        <v>0.80769230769230704</v>
      </c>
      <c r="D128" s="6">
        <v>72.788461538461505</v>
      </c>
      <c r="E128" s="3">
        <v>77.403846153846104</v>
      </c>
      <c r="F128" s="4">
        <v>1.4012738853503099</v>
      </c>
      <c r="G128" s="6">
        <f>Table1[[#This Row],[Best Individual mean accuracy]]-Table1[[#This Row],[Benchmark mean accuracy]]</f>
        <v>4.615384615384599</v>
      </c>
      <c r="H128" t="str">
        <f>IF(AND(Table1[[#This Row],[F value]]&lt;4.74,Table1[[#This Row],[Best Individual mean accuracy]]&gt;Table1[[#This Row],[Benchmark mean accuracy]]),"Yes","No")</f>
        <v>Yes</v>
      </c>
    </row>
    <row r="129" spans="1:8" x14ac:dyDescent="0.55000000000000004">
      <c r="A129">
        <v>175</v>
      </c>
      <c r="B129" s="1" t="s">
        <v>2165</v>
      </c>
      <c r="C129" s="4">
        <v>0.90384615384615297</v>
      </c>
      <c r="D129" s="6">
        <v>73.461538461538396</v>
      </c>
      <c r="E129" s="3">
        <v>77.307692307692307</v>
      </c>
      <c r="F129" s="4">
        <v>1.3333333333333299</v>
      </c>
      <c r="G129" s="6">
        <f>Table1[[#This Row],[Best Individual mean accuracy]]-Table1[[#This Row],[Benchmark mean accuracy]]</f>
        <v>3.8461538461539106</v>
      </c>
      <c r="H129" t="str">
        <f>IF(AND(Table1[[#This Row],[F value]]&lt;4.74,Table1[[#This Row],[Best Individual mean accuracy]]&gt;Table1[[#This Row],[Benchmark mean accuracy]]),"Yes","No")</f>
        <v>Yes</v>
      </c>
    </row>
    <row r="130" spans="1:8" x14ac:dyDescent="0.55000000000000004">
      <c r="A130">
        <v>175</v>
      </c>
      <c r="B130" s="1" t="s">
        <v>2164</v>
      </c>
      <c r="C130" s="4">
        <v>0.90384615384615297</v>
      </c>
      <c r="D130" s="6">
        <v>77.980769230769198</v>
      </c>
      <c r="E130" s="3">
        <v>77.211538461538396</v>
      </c>
      <c r="F130" s="4">
        <v>1.2999999999999901</v>
      </c>
      <c r="G130" s="6">
        <f>Table1[[#This Row],[Best Individual mean accuracy]]-Table1[[#This Row],[Benchmark mean accuracy]]</f>
        <v>-0.76923076923080203</v>
      </c>
      <c r="H130" t="str">
        <f>IF(AND(Table1[[#This Row],[F value]]&lt;4.74,Table1[[#This Row],[Best Individual mean accuracy]]&gt;Table1[[#This Row],[Benchmark mean accuracy]]),"Yes","No")</f>
        <v>No</v>
      </c>
    </row>
    <row r="131" spans="1:8" x14ac:dyDescent="0.55000000000000004">
      <c r="A131">
        <v>928</v>
      </c>
      <c r="B131" s="1" t="s">
        <v>2292</v>
      </c>
      <c r="C131" s="4">
        <v>0.80769230769230704</v>
      </c>
      <c r="D131" s="6">
        <v>76.538461538461505</v>
      </c>
      <c r="E131" s="3">
        <v>77.211538461538396</v>
      </c>
      <c r="F131" s="4">
        <v>1.3206412825651299</v>
      </c>
      <c r="G131" s="6">
        <f>Table1[[#This Row],[Best Individual mean accuracy]]-Table1[[#This Row],[Benchmark mean accuracy]]</f>
        <v>0.67307692307689138</v>
      </c>
      <c r="H131" t="str">
        <f>IF(AND(Table1[[#This Row],[F value]]&lt;4.74,Table1[[#This Row],[Best Individual mean accuracy]]&gt;Table1[[#This Row],[Benchmark mean accuracy]]),"Yes","No")</f>
        <v>Yes</v>
      </c>
    </row>
    <row r="132" spans="1:8" x14ac:dyDescent="0.55000000000000004">
      <c r="A132">
        <v>750</v>
      </c>
      <c r="B132" s="1" t="s">
        <v>2217</v>
      </c>
      <c r="C132" s="4">
        <v>0.71153846153846101</v>
      </c>
      <c r="D132" s="6">
        <v>75.288461538461505</v>
      </c>
      <c r="E132" s="3">
        <v>77.211538461538396</v>
      </c>
      <c r="F132" s="4">
        <v>0.86956521739130399</v>
      </c>
      <c r="G132" s="6">
        <f>Table1[[#This Row],[Best Individual mean accuracy]]-Table1[[#This Row],[Benchmark mean accuracy]]</f>
        <v>1.9230769230768914</v>
      </c>
      <c r="H132" t="str">
        <f>IF(AND(Table1[[#This Row],[F value]]&lt;4.74,Table1[[#This Row],[Best Individual mean accuracy]]&gt;Table1[[#This Row],[Benchmark mean accuracy]]),"Yes","No")</f>
        <v>Yes</v>
      </c>
    </row>
    <row r="133" spans="1:8" x14ac:dyDescent="0.55000000000000004">
      <c r="A133">
        <v>928</v>
      </c>
      <c r="B133" s="1" t="s">
        <v>2288</v>
      </c>
      <c r="C133" s="4">
        <v>0.80769230769230704</v>
      </c>
      <c r="D133" s="6">
        <v>74.423076923076906</v>
      </c>
      <c r="E133" s="3">
        <v>77.211538461538396</v>
      </c>
      <c r="F133" s="4">
        <v>1.32558139534883</v>
      </c>
      <c r="G133" s="6">
        <f>Table1[[#This Row],[Best Individual mean accuracy]]-Table1[[#This Row],[Benchmark mean accuracy]]</f>
        <v>2.7884615384614904</v>
      </c>
      <c r="H133" t="str">
        <f>IF(AND(Table1[[#This Row],[F value]]&lt;4.74,Table1[[#This Row],[Best Individual mean accuracy]]&gt;Table1[[#This Row],[Benchmark mean accuracy]]),"Yes","No")</f>
        <v>Yes</v>
      </c>
    </row>
    <row r="134" spans="1:8" x14ac:dyDescent="0.55000000000000004">
      <c r="A134">
        <v>928</v>
      </c>
      <c r="B134" s="1" t="s">
        <v>2357</v>
      </c>
      <c r="C134" s="4">
        <v>0.80769230769230704</v>
      </c>
      <c r="D134" s="6">
        <v>72.596153846153797</v>
      </c>
      <c r="E134" s="3">
        <v>77.211538461538396</v>
      </c>
      <c r="F134" s="4">
        <v>3.74074074074074</v>
      </c>
      <c r="G134" s="6">
        <f>Table1[[#This Row],[Best Individual mean accuracy]]-Table1[[#This Row],[Benchmark mean accuracy]]</f>
        <v>4.615384615384599</v>
      </c>
      <c r="H134" t="str">
        <f>IF(AND(Table1[[#This Row],[F value]]&lt;4.74,Table1[[#This Row],[Best Individual mean accuracy]]&gt;Table1[[#This Row],[Benchmark mean accuracy]]),"Yes","No")</f>
        <v>Yes</v>
      </c>
    </row>
    <row r="135" spans="1:8" x14ac:dyDescent="0.55000000000000004">
      <c r="A135">
        <v>928</v>
      </c>
      <c r="B135" s="1" t="s">
        <v>2269</v>
      </c>
      <c r="C135" s="4">
        <v>0.80769230769230704</v>
      </c>
      <c r="D135" s="6">
        <v>73.846153846153797</v>
      </c>
      <c r="E135" s="3">
        <v>77.115384615384599</v>
      </c>
      <c r="F135" s="4">
        <v>1.28057553956834</v>
      </c>
      <c r="G135" s="6">
        <f>Table1[[#This Row],[Best Individual mean accuracy]]-Table1[[#This Row],[Benchmark mean accuracy]]</f>
        <v>3.269230769230802</v>
      </c>
      <c r="H135" t="str">
        <f>IF(AND(Table1[[#This Row],[F value]]&lt;4.74,Table1[[#This Row],[Best Individual mean accuracy]]&gt;Table1[[#This Row],[Benchmark mean accuracy]]),"Yes","No")</f>
        <v>Yes</v>
      </c>
    </row>
    <row r="136" spans="1:8" x14ac:dyDescent="0.55000000000000004">
      <c r="A136">
        <v>574</v>
      </c>
      <c r="B136" s="1" t="s">
        <v>2179</v>
      </c>
      <c r="C136" s="4">
        <v>0.82692307692307598</v>
      </c>
      <c r="D136" s="6">
        <v>77.692307692307693</v>
      </c>
      <c r="E136" s="3">
        <v>77.019230769230703</v>
      </c>
      <c r="F136" s="4">
        <v>0.83829787234042596</v>
      </c>
      <c r="G136" s="6">
        <f>Table1[[#This Row],[Best Individual mean accuracy]]-Table1[[#This Row],[Benchmark mean accuracy]]</f>
        <v>-0.67307692307699085</v>
      </c>
      <c r="H136" t="str">
        <f>IF(AND(Table1[[#This Row],[F value]]&lt;4.74,Table1[[#This Row],[Best Individual mean accuracy]]&gt;Table1[[#This Row],[Benchmark mean accuracy]]),"Yes","No")</f>
        <v>No</v>
      </c>
    </row>
    <row r="137" spans="1:8" x14ac:dyDescent="0.55000000000000004">
      <c r="A137">
        <v>928</v>
      </c>
      <c r="B137" s="1" t="s">
        <v>2294</v>
      </c>
      <c r="C137" s="4">
        <v>0.80769230769230704</v>
      </c>
      <c r="D137" s="6">
        <v>76.730769230769198</v>
      </c>
      <c r="E137" s="3">
        <v>77.019230769230703</v>
      </c>
      <c r="F137" s="4">
        <v>0.92727272727272703</v>
      </c>
      <c r="G137" s="6">
        <f>Table1[[#This Row],[Best Individual mean accuracy]]-Table1[[#This Row],[Benchmark mean accuracy]]</f>
        <v>0.28846153846150457</v>
      </c>
      <c r="H137" t="str">
        <f>IF(AND(Table1[[#This Row],[F value]]&lt;4.74,Table1[[#This Row],[Best Individual mean accuracy]]&gt;Table1[[#This Row],[Benchmark mean accuracy]]),"Yes","No")</f>
        <v>Yes</v>
      </c>
    </row>
    <row r="138" spans="1:8" x14ac:dyDescent="0.55000000000000004">
      <c r="A138">
        <v>750</v>
      </c>
      <c r="B138" s="1" t="s">
        <v>2190</v>
      </c>
      <c r="C138" s="4">
        <v>0.71153846153846101</v>
      </c>
      <c r="D138" s="6">
        <v>73.653846153846104</v>
      </c>
      <c r="E138" s="3">
        <v>77.019230769230703</v>
      </c>
      <c r="F138" s="4">
        <v>1.5173745173745099</v>
      </c>
      <c r="G138" s="6">
        <f>Table1[[#This Row],[Best Individual mean accuracy]]-Table1[[#This Row],[Benchmark mean accuracy]]</f>
        <v>3.365384615384599</v>
      </c>
      <c r="H138" t="str">
        <f>IF(AND(Table1[[#This Row],[F value]]&lt;4.74,Table1[[#This Row],[Best Individual mean accuracy]]&gt;Table1[[#This Row],[Benchmark mean accuracy]]),"Yes","No")</f>
        <v>Yes</v>
      </c>
    </row>
    <row r="139" spans="1:8" x14ac:dyDescent="0.55000000000000004">
      <c r="A139">
        <v>928</v>
      </c>
      <c r="B139" s="1" t="s">
        <v>2299</v>
      </c>
      <c r="C139" s="4">
        <v>0.80769230769230704</v>
      </c>
      <c r="D139" s="6">
        <v>73.461538461538396</v>
      </c>
      <c r="E139" s="3">
        <v>77.019230769230703</v>
      </c>
      <c r="F139" s="4">
        <v>1.00582241630276</v>
      </c>
      <c r="G139" s="6">
        <f>Table1[[#This Row],[Best Individual mean accuracy]]-Table1[[#This Row],[Benchmark mean accuracy]]</f>
        <v>3.5576923076923066</v>
      </c>
      <c r="H139" t="str">
        <f>IF(AND(Table1[[#This Row],[F value]]&lt;4.74,Table1[[#This Row],[Best Individual mean accuracy]]&gt;Table1[[#This Row],[Benchmark mean accuracy]]),"Yes","No")</f>
        <v>Yes</v>
      </c>
    </row>
    <row r="140" spans="1:8" x14ac:dyDescent="0.55000000000000004">
      <c r="A140">
        <v>750</v>
      </c>
      <c r="B140" s="1" t="s">
        <v>2235</v>
      </c>
      <c r="C140" s="4">
        <v>0.71153846153846101</v>
      </c>
      <c r="D140" s="6">
        <v>70.384615384615302</v>
      </c>
      <c r="E140" s="3">
        <v>77.019230769230703</v>
      </c>
      <c r="F140" s="4">
        <v>1.2254283137962101</v>
      </c>
      <c r="G140" s="6">
        <f>Table1[[#This Row],[Best Individual mean accuracy]]-Table1[[#This Row],[Benchmark mean accuracy]]</f>
        <v>6.634615384615401</v>
      </c>
      <c r="H140" t="str">
        <f>IF(AND(Table1[[#This Row],[F value]]&lt;4.74,Table1[[#This Row],[Best Individual mean accuracy]]&gt;Table1[[#This Row],[Benchmark mean accuracy]]),"Yes","No")</f>
        <v>Yes</v>
      </c>
    </row>
    <row r="141" spans="1:8" x14ac:dyDescent="0.55000000000000004">
      <c r="A141">
        <v>891</v>
      </c>
      <c r="B141" s="1" t="s">
        <v>2240</v>
      </c>
      <c r="C141" s="4">
        <v>0.84615384615384603</v>
      </c>
      <c r="D141" s="6">
        <v>75.384615384615302</v>
      </c>
      <c r="E141" s="3">
        <v>76.923076923076906</v>
      </c>
      <c r="F141" s="4">
        <v>2.8181818181818099</v>
      </c>
      <c r="G141" s="6">
        <f>Table1[[#This Row],[Best Individual mean accuracy]]-Table1[[#This Row],[Benchmark mean accuracy]]</f>
        <v>1.5384615384616041</v>
      </c>
      <c r="H141" t="str">
        <f>IF(AND(Table1[[#This Row],[F value]]&lt;4.74,Table1[[#This Row],[Best Individual mean accuracy]]&gt;Table1[[#This Row],[Benchmark mean accuracy]]),"Yes","No")</f>
        <v>Yes</v>
      </c>
    </row>
    <row r="142" spans="1:8" x14ac:dyDescent="0.55000000000000004">
      <c r="A142">
        <v>928</v>
      </c>
      <c r="B142" s="1" t="s">
        <v>2336</v>
      </c>
      <c r="C142" s="4">
        <v>0.80769230769230704</v>
      </c>
      <c r="D142" s="6">
        <v>74.326923076922995</v>
      </c>
      <c r="E142" s="3">
        <v>76.923076923076906</v>
      </c>
      <c r="F142" s="4">
        <v>0.666080843585237</v>
      </c>
      <c r="G142" s="6">
        <f>Table1[[#This Row],[Best Individual mean accuracy]]-Table1[[#This Row],[Benchmark mean accuracy]]</f>
        <v>2.5961538461539106</v>
      </c>
      <c r="H142" t="str">
        <f>IF(AND(Table1[[#This Row],[F value]]&lt;4.74,Table1[[#This Row],[Best Individual mean accuracy]]&gt;Table1[[#This Row],[Benchmark mean accuracy]]),"Yes","No")</f>
        <v>Yes</v>
      </c>
    </row>
    <row r="143" spans="1:8" x14ac:dyDescent="0.55000000000000004">
      <c r="A143">
        <v>750</v>
      </c>
      <c r="B143" s="1" t="s">
        <v>2208</v>
      </c>
      <c r="C143" s="4">
        <v>0.71153846153846101</v>
      </c>
      <c r="D143" s="6">
        <v>74.903846153846104</v>
      </c>
      <c r="E143" s="3">
        <v>76.826923076922995</v>
      </c>
      <c r="F143" s="4">
        <v>0.83199999999999996</v>
      </c>
      <c r="G143" s="6">
        <f>Table1[[#This Row],[Best Individual mean accuracy]]-Table1[[#This Row],[Benchmark mean accuracy]]</f>
        <v>1.9230769230768914</v>
      </c>
      <c r="H143" t="str">
        <f>IF(AND(Table1[[#This Row],[F value]]&lt;4.74,Table1[[#This Row],[Best Individual mean accuracy]]&gt;Table1[[#This Row],[Benchmark mean accuracy]]),"Yes","No")</f>
        <v>Yes</v>
      </c>
    </row>
    <row r="144" spans="1:8" x14ac:dyDescent="0.55000000000000004">
      <c r="A144">
        <v>574</v>
      </c>
      <c r="B144" s="1" t="s">
        <v>2182</v>
      </c>
      <c r="C144" s="4">
        <v>0.82692307692307598</v>
      </c>
      <c r="D144" s="6">
        <v>74.903846153846104</v>
      </c>
      <c r="E144" s="3">
        <v>76.826923076922995</v>
      </c>
      <c r="F144" s="4">
        <v>0.70322580645161203</v>
      </c>
      <c r="G144" s="6">
        <f>Table1[[#This Row],[Best Individual mean accuracy]]-Table1[[#This Row],[Benchmark mean accuracy]]</f>
        <v>1.9230769230768914</v>
      </c>
      <c r="H144" t="str">
        <f>IF(AND(Table1[[#This Row],[F value]]&lt;4.74,Table1[[#This Row],[Best Individual mean accuracy]]&gt;Table1[[#This Row],[Benchmark mean accuracy]]),"Yes","No")</f>
        <v>Yes</v>
      </c>
    </row>
    <row r="145" spans="1:8" x14ac:dyDescent="0.55000000000000004">
      <c r="A145">
        <v>750</v>
      </c>
      <c r="B145" s="1" t="s">
        <v>2202</v>
      </c>
      <c r="C145" s="4">
        <v>0.71153846153846101</v>
      </c>
      <c r="D145" s="6">
        <v>78.173076923076906</v>
      </c>
      <c r="E145" s="3">
        <v>76.730769230769198</v>
      </c>
      <c r="F145" s="4">
        <v>1.4113475177304899</v>
      </c>
      <c r="G145" s="6">
        <f>Table1[[#This Row],[Best Individual mean accuracy]]-Table1[[#This Row],[Benchmark mean accuracy]]</f>
        <v>-1.4423076923077076</v>
      </c>
      <c r="H145" t="str">
        <f>IF(AND(Table1[[#This Row],[F value]]&lt;4.74,Table1[[#This Row],[Best Individual mean accuracy]]&gt;Table1[[#This Row],[Benchmark mean accuracy]]),"Yes","No")</f>
        <v>No</v>
      </c>
    </row>
    <row r="146" spans="1:8" x14ac:dyDescent="0.55000000000000004">
      <c r="A146">
        <v>928</v>
      </c>
      <c r="B146" s="1" t="s">
        <v>2271</v>
      </c>
      <c r="C146" s="4">
        <v>0.80769230769230704</v>
      </c>
      <c r="D146" s="6">
        <v>75.096153846153797</v>
      </c>
      <c r="E146" s="3">
        <v>76.730769230769198</v>
      </c>
      <c r="F146" s="4">
        <v>0.840637450199203</v>
      </c>
      <c r="G146" s="6">
        <f>Table1[[#This Row],[Best Individual mean accuracy]]-Table1[[#This Row],[Benchmark mean accuracy]]</f>
        <v>1.634615384615401</v>
      </c>
      <c r="H146" t="str">
        <f>IF(AND(Table1[[#This Row],[F value]]&lt;4.74,Table1[[#This Row],[Best Individual mean accuracy]]&gt;Table1[[#This Row],[Benchmark mean accuracy]]),"Yes","No")</f>
        <v>Yes</v>
      </c>
    </row>
    <row r="147" spans="1:8" x14ac:dyDescent="0.55000000000000004">
      <c r="A147">
        <v>928</v>
      </c>
      <c r="B147" s="1" t="s">
        <v>2263</v>
      </c>
      <c r="C147" s="4">
        <v>0.80769230769230704</v>
      </c>
      <c r="D147" s="6">
        <v>73.365384615384599</v>
      </c>
      <c r="E147" s="3">
        <v>76.730769230769198</v>
      </c>
      <c r="F147" s="4">
        <v>0.916500994035785</v>
      </c>
      <c r="G147" s="6">
        <f>Table1[[#This Row],[Best Individual mean accuracy]]-Table1[[#This Row],[Benchmark mean accuracy]]</f>
        <v>3.365384615384599</v>
      </c>
      <c r="H147" t="str">
        <f>IF(AND(Table1[[#This Row],[F value]]&lt;4.74,Table1[[#This Row],[Best Individual mean accuracy]]&gt;Table1[[#This Row],[Benchmark mean accuracy]]),"Yes","No")</f>
        <v>Yes</v>
      </c>
    </row>
    <row r="148" spans="1:8" x14ac:dyDescent="0.55000000000000004">
      <c r="A148">
        <v>750</v>
      </c>
      <c r="B148" s="1" t="s">
        <v>2211</v>
      </c>
      <c r="C148" s="4">
        <v>0.71153846153846101</v>
      </c>
      <c r="D148" s="6">
        <v>75.096153846153797</v>
      </c>
      <c r="E148" s="3">
        <v>76.634615384615302</v>
      </c>
      <c r="F148" s="4">
        <v>0.72689075630251998</v>
      </c>
      <c r="G148" s="6">
        <f>Table1[[#This Row],[Best Individual mean accuracy]]-Table1[[#This Row],[Benchmark mean accuracy]]</f>
        <v>1.5384615384615046</v>
      </c>
      <c r="H148" t="str">
        <f>IF(AND(Table1[[#This Row],[F value]]&lt;4.74,Table1[[#This Row],[Best Individual mean accuracy]]&gt;Table1[[#This Row],[Benchmark mean accuracy]]),"Yes","No")</f>
        <v>Yes</v>
      </c>
    </row>
    <row r="149" spans="1:8" x14ac:dyDescent="0.55000000000000004">
      <c r="A149">
        <v>928</v>
      </c>
      <c r="B149" s="1" t="s">
        <v>2252</v>
      </c>
      <c r="C149" s="4">
        <v>0.80769230769230704</v>
      </c>
      <c r="D149" s="6">
        <v>74.230769230769198</v>
      </c>
      <c r="E149" s="3">
        <v>76.634615384615302</v>
      </c>
      <c r="F149" s="4">
        <v>0.89210019267822704</v>
      </c>
      <c r="G149" s="6">
        <f>Table1[[#This Row],[Best Individual mean accuracy]]-Table1[[#This Row],[Benchmark mean accuracy]]</f>
        <v>2.4038461538461036</v>
      </c>
      <c r="H149" t="str">
        <f>IF(AND(Table1[[#This Row],[F value]]&lt;4.74,Table1[[#This Row],[Best Individual mean accuracy]]&gt;Table1[[#This Row],[Benchmark mean accuracy]]),"Yes","No")</f>
        <v>Yes</v>
      </c>
    </row>
    <row r="150" spans="1:8" x14ac:dyDescent="0.55000000000000004">
      <c r="A150">
        <v>10</v>
      </c>
      <c r="B150" s="1" t="s">
        <v>2161</v>
      </c>
      <c r="C150" s="4">
        <v>0.76923076923076905</v>
      </c>
      <c r="D150" s="6">
        <v>74.615384615384599</v>
      </c>
      <c r="E150" s="3">
        <v>76.538461538461505</v>
      </c>
      <c r="F150" s="4">
        <v>1.4833333333333301</v>
      </c>
      <c r="G150" s="6">
        <f>Table1[[#This Row],[Best Individual mean accuracy]]-Table1[[#This Row],[Benchmark mean accuracy]]</f>
        <v>1.9230769230769056</v>
      </c>
      <c r="H150" t="str">
        <f>IF(AND(Table1[[#This Row],[F value]]&lt;4.74,Table1[[#This Row],[Best Individual mean accuracy]]&gt;Table1[[#This Row],[Benchmark mean accuracy]]),"Yes","No")</f>
        <v>Yes</v>
      </c>
    </row>
    <row r="151" spans="1:8" x14ac:dyDescent="0.55000000000000004">
      <c r="A151">
        <v>928</v>
      </c>
      <c r="B151" s="1" t="s">
        <v>2360</v>
      </c>
      <c r="C151" s="4">
        <v>0.80769230769230704</v>
      </c>
      <c r="D151" s="6">
        <v>69.807692307692307</v>
      </c>
      <c r="E151" s="3">
        <v>76.538461538461505</v>
      </c>
      <c r="F151" s="4">
        <v>1.6556291390728399</v>
      </c>
      <c r="G151" s="6">
        <f>Table1[[#This Row],[Best Individual mean accuracy]]-Table1[[#This Row],[Benchmark mean accuracy]]</f>
        <v>6.730769230769198</v>
      </c>
      <c r="H151" t="str">
        <f>IF(AND(Table1[[#This Row],[F value]]&lt;4.74,Table1[[#This Row],[Best Individual mean accuracy]]&gt;Table1[[#This Row],[Benchmark mean accuracy]]),"Yes","No")</f>
        <v>Yes</v>
      </c>
    </row>
    <row r="152" spans="1:8" x14ac:dyDescent="0.55000000000000004">
      <c r="A152">
        <v>750</v>
      </c>
      <c r="B152" s="1" t="s">
        <v>2219</v>
      </c>
      <c r="C152" s="4">
        <v>0.71153846153846101</v>
      </c>
      <c r="D152" s="6">
        <v>76.442307692307693</v>
      </c>
      <c r="E152" s="3">
        <v>76.442307692307693</v>
      </c>
      <c r="F152" s="4">
        <v>1.2307692307692299</v>
      </c>
      <c r="G152" s="6">
        <f>Table1[[#This Row],[Best Individual mean accuracy]]-Table1[[#This Row],[Benchmark mean accuracy]]</f>
        <v>0</v>
      </c>
      <c r="H152" t="str">
        <f>IF(AND(Table1[[#This Row],[F value]]&lt;4.74,Table1[[#This Row],[Best Individual mean accuracy]]&gt;Table1[[#This Row],[Benchmark mean accuracy]]),"Yes","No")</f>
        <v>No</v>
      </c>
    </row>
    <row r="153" spans="1:8" x14ac:dyDescent="0.55000000000000004">
      <c r="A153">
        <v>750</v>
      </c>
      <c r="B153" s="1" t="s">
        <v>2239</v>
      </c>
      <c r="C153" s="4">
        <v>0.71153846153846101</v>
      </c>
      <c r="D153" s="6">
        <v>73.846153846153797</v>
      </c>
      <c r="E153" s="3">
        <v>76.442307692307693</v>
      </c>
      <c r="F153" s="4">
        <v>2.1715481171548099</v>
      </c>
      <c r="G153" s="6">
        <f>Table1[[#This Row],[Best Individual mean accuracy]]-Table1[[#This Row],[Benchmark mean accuracy]]</f>
        <v>2.5961538461538964</v>
      </c>
      <c r="H153" t="str">
        <f>IF(AND(Table1[[#This Row],[F value]]&lt;4.74,Table1[[#This Row],[Best Individual mean accuracy]]&gt;Table1[[#This Row],[Benchmark mean accuracy]]),"Yes","No")</f>
        <v>Yes</v>
      </c>
    </row>
    <row r="154" spans="1:8" x14ac:dyDescent="0.55000000000000004">
      <c r="A154">
        <v>891</v>
      </c>
      <c r="B154" s="1" t="s">
        <v>2247</v>
      </c>
      <c r="C154" s="4">
        <v>0.84615384615384603</v>
      </c>
      <c r="D154" s="6">
        <v>76.057692307692307</v>
      </c>
      <c r="E154" s="3">
        <v>76.25</v>
      </c>
      <c r="F154" s="4">
        <v>0.87790697674418605</v>
      </c>
      <c r="G154" s="6">
        <f>Table1[[#This Row],[Best Individual mean accuracy]]-Table1[[#This Row],[Benchmark mean accuracy]]</f>
        <v>0.1923076923076934</v>
      </c>
      <c r="H154" t="str">
        <f>IF(AND(Table1[[#This Row],[F value]]&lt;4.74,Table1[[#This Row],[Best Individual mean accuracy]]&gt;Table1[[#This Row],[Benchmark mean accuracy]]),"Yes","No")</f>
        <v>Yes</v>
      </c>
    </row>
    <row r="155" spans="1:8" x14ac:dyDescent="0.55000000000000004">
      <c r="A155">
        <v>928</v>
      </c>
      <c r="B155" s="1" t="s">
        <v>2302</v>
      </c>
      <c r="C155" s="4">
        <v>0.80769230769230704</v>
      </c>
      <c r="D155" s="6">
        <v>74.326923076922995</v>
      </c>
      <c r="E155" s="3">
        <v>76.25</v>
      </c>
      <c r="F155" s="4">
        <v>1.0450450450450399</v>
      </c>
      <c r="G155" s="6">
        <f>Table1[[#This Row],[Best Individual mean accuracy]]-Table1[[#This Row],[Benchmark mean accuracy]]</f>
        <v>1.9230769230770051</v>
      </c>
      <c r="H155" t="str">
        <f>IF(AND(Table1[[#This Row],[F value]]&lt;4.74,Table1[[#This Row],[Best Individual mean accuracy]]&gt;Table1[[#This Row],[Benchmark mean accuracy]]),"Yes","No")</f>
        <v>Yes</v>
      </c>
    </row>
    <row r="156" spans="1:8" x14ac:dyDescent="0.55000000000000004">
      <c r="A156">
        <v>750</v>
      </c>
      <c r="B156" s="1" t="s">
        <v>2213</v>
      </c>
      <c r="C156" s="4">
        <v>0.71153846153846101</v>
      </c>
      <c r="D156" s="6">
        <v>71.923076923076906</v>
      </c>
      <c r="E156" s="3">
        <v>76.25</v>
      </c>
      <c r="F156" s="4">
        <v>0.91225806451612801</v>
      </c>
      <c r="G156" s="6">
        <f>Table1[[#This Row],[Best Individual mean accuracy]]-Table1[[#This Row],[Benchmark mean accuracy]]</f>
        <v>4.3269230769230944</v>
      </c>
      <c r="H156" t="str">
        <f>IF(AND(Table1[[#This Row],[F value]]&lt;4.74,Table1[[#This Row],[Best Individual mean accuracy]]&gt;Table1[[#This Row],[Benchmark mean accuracy]]),"Yes","No")</f>
        <v>Yes</v>
      </c>
    </row>
    <row r="157" spans="1:8" x14ac:dyDescent="0.55000000000000004">
      <c r="A157">
        <v>750</v>
      </c>
      <c r="B157" s="1" t="s">
        <v>2185</v>
      </c>
      <c r="C157" s="4">
        <v>0.71153846153846101</v>
      </c>
      <c r="D157" s="6">
        <v>72.884615384615302</v>
      </c>
      <c r="E157" s="3">
        <v>76.153846153846104</v>
      </c>
      <c r="F157" s="4">
        <v>1.4105263157894701</v>
      </c>
      <c r="G157" s="6">
        <f>Table1[[#This Row],[Best Individual mean accuracy]]-Table1[[#This Row],[Benchmark mean accuracy]]</f>
        <v>3.269230769230802</v>
      </c>
      <c r="H157" t="str">
        <f>IF(AND(Table1[[#This Row],[F value]]&lt;4.74,Table1[[#This Row],[Best Individual mean accuracy]]&gt;Table1[[#This Row],[Benchmark mean accuracy]]),"Yes","No")</f>
        <v>Yes</v>
      </c>
    </row>
    <row r="158" spans="1:8" x14ac:dyDescent="0.55000000000000004">
      <c r="A158">
        <v>891</v>
      </c>
      <c r="B158" s="1" t="s">
        <v>2243</v>
      </c>
      <c r="C158" s="4">
        <v>0.84615384615384603</v>
      </c>
      <c r="D158" s="6">
        <v>75.576923076922995</v>
      </c>
      <c r="E158" s="3">
        <v>76.057692307692307</v>
      </c>
      <c r="F158" s="4">
        <v>1.1661129568106301</v>
      </c>
      <c r="G158" s="6">
        <f>Table1[[#This Row],[Best Individual mean accuracy]]-Table1[[#This Row],[Benchmark mean accuracy]]</f>
        <v>0.48076923076931166</v>
      </c>
      <c r="H158" t="str">
        <f>IF(AND(Table1[[#This Row],[F value]]&lt;4.74,Table1[[#This Row],[Best Individual mean accuracy]]&gt;Table1[[#This Row],[Benchmark mean accuracy]]),"Yes","No")</f>
        <v>Yes</v>
      </c>
    </row>
    <row r="159" spans="1:8" x14ac:dyDescent="0.55000000000000004">
      <c r="A159">
        <v>750</v>
      </c>
      <c r="B159" s="1" t="s">
        <v>2221</v>
      </c>
      <c r="C159" s="4">
        <v>0.71153846153846101</v>
      </c>
      <c r="D159" s="6">
        <v>72.980769230769198</v>
      </c>
      <c r="E159" s="3">
        <v>76.057692307692307</v>
      </c>
      <c r="F159" s="4">
        <v>0.84014869888475796</v>
      </c>
      <c r="G159" s="6">
        <f>Table1[[#This Row],[Best Individual mean accuracy]]-Table1[[#This Row],[Benchmark mean accuracy]]</f>
        <v>3.0769230769231086</v>
      </c>
      <c r="H159" t="str">
        <f>IF(AND(Table1[[#This Row],[F value]]&lt;4.74,Table1[[#This Row],[Best Individual mean accuracy]]&gt;Table1[[#This Row],[Benchmark mean accuracy]]),"Yes","No")</f>
        <v>Yes</v>
      </c>
    </row>
    <row r="160" spans="1:8" x14ac:dyDescent="0.55000000000000004">
      <c r="A160">
        <v>574</v>
      </c>
      <c r="B160" s="1" t="s">
        <v>2181</v>
      </c>
      <c r="C160" s="4">
        <v>0.82692307692307598</v>
      </c>
      <c r="D160" s="6">
        <v>74.807692307692307</v>
      </c>
      <c r="E160" s="3">
        <v>75.961538461538396</v>
      </c>
      <c r="F160" s="4">
        <v>0.92052980132450302</v>
      </c>
      <c r="G160" s="6">
        <f>Table1[[#This Row],[Best Individual mean accuracy]]-Table1[[#This Row],[Benchmark mean accuracy]]</f>
        <v>1.1538461538460894</v>
      </c>
      <c r="H160" t="str">
        <f>IF(AND(Table1[[#This Row],[F value]]&lt;4.74,Table1[[#This Row],[Best Individual mean accuracy]]&gt;Table1[[#This Row],[Benchmark mean accuracy]]),"Yes","No")</f>
        <v>Yes</v>
      </c>
    </row>
    <row r="161" spans="1:8" x14ac:dyDescent="0.55000000000000004">
      <c r="A161">
        <v>928</v>
      </c>
      <c r="B161" s="1" t="s">
        <v>2312</v>
      </c>
      <c r="C161" s="4">
        <v>0.80769230769230704</v>
      </c>
      <c r="D161" s="6">
        <v>74.038461538461505</v>
      </c>
      <c r="E161" s="3">
        <v>75.961538461538396</v>
      </c>
      <c r="F161" s="4">
        <v>1.0403225806451599</v>
      </c>
      <c r="G161" s="6">
        <f>Table1[[#This Row],[Best Individual mean accuracy]]-Table1[[#This Row],[Benchmark mean accuracy]]</f>
        <v>1.9230769230768914</v>
      </c>
      <c r="H161" t="str">
        <f>IF(AND(Table1[[#This Row],[F value]]&lt;4.74,Table1[[#This Row],[Best Individual mean accuracy]]&gt;Table1[[#This Row],[Benchmark mean accuracy]]),"Yes","No")</f>
        <v>Yes</v>
      </c>
    </row>
    <row r="162" spans="1:8" x14ac:dyDescent="0.55000000000000004">
      <c r="A162">
        <v>928</v>
      </c>
      <c r="B162" s="1" t="s">
        <v>2291</v>
      </c>
      <c r="C162" s="4">
        <v>0.80769230769230704</v>
      </c>
      <c r="D162" s="6">
        <v>73.365384615384599</v>
      </c>
      <c r="E162" s="3">
        <v>75.961538461538396</v>
      </c>
      <c r="F162" s="4">
        <v>3.2325581395348801</v>
      </c>
      <c r="G162" s="6">
        <f>Table1[[#This Row],[Best Individual mean accuracy]]-Table1[[#This Row],[Benchmark mean accuracy]]</f>
        <v>2.596153846153797</v>
      </c>
      <c r="H162" t="str">
        <f>IF(AND(Table1[[#This Row],[F value]]&lt;4.74,Table1[[#This Row],[Best Individual mean accuracy]]&gt;Table1[[#This Row],[Benchmark mean accuracy]]),"Yes","No")</f>
        <v>Yes</v>
      </c>
    </row>
    <row r="163" spans="1:8" x14ac:dyDescent="0.55000000000000004">
      <c r="A163">
        <v>928</v>
      </c>
      <c r="B163" s="1" t="s">
        <v>2333</v>
      </c>
      <c r="C163" s="4">
        <v>0.80769230769230704</v>
      </c>
      <c r="D163" s="6">
        <v>72.788461538461505</v>
      </c>
      <c r="E163" s="3">
        <v>75.961538461538396</v>
      </c>
      <c r="F163" s="4">
        <v>1.0067796610169399</v>
      </c>
      <c r="G163" s="6">
        <f>Table1[[#This Row],[Best Individual mean accuracy]]-Table1[[#This Row],[Benchmark mean accuracy]]</f>
        <v>3.1730769230768914</v>
      </c>
      <c r="H163" t="str">
        <f>IF(AND(Table1[[#This Row],[F value]]&lt;4.74,Table1[[#This Row],[Best Individual mean accuracy]]&gt;Table1[[#This Row],[Benchmark mean accuracy]]),"Yes","No")</f>
        <v>Yes</v>
      </c>
    </row>
    <row r="164" spans="1:8" x14ac:dyDescent="0.55000000000000004">
      <c r="A164">
        <v>891</v>
      </c>
      <c r="B164" s="1" t="s">
        <v>2241</v>
      </c>
      <c r="C164" s="4">
        <v>0.84615384615384603</v>
      </c>
      <c r="D164" s="6">
        <v>75.096153846153797</v>
      </c>
      <c r="E164" s="3">
        <v>75.769230769230703</v>
      </c>
      <c r="F164" s="4">
        <v>0.75738724727838203</v>
      </c>
      <c r="G164" s="6">
        <f>Table1[[#This Row],[Best Individual mean accuracy]]-Table1[[#This Row],[Benchmark mean accuracy]]</f>
        <v>0.67307692307690559</v>
      </c>
      <c r="H164" t="str">
        <f>IF(AND(Table1[[#This Row],[F value]]&lt;4.74,Table1[[#This Row],[Best Individual mean accuracy]]&gt;Table1[[#This Row],[Benchmark mean accuracy]]),"Yes","No")</f>
        <v>Yes</v>
      </c>
    </row>
    <row r="165" spans="1:8" x14ac:dyDescent="0.55000000000000004">
      <c r="A165">
        <v>928</v>
      </c>
      <c r="B165" s="1" t="s">
        <v>2250</v>
      </c>
      <c r="C165" s="4">
        <v>0.80769230769230704</v>
      </c>
      <c r="D165" s="6">
        <v>74.423076923076906</v>
      </c>
      <c r="E165" s="3">
        <v>75.769230769230703</v>
      </c>
      <c r="F165" s="4">
        <v>1.2189781021897801</v>
      </c>
      <c r="G165" s="6">
        <f>Table1[[#This Row],[Best Individual mean accuracy]]-Table1[[#This Row],[Benchmark mean accuracy]]</f>
        <v>1.346153846153797</v>
      </c>
      <c r="H165" t="str">
        <f>IF(AND(Table1[[#This Row],[F value]]&lt;4.74,Table1[[#This Row],[Best Individual mean accuracy]]&gt;Table1[[#This Row],[Benchmark mean accuracy]]),"Yes","No")</f>
        <v>Yes</v>
      </c>
    </row>
    <row r="166" spans="1:8" x14ac:dyDescent="0.55000000000000004">
      <c r="A166">
        <v>928</v>
      </c>
      <c r="B166" s="1" t="s">
        <v>2277</v>
      </c>
      <c r="C166" s="4">
        <v>0.80769230769230704</v>
      </c>
      <c r="D166" s="6">
        <v>70.673076923076906</v>
      </c>
      <c r="E166" s="3">
        <v>75.769230769230703</v>
      </c>
      <c r="F166" s="4">
        <v>1.04912280701754</v>
      </c>
      <c r="G166" s="6">
        <f>Table1[[#This Row],[Best Individual mean accuracy]]-Table1[[#This Row],[Benchmark mean accuracy]]</f>
        <v>5.096153846153797</v>
      </c>
      <c r="H166" t="str">
        <f>IF(AND(Table1[[#This Row],[F value]]&lt;4.74,Table1[[#This Row],[Best Individual mean accuracy]]&gt;Table1[[#This Row],[Benchmark mean accuracy]]),"Yes","No")</f>
        <v>Yes</v>
      </c>
    </row>
    <row r="167" spans="1:8" x14ac:dyDescent="0.55000000000000004">
      <c r="A167">
        <v>750</v>
      </c>
      <c r="B167" s="1" t="s">
        <v>2196</v>
      </c>
      <c r="C167" s="4">
        <v>0.71153846153846101</v>
      </c>
      <c r="D167" s="6">
        <v>67.980769230769198</v>
      </c>
      <c r="E167" s="3">
        <v>75.769230769230703</v>
      </c>
      <c r="F167" s="4">
        <v>1.8383404864091499</v>
      </c>
      <c r="G167" s="6">
        <f>Table1[[#This Row],[Best Individual mean accuracy]]-Table1[[#This Row],[Benchmark mean accuracy]]</f>
        <v>7.7884615384615046</v>
      </c>
      <c r="H167" t="str">
        <f>IF(AND(Table1[[#This Row],[F value]]&lt;4.74,Table1[[#This Row],[Best Individual mean accuracy]]&gt;Table1[[#This Row],[Benchmark mean accuracy]]),"Yes","No")</f>
        <v>Yes</v>
      </c>
    </row>
    <row r="168" spans="1:8" x14ac:dyDescent="0.55000000000000004">
      <c r="A168">
        <v>928</v>
      </c>
      <c r="B168" s="1" t="s">
        <v>2267</v>
      </c>
      <c r="C168" s="4">
        <v>0.80769230769230704</v>
      </c>
      <c r="D168" s="6">
        <v>74.230769230769198</v>
      </c>
      <c r="E168" s="3">
        <v>75.673076923076906</v>
      </c>
      <c r="F168" s="4">
        <v>1.4729458917835601</v>
      </c>
      <c r="G168" s="6">
        <f>Table1[[#This Row],[Best Individual mean accuracy]]-Table1[[#This Row],[Benchmark mean accuracy]]</f>
        <v>1.4423076923077076</v>
      </c>
      <c r="H168" t="str">
        <f>IF(AND(Table1[[#This Row],[F value]]&lt;4.74,Table1[[#This Row],[Best Individual mean accuracy]]&gt;Table1[[#This Row],[Benchmark mean accuracy]]),"Yes","No")</f>
        <v>Yes</v>
      </c>
    </row>
    <row r="169" spans="1:8" x14ac:dyDescent="0.55000000000000004">
      <c r="A169">
        <v>750</v>
      </c>
      <c r="B169" s="1" t="s">
        <v>2193</v>
      </c>
      <c r="C169" s="4">
        <v>0.71153846153846101</v>
      </c>
      <c r="D169" s="6">
        <v>72.307692307692307</v>
      </c>
      <c r="E169" s="3">
        <v>75.576923076922995</v>
      </c>
      <c r="F169" s="4">
        <v>0.804255319148936</v>
      </c>
      <c r="G169" s="6">
        <f>Table1[[#This Row],[Best Individual mean accuracy]]-Table1[[#This Row],[Benchmark mean accuracy]]</f>
        <v>3.2692307692306883</v>
      </c>
      <c r="H169" t="str">
        <f>IF(AND(Table1[[#This Row],[F value]]&lt;4.74,Table1[[#This Row],[Best Individual mean accuracy]]&gt;Table1[[#This Row],[Benchmark mean accuracy]]),"Yes","No")</f>
        <v>Yes</v>
      </c>
    </row>
    <row r="170" spans="1:8" x14ac:dyDescent="0.55000000000000004">
      <c r="A170">
        <v>750</v>
      </c>
      <c r="B170" s="1" t="s">
        <v>2218</v>
      </c>
      <c r="C170" s="4">
        <v>0.71153846153846101</v>
      </c>
      <c r="D170" s="6">
        <v>73.75</v>
      </c>
      <c r="E170" s="3">
        <v>75.480769230769198</v>
      </c>
      <c r="F170" s="4">
        <v>0.74484536082474195</v>
      </c>
      <c r="G170" s="6">
        <f>Table1[[#This Row],[Best Individual mean accuracy]]-Table1[[#This Row],[Benchmark mean accuracy]]</f>
        <v>1.730769230769198</v>
      </c>
      <c r="H170" t="str">
        <f>IF(AND(Table1[[#This Row],[F value]]&lt;4.74,Table1[[#This Row],[Best Individual mean accuracy]]&gt;Table1[[#This Row],[Benchmark mean accuracy]]),"Yes","No")</f>
        <v>Yes</v>
      </c>
    </row>
    <row r="171" spans="1:8" x14ac:dyDescent="0.55000000000000004">
      <c r="A171">
        <v>465</v>
      </c>
      <c r="B171" s="1" t="s">
        <v>2169</v>
      </c>
      <c r="C171" s="4">
        <v>0.80769230769230704</v>
      </c>
      <c r="D171" s="6">
        <v>76.442307692307693</v>
      </c>
      <c r="E171" s="3">
        <v>75.384615384615302</v>
      </c>
      <c r="F171" s="4">
        <v>0.72795969773299696</v>
      </c>
      <c r="G171" s="6">
        <f>Table1[[#This Row],[Best Individual mean accuracy]]-Table1[[#This Row],[Benchmark mean accuracy]]</f>
        <v>-1.0576923076923919</v>
      </c>
      <c r="H171" t="str">
        <f>IF(AND(Table1[[#This Row],[F value]]&lt;4.74,Table1[[#This Row],[Best Individual mean accuracy]]&gt;Table1[[#This Row],[Benchmark mean accuracy]]),"Yes","No")</f>
        <v>No</v>
      </c>
    </row>
    <row r="172" spans="1:8" x14ac:dyDescent="0.55000000000000004">
      <c r="A172">
        <v>928</v>
      </c>
      <c r="B172" s="1" t="s">
        <v>2324</v>
      </c>
      <c r="C172" s="4">
        <v>0.80769230769230704</v>
      </c>
      <c r="D172" s="6">
        <v>72.884615384615302</v>
      </c>
      <c r="E172" s="3">
        <v>75.384615384615302</v>
      </c>
      <c r="F172" s="4">
        <v>0.75913978494623702</v>
      </c>
      <c r="G172" s="6">
        <f>Table1[[#This Row],[Best Individual mean accuracy]]-Table1[[#This Row],[Benchmark mean accuracy]]</f>
        <v>2.5</v>
      </c>
      <c r="H172" t="str">
        <f>IF(AND(Table1[[#This Row],[F value]]&lt;4.74,Table1[[#This Row],[Best Individual mean accuracy]]&gt;Table1[[#This Row],[Benchmark mean accuracy]]),"Yes","No")</f>
        <v>Yes</v>
      </c>
    </row>
    <row r="173" spans="1:8" x14ac:dyDescent="0.55000000000000004">
      <c r="A173">
        <v>750</v>
      </c>
      <c r="B173" s="1" t="s">
        <v>2226</v>
      </c>
      <c r="C173" s="4">
        <v>0.71153846153846101</v>
      </c>
      <c r="D173" s="6">
        <v>70.480769230769198</v>
      </c>
      <c r="E173" s="3">
        <v>75.384615384615302</v>
      </c>
      <c r="F173" s="4">
        <v>2.20164609053497</v>
      </c>
      <c r="G173" s="6">
        <f>Table1[[#This Row],[Best Individual mean accuracy]]-Table1[[#This Row],[Benchmark mean accuracy]]</f>
        <v>4.9038461538461036</v>
      </c>
      <c r="H173" t="str">
        <f>IF(AND(Table1[[#This Row],[F value]]&lt;4.74,Table1[[#This Row],[Best Individual mean accuracy]]&gt;Table1[[#This Row],[Benchmark mean accuracy]]),"Yes","No")</f>
        <v>Yes</v>
      </c>
    </row>
    <row r="174" spans="1:8" x14ac:dyDescent="0.55000000000000004">
      <c r="A174">
        <v>750</v>
      </c>
      <c r="B174" s="1" t="s">
        <v>2192</v>
      </c>
      <c r="C174" s="4">
        <v>0.71153846153846101</v>
      </c>
      <c r="D174" s="6">
        <v>75.673076923076906</v>
      </c>
      <c r="E174" s="3">
        <v>75.288461538461505</v>
      </c>
      <c r="F174" s="4">
        <v>0.66990291262135904</v>
      </c>
      <c r="G174" s="6">
        <f>Table1[[#This Row],[Best Individual mean accuracy]]-Table1[[#This Row],[Benchmark mean accuracy]]</f>
        <v>-0.38461538461540101</v>
      </c>
      <c r="H174" t="str">
        <f>IF(AND(Table1[[#This Row],[F value]]&lt;4.74,Table1[[#This Row],[Best Individual mean accuracy]]&gt;Table1[[#This Row],[Benchmark mean accuracy]]),"Yes","No")</f>
        <v>No</v>
      </c>
    </row>
    <row r="175" spans="1:8" x14ac:dyDescent="0.55000000000000004">
      <c r="A175">
        <v>750</v>
      </c>
      <c r="B175" s="1" t="s">
        <v>2188</v>
      </c>
      <c r="C175" s="4">
        <v>0.71153846153846101</v>
      </c>
      <c r="D175" s="6">
        <v>71.442307692307693</v>
      </c>
      <c r="E175" s="3">
        <v>75.288461538461505</v>
      </c>
      <c r="F175" s="4">
        <v>1.98571428571428</v>
      </c>
      <c r="G175" s="6">
        <f>Table1[[#This Row],[Best Individual mean accuracy]]-Table1[[#This Row],[Benchmark mean accuracy]]</f>
        <v>3.8461538461538112</v>
      </c>
      <c r="H175" t="str">
        <f>IF(AND(Table1[[#This Row],[F value]]&lt;4.74,Table1[[#This Row],[Best Individual mean accuracy]]&gt;Table1[[#This Row],[Benchmark mean accuracy]]),"Yes","No")</f>
        <v>Yes</v>
      </c>
    </row>
    <row r="176" spans="1:8" x14ac:dyDescent="0.55000000000000004">
      <c r="A176">
        <v>928</v>
      </c>
      <c r="B176" s="1" t="s">
        <v>2342</v>
      </c>
      <c r="C176" s="4">
        <v>0.80769230769230704</v>
      </c>
      <c r="D176" s="6">
        <v>72.019230769230703</v>
      </c>
      <c r="E176" s="3">
        <v>75.192307692307693</v>
      </c>
      <c r="F176" s="4">
        <v>0.95604395604395498</v>
      </c>
      <c r="G176" s="6">
        <f>Table1[[#This Row],[Best Individual mean accuracy]]-Table1[[#This Row],[Benchmark mean accuracy]]</f>
        <v>3.1730769230769909</v>
      </c>
      <c r="H176" t="str">
        <f>IF(AND(Table1[[#This Row],[F value]]&lt;4.74,Table1[[#This Row],[Best Individual mean accuracy]]&gt;Table1[[#This Row],[Benchmark mean accuracy]]),"Yes","No")</f>
        <v>Yes</v>
      </c>
    </row>
    <row r="177" spans="1:8" x14ac:dyDescent="0.55000000000000004">
      <c r="A177">
        <v>928</v>
      </c>
      <c r="B177" s="1" t="s">
        <v>2259</v>
      </c>
      <c r="C177" s="4">
        <v>0.80769230769230704</v>
      </c>
      <c r="D177" s="6">
        <v>69.134615384615401</v>
      </c>
      <c r="E177" s="3">
        <v>75.192307692307693</v>
      </c>
      <c r="F177" s="4">
        <v>1.4554455445544501</v>
      </c>
      <c r="G177" s="6">
        <f>Table1[[#This Row],[Best Individual mean accuracy]]-Table1[[#This Row],[Benchmark mean accuracy]]</f>
        <v>6.0576923076922924</v>
      </c>
      <c r="H177" t="str">
        <f>IF(AND(Table1[[#This Row],[F value]]&lt;4.74,Table1[[#This Row],[Best Individual mean accuracy]]&gt;Table1[[#This Row],[Benchmark mean accuracy]]),"Yes","No")</f>
        <v>Yes</v>
      </c>
    </row>
    <row r="178" spans="1:8" x14ac:dyDescent="0.55000000000000004">
      <c r="A178">
        <v>750</v>
      </c>
      <c r="B178" s="1" t="s">
        <v>2212</v>
      </c>
      <c r="C178" s="4">
        <v>0.71153846153846101</v>
      </c>
      <c r="D178" s="6">
        <v>68.173076923076906</v>
      </c>
      <c r="E178" s="3">
        <v>75.192307692307693</v>
      </c>
      <c r="F178" s="4">
        <v>2.9916317991631698</v>
      </c>
      <c r="G178" s="6">
        <f>Table1[[#This Row],[Best Individual mean accuracy]]-Table1[[#This Row],[Benchmark mean accuracy]]</f>
        <v>7.0192307692307878</v>
      </c>
      <c r="H178" t="str">
        <f>IF(AND(Table1[[#This Row],[F value]]&lt;4.74,Table1[[#This Row],[Best Individual mean accuracy]]&gt;Table1[[#This Row],[Benchmark mean accuracy]]),"Yes","No")</f>
        <v>Yes</v>
      </c>
    </row>
    <row r="179" spans="1:8" x14ac:dyDescent="0.55000000000000004">
      <c r="A179">
        <v>465</v>
      </c>
      <c r="B179" s="1" t="s">
        <v>2168</v>
      </c>
      <c r="C179" s="4">
        <v>0.80769230769230704</v>
      </c>
      <c r="D179" s="6">
        <v>75.096153846153797</v>
      </c>
      <c r="E179" s="3">
        <v>75.192307692307594</v>
      </c>
      <c r="F179" s="4">
        <v>0.70842824601366705</v>
      </c>
      <c r="G179" s="6">
        <f>Table1[[#This Row],[Best Individual mean accuracy]]-Table1[[#This Row],[Benchmark mean accuracy]]</f>
        <v>9.6153846153796962E-2</v>
      </c>
      <c r="H179" t="str">
        <f>IF(AND(Table1[[#This Row],[F value]]&lt;4.74,Table1[[#This Row],[Best Individual mean accuracy]]&gt;Table1[[#This Row],[Benchmark mean accuracy]]),"Yes","No")</f>
        <v>Yes</v>
      </c>
    </row>
    <row r="180" spans="1:8" x14ac:dyDescent="0.55000000000000004">
      <c r="A180">
        <v>465</v>
      </c>
      <c r="B180" s="1" t="s">
        <v>2170</v>
      </c>
      <c r="C180" s="4">
        <v>0.80769230769230704</v>
      </c>
      <c r="D180" s="6">
        <v>75</v>
      </c>
      <c r="E180" s="3">
        <v>75.192307692307594</v>
      </c>
      <c r="F180" s="4">
        <v>0.81999999999999895</v>
      </c>
      <c r="G180" s="6">
        <f>Table1[[#This Row],[Best Individual mean accuracy]]-Table1[[#This Row],[Benchmark mean accuracy]]</f>
        <v>0.19230769230759392</v>
      </c>
      <c r="H180" t="str">
        <f>IF(AND(Table1[[#This Row],[F value]]&lt;4.74,Table1[[#This Row],[Best Individual mean accuracy]]&gt;Table1[[#This Row],[Benchmark mean accuracy]]),"Yes","No")</f>
        <v>Yes</v>
      </c>
    </row>
    <row r="181" spans="1:8" x14ac:dyDescent="0.55000000000000004">
      <c r="A181">
        <v>750</v>
      </c>
      <c r="B181" s="1" t="s">
        <v>2216</v>
      </c>
      <c r="C181" s="4">
        <v>0.71153846153846101</v>
      </c>
      <c r="D181" s="6">
        <v>72.884615384615302</v>
      </c>
      <c r="E181" s="3">
        <v>75.192307692307594</v>
      </c>
      <c r="F181" s="4">
        <v>0.68169014084506996</v>
      </c>
      <c r="G181" s="6">
        <f>Table1[[#This Row],[Best Individual mean accuracy]]-Table1[[#This Row],[Benchmark mean accuracy]]</f>
        <v>2.3076923076922924</v>
      </c>
      <c r="H181" t="str">
        <f>IF(AND(Table1[[#This Row],[F value]]&lt;4.74,Table1[[#This Row],[Best Individual mean accuracy]]&gt;Table1[[#This Row],[Benchmark mean accuracy]]),"Yes","No")</f>
        <v>Yes</v>
      </c>
    </row>
    <row r="182" spans="1:8" x14ac:dyDescent="0.55000000000000004">
      <c r="A182">
        <v>928</v>
      </c>
      <c r="B182" s="1" t="s">
        <v>2251</v>
      </c>
      <c r="C182" s="4">
        <v>0.80769230769230704</v>
      </c>
      <c r="D182" s="6">
        <v>72.307692307692193</v>
      </c>
      <c r="E182" s="3">
        <v>75.096153846153797</v>
      </c>
      <c r="F182" s="4">
        <v>1.6081871345029199</v>
      </c>
      <c r="G182" s="6">
        <f>Table1[[#This Row],[Best Individual mean accuracy]]-Table1[[#This Row],[Benchmark mean accuracy]]</f>
        <v>2.7884615384616041</v>
      </c>
      <c r="H182" t="str">
        <f>IF(AND(Table1[[#This Row],[F value]]&lt;4.74,Table1[[#This Row],[Best Individual mean accuracy]]&gt;Table1[[#This Row],[Benchmark mean accuracy]]),"Yes","No")</f>
        <v>Yes</v>
      </c>
    </row>
    <row r="183" spans="1:8" x14ac:dyDescent="0.55000000000000004">
      <c r="A183">
        <v>891</v>
      </c>
      <c r="B183" s="1" t="s">
        <v>2242</v>
      </c>
      <c r="C183" s="4">
        <v>0.84615384615384603</v>
      </c>
      <c r="D183" s="6">
        <v>72.596153846153797</v>
      </c>
      <c r="E183" s="3">
        <v>75</v>
      </c>
      <c r="F183" s="4">
        <v>0.77529880478087598</v>
      </c>
      <c r="G183" s="6">
        <f>Table1[[#This Row],[Best Individual mean accuracy]]-Table1[[#This Row],[Benchmark mean accuracy]]</f>
        <v>2.403846153846203</v>
      </c>
      <c r="H183" t="str">
        <f>IF(AND(Table1[[#This Row],[F value]]&lt;4.74,Table1[[#This Row],[Best Individual mean accuracy]]&gt;Table1[[#This Row],[Benchmark mean accuracy]]),"Yes","No")</f>
        <v>Yes</v>
      </c>
    </row>
    <row r="184" spans="1:8" x14ac:dyDescent="0.55000000000000004">
      <c r="A184">
        <v>928</v>
      </c>
      <c r="B184" s="1" t="s">
        <v>2285</v>
      </c>
      <c r="C184" s="4">
        <v>0.80769230769230704</v>
      </c>
      <c r="D184" s="6">
        <v>72.5</v>
      </c>
      <c r="E184" s="3">
        <v>75</v>
      </c>
      <c r="F184" s="4">
        <v>1.0736196319018401</v>
      </c>
      <c r="G184" s="6">
        <f>Table1[[#This Row],[Best Individual mean accuracy]]-Table1[[#This Row],[Benchmark mean accuracy]]</f>
        <v>2.5</v>
      </c>
      <c r="H184" t="str">
        <f>IF(AND(Table1[[#This Row],[F value]]&lt;4.74,Table1[[#This Row],[Best Individual mean accuracy]]&gt;Table1[[#This Row],[Benchmark mean accuracy]]),"Yes","No")</f>
        <v>Yes</v>
      </c>
    </row>
    <row r="185" spans="1:8" x14ac:dyDescent="0.55000000000000004">
      <c r="A185">
        <v>750</v>
      </c>
      <c r="B185" s="1" t="s">
        <v>2189</v>
      </c>
      <c r="C185" s="4">
        <v>0.71153846153846101</v>
      </c>
      <c r="D185" s="6">
        <v>74.326923076922995</v>
      </c>
      <c r="E185" s="3">
        <v>74.903846153846104</v>
      </c>
      <c r="F185" s="4">
        <v>0.63999999999999901</v>
      </c>
      <c r="G185" s="6">
        <f>Table1[[#This Row],[Best Individual mean accuracy]]-Table1[[#This Row],[Benchmark mean accuracy]]</f>
        <v>0.57692307692310862</v>
      </c>
      <c r="H185" t="str">
        <f>IF(AND(Table1[[#This Row],[F value]]&lt;4.74,Table1[[#This Row],[Best Individual mean accuracy]]&gt;Table1[[#This Row],[Benchmark mean accuracy]]),"Yes","No")</f>
        <v>Yes</v>
      </c>
    </row>
    <row r="186" spans="1:8" x14ac:dyDescent="0.55000000000000004">
      <c r="A186">
        <v>928</v>
      </c>
      <c r="B186" s="1" t="s">
        <v>2300</v>
      </c>
      <c r="C186" s="4">
        <v>0.80769230769230704</v>
      </c>
      <c r="D186" s="6">
        <v>72.5</v>
      </c>
      <c r="E186" s="3">
        <v>74.807692307692307</v>
      </c>
      <c r="F186" s="4">
        <v>0.76984126984126899</v>
      </c>
      <c r="G186" s="6">
        <f>Table1[[#This Row],[Best Individual mean accuracy]]-Table1[[#This Row],[Benchmark mean accuracy]]</f>
        <v>2.3076923076923066</v>
      </c>
      <c r="H186" t="str">
        <f>IF(AND(Table1[[#This Row],[F value]]&lt;4.74,Table1[[#This Row],[Best Individual mean accuracy]]&gt;Table1[[#This Row],[Benchmark mean accuracy]]),"Yes","No")</f>
        <v>Yes</v>
      </c>
    </row>
    <row r="187" spans="1:8" x14ac:dyDescent="0.55000000000000004">
      <c r="A187">
        <v>465</v>
      </c>
      <c r="B187" s="1" t="s">
        <v>2172</v>
      </c>
      <c r="C187" s="4">
        <v>0.80769230769230704</v>
      </c>
      <c r="D187" s="6">
        <v>74.519230769230703</v>
      </c>
      <c r="E187" s="3">
        <v>74.423076923076906</v>
      </c>
      <c r="F187" s="4">
        <v>0.82058047493403696</v>
      </c>
      <c r="G187" s="6">
        <f>Table1[[#This Row],[Best Individual mean accuracy]]-Table1[[#This Row],[Benchmark mean accuracy]]</f>
        <v>-9.6153846153796962E-2</v>
      </c>
      <c r="H187" t="str">
        <f>IF(AND(Table1[[#This Row],[F value]]&lt;4.74,Table1[[#This Row],[Best Individual mean accuracy]]&gt;Table1[[#This Row],[Benchmark mean accuracy]]),"Yes","No")</f>
        <v>No</v>
      </c>
    </row>
    <row r="188" spans="1:8" x14ac:dyDescent="0.55000000000000004">
      <c r="A188">
        <v>891</v>
      </c>
      <c r="B188" s="1" t="s">
        <v>2245</v>
      </c>
      <c r="C188" s="4">
        <v>0.84615384615384603</v>
      </c>
      <c r="D188" s="6">
        <v>73.846153846153797</v>
      </c>
      <c r="E188" s="3">
        <v>74.230769230769198</v>
      </c>
      <c r="F188" s="4">
        <v>0.96244131455398996</v>
      </c>
      <c r="G188" s="6">
        <f>Table1[[#This Row],[Best Individual mean accuracy]]-Table1[[#This Row],[Benchmark mean accuracy]]</f>
        <v>0.38461538461540101</v>
      </c>
      <c r="H188" t="str">
        <f>IF(AND(Table1[[#This Row],[F value]]&lt;4.74,Table1[[#This Row],[Best Individual mean accuracy]]&gt;Table1[[#This Row],[Benchmark mean accuracy]]),"Yes","No")</f>
        <v>Yes</v>
      </c>
    </row>
    <row r="189" spans="1:8" x14ac:dyDescent="0.55000000000000004">
      <c r="A189">
        <v>928</v>
      </c>
      <c r="B189" s="1" t="s">
        <v>2355</v>
      </c>
      <c r="C189" s="4">
        <v>0.80769230769230704</v>
      </c>
      <c r="D189" s="6">
        <v>73.269230769230703</v>
      </c>
      <c r="E189" s="3">
        <v>74.134615384615302</v>
      </c>
      <c r="F189" s="4">
        <v>1.7431693989071</v>
      </c>
      <c r="G189" s="6">
        <f>Table1[[#This Row],[Best Individual mean accuracy]]-Table1[[#This Row],[Benchmark mean accuracy]]</f>
        <v>0.86538461538459899</v>
      </c>
      <c r="H189" t="str">
        <f>IF(AND(Table1[[#This Row],[F value]]&lt;4.74,Table1[[#This Row],[Best Individual mean accuracy]]&gt;Table1[[#This Row],[Benchmark mean accuracy]]),"Yes","No")</f>
        <v>Yes</v>
      </c>
    </row>
    <row r="190" spans="1:8" x14ac:dyDescent="0.55000000000000004">
      <c r="A190">
        <v>465</v>
      </c>
      <c r="B190" s="1" t="s">
        <v>2171</v>
      </c>
      <c r="C190" s="4">
        <v>0.80769230769230704</v>
      </c>
      <c r="D190" s="6">
        <v>74.230769230769198</v>
      </c>
      <c r="E190" s="3">
        <v>74.038461538461505</v>
      </c>
      <c r="F190" s="4">
        <v>0.69677419354838699</v>
      </c>
      <c r="G190" s="6">
        <f>Table1[[#This Row],[Best Individual mean accuracy]]-Table1[[#This Row],[Benchmark mean accuracy]]</f>
        <v>-0.1923076923076934</v>
      </c>
      <c r="H190" t="str">
        <f>IF(AND(Table1[[#This Row],[F value]]&lt;4.74,Table1[[#This Row],[Best Individual mean accuracy]]&gt;Table1[[#This Row],[Benchmark mean accuracy]]),"Yes","No")</f>
        <v>No</v>
      </c>
    </row>
    <row r="191" spans="1:8" x14ac:dyDescent="0.55000000000000004">
      <c r="A191">
        <v>300</v>
      </c>
      <c r="B191" s="1" t="s">
        <v>2167</v>
      </c>
      <c r="C191" s="4">
        <v>0.90384615384615297</v>
      </c>
      <c r="D191" s="6">
        <v>74.134615384615302</v>
      </c>
      <c r="E191" s="3">
        <v>73.942307692307693</v>
      </c>
      <c r="F191" s="4">
        <v>2.3595505617977501</v>
      </c>
      <c r="G191" s="6">
        <f>Table1[[#This Row],[Best Individual mean accuracy]]-Table1[[#This Row],[Benchmark mean accuracy]]</f>
        <v>-0.19230769230760814</v>
      </c>
      <c r="H191" t="str">
        <f>IF(AND(Table1[[#This Row],[F value]]&lt;4.74,Table1[[#This Row],[Best Individual mean accuracy]]&gt;Table1[[#This Row],[Benchmark mean accuracy]]),"Yes","No")</f>
        <v>No</v>
      </c>
    </row>
    <row r="192" spans="1:8" x14ac:dyDescent="0.55000000000000004">
      <c r="A192">
        <v>928</v>
      </c>
      <c r="B192" s="1" t="s">
        <v>2296</v>
      </c>
      <c r="C192" s="4">
        <v>0.80769230769230704</v>
      </c>
      <c r="D192" s="6">
        <v>72.596153846153797</v>
      </c>
      <c r="E192" s="3">
        <v>73.846153846153797</v>
      </c>
      <c r="F192" s="4">
        <v>0.61194029850746201</v>
      </c>
      <c r="G192" s="6">
        <f>Table1[[#This Row],[Best Individual mean accuracy]]-Table1[[#This Row],[Benchmark mean accuracy]]</f>
        <v>1.25</v>
      </c>
      <c r="H192" t="str">
        <f>IF(AND(Table1[[#This Row],[F value]]&lt;4.74,Table1[[#This Row],[Best Individual mean accuracy]]&gt;Table1[[#This Row],[Benchmark mean accuracy]]),"Yes","No")</f>
        <v>Yes</v>
      </c>
    </row>
    <row r="193" spans="1:8" x14ac:dyDescent="0.55000000000000004">
      <c r="A193">
        <v>928</v>
      </c>
      <c r="B193" s="1" t="s">
        <v>2335</v>
      </c>
      <c r="C193" s="4">
        <v>0.80769230769230704</v>
      </c>
      <c r="D193" s="6">
        <v>72.115384615384599</v>
      </c>
      <c r="E193" s="3">
        <v>73.846153846153797</v>
      </c>
      <c r="F193" s="4">
        <v>1.28648648648648</v>
      </c>
      <c r="G193" s="6">
        <f>Table1[[#This Row],[Best Individual mean accuracy]]-Table1[[#This Row],[Benchmark mean accuracy]]</f>
        <v>1.730769230769198</v>
      </c>
      <c r="H193" t="str">
        <f>IF(AND(Table1[[#This Row],[F value]]&lt;4.74,Table1[[#This Row],[Best Individual mean accuracy]]&gt;Table1[[#This Row],[Benchmark mean accuracy]]),"Yes","No")</f>
        <v>Yes</v>
      </c>
    </row>
    <row r="194" spans="1:8" x14ac:dyDescent="0.55000000000000004">
      <c r="A194">
        <v>928</v>
      </c>
      <c r="B194" s="1" t="s">
        <v>2307</v>
      </c>
      <c r="C194" s="4">
        <v>0.80769230769230704</v>
      </c>
      <c r="D194" s="6">
        <v>68.461538461538396</v>
      </c>
      <c r="E194" s="3">
        <v>73.653846153846104</v>
      </c>
      <c r="F194" s="4">
        <v>2.8433734939758999</v>
      </c>
      <c r="G194" s="6">
        <f>Table1[[#This Row],[Best Individual mean accuracy]]-Table1[[#This Row],[Benchmark mean accuracy]]</f>
        <v>5.1923076923077076</v>
      </c>
      <c r="H194" t="str">
        <f>IF(AND(Table1[[#This Row],[F value]]&lt;4.74,Table1[[#This Row],[Best Individual mean accuracy]]&gt;Table1[[#This Row],[Benchmark mean accuracy]]),"Yes","No")</f>
        <v>Yes</v>
      </c>
    </row>
    <row r="195" spans="1:8" x14ac:dyDescent="0.55000000000000004">
      <c r="A195">
        <v>750</v>
      </c>
      <c r="B195" s="1" t="s">
        <v>2229</v>
      </c>
      <c r="C195" s="4">
        <v>0.71153846153846101</v>
      </c>
      <c r="D195" s="6">
        <v>74.615384615384599</v>
      </c>
      <c r="E195" s="3">
        <v>73.461538461538396</v>
      </c>
      <c r="F195" s="4">
        <v>1.5478260869565199</v>
      </c>
      <c r="G195" s="6">
        <f>Table1[[#This Row],[Best Individual mean accuracy]]-Table1[[#This Row],[Benchmark mean accuracy]]</f>
        <v>-1.153846153846203</v>
      </c>
      <c r="H195" t="str">
        <f>IF(AND(Table1[[#This Row],[F value]]&lt;4.74,Table1[[#This Row],[Best Individual mean accuracy]]&gt;Table1[[#This Row],[Benchmark mean accuracy]]),"Yes","No")</f>
        <v>No</v>
      </c>
    </row>
    <row r="196" spans="1:8" x14ac:dyDescent="0.55000000000000004">
      <c r="A196">
        <v>574</v>
      </c>
      <c r="B196" s="1" t="s">
        <v>2178</v>
      </c>
      <c r="C196" s="4">
        <v>0.82692307692307598</v>
      </c>
      <c r="D196" s="6">
        <v>71.442307692307693</v>
      </c>
      <c r="E196" s="3">
        <v>73.461538461538396</v>
      </c>
      <c r="F196" s="4">
        <v>4.7435897435897303</v>
      </c>
      <c r="G196" s="6">
        <f>Table1[[#This Row],[Best Individual mean accuracy]]-Table1[[#This Row],[Benchmark mean accuracy]]</f>
        <v>2.0192307692307025</v>
      </c>
      <c r="H196" t="str">
        <f>IF(AND(Table1[[#This Row],[F value]]&lt;4.74,Table1[[#This Row],[Best Individual mean accuracy]]&gt;Table1[[#This Row],[Benchmark mean accuracy]]),"Yes","No")</f>
        <v>No</v>
      </c>
    </row>
    <row r="197" spans="1:8" x14ac:dyDescent="0.55000000000000004">
      <c r="A197">
        <v>928</v>
      </c>
      <c r="B197" s="1" t="s">
        <v>2306</v>
      </c>
      <c r="C197" s="4">
        <v>0.80769230769230704</v>
      </c>
      <c r="D197" s="6">
        <v>70.673076923076906</v>
      </c>
      <c r="E197" s="3">
        <v>73.461538461538396</v>
      </c>
      <c r="F197" s="4">
        <v>1.17495029821073</v>
      </c>
      <c r="G197" s="6">
        <f>Table1[[#This Row],[Best Individual mean accuracy]]-Table1[[#This Row],[Benchmark mean accuracy]]</f>
        <v>2.7884615384614904</v>
      </c>
      <c r="H197" t="str">
        <f>IF(AND(Table1[[#This Row],[F value]]&lt;4.74,Table1[[#This Row],[Best Individual mean accuracy]]&gt;Table1[[#This Row],[Benchmark mean accuracy]]),"Yes","No")</f>
        <v>Yes</v>
      </c>
    </row>
    <row r="198" spans="1:8" x14ac:dyDescent="0.55000000000000004">
      <c r="A198">
        <v>891</v>
      </c>
      <c r="B198" s="1" t="s">
        <v>2248</v>
      </c>
      <c r="C198" s="4">
        <v>0.84615384615384603</v>
      </c>
      <c r="D198" s="6">
        <v>73.653846153846104</v>
      </c>
      <c r="E198" s="3">
        <v>73.076923076922995</v>
      </c>
      <c r="F198" s="4">
        <v>1.42690058479532</v>
      </c>
      <c r="G198" s="6">
        <f>Table1[[#This Row],[Best Individual mean accuracy]]-Table1[[#This Row],[Benchmark mean accuracy]]</f>
        <v>-0.57692307692310862</v>
      </c>
      <c r="H198" t="str">
        <f>IF(AND(Table1[[#This Row],[F value]]&lt;4.74,Table1[[#This Row],[Best Individual mean accuracy]]&gt;Table1[[#This Row],[Benchmark mean accuracy]]),"Yes","No")</f>
        <v>No</v>
      </c>
    </row>
    <row r="199" spans="1:8" x14ac:dyDescent="0.55000000000000004">
      <c r="A199">
        <v>750</v>
      </c>
      <c r="B199" s="1" t="s">
        <v>2223</v>
      </c>
      <c r="C199" s="4">
        <v>0.71153846153846101</v>
      </c>
      <c r="D199" s="6">
        <v>72.019230769230703</v>
      </c>
      <c r="E199" s="3">
        <v>72.788461538461505</v>
      </c>
      <c r="F199" s="4">
        <v>6.36</v>
      </c>
      <c r="G199" s="6">
        <f>Table1[[#This Row],[Best Individual mean accuracy]]-Table1[[#This Row],[Benchmark mean accuracy]]</f>
        <v>0.76923076923080203</v>
      </c>
      <c r="H199" t="str">
        <f>IF(AND(Table1[[#This Row],[F value]]&lt;4.74,Table1[[#This Row],[Best Individual mean accuracy]]&gt;Table1[[#This Row],[Benchmark mean accuracy]]),"Yes","No")</f>
        <v>No</v>
      </c>
    </row>
    <row r="200" spans="1:8" x14ac:dyDescent="0.55000000000000004">
      <c r="A200">
        <v>891</v>
      </c>
      <c r="B200" s="1" t="s">
        <v>2244</v>
      </c>
      <c r="C200" s="4">
        <v>0.84615384615384603</v>
      </c>
      <c r="D200" s="6">
        <v>71.634615384615401</v>
      </c>
      <c r="E200" s="3">
        <v>70.673076923076906</v>
      </c>
      <c r="F200" s="4">
        <v>0.59659090909090795</v>
      </c>
      <c r="G200" s="6">
        <f>Table1[[#This Row],[Best Individual mean accuracy]]-Table1[[#This Row],[Benchmark mean accuracy]]</f>
        <v>-0.96153846153849543</v>
      </c>
      <c r="H200" t="str">
        <f>IF(AND(Table1[[#This Row],[F value]]&lt;4.74,Table1[[#This Row],[Best Individual mean accuracy]]&gt;Table1[[#This Row],[Benchmark mean accuracy]]),"Yes","No")</f>
        <v>No</v>
      </c>
    </row>
    <row r="201" spans="1:8" x14ac:dyDescent="0.55000000000000004">
      <c r="A201">
        <v>891</v>
      </c>
      <c r="B201" s="1" t="s">
        <v>2246</v>
      </c>
      <c r="C201" s="4">
        <v>0.84615384615384603</v>
      </c>
      <c r="D201" s="6">
        <v>68.076923076922995</v>
      </c>
      <c r="E201" s="3">
        <v>69.807692307692307</v>
      </c>
      <c r="F201" s="4">
        <v>1.3043478260869501</v>
      </c>
      <c r="G201" s="6">
        <f>Table1[[#This Row],[Best Individual mean accuracy]]-Table1[[#This Row],[Benchmark mean accuracy]]</f>
        <v>1.7307692307693117</v>
      </c>
      <c r="H201" t="str">
        <f>IF(AND(Table1[[#This Row],[F value]]&lt;4.74,Table1[[#This Row],[Best Individual mean accuracy]]&gt;Table1[[#This Row],[Benchmark mean accuracy]]),"Yes","No")</f>
        <v>Yes</v>
      </c>
    </row>
  </sheetData>
  <conditionalFormatting sqref="B1:B1048576">
    <cfRule type="duplicateValues" dxfId="43" priority="1"/>
    <cfRule type="duplicateValues" dxfId="42" priority="2"/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1"/>
  <sheetViews>
    <sheetView topLeftCell="S1" workbookViewId="0">
      <selection activeCell="L16" sqref="L16"/>
    </sheetView>
  </sheetViews>
  <sheetFormatPr defaultRowHeight="14.4" x14ac:dyDescent="0.55000000000000004"/>
  <cols>
    <col min="2" max="2" width="9.26171875" style="1" customWidth="1"/>
    <col min="3" max="3" width="10.3671875" style="4" customWidth="1"/>
    <col min="4" max="4" width="23.7890625" style="6" customWidth="1"/>
    <col min="5" max="5" width="26.20703125" style="3" customWidth="1"/>
    <col min="6" max="6" width="8.83984375" style="4"/>
    <col min="7" max="7" width="26.05078125" style="6" bestFit="1" customWidth="1"/>
    <col min="8" max="8" width="27.05078125" customWidth="1"/>
    <col min="10" max="10" width="25.734375" bestFit="1" customWidth="1"/>
  </cols>
  <sheetData>
    <row r="1" spans="1:20" x14ac:dyDescent="0.55000000000000004">
      <c r="A1" t="s">
        <v>435</v>
      </c>
      <c r="B1" s="1" t="s">
        <v>0</v>
      </c>
      <c r="C1" s="4" t="s">
        <v>1</v>
      </c>
      <c r="D1" s="6" t="s">
        <v>2</v>
      </c>
      <c r="E1" s="3" t="s">
        <v>3</v>
      </c>
      <c r="F1" s="4" t="s">
        <v>4</v>
      </c>
      <c r="G1" s="6" t="s">
        <v>2364</v>
      </c>
      <c r="H1" t="s">
        <v>2361</v>
      </c>
    </row>
    <row r="2" spans="1:20" x14ac:dyDescent="0.55000000000000004">
      <c r="A2">
        <v>928</v>
      </c>
      <c r="B2" s="1" t="s">
        <v>147</v>
      </c>
      <c r="C2" s="4">
        <v>0.95454545499999999</v>
      </c>
      <c r="D2" s="6">
        <v>86.55811688</v>
      </c>
      <c r="E2" s="3">
        <v>89.289610390000007</v>
      </c>
      <c r="F2" s="4">
        <v>1.3392265480000001</v>
      </c>
      <c r="G2" s="6">
        <f>Table2[[#This Row],[Best Individual mean accuracy]]-Table2[[#This Row],[Benchmark mean accuracy]]</f>
        <v>2.7314935100000071</v>
      </c>
      <c r="H2" t="str">
        <f>IF(AND(Table2[[#This Row],[F value]]&lt;4.74,Table2[[#This Row],[Best Individual mean accuracy]]&gt;Table2[[#This Row],[Benchmark mean accuracy]]),"Yes","No")</f>
        <v>Yes</v>
      </c>
      <c r="J2" t="s">
        <v>2362</v>
      </c>
      <c r="K2">
        <f>COUNT(Table2[Best Individual mean accuracy])</f>
        <v>430</v>
      </c>
    </row>
    <row r="3" spans="1:20" x14ac:dyDescent="0.55000000000000004">
      <c r="A3">
        <v>928</v>
      </c>
      <c r="B3" s="1" t="s">
        <v>354</v>
      </c>
      <c r="C3" s="4">
        <v>0.95454545499999999</v>
      </c>
      <c r="D3" s="6">
        <v>86.155844160000001</v>
      </c>
      <c r="E3" s="3">
        <v>89.174025970000002</v>
      </c>
      <c r="F3" s="4">
        <v>2.9141672700000001</v>
      </c>
      <c r="G3" s="6">
        <f>Table2[[#This Row],[Best Individual mean accuracy]]-Table2[[#This Row],[Benchmark mean accuracy]]</f>
        <v>3.0181818100000015</v>
      </c>
      <c r="H3" t="str">
        <f>IF(AND(Table2[[#This Row],[F value]]&lt;4.74,Table2[[#This Row],[Best Individual mean accuracy]]&gt;Table2[[#This Row],[Benchmark mean accuracy]]),"Yes","No")</f>
        <v>Yes</v>
      </c>
      <c r="J3" t="s">
        <v>2363</v>
      </c>
      <c r="K3" s="2">
        <f>COUNTIF(Table2[Has same error rate and is better],"=Yes")/K2</f>
        <v>0.90465116279069768</v>
      </c>
    </row>
    <row r="4" spans="1:20" x14ac:dyDescent="0.55000000000000004">
      <c r="A4">
        <v>928</v>
      </c>
      <c r="B4" s="1" t="s">
        <v>220</v>
      </c>
      <c r="C4" s="4">
        <v>0.95454545499999999</v>
      </c>
      <c r="D4" s="6">
        <v>85.643181819999995</v>
      </c>
      <c r="E4" s="3">
        <v>89.113311690000003</v>
      </c>
      <c r="F4" s="4">
        <v>1.5989696529999999</v>
      </c>
      <c r="G4" s="6">
        <f>Table2[[#This Row],[Best Individual mean accuracy]]-Table2[[#This Row],[Benchmark mean accuracy]]</f>
        <v>3.4701298700000081</v>
      </c>
      <c r="H4" t="str">
        <f>IF(AND(Table2[[#This Row],[F value]]&lt;4.74,Table2[[#This Row],[Best Individual mean accuracy]]&gt;Table2[[#This Row],[Benchmark mean accuracy]]),"Yes","No")</f>
        <v>Yes</v>
      </c>
    </row>
    <row r="5" spans="1:20" x14ac:dyDescent="0.55000000000000004">
      <c r="A5">
        <v>928</v>
      </c>
      <c r="B5" s="1" t="s">
        <v>275</v>
      </c>
      <c r="C5" s="4">
        <v>0.95454545499999999</v>
      </c>
      <c r="D5" s="6">
        <v>85.013961039999998</v>
      </c>
      <c r="E5" s="3">
        <v>89.002272730000001</v>
      </c>
      <c r="F5" s="4">
        <v>4.8995459329999997</v>
      </c>
      <c r="G5" s="6">
        <f>Table2[[#This Row],[Best Individual mean accuracy]]-Table2[[#This Row],[Benchmark mean accuracy]]</f>
        <v>3.9883116900000033</v>
      </c>
      <c r="H5" t="str">
        <f>IF(AND(Table2[[#This Row],[F value]]&lt;4.74,Table2[[#This Row],[Best Individual mean accuracy]]&gt;Table2[[#This Row],[Benchmark mean accuracy]]),"Yes","No")</f>
        <v>No</v>
      </c>
      <c r="J5" t="s">
        <v>2365</v>
      </c>
      <c r="K5">
        <f>_xlfn.MAXIFS(Table2[Improvement/Deterioration],Table2[F value],"&lt;4.74")</f>
        <v>9.9009740200000067</v>
      </c>
    </row>
    <row r="6" spans="1:20" x14ac:dyDescent="0.55000000000000004">
      <c r="A6">
        <v>928</v>
      </c>
      <c r="B6" s="1" t="s">
        <v>299</v>
      </c>
      <c r="C6" s="4">
        <v>0.95454545499999999</v>
      </c>
      <c r="D6" s="6">
        <v>87.401298699999998</v>
      </c>
      <c r="E6" s="3">
        <v>88.998701299999993</v>
      </c>
      <c r="F6" s="4">
        <v>1.4341964739999999</v>
      </c>
      <c r="G6" s="6">
        <f>Table2[[#This Row],[Best Individual mean accuracy]]-Table2[[#This Row],[Benchmark mean accuracy]]</f>
        <v>1.5974025999999952</v>
      </c>
      <c r="H6" t="str">
        <f>IF(AND(Table2[[#This Row],[F value]]&lt;4.74,Table2[[#This Row],[Best Individual mean accuracy]]&gt;Table2[[#This Row],[Benchmark mean accuracy]]),"Yes","No")</f>
        <v>Yes</v>
      </c>
      <c r="J6" t="s">
        <v>2366</v>
      </c>
      <c r="K6">
        <f>_xlfn.MINIFS(Table2[Improvement/Deterioration],Table2[F value],"&lt;4.74")</f>
        <v>-3.9886363699999947</v>
      </c>
    </row>
    <row r="7" spans="1:20" x14ac:dyDescent="0.55000000000000004">
      <c r="A7">
        <v>928</v>
      </c>
      <c r="B7" s="1" t="s">
        <v>335</v>
      </c>
      <c r="C7" s="4">
        <v>0.95454545499999999</v>
      </c>
      <c r="D7" s="6">
        <v>85.980519479999998</v>
      </c>
      <c r="E7" s="3">
        <v>88.943831169999996</v>
      </c>
      <c r="F7" s="4">
        <v>1.731130389</v>
      </c>
      <c r="G7" s="6">
        <f>Table2[[#This Row],[Best Individual mean accuracy]]-Table2[[#This Row],[Benchmark mean accuracy]]</f>
        <v>2.9633116899999976</v>
      </c>
      <c r="H7" t="str">
        <f>IF(AND(Table2[[#This Row],[F value]]&lt;4.74,Table2[[#This Row],[Best Individual mean accuracy]]&gt;Table2[[#This Row],[Benchmark mean accuracy]]),"Yes","No")</f>
        <v>Yes</v>
      </c>
    </row>
    <row r="8" spans="1:20" x14ac:dyDescent="0.55000000000000004">
      <c r="A8">
        <v>928</v>
      </c>
      <c r="B8" s="1" t="s">
        <v>175</v>
      </c>
      <c r="C8" s="4">
        <v>0.95454545499999999</v>
      </c>
      <c r="D8" s="6">
        <v>87.411038959999999</v>
      </c>
      <c r="E8" s="3">
        <v>88.891233769999999</v>
      </c>
      <c r="F8" s="4">
        <v>0.74479460900000005</v>
      </c>
      <c r="G8" s="6">
        <f>Table2[[#This Row],[Best Individual mean accuracy]]-Table2[[#This Row],[Benchmark mean accuracy]]</f>
        <v>1.4801948100000004</v>
      </c>
      <c r="H8" t="str">
        <f>IF(AND(Table2[[#This Row],[F value]]&lt;4.74,Table2[[#This Row],[Best Individual mean accuracy]]&gt;Table2[[#This Row],[Benchmark mean accuracy]]),"Yes","No")</f>
        <v>Yes</v>
      </c>
      <c r="J8" t="s">
        <v>2367</v>
      </c>
      <c r="K8">
        <f>AVERAGEIFS(Table2[Improvement/Deterioration],Table2[Improvement/Deterioration],"&gt;0",Table2[F value],"&lt;4.74")</f>
        <v>2.389006110025707</v>
      </c>
    </row>
    <row r="9" spans="1:20" x14ac:dyDescent="0.55000000000000004">
      <c r="A9">
        <v>928</v>
      </c>
      <c r="B9" s="1" t="s">
        <v>339</v>
      </c>
      <c r="C9" s="4">
        <v>0.95454545499999999</v>
      </c>
      <c r="D9" s="6">
        <v>86.102272729999996</v>
      </c>
      <c r="E9" s="3">
        <v>88.835064939999995</v>
      </c>
      <c r="F9" s="4">
        <v>1.62404836</v>
      </c>
      <c r="G9" s="6">
        <f>Table2[[#This Row],[Best Individual mean accuracy]]-Table2[[#This Row],[Benchmark mean accuracy]]</f>
        <v>2.7327922099999995</v>
      </c>
      <c r="H9" t="str">
        <f>IF(AND(Table2[[#This Row],[F value]]&lt;4.74,Table2[[#This Row],[Best Individual mean accuracy]]&gt;Table2[[#This Row],[Benchmark mean accuracy]]),"Yes","No")</f>
        <v>Yes</v>
      </c>
      <c r="J9" t="s">
        <v>2368</v>
      </c>
      <c r="K9">
        <f>AVERAGEIFS(Table2[Improvement/Deterioration],Table2[Improvement/Deterioration],"&lt;0",Table2[F value],"&lt;4.74")</f>
        <v>-0.86612940642857084</v>
      </c>
    </row>
    <row r="10" spans="1:20" x14ac:dyDescent="0.55000000000000004">
      <c r="A10">
        <v>928</v>
      </c>
      <c r="B10" s="1" t="s">
        <v>301</v>
      </c>
      <c r="C10" s="4">
        <v>0.95454545499999999</v>
      </c>
      <c r="D10" s="6">
        <v>85.929870129999998</v>
      </c>
      <c r="E10" s="3">
        <v>88.832467530000002</v>
      </c>
      <c r="F10" s="4">
        <v>2.457629131</v>
      </c>
      <c r="G10" s="6">
        <f>Table2[[#This Row],[Best Individual mean accuracy]]-Table2[[#This Row],[Benchmark mean accuracy]]</f>
        <v>2.9025974000000048</v>
      </c>
      <c r="H10" t="str">
        <f>IF(AND(Table2[[#This Row],[F value]]&lt;4.74,Table2[[#This Row],[Best Individual mean accuracy]]&gt;Table2[[#This Row],[Benchmark mean accuracy]]),"Yes","No")</f>
        <v>Yes</v>
      </c>
    </row>
    <row r="11" spans="1:20" x14ac:dyDescent="0.55000000000000004">
      <c r="A11">
        <v>928</v>
      </c>
      <c r="B11" s="1" t="s">
        <v>397</v>
      </c>
      <c r="C11" s="4">
        <v>0.95454545499999999</v>
      </c>
      <c r="D11" s="6">
        <v>78.931493509999996</v>
      </c>
      <c r="E11" s="3">
        <v>88.832467530000002</v>
      </c>
      <c r="F11" s="4">
        <v>1.4231231289999999</v>
      </c>
      <c r="G11" s="6">
        <f>Table2[[#This Row],[Best Individual mean accuracy]]-Table2[[#This Row],[Benchmark mean accuracy]]</f>
        <v>9.9009740200000067</v>
      </c>
      <c r="H11" t="str">
        <f>IF(AND(Table2[[#This Row],[F value]]&lt;4.74,Table2[[#This Row],[Best Individual mean accuracy]]&gt;Table2[[#This Row],[Benchmark mean accuracy]]),"Yes","No")</f>
        <v>Yes</v>
      </c>
      <c r="J11" t="s">
        <v>6696</v>
      </c>
      <c r="K11">
        <f>AVERAGE(Table2[Benchmark mean accuracy])</f>
        <v>84.524524312814052</v>
      </c>
    </row>
    <row r="12" spans="1:20" x14ac:dyDescent="0.55000000000000004">
      <c r="A12">
        <v>928</v>
      </c>
      <c r="B12" s="1" t="s">
        <v>174</v>
      </c>
      <c r="C12" s="4">
        <v>0.95454545499999999</v>
      </c>
      <c r="D12" s="6">
        <v>84.839285709999999</v>
      </c>
      <c r="E12" s="3">
        <v>88.831818179999999</v>
      </c>
      <c r="F12" s="4">
        <v>4.0291761690000003</v>
      </c>
      <c r="G12" s="6">
        <f>Table2[[#This Row],[Best Individual mean accuracy]]-Table2[[#This Row],[Benchmark mean accuracy]]</f>
        <v>3.9925324700000004</v>
      </c>
      <c r="H12" t="str">
        <f>IF(AND(Table2[[#This Row],[F value]]&lt;4.74,Table2[[#This Row],[Best Individual mean accuracy]]&gt;Table2[[#This Row],[Benchmark mean accuracy]]),"Yes","No")</f>
        <v>Yes</v>
      </c>
    </row>
    <row r="13" spans="1:20" x14ac:dyDescent="0.55000000000000004">
      <c r="A13">
        <v>928</v>
      </c>
      <c r="B13" s="1" t="s">
        <v>336</v>
      </c>
      <c r="C13" s="4">
        <v>0.95454545499999999</v>
      </c>
      <c r="D13" s="6">
        <v>85.980844160000004</v>
      </c>
      <c r="E13" s="3">
        <v>88.775649349999995</v>
      </c>
      <c r="F13" s="4">
        <v>1.1776531560000001</v>
      </c>
      <c r="G13" s="6">
        <f>Table2[[#This Row],[Best Individual mean accuracy]]-Table2[[#This Row],[Benchmark mean accuracy]]</f>
        <v>2.7948051899999911</v>
      </c>
      <c r="H13" t="str">
        <f>IF(AND(Table2[[#This Row],[F value]]&lt;4.74,Table2[[#This Row],[Best Individual mean accuracy]]&gt;Table2[[#This Row],[Benchmark mean accuracy]]),"Yes","No")</f>
        <v>Yes</v>
      </c>
      <c r="J13" t="s">
        <v>6697</v>
      </c>
      <c r="K13" s="2">
        <f>(COUNTIF(Table2[F value],"&lt;4.74"))/COUNT(Table2[F value])</f>
        <v>0.96976744186046515</v>
      </c>
    </row>
    <row r="14" spans="1:20" x14ac:dyDescent="0.55000000000000004">
      <c r="A14">
        <v>928</v>
      </c>
      <c r="B14" s="1" t="s">
        <v>125</v>
      </c>
      <c r="C14" s="4">
        <v>0.95454545499999999</v>
      </c>
      <c r="D14" s="6">
        <v>86.263636360000007</v>
      </c>
      <c r="E14" s="3">
        <v>88.722077920000004</v>
      </c>
      <c r="F14" s="4">
        <v>0.79965127899999999</v>
      </c>
      <c r="G14" s="6">
        <f>Table2[[#This Row],[Best Individual mean accuracy]]-Table2[[#This Row],[Benchmark mean accuracy]]</f>
        <v>2.4584415599999971</v>
      </c>
      <c r="H14" t="str">
        <f>IF(AND(Table2[[#This Row],[F value]]&lt;4.74,Table2[[#This Row],[Best Individual mean accuracy]]&gt;Table2[[#This Row],[Benchmark mean accuracy]]),"Yes","No")</f>
        <v>Yes</v>
      </c>
      <c r="J14" t="s">
        <v>435</v>
      </c>
      <c r="K14" t="s">
        <v>6705</v>
      </c>
      <c r="L14" t="s">
        <v>6706</v>
      </c>
      <c r="M14" t="s">
        <v>6707</v>
      </c>
      <c r="N14" t="s">
        <v>6699</v>
      </c>
      <c r="O14" t="s">
        <v>6700</v>
      </c>
      <c r="P14" t="s">
        <v>6701</v>
      </c>
      <c r="Q14" t="s">
        <v>6702</v>
      </c>
      <c r="S14" t="s">
        <v>6704</v>
      </c>
    </row>
    <row r="15" spans="1:20" x14ac:dyDescent="0.55000000000000004">
      <c r="A15">
        <v>928</v>
      </c>
      <c r="B15" s="1" t="s">
        <v>110</v>
      </c>
      <c r="C15" s="4">
        <v>0.95454545499999999</v>
      </c>
      <c r="D15" s="6">
        <v>85.532792209999997</v>
      </c>
      <c r="E15" s="3">
        <v>88.717532469999995</v>
      </c>
      <c r="F15" s="4">
        <v>1.327579351</v>
      </c>
      <c r="G15" s="6">
        <f>Table2[[#This Row],[Best Individual mean accuracy]]-Table2[[#This Row],[Benchmark mean accuracy]]</f>
        <v>3.1847402599999981</v>
      </c>
      <c r="H15" t="str">
        <f>IF(AND(Table2[[#This Row],[F value]]&lt;4.74,Table2[[#This Row],[Best Individual mean accuracy]]&gt;Table2[[#This Row],[Benchmark mean accuracy]]),"Yes","No")</f>
        <v>Yes</v>
      </c>
      <c r="J15">
        <v>10</v>
      </c>
      <c r="K15" s="8">
        <f>COUNTIFS(Table2[Has same error rate and is better],"=Yes",Table2[Seed],J15)/COUNTIFS(Table2[Seed],J15,Table2[F value],"&lt;4.74")</f>
        <v>1</v>
      </c>
      <c r="L15">
        <f>COUNTIF(Table2[Seed],J15)</f>
        <v>3</v>
      </c>
      <c r="M15">
        <f>(COUNTIFS(Table2[F value],"&lt;4.74",Table2[Seed],J15))/COUNTIF(Table2[Seed],J15)</f>
        <v>1</v>
      </c>
      <c r="N15">
        <f>COUNTIFS(Table2[Has same error rate and is better],"=Yes",Table2[Seed],J15)</f>
        <v>3</v>
      </c>
      <c r="O15">
        <f>IFERROR(AVERAGEIFS(Table2[Improvement/Deterioration],Table2[Improvement/Deterioration],"&gt;0",Table2[F value],"&lt;4.74",Table2[Seed],J15),0)</f>
        <v>2.94816017333333</v>
      </c>
      <c r="P15">
        <f>IFERROR(AVERAGEIFS(Table2[Improvement/Deterioration],Table2[Improvement/Deterioration],"&lt;=0",Table2[F value],"&lt;4.74",Table2[Seed],J15),0)</f>
        <v>0</v>
      </c>
      <c r="Q15">
        <f>AVERAGEIFS(Table2[Benchmark mean accuracy],Table2[Seed],J15,Table2[F value],"&lt;4.74")</f>
        <v>83.871969700000008</v>
      </c>
      <c r="R15">
        <f>AVERAGEIFS(Table2[Best Individual mean accuracy],Table2[Seed],J15,Table2[F value],"&lt;4.74")</f>
        <v>86.820129873333329</v>
      </c>
      <c r="S15">
        <f>(K15*O15+(1-K15)*P15)*M15</f>
        <v>2.94816017333333</v>
      </c>
      <c r="T15">
        <f>(R15-Q15)*M15</f>
        <v>2.9481601733333207</v>
      </c>
    </row>
    <row r="16" spans="1:20" x14ac:dyDescent="0.55000000000000004">
      <c r="A16">
        <v>928</v>
      </c>
      <c r="B16" s="1" t="s">
        <v>421</v>
      </c>
      <c r="C16" s="4">
        <v>0.95454545499999999</v>
      </c>
      <c r="D16" s="6">
        <v>87.921428570000003</v>
      </c>
      <c r="E16" s="3">
        <v>88.662337660000006</v>
      </c>
      <c r="F16" s="4">
        <v>1.2077112809999999</v>
      </c>
      <c r="G16" s="6">
        <f>Table2[[#This Row],[Best Individual mean accuracy]]-Table2[[#This Row],[Benchmark mean accuracy]]</f>
        <v>0.74090909000000238</v>
      </c>
      <c r="H16" t="str">
        <f>IF(AND(Table2[[#This Row],[F value]]&lt;4.74,Table2[[#This Row],[Best Individual mean accuracy]]&gt;Table2[[#This Row],[Benchmark mean accuracy]]),"Yes","No")</f>
        <v>Yes</v>
      </c>
      <c r="J16">
        <v>175</v>
      </c>
      <c r="K16" s="8">
        <f>COUNTIFS(Table2[Has same error rate and is better],"=Yes",Table2[Seed],J16)/COUNTIFS(Table2[Seed],J16,Table2[F value],"&lt;4.74")</f>
        <v>0</v>
      </c>
      <c r="L16">
        <f>COUNTIF(Table2[Seed],J16)</f>
        <v>1</v>
      </c>
      <c r="M16">
        <f>(COUNTIFS(Table2[F value],"&lt;4.74",Table2[Seed],J16))/COUNTIF(Table2[Seed],J16)</f>
        <v>1</v>
      </c>
      <c r="N16">
        <f>COUNTIFS(Table2[Has same error rate and is better],"=Yes",Table2[Seed],J16)</f>
        <v>0</v>
      </c>
      <c r="O16">
        <f>IFERROR(AVERAGEIFS(Table2[Improvement/Deterioration],Table2[Improvement/Deterioration],"&gt;0",Table2[F value],"&lt;4.74",Table2[Seed],J16),0)</f>
        <v>0</v>
      </c>
      <c r="P16">
        <f>IFERROR(AVERAGEIFS(Table2[Improvement/Deterioration],Table2[Improvement/Deterioration],"&lt;=0",Table2[F value],"&lt;4.74",Table2[Seed],J16),0)</f>
        <v>-1.7094155799999982</v>
      </c>
      <c r="Q16">
        <f>AVERAGEIFS(Table2[Benchmark mean accuracy],Table2[Seed],J16,Table2[F value],"&lt;4.74")</f>
        <v>83.826298699999995</v>
      </c>
      <c r="R16">
        <f>AVERAGEIFS(Table2[Best Individual mean accuracy],Table2[Seed],J16,Table2[F value],"&lt;4.74")</f>
        <v>82.116883119999997</v>
      </c>
      <c r="S16">
        <f t="shared" ref="S16:S24" si="0">(K16*O16+(1-K16)*P16)*M16</f>
        <v>-1.7094155799999982</v>
      </c>
      <c r="T16">
        <f t="shared" ref="T16:T24" si="1">(R16-Q16)*M16</f>
        <v>-1.7094155799999982</v>
      </c>
    </row>
    <row r="17" spans="1:20" x14ac:dyDescent="0.55000000000000004">
      <c r="A17">
        <v>928</v>
      </c>
      <c r="B17" s="1" t="s">
        <v>295</v>
      </c>
      <c r="C17" s="4">
        <v>0.95454545499999999</v>
      </c>
      <c r="D17" s="6">
        <v>86.66590909</v>
      </c>
      <c r="E17" s="3">
        <v>88.660064939999998</v>
      </c>
      <c r="F17" s="4">
        <v>2.8073017340000002</v>
      </c>
      <c r="G17" s="6">
        <f>Table2[[#This Row],[Best Individual mean accuracy]]-Table2[[#This Row],[Benchmark mean accuracy]]</f>
        <v>1.9941558499999985</v>
      </c>
      <c r="H17" t="str">
        <f>IF(AND(Table2[[#This Row],[F value]]&lt;4.74,Table2[[#This Row],[Best Individual mean accuracy]]&gt;Table2[[#This Row],[Benchmark mean accuracy]]),"Yes","No")</f>
        <v>Yes</v>
      </c>
      <c r="J17">
        <v>247</v>
      </c>
      <c r="K17" s="8">
        <f>COUNTIFS(Table2[Has same error rate and is better],"=Yes",Table2[Seed],J17)/COUNTIFS(Table2[Seed],J17,Table2[F value],"&lt;4.74")</f>
        <v>1</v>
      </c>
      <c r="L17">
        <f>COUNTIF(Table2[Seed],J17)</f>
        <v>4</v>
      </c>
      <c r="M17">
        <f>(COUNTIFS(Table2[F value],"&lt;4.74",Table2[Seed],J17))/COUNTIF(Table2[Seed],J17)</f>
        <v>1</v>
      </c>
      <c r="N17">
        <f>COUNTIFS(Table2[Has same error rate and is better],"=Yes",Table2[Seed],J17)</f>
        <v>4</v>
      </c>
      <c r="O17">
        <f>IFERROR(AVERAGEIFS(Table2[Improvement/Deterioration],Table2[Improvement/Deterioration],"&gt;0",Table2[F value],"&lt;4.74",Table2[Seed],J17),0)</f>
        <v>1.8078733775000018</v>
      </c>
      <c r="P17">
        <f>IFERROR(AVERAGEIFS(Table2[Improvement/Deterioration],Table2[Improvement/Deterioration],"&lt;=0",Table2[F value],"&lt;4.74",Table2[Seed],J17),0)</f>
        <v>0</v>
      </c>
      <c r="Q17">
        <f>AVERAGEIFS(Table2[Benchmark mean accuracy],Table2[Seed],J17,Table2[F value],"&lt;4.74")</f>
        <v>85.515340907500004</v>
      </c>
      <c r="R17">
        <f>AVERAGEIFS(Table2[Best Individual mean accuracy],Table2[Seed],J17,Table2[F value],"&lt;4.74")</f>
        <v>87.323214285000006</v>
      </c>
      <c r="S17">
        <f t="shared" si="0"/>
        <v>1.8078733775000018</v>
      </c>
      <c r="T17">
        <f t="shared" si="1"/>
        <v>1.8078733775000018</v>
      </c>
    </row>
    <row r="18" spans="1:20" x14ac:dyDescent="0.55000000000000004">
      <c r="A18">
        <v>928</v>
      </c>
      <c r="B18" s="1" t="s">
        <v>199</v>
      </c>
      <c r="C18" s="4">
        <v>0.95454545499999999</v>
      </c>
      <c r="D18" s="6">
        <v>86.325000000000003</v>
      </c>
      <c r="E18" s="3">
        <v>88.606493510000007</v>
      </c>
      <c r="F18" s="4">
        <v>2.6178780060000002</v>
      </c>
      <c r="G18" s="6">
        <f>Table2[[#This Row],[Best Individual mean accuracy]]-Table2[[#This Row],[Benchmark mean accuracy]]</f>
        <v>2.2814935100000042</v>
      </c>
      <c r="H18" t="str">
        <f>IF(AND(Table2[[#This Row],[F value]]&lt;4.74,Table2[[#This Row],[Best Individual mean accuracy]]&gt;Table2[[#This Row],[Benchmark mean accuracy]]),"Yes","No")</f>
        <v>Yes</v>
      </c>
      <c r="J18">
        <v>300</v>
      </c>
      <c r="K18" s="8">
        <f>COUNTIFS(Table2[Has same error rate and is better],"=Yes",Table2[Seed],J18)/COUNTIFS(Table2[Seed],J18,Table2[F value],"&lt;4.74")</f>
        <v>0</v>
      </c>
      <c r="L18">
        <f>COUNTIF(Table2[Seed],J18)</f>
        <v>1</v>
      </c>
      <c r="M18">
        <f>(COUNTIFS(Table2[F value],"&lt;4.74",Table2[Seed],J18))/COUNTIF(Table2[Seed],J18)</f>
        <v>1</v>
      </c>
      <c r="N18">
        <f>COUNTIFS(Table2[Has same error rate and is better],"=Yes",Table2[Seed],J18)</f>
        <v>0</v>
      </c>
      <c r="O18">
        <f>IFERROR(AVERAGEIFS(Table2[Improvement/Deterioration],Table2[Improvement/Deterioration],"&gt;0",Table2[F value],"&lt;4.74",Table2[Seed],J18),0)</f>
        <v>0</v>
      </c>
      <c r="P18">
        <f>IFERROR(AVERAGEIFS(Table2[Improvement/Deterioration],Table2[Improvement/Deterioration],"&lt;=0",Table2[F value],"&lt;4.74",Table2[Seed],J18),0)</f>
        <v>-6.6883119999999963E-2</v>
      </c>
      <c r="Q18">
        <f>AVERAGEIFS(Table2[Benchmark mean accuracy],Table2[Seed],J18,Table2[F value],"&lt;4.74")</f>
        <v>80.009090909999998</v>
      </c>
      <c r="R18">
        <f>AVERAGEIFS(Table2[Best Individual mean accuracy],Table2[Seed],J18,Table2[F value],"&lt;4.74")</f>
        <v>79.942207789999998</v>
      </c>
      <c r="S18">
        <f t="shared" si="0"/>
        <v>-6.6883119999999963E-2</v>
      </c>
      <c r="T18">
        <f t="shared" si="1"/>
        <v>-6.6883119999999963E-2</v>
      </c>
    </row>
    <row r="19" spans="1:20" x14ac:dyDescent="0.55000000000000004">
      <c r="A19">
        <v>928</v>
      </c>
      <c r="B19" s="1" t="s">
        <v>227</v>
      </c>
      <c r="C19" s="4">
        <v>0.95454545499999999</v>
      </c>
      <c r="D19" s="6">
        <v>86.267857140000004</v>
      </c>
      <c r="E19" s="3">
        <v>88.605519479999998</v>
      </c>
      <c r="F19" s="4">
        <v>0.78077743399999999</v>
      </c>
      <c r="G19" s="6">
        <f>Table2[[#This Row],[Best Individual mean accuracy]]-Table2[[#This Row],[Benchmark mean accuracy]]</f>
        <v>2.3376623399999943</v>
      </c>
      <c r="H19" t="str">
        <f>IF(AND(Table2[[#This Row],[F value]]&lt;4.74,Table2[[#This Row],[Best Individual mean accuracy]]&gt;Table2[[#This Row],[Benchmark mean accuracy]]),"Yes","No")</f>
        <v>Yes</v>
      </c>
      <c r="J19">
        <v>465</v>
      </c>
      <c r="K19" s="8">
        <f>COUNTIFS(Table2[Has same error rate and is better],"=Yes",Table2[Seed],J19)/COUNTIFS(Table2[Seed],J19,Table2[F value],"&lt;4.74")</f>
        <v>0</v>
      </c>
      <c r="L19">
        <f>COUNTIF(Table2[Seed],J19)</f>
        <v>2</v>
      </c>
      <c r="M19">
        <f>(COUNTIFS(Table2[F value],"&lt;4.74",Table2[Seed],J19))/COUNTIF(Table2[Seed],J19)</f>
        <v>1</v>
      </c>
      <c r="N19">
        <f>COUNTIFS(Table2[Has same error rate and is better],"=Yes",Table2[Seed],J19)</f>
        <v>0</v>
      </c>
      <c r="O19">
        <f>IFERROR(AVERAGEIFS(Table2[Improvement/Deterioration],Table2[Improvement/Deterioration],"&gt;0",Table2[F value],"&lt;4.74",Table2[Seed],J19),0)</f>
        <v>0</v>
      </c>
      <c r="P19">
        <f>IFERROR(AVERAGEIFS(Table2[Improvement/Deterioration],Table2[Improvement/Deterioration],"&lt;=0",Table2[F value],"&lt;4.74",Table2[Seed],J19),0)</f>
        <v>-3.1306818199999924</v>
      </c>
      <c r="Q19">
        <f>AVERAGEIFS(Table2[Benchmark mean accuracy],Table2[Seed],J19,Table2[F value],"&lt;4.74")</f>
        <v>85.809090909999995</v>
      </c>
      <c r="R19">
        <f>AVERAGEIFS(Table2[Best Individual mean accuracy],Table2[Seed],J19,Table2[F value],"&lt;4.74")</f>
        <v>82.678409090000002</v>
      </c>
      <c r="S19">
        <f t="shared" si="0"/>
        <v>-3.1306818199999924</v>
      </c>
      <c r="T19">
        <f t="shared" si="1"/>
        <v>-3.1306818199999924</v>
      </c>
    </row>
    <row r="20" spans="1:20" x14ac:dyDescent="0.55000000000000004">
      <c r="A20">
        <v>928</v>
      </c>
      <c r="B20" s="1" t="s">
        <v>81</v>
      </c>
      <c r="C20" s="4">
        <v>0.95454545499999999</v>
      </c>
      <c r="D20" s="6">
        <v>85.470129869999994</v>
      </c>
      <c r="E20" s="3">
        <v>88.604870129999995</v>
      </c>
      <c r="F20" s="4">
        <v>1.665228626</v>
      </c>
      <c r="G20" s="6">
        <f>Table2[[#This Row],[Best Individual mean accuracy]]-Table2[[#This Row],[Benchmark mean accuracy]]</f>
        <v>3.1347402600000009</v>
      </c>
      <c r="H20" t="str">
        <f>IF(AND(Table2[[#This Row],[F value]]&lt;4.74,Table2[[#This Row],[Best Individual mean accuracy]]&gt;Table2[[#This Row],[Benchmark mean accuracy]]),"Yes","No")</f>
        <v>Yes</v>
      </c>
      <c r="J20">
        <v>574</v>
      </c>
      <c r="K20" s="8">
        <f>COUNTIFS(Table2[Has same error rate and is better],"=Yes",Table2[Seed],J20)/COUNTIFS(Table2[Seed],J20,Table2[F value],"&lt;4.74")</f>
        <v>0.8</v>
      </c>
      <c r="L20">
        <f>COUNTIF(Table2[Seed],J20)</f>
        <v>5</v>
      </c>
      <c r="M20">
        <f>(COUNTIFS(Table2[F value],"&lt;4.74",Table2[Seed],J20))/COUNTIF(Table2[Seed],J20)</f>
        <v>1</v>
      </c>
      <c r="N20">
        <f>COUNTIFS(Table2[Has same error rate and is better],"=Yes",Table2[Seed],J20)</f>
        <v>4</v>
      </c>
      <c r="O20">
        <f>IFERROR(AVERAGEIFS(Table2[Improvement/Deterioration],Table2[Improvement/Deterioration],"&gt;0",Table2[F value],"&lt;4.74",Table2[Seed],J20),0)</f>
        <v>2.5629870150000009</v>
      </c>
      <c r="P20">
        <f>IFERROR(AVERAGEIFS(Table2[Improvement/Deterioration],Table2[Improvement/Deterioration],"&lt;=0",Table2[F value],"&lt;4.74",Table2[Seed],J20),0)</f>
        <v>-1.4152597399999962</v>
      </c>
      <c r="Q20">
        <f>AVERAGEIFS(Table2[Benchmark mean accuracy],Table2[Seed],J20,Table2[F value],"&lt;4.74")</f>
        <v>84.798701297999997</v>
      </c>
      <c r="R20">
        <f>AVERAGEIFS(Table2[Best Individual mean accuracy],Table2[Seed],J20,Table2[F value],"&lt;4.74")</f>
        <v>86.566038962000022</v>
      </c>
      <c r="S20">
        <f t="shared" si="0"/>
        <v>1.7673376640000018</v>
      </c>
      <c r="T20">
        <f t="shared" si="1"/>
        <v>1.7673376640000242</v>
      </c>
    </row>
    <row r="21" spans="1:20" x14ac:dyDescent="0.55000000000000004">
      <c r="A21">
        <v>928</v>
      </c>
      <c r="B21" s="1" t="s">
        <v>306</v>
      </c>
      <c r="C21" s="4">
        <v>0.95454545499999999</v>
      </c>
      <c r="D21" s="6">
        <v>84.563961039999995</v>
      </c>
      <c r="E21" s="3">
        <v>88.604220780000006</v>
      </c>
      <c r="F21" s="4">
        <v>1.273140385</v>
      </c>
      <c r="G21" s="6">
        <f>Table2[[#This Row],[Best Individual mean accuracy]]-Table2[[#This Row],[Benchmark mean accuracy]]</f>
        <v>4.0402597400000104</v>
      </c>
      <c r="H21" t="str">
        <f>IF(AND(Table2[[#This Row],[F value]]&lt;4.74,Table2[[#This Row],[Best Individual mean accuracy]]&gt;Table2[[#This Row],[Benchmark mean accuracy]]),"Yes","No")</f>
        <v>Yes</v>
      </c>
      <c r="J21">
        <v>663</v>
      </c>
      <c r="K21" s="8">
        <f>COUNTIFS(Table2[Has same error rate and is better],"=Yes",Table2[Seed],J21)/COUNTIFS(Table2[Seed],J21,Table2[F value],"&lt;4.74")</f>
        <v>0.66666666666666663</v>
      </c>
      <c r="L21">
        <f>COUNTIF(Table2[Seed],J21)</f>
        <v>3</v>
      </c>
      <c r="M21">
        <f>(COUNTIFS(Table2[F value],"&lt;4.74",Table2[Seed],J21))/COUNTIF(Table2[Seed],J21)</f>
        <v>1</v>
      </c>
      <c r="N21">
        <f>COUNTIFS(Table2[Has same error rate and is better],"=Yes",Table2[Seed],J21)</f>
        <v>2</v>
      </c>
      <c r="O21">
        <f>IFERROR(AVERAGEIFS(Table2[Improvement/Deterioration],Table2[Improvement/Deterioration],"&gt;0",Table2[F value],"&lt;4.74",Table2[Seed],J21),0)</f>
        <v>1.4823051950000021</v>
      </c>
      <c r="P21">
        <f>IFERROR(AVERAGEIFS(Table2[Improvement/Deterioration],Table2[Improvement/Deterioration],"&lt;=0",Table2[F value],"&lt;4.74",Table2[Seed],J21),0)</f>
        <v>-2.1110389599999877</v>
      </c>
      <c r="Q21">
        <f>AVERAGEIFS(Table2[Benchmark mean accuracy],Table2[Seed],J21,Table2[F value],"&lt;4.74")</f>
        <v>85.677380953333326</v>
      </c>
      <c r="R21">
        <f>AVERAGEIFS(Table2[Best Individual mean accuracy],Table2[Seed],J21,Table2[F value],"&lt;4.74")</f>
        <v>85.961904763333337</v>
      </c>
      <c r="S21">
        <f t="shared" si="0"/>
        <v>0.28452381000000548</v>
      </c>
      <c r="T21">
        <f t="shared" si="1"/>
        <v>0.28452381000001026</v>
      </c>
    </row>
    <row r="22" spans="1:20" x14ac:dyDescent="0.55000000000000004">
      <c r="A22">
        <v>928</v>
      </c>
      <c r="B22" s="1" t="s">
        <v>85</v>
      </c>
      <c r="C22" s="4">
        <v>0.95454545499999999</v>
      </c>
      <c r="D22" s="6">
        <v>86.439610389999999</v>
      </c>
      <c r="E22" s="3">
        <v>88.601948050000004</v>
      </c>
      <c r="F22" s="4">
        <v>2.0889416170000001</v>
      </c>
      <c r="G22" s="6">
        <f>Table2[[#This Row],[Best Individual mean accuracy]]-Table2[[#This Row],[Benchmark mean accuracy]]</f>
        <v>2.1623376600000057</v>
      </c>
      <c r="H22" t="str">
        <f>IF(AND(Table2[[#This Row],[F value]]&lt;4.74,Table2[[#This Row],[Best Individual mean accuracy]]&gt;Table2[[#This Row],[Benchmark mean accuracy]]),"Yes","No")</f>
        <v>Yes</v>
      </c>
      <c r="J22">
        <v>750</v>
      </c>
      <c r="K22" s="8">
        <f>COUNTIFS(Table2[Has same error rate and is better],"=Yes",Table2[Seed],J22)/COUNTIFS(Table2[Seed],J22,Table2[F value],"&lt;4.74")</f>
        <v>1</v>
      </c>
      <c r="L22">
        <f>COUNTIF(Table2[Seed],J22)</f>
        <v>1</v>
      </c>
      <c r="M22">
        <f>(COUNTIFS(Table2[F value],"&lt;4.74",Table2[Seed],J22))/COUNTIF(Table2[Seed],J22)</f>
        <v>1</v>
      </c>
      <c r="N22">
        <f>COUNTIFS(Table2[Has same error rate and is better],"=Yes",Table2[Seed],J22)</f>
        <v>1</v>
      </c>
      <c r="O22">
        <f>IFERROR(AVERAGEIFS(Table2[Improvement/Deterioration],Table2[Improvement/Deterioration],"&gt;0",Table2[F value],"&lt;4.74",Table2[Seed],J22),0)</f>
        <v>0.56590909999999894</v>
      </c>
      <c r="P22">
        <f>IFERROR(AVERAGEIFS(Table2[Improvement/Deterioration],Table2[Improvement/Deterioration],"&lt;=0",Table2[F value],"&lt;4.74",Table2[Seed],J22),0)</f>
        <v>0</v>
      </c>
      <c r="Q22">
        <f>AVERAGEIFS(Table2[Benchmark mean accuracy],Table2[Seed],J22,Table2[F value],"&lt;4.74")</f>
        <v>85.354545450000003</v>
      </c>
      <c r="R22">
        <f>AVERAGEIFS(Table2[Best Individual mean accuracy],Table2[Seed],J22,Table2[F value],"&lt;4.74")</f>
        <v>85.920454550000002</v>
      </c>
      <c r="S22">
        <f t="shared" si="0"/>
        <v>0.56590909999999894</v>
      </c>
      <c r="T22">
        <f t="shared" si="1"/>
        <v>0.56590909999999894</v>
      </c>
    </row>
    <row r="23" spans="1:20" x14ac:dyDescent="0.55000000000000004">
      <c r="A23">
        <v>928</v>
      </c>
      <c r="B23" s="1" t="s">
        <v>297</v>
      </c>
      <c r="C23" s="4">
        <v>0.95454545499999999</v>
      </c>
      <c r="D23" s="6">
        <v>86.319805189999997</v>
      </c>
      <c r="E23" s="3">
        <v>88.600649349999998</v>
      </c>
      <c r="F23" s="4">
        <v>2.5806247629999999</v>
      </c>
      <c r="G23" s="6">
        <f>Table2[[#This Row],[Best Individual mean accuracy]]-Table2[[#This Row],[Benchmark mean accuracy]]</f>
        <v>2.2808441600000009</v>
      </c>
      <c r="H23" t="str">
        <f>IF(AND(Table2[[#This Row],[F value]]&lt;4.74,Table2[[#This Row],[Best Individual mean accuracy]]&gt;Table2[[#This Row],[Benchmark mean accuracy]]),"Yes","No")</f>
        <v>Yes</v>
      </c>
      <c r="J23">
        <v>891</v>
      </c>
      <c r="K23" s="8">
        <f>COUNTIFS(Table2[Has same error rate and is better],"=Yes",Table2[Seed],J23)/COUNTIFS(Table2[Seed],J23,Table2[F value],"&lt;4.74")</f>
        <v>0.75</v>
      </c>
      <c r="L23">
        <f>COUNTIF(Table2[Seed],J23)</f>
        <v>5</v>
      </c>
      <c r="M23">
        <f>(COUNTIFS(Table2[F value],"&lt;4.74",Table2[Seed],J23))/COUNTIF(Table2[Seed],J23)</f>
        <v>0.8</v>
      </c>
      <c r="N23">
        <f>COUNTIFS(Table2[Has same error rate and is better],"=Yes",Table2[Seed],J23)</f>
        <v>3</v>
      </c>
      <c r="O23">
        <f>IFERROR(AVERAGEIFS(Table2[Improvement/Deterioration],Table2[Improvement/Deterioration],"&gt;0",Table2[F value],"&lt;4.74",Table2[Seed],J23),0)</f>
        <v>2.9611471833333334</v>
      </c>
      <c r="P23">
        <f>IFERROR(AVERAGEIFS(Table2[Improvement/Deterioration],Table2[Improvement/Deterioration],"&lt;=0",Table2[F value],"&lt;4.74",Table2[Seed],J23),0)</f>
        <v>-0.96980519999999615</v>
      </c>
      <c r="Q23">
        <f>AVERAGEIFS(Table2[Benchmark mean accuracy],Table2[Seed],J23,Table2[F value],"&lt;4.74")</f>
        <v>84.175811690000003</v>
      </c>
      <c r="R23">
        <f>AVERAGEIFS(Table2[Best Individual mean accuracy],Table2[Seed],J23,Table2[F value],"&lt;4.74")</f>
        <v>86.154220777500001</v>
      </c>
      <c r="S23">
        <f t="shared" si="0"/>
        <v>1.582727270000001</v>
      </c>
      <c r="T23">
        <f t="shared" si="1"/>
        <v>1.5827272699999981</v>
      </c>
    </row>
    <row r="24" spans="1:20" x14ac:dyDescent="0.55000000000000004">
      <c r="A24">
        <v>928</v>
      </c>
      <c r="B24" s="1" t="s">
        <v>380</v>
      </c>
      <c r="C24" s="4">
        <v>0.95454545499999999</v>
      </c>
      <c r="D24" s="6">
        <v>85.244480519999996</v>
      </c>
      <c r="E24" s="3">
        <v>88.548701300000005</v>
      </c>
      <c r="F24" s="4">
        <v>2.5997394680000001</v>
      </c>
      <c r="G24" s="6">
        <f>Table2[[#This Row],[Best Individual mean accuracy]]-Table2[[#This Row],[Benchmark mean accuracy]]</f>
        <v>3.3042207800000085</v>
      </c>
      <c r="H24" t="str">
        <f>IF(AND(Table2[[#This Row],[F value]]&lt;4.74,Table2[[#This Row],[Best Individual mean accuracy]]&gt;Table2[[#This Row],[Benchmark mean accuracy]]),"Yes","No")</f>
        <v>Yes</v>
      </c>
      <c r="J24">
        <v>928</v>
      </c>
      <c r="K24" s="8">
        <f>COUNTIFS(Table2[Has same error rate and is better],"=Yes",Table2[Seed],J24)/COUNTIFS(Table2[Seed],J24,Table2[F value],"&lt;4.74")</f>
        <v>0.94656488549618323</v>
      </c>
      <c r="L24">
        <f>COUNTIF(Table2[Seed],J24)</f>
        <v>405</v>
      </c>
      <c r="M24">
        <f>(COUNTIFS(Table2[F value],"&lt;4.74",Table2[Seed],J24))/COUNTIF(Table2[Seed],J24)</f>
        <v>0.97037037037037033</v>
      </c>
      <c r="N24">
        <f>COUNTIFS(Table2[Has same error rate and is better],"=Yes",Table2[Seed],J24)</f>
        <v>372</v>
      </c>
      <c r="O24">
        <f>IFERROR(AVERAGEIFS(Table2[Improvement/Deterioration],Table2[Improvement/Deterioration],"&gt;0",Table2[F value],"&lt;4.74",Table2[Seed],J24),0)</f>
        <v>2.394036273306452</v>
      </c>
      <c r="P24">
        <f>IFERROR(AVERAGEIFS(Table2[Improvement/Deterioration],Table2[Improvement/Deterioration],"&lt;=0",Table2[F value],"&lt;4.74",Table2[Seed],J24),0)</f>
        <v>-0.55799319714285811</v>
      </c>
      <c r="Q24">
        <f>AVERAGEIFS(Table2[Benchmark mean accuracy],Table2[Seed],J24,Table2[F value],"&lt;4.74")</f>
        <v>84.504311655139901</v>
      </c>
      <c r="R24">
        <f>AVERAGEIFS(Table2[Best Individual mean accuracy],Table2[Seed],J24,Table2[F value],"&lt;4.74")</f>
        <v>86.740605895674278</v>
      </c>
      <c r="S24">
        <f t="shared" si="0"/>
        <v>2.170033670444445</v>
      </c>
      <c r="T24">
        <f t="shared" si="1"/>
        <v>2.1700336704444698</v>
      </c>
    </row>
    <row r="25" spans="1:20" x14ac:dyDescent="0.55000000000000004">
      <c r="A25">
        <v>928</v>
      </c>
      <c r="B25" s="1" t="s">
        <v>176</v>
      </c>
      <c r="C25" s="4">
        <v>0.95454545499999999</v>
      </c>
      <c r="D25" s="6">
        <v>84.727272729999996</v>
      </c>
      <c r="E25" s="3">
        <v>88.548051950000001</v>
      </c>
      <c r="F25" s="4">
        <v>2.823659411</v>
      </c>
      <c r="G25" s="6">
        <f>Table2[[#This Row],[Best Individual mean accuracy]]-Table2[[#This Row],[Benchmark mean accuracy]]</f>
        <v>3.8207792200000057</v>
      </c>
      <c r="H25" t="str">
        <f>IF(AND(Table2[[#This Row],[F value]]&lt;4.74,Table2[[#This Row],[Best Individual mean accuracy]]&gt;Table2[[#This Row],[Benchmark mean accuracy]]),"Yes","No")</f>
        <v>Yes</v>
      </c>
      <c r="J25" t="s">
        <v>6698</v>
      </c>
      <c r="K25" s="2">
        <f>AVERAGE(K15:K24)</f>
        <v>0.616323155216285</v>
      </c>
      <c r="L25" s="3">
        <f>AVERAGE(L15:L24)</f>
        <v>43</v>
      </c>
      <c r="M25" s="2">
        <f>AVERAGE(M15:M24)</f>
        <v>0.97703703703703704</v>
      </c>
      <c r="N25" s="3">
        <f>AVERAGE(N15:N24)</f>
        <v>38.9</v>
      </c>
      <c r="O25" s="3">
        <f>AVERAGE(O15:O24)</f>
        <v>1.4722418317473118</v>
      </c>
      <c r="P25" s="3">
        <f t="shared" ref="P25:T25" si="2">AVERAGE(P15:P24)</f>
        <v>-0.99610776171428284</v>
      </c>
      <c r="Q25" s="3">
        <f t="shared" si="2"/>
        <v>84.354254217397326</v>
      </c>
      <c r="R25" s="3">
        <f t="shared" si="2"/>
        <v>85.022406910684111</v>
      </c>
      <c r="S25" s="3">
        <f t="shared" si="2"/>
        <v>0.62195845452777943</v>
      </c>
      <c r="T25" s="3">
        <f t="shared" si="2"/>
        <v>0.62195845452778331</v>
      </c>
    </row>
    <row r="26" spans="1:20" x14ac:dyDescent="0.55000000000000004">
      <c r="A26">
        <v>928</v>
      </c>
      <c r="B26" s="1" t="s">
        <v>122</v>
      </c>
      <c r="C26" s="4">
        <v>0.95454545499999999</v>
      </c>
      <c r="D26" s="6">
        <v>86.445454549999994</v>
      </c>
      <c r="E26" s="3">
        <v>88.546753249999995</v>
      </c>
      <c r="F26" s="4">
        <v>0.81758808400000005</v>
      </c>
      <c r="G26" s="6">
        <f>Table2[[#This Row],[Best Individual mean accuracy]]-Table2[[#This Row],[Benchmark mean accuracy]]</f>
        <v>2.101298700000001</v>
      </c>
      <c r="H26" t="str">
        <f>IF(AND(Table2[[#This Row],[F value]]&lt;4.74,Table2[[#This Row],[Best Individual mean accuracy]]&gt;Table2[[#This Row],[Benchmark mean accuracy]]),"Yes","No")</f>
        <v>Yes</v>
      </c>
      <c r="J26" t="s">
        <v>6703</v>
      </c>
      <c r="K26" s="2">
        <f>STDEVA(K15:K24)</f>
        <v>0.44025083889645322</v>
      </c>
      <c r="L26" s="3">
        <f t="shared" ref="L26:T26" si="3">STDEVA(L15:L24)</f>
        <v>127.20324943438617</v>
      </c>
      <c r="M26" s="2">
        <f t="shared" si="3"/>
        <v>6.2897569526974145E-2</v>
      </c>
      <c r="N26" s="3">
        <f t="shared" si="3"/>
        <v>117.0502740990668</v>
      </c>
      <c r="O26" s="3">
        <f t="shared" si="3"/>
        <v>1.2414722892218055</v>
      </c>
      <c r="P26" s="3">
        <f t="shared" si="3"/>
        <v>1.0809852019646591</v>
      </c>
      <c r="Q26" s="3">
        <f t="shared" si="3"/>
        <v>1.6950775381521863</v>
      </c>
      <c r="R26" s="3">
        <f t="shared" si="3"/>
        <v>2.5072228079899843</v>
      </c>
      <c r="S26" s="3">
        <f t="shared" si="3"/>
        <v>1.8725572552783214</v>
      </c>
      <c r="T26" s="3">
        <f t="shared" si="3"/>
        <v>1.8725572552783236</v>
      </c>
    </row>
    <row r="27" spans="1:20" x14ac:dyDescent="0.55000000000000004">
      <c r="A27">
        <v>928</v>
      </c>
      <c r="B27" s="1" t="s">
        <v>120</v>
      </c>
      <c r="C27" s="4">
        <v>0.95454545499999999</v>
      </c>
      <c r="D27" s="6">
        <v>83.6461039</v>
      </c>
      <c r="E27" s="3">
        <v>88.54577922</v>
      </c>
      <c r="F27" s="4">
        <v>1.2455221299999999</v>
      </c>
      <c r="G27" s="6">
        <f>Table2[[#This Row],[Best Individual mean accuracy]]-Table2[[#This Row],[Benchmark mean accuracy]]</f>
        <v>4.8996753200000001</v>
      </c>
      <c r="H27" t="str">
        <f>IF(AND(Table2[[#This Row],[F value]]&lt;4.74,Table2[[#This Row],[Best Individual mean accuracy]]&gt;Table2[[#This Row],[Benchmark mean accuracy]]),"Yes","No")</f>
        <v>Yes</v>
      </c>
    </row>
    <row r="28" spans="1:20" x14ac:dyDescent="0.55000000000000004">
      <c r="A28">
        <v>928</v>
      </c>
      <c r="B28" s="1" t="s">
        <v>423</v>
      </c>
      <c r="C28" s="4">
        <v>0.95454545499999999</v>
      </c>
      <c r="D28" s="6">
        <v>87.066558439999994</v>
      </c>
      <c r="E28" s="3">
        <v>88.542532469999998</v>
      </c>
      <c r="F28" s="4">
        <v>1.0674080880000001</v>
      </c>
      <c r="G28" s="6">
        <f>Table2[[#This Row],[Best Individual mean accuracy]]-Table2[[#This Row],[Benchmark mean accuracy]]</f>
        <v>1.4759740300000033</v>
      </c>
      <c r="H28" t="str">
        <f>IF(AND(Table2[[#This Row],[F value]]&lt;4.74,Table2[[#This Row],[Best Individual mean accuracy]]&gt;Table2[[#This Row],[Benchmark mean accuracy]]),"Yes","No")</f>
        <v>Yes</v>
      </c>
    </row>
    <row r="29" spans="1:20" x14ac:dyDescent="0.55000000000000004">
      <c r="A29">
        <v>928</v>
      </c>
      <c r="B29" s="1" t="s">
        <v>314</v>
      </c>
      <c r="C29" s="4">
        <v>0.95454545499999999</v>
      </c>
      <c r="D29" s="6">
        <v>86.434740259999998</v>
      </c>
      <c r="E29" s="3">
        <v>88.48766234</v>
      </c>
      <c r="F29" s="4">
        <v>0.92728567799999995</v>
      </c>
      <c r="G29" s="6">
        <f>Table2[[#This Row],[Best Individual mean accuracy]]-Table2[[#This Row],[Benchmark mean accuracy]]</f>
        <v>2.0529220800000019</v>
      </c>
      <c r="H29" t="str">
        <f>IF(AND(Table2[[#This Row],[F value]]&lt;4.74,Table2[[#This Row],[Best Individual mean accuracy]]&gt;Table2[[#This Row],[Benchmark mean accuracy]]),"Yes","No")</f>
        <v>Yes</v>
      </c>
    </row>
    <row r="30" spans="1:20" x14ac:dyDescent="0.55000000000000004">
      <c r="A30">
        <v>928</v>
      </c>
      <c r="B30" s="1" t="s">
        <v>405</v>
      </c>
      <c r="C30" s="4">
        <v>0.95454545499999999</v>
      </c>
      <c r="D30" s="6">
        <v>85.412012989999994</v>
      </c>
      <c r="E30" s="3">
        <v>88.435064940000004</v>
      </c>
      <c r="F30" s="4">
        <v>1.2437828689999999</v>
      </c>
      <c r="G30" s="6">
        <f>Table2[[#This Row],[Best Individual mean accuracy]]-Table2[[#This Row],[Benchmark mean accuracy]]</f>
        <v>3.0230519500000099</v>
      </c>
      <c r="H30" t="str">
        <f>IF(AND(Table2[[#This Row],[F value]]&lt;4.74,Table2[[#This Row],[Best Individual mean accuracy]]&gt;Table2[[#This Row],[Benchmark mean accuracy]]),"Yes","No")</f>
        <v>Yes</v>
      </c>
    </row>
    <row r="31" spans="1:20" x14ac:dyDescent="0.55000000000000004">
      <c r="A31">
        <v>928</v>
      </c>
      <c r="B31" s="1" t="s">
        <v>34</v>
      </c>
      <c r="C31" s="4">
        <v>0.95454545499999999</v>
      </c>
      <c r="D31" s="6">
        <v>87.011363639999999</v>
      </c>
      <c r="E31" s="3">
        <v>88.434740259999998</v>
      </c>
      <c r="F31" s="4">
        <v>1.1511843799999999</v>
      </c>
      <c r="G31" s="6">
        <f>Table2[[#This Row],[Best Individual mean accuracy]]-Table2[[#This Row],[Benchmark mean accuracy]]</f>
        <v>1.4233766199999991</v>
      </c>
      <c r="H31" t="str">
        <f>IF(AND(Table2[[#This Row],[F value]]&lt;4.74,Table2[[#This Row],[Best Individual mean accuracy]]&gt;Table2[[#This Row],[Benchmark mean accuracy]]),"Yes","No")</f>
        <v>Yes</v>
      </c>
    </row>
    <row r="32" spans="1:20" x14ac:dyDescent="0.55000000000000004">
      <c r="A32">
        <v>928</v>
      </c>
      <c r="B32" s="1" t="s">
        <v>256</v>
      </c>
      <c r="C32" s="4">
        <v>0.95454545499999999</v>
      </c>
      <c r="D32" s="6">
        <v>86.097727269999993</v>
      </c>
      <c r="E32" s="3">
        <v>88.434740259999998</v>
      </c>
      <c r="F32" s="4">
        <v>1.1547600360000001</v>
      </c>
      <c r="G32" s="6">
        <f>Table2[[#This Row],[Best Individual mean accuracy]]-Table2[[#This Row],[Benchmark mean accuracy]]</f>
        <v>2.3370129900000052</v>
      </c>
      <c r="H32" t="str">
        <f>IF(AND(Table2[[#This Row],[F value]]&lt;4.74,Table2[[#This Row],[Best Individual mean accuracy]]&gt;Table2[[#This Row],[Benchmark mean accuracy]]),"Yes","No")</f>
        <v>Yes</v>
      </c>
    </row>
    <row r="33" spans="1:8" x14ac:dyDescent="0.55000000000000004">
      <c r="A33">
        <v>928</v>
      </c>
      <c r="B33" s="1" t="s">
        <v>265</v>
      </c>
      <c r="C33" s="4">
        <v>0.95454545499999999</v>
      </c>
      <c r="D33" s="6">
        <v>85.702597400000002</v>
      </c>
      <c r="E33" s="3">
        <v>88.430519480000001</v>
      </c>
      <c r="F33" s="4">
        <v>1.084358178</v>
      </c>
      <c r="G33" s="6">
        <f>Table2[[#This Row],[Best Individual mean accuracy]]-Table2[[#This Row],[Benchmark mean accuracy]]</f>
        <v>2.727922079999999</v>
      </c>
      <c r="H33" t="str">
        <f>IF(AND(Table2[[#This Row],[F value]]&lt;4.74,Table2[[#This Row],[Best Individual mean accuracy]]&gt;Table2[[#This Row],[Benchmark mean accuracy]]),"Yes","No")</f>
        <v>Yes</v>
      </c>
    </row>
    <row r="34" spans="1:8" x14ac:dyDescent="0.55000000000000004">
      <c r="A34">
        <v>928</v>
      </c>
      <c r="B34" s="1" t="s">
        <v>72</v>
      </c>
      <c r="C34" s="4">
        <v>0.95454545499999999</v>
      </c>
      <c r="D34" s="6">
        <v>87.237987009999998</v>
      </c>
      <c r="E34" s="3">
        <v>88.377597399999999</v>
      </c>
      <c r="F34" s="4">
        <v>1.3626044230000001</v>
      </c>
      <c r="G34" s="6">
        <f>Table2[[#This Row],[Best Individual mean accuracy]]-Table2[[#This Row],[Benchmark mean accuracy]]</f>
        <v>1.1396103900000014</v>
      </c>
      <c r="H34" t="str">
        <f>IF(AND(Table2[[#This Row],[F value]]&lt;4.74,Table2[[#This Row],[Best Individual mean accuracy]]&gt;Table2[[#This Row],[Benchmark mean accuracy]]),"Yes","No")</f>
        <v>Yes</v>
      </c>
    </row>
    <row r="35" spans="1:8" x14ac:dyDescent="0.55000000000000004">
      <c r="A35">
        <v>928</v>
      </c>
      <c r="B35" s="1" t="s">
        <v>425</v>
      </c>
      <c r="C35" s="4">
        <v>0.95454545499999999</v>
      </c>
      <c r="D35" s="6">
        <v>85.690909090000005</v>
      </c>
      <c r="E35" s="3">
        <v>88.375974029999995</v>
      </c>
      <c r="F35" s="4">
        <v>1.5582853619999999</v>
      </c>
      <c r="G35" s="6">
        <f>Table2[[#This Row],[Best Individual mean accuracy]]-Table2[[#This Row],[Benchmark mean accuracy]]</f>
        <v>2.6850649399999895</v>
      </c>
      <c r="H35" t="str">
        <f>IF(AND(Table2[[#This Row],[F value]]&lt;4.74,Table2[[#This Row],[Best Individual mean accuracy]]&gt;Table2[[#This Row],[Benchmark mean accuracy]]),"Yes","No")</f>
        <v>Yes</v>
      </c>
    </row>
    <row r="36" spans="1:8" x14ac:dyDescent="0.55000000000000004">
      <c r="A36">
        <v>928</v>
      </c>
      <c r="B36" s="1" t="s">
        <v>398</v>
      </c>
      <c r="C36" s="4">
        <v>0.95454545499999999</v>
      </c>
      <c r="D36" s="6">
        <v>85.69188312</v>
      </c>
      <c r="E36" s="3">
        <v>88.37012987</v>
      </c>
      <c r="F36" s="4">
        <v>8.7541560700000005</v>
      </c>
      <c r="G36" s="6">
        <f>Table2[[#This Row],[Best Individual mean accuracy]]-Table2[[#This Row],[Benchmark mean accuracy]]</f>
        <v>2.6782467499999996</v>
      </c>
      <c r="H36" t="str">
        <f>IF(AND(Table2[[#This Row],[F value]]&lt;4.74,Table2[[#This Row],[Best Individual mean accuracy]]&gt;Table2[[#This Row],[Benchmark mean accuracy]]),"Yes","No")</f>
        <v>No</v>
      </c>
    </row>
    <row r="37" spans="1:8" x14ac:dyDescent="0.55000000000000004">
      <c r="A37">
        <v>928</v>
      </c>
      <c r="B37" s="1" t="s">
        <v>353</v>
      </c>
      <c r="C37" s="4">
        <v>0.95454545499999999</v>
      </c>
      <c r="D37" s="6">
        <v>85.931818179999993</v>
      </c>
      <c r="E37" s="3">
        <v>88.324025969999994</v>
      </c>
      <c r="F37" s="4">
        <v>1.918714992</v>
      </c>
      <c r="G37" s="6">
        <f>Table2[[#This Row],[Best Individual mean accuracy]]-Table2[[#This Row],[Benchmark mean accuracy]]</f>
        <v>2.3922077900000005</v>
      </c>
      <c r="H37" t="str">
        <f>IF(AND(Table2[[#This Row],[F value]]&lt;4.74,Table2[[#This Row],[Best Individual mean accuracy]]&gt;Table2[[#This Row],[Benchmark mean accuracy]]),"Yes","No")</f>
        <v>Yes</v>
      </c>
    </row>
    <row r="38" spans="1:8" x14ac:dyDescent="0.55000000000000004">
      <c r="A38">
        <v>928</v>
      </c>
      <c r="B38" s="1" t="s">
        <v>326</v>
      </c>
      <c r="C38" s="4">
        <v>0.95454545499999999</v>
      </c>
      <c r="D38" s="6">
        <v>88.150649349999995</v>
      </c>
      <c r="E38" s="3">
        <v>88.323701299999996</v>
      </c>
      <c r="F38" s="4">
        <v>3.0456384719999998</v>
      </c>
      <c r="G38" s="6">
        <f>Table2[[#This Row],[Best Individual mean accuracy]]-Table2[[#This Row],[Benchmark mean accuracy]]</f>
        <v>0.1730519500000014</v>
      </c>
      <c r="H38" t="str">
        <f>IF(AND(Table2[[#This Row],[F value]]&lt;4.74,Table2[[#This Row],[Best Individual mean accuracy]]&gt;Table2[[#This Row],[Benchmark mean accuracy]]),"Yes","No")</f>
        <v>Yes</v>
      </c>
    </row>
    <row r="39" spans="1:8" x14ac:dyDescent="0.55000000000000004">
      <c r="A39">
        <v>928</v>
      </c>
      <c r="B39" s="1" t="s">
        <v>93</v>
      </c>
      <c r="C39" s="4">
        <v>0.95454545499999999</v>
      </c>
      <c r="D39" s="6">
        <v>86.614285710000004</v>
      </c>
      <c r="E39" s="3">
        <v>88.322077919999998</v>
      </c>
      <c r="F39" s="4">
        <v>2.0026737400000001</v>
      </c>
      <c r="G39" s="6">
        <f>Table2[[#This Row],[Best Individual mean accuracy]]-Table2[[#This Row],[Benchmark mean accuracy]]</f>
        <v>1.7077922099999938</v>
      </c>
      <c r="H39" t="str">
        <f>IF(AND(Table2[[#This Row],[F value]]&lt;4.74,Table2[[#This Row],[Best Individual mean accuracy]]&gt;Table2[[#This Row],[Benchmark mean accuracy]]),"Yes","No")</f>
        <v>Yes</v>
      </c>
    </row>
    <row r="40" spans="1:8" x14ac:dyDescent="0.55000000000000004">
      <c r="A40">
        <v>928</v>
      </c>
      <c r="B40" s="1" t="s">
        <v>259</v>
      </c>
      <c r="C40" s="4">
        <v>0.95454545499999999</v>
      </c>
      <c r="D40" s="6">
        <v>82.161363640000005</v>
      </c>
      <c r="E40" s="3">
        <v>88.319155839999993</v>
      </c>
      <c r="F40" s="4">
        <v>2.4630446410000002</v>
      </c>
      <c r="G40" s="6">
        <f>Table2[[#This Row],[Best Individual mean accuracy]]-Table2[[#This Row],[Benchmark mean accuracy]]</f>
        <v>6.1577921999999887</v>
      </c>
      <c r="H40" t="str">
        <f>IF(AND(Table2[[#This Row],[F value]]&lt;4.74,Table2[[#This Row],[Best Individual mean accuracy]]&gt;Table2[[#This Row],[Benchmark mean accuracy]]),"Yes","No")</f>
        <v>Yes</v>
      </c>
    </row>
    <row r="41" spans="1:8" x14ac:dyDescent="0.55000000000000004">
      <c r="A41">
        <v>928</v>
      </c>
      <c r="B41" s="1" t="s">
        <v>271</v>
      </c>
      <c r="C41" s="4">
        <v>0.95454545499999999</v>
      </c>
      <c r="D41" s="6">
        <v>85.013961039999998</v>
      </c>
      <c r="E41" s="3">
        <v>88.317207789999998</v>
      </c>
      <c r="F41" s="4">
        <v>1.2647809169999999</v>
      </c>
      <c r="G41" s="6">
        <f>Table2[[#This Row],[Best Individual mean accuracy]]-Table2[[#This Row],[Benchmark mean accuracy]]</f>
        <v>3.3032467499999996</v>
      </c>
      <c r="H41" t="str">
        <f>IF(AND(Table2[[#This Row],[F value]]&lt;4.74,Table2[[#This Row],[Best Individual mean accuracy]]&gt;Table2[[#This Row],[Benchmark mean accuracy]]),"Yes","No")</f>
        <v>Yes</v>
      </c>
    </row>
    <row r="42" spans="1:8" x14ac:dyDescent="0.55000000000000004">
      <c r="A42">
        <v>891</v>
      </c>
      <c r="B42" s="1" t="s">
        <v>29</v>
      </c>
      <c r="C42" s="4">
        <v>0.93181818199999999</v>
      </c>
      <c r="D42" s="6">
        <v>84.554220779999994</v>
      </c>
      <c r="E42" s="3">
        <v>88.31688312</v>
      </c>
      <c r="F42" s="4">
        <v>2.382348076</v>
      </c>
      <c r="G42" s="6">
        <f>Table2[[#This Row],[Best Individual mean accuracy]]-Table2[[#This Row],[Benchmark mean accuracy]]</f>
        <v>3.7626623400000057</v>
      </c>
      <c r="H42" t="str">
        <f>IF(AND(Table2[[#This Row],[F value]]&lt;4.74,Table2[[#This Row],[Best Individual mean accuracy]]&gt;Table2[[#This Row],[Benchmark mean accuracy]]),"Yes","No")</f>
        <v>Yes</v>
      </c>
    </row>
    <row r="43" spans="1:8" x14ac:dyDescent="0.55000000000000004">
      <c r="A43">
        <v>928</v>
      </c>
      <c r="B43" s="1" t="s">
        <v>347</v>
      </c>
      <c r="C43" s="4">
        <v>0.95454545499999999</v>
      </c>
      <c r="D43" s="6">
        <v>84.267857140000004</v>
      </c>
      <c r="E43" s="3">
        <v>88.316233769999997</v>
      </c>
      <c r="F43" s="4">
        <v>2.2964697950000001</v>
      </c>
      <c r="G43" s="6">
        <f>Table2[[#This Row],[Best Individual mean accuracy]]-Table2[[#This Row],[Benchmark mean accuracy]]</f>
        <v>4.0483766299999928</v>
      </c>
      <c r="H43" t="str">
        <f>IF(AND(Table2[[#This Row],[F value]]&lt;4.74,Table2[[#This Row],[Best Individual mean accuracy]]&gt;Table2[[#This Row],[Benchmark mean accuracy]]),"Yes","No")</f>
        <v>Yes</v>
      </c>
    </row>
    <row r="44" spans="1:8" x14ac:dyDescent="0.55000000000000004">
      <c r="A44">
        <v>928</v>
      </c>
      <c r="B44" s="1" t="s">
        <v>309</v>
      </c>
      <c r="C44" s="4">
        <v>0.95454545499999999</v>
      </c>
      <c r="D44" s="6">
        <v>86.262987010000003</v>
      </c>
      <c r="E44" s="3">
        <v>88.311363639999996</v>
      </c>
      <c r="F44" s="4">
        <v>0.94915455299999996</v>
      </c>
      <c r="G44" s="6">
        <f>Table2[[#This Row],[Best Individual mean accuracy]]-Table2[[#This Row],[Benchmark mean accuracy]]</f>
        <v>2.0483766299999928</v>
      </c>
      <c r="H44" t="str">
        <f>IF(AND(Table2[[#This Row],[F value]]&lt;4.74,Table2[[#This Row],[Best Individual mean accuracy]]&gt;Table2[[#This Row],[Benchmark mean accuracy]]),"Yes","No")</f>
        <v>Yes</v>
      </c>
    </row>
    <row r="45" spans="1:8" x14ac:dyDescent="0.55000000000000004">
      <c r="A45">
        <v>928</v>
      </c>
      <c r="B45" s="1" t="s">
        <v>234</v>
      </c>
      <c r="C45" s="4">
        <v>0.95454545499999999</v>
      </c>
      <c r="D45" s="6">
        <v>85.98766234</v>
      </c>
      <c r="E45" s="3">
        <v>88.265259740000005</v>
      </c>
      <c r="F45" s="4">
        <v>1.6314170290000001</v>
      </c>
      <c r="G45" s="6">
        <f>Table2[[#This Row],[Best Individual mean accuracy]]-Table2[[#This Row],[Benchmark mean accuracy]]</f>
        <v>2.2775974000000048</v>
      </c>
      <c r="H45" t="str">
        <f>IF(AND(Table2[[#This Row],[F value]]&lt;4.74,Table2[[#This Row],[Best Individual mean accuracy]]&gt;Table2[[#This Row],[Benchmark mean accuracy]]),"Yes","No")</f>
        <v>Yes</v>
      </c>
    </row>
    <row r="46" spans="1:8" x14ac:dyDescent="0.55000000000000004">
      <c r="A46">
        <v>928</v>
      </c>
      <c r="B46" s="1" t="s">
        <v>243</v>
      </c>
      <c r="C46" s="4">
        <v>0.95454545499999999</v>
      </c>
      <c r="D46" s="6">
        <v>86.09902597</v>
      </c>
      <c r="E46" s="3">
        <v>88.26233766</v>
      </c>
      <c r="F46" s="4">
        <v>2.0807511519999999</v>
      </c>
      <c r="G46" s="6">
        <f>Table2[[#This Row],[Best Individual mean accuracy]]-Table2[[#This Row],[Benchmark mean accuracy]]</f>
        <v>2.1633116900000005</v>
      </c>
      <c r="H46" t="str">
        <f>IF(AND(Table2[[#This Row],[F value]]&lt;4.74,Table2[[#This Row],[Best Individual mean accuracy]]&gt;Table2[[#This Row],[Benchmark mean accuracy]]),"Yes","No")</f>
        <v>Yes</v>
      </c>
    </row>
    <row r="47" spans="1:8" x14ac:dyDescent="0.55000000000000004">
      <c r="A47">
        <v>928</v>
      </c>
      <c r="B47" s="1" t="s">
        <v>328</v>
      </c>
      <c r="C47" s="4">
        <v>0.95454545499999999</v>
      </c>
      <c r="D47" s="6">
        <v>86.493181820000004</v>
      </c>
      <c r="E47" s="3">
        <v>88.260064940000007</v>
      </c>
      <c r="F47" s="4">
        <v>4.62099818</v>
      </c>
      <c r="G47" s="6">
        <f>Table2[[#This Row],[Best Individual mean accuracy]]-Table2[[#This Row],[Benchmark mean accuracy]]</f>
        <v>1.7668831200000028</v>
      </c>
      <c r="H47" t="str">
        <f>IF(AND(Table2[[#This Row],[F value]]&lt;4.74,Table2[[#This Row],[Best Individual mean accuracy]]&gt;Table2[[#This Row],[Benchmark mean accuracy]]),"Yes","No")</f>
        <v>Yes</v>
      </c>
    </row>
    <row r="48" spans="1:8" x14ac:dyDescent="0.55000000000000004">
      <c r="A48">
        <v>928</v>
      </c>
      <c r="B48" s="1" t="s">
        <v>208</v>
      </c>
      <c r="C48" s="4">
        <v>0.95454545499999999</v>
      </c>
      <c r="D48" s="6">
        <v>85.871103899999994</v>
      </c>
      <c r="E48" s="3">
        <v>88.208441559999997</v>
      </c>
      <c r="F48" s="4">
        <v>1.355308476</v>
      </c>
      <c r="G48" s="6">
        <f>Table2[[#This Row],[Best Individual mean accuracy]]-Table2[[#This Row],[Benchmark mean accuracy]]</f>
        <v>2.3373376600000029</v>
      </c>
      <c r="H48" t="str">
        <f>IF(AND(Table2[[#This Row],[F value]]&lt;4.74,Table2[[#This Row],[Best Individual mean accuracy]]&gt;Table2[[#This Row],[Benchmark mean accuracy]]),"Yes","No")</f>
        <v>Yes</v>
      </c>
    </row>
    <row r="49" spans="1:8" x14ac:dyDescent="0.55000000000000004">
      <c r="A49">
        <v>928</v>
      </c>
      <c r="B49" s="1" t="s">
        <v>63</v>
      </c>
      <c r="C49" s="4">
        <v>0.95454545499999999</v>
      </c>
      <c r="D49" s="6">
        <v>86.271753250000003</v>
      </c>
      <c r="E49" s="3">
        <v>88.205844159999998</v>
      </c>
      <c r="F49" s="4">
        <v>1.3923469319999999</v>
      </c>
      <c r="G49" s="6">
        <f>Table2[[#This Row],[Best Individual mean accuracy]]-Table2[[#This Row],[Benchmark mean accuracy]]</f>
        <v>1.9340909099999948</v>
      </c>
      <c r="H49" t="str">
        <f>IF(AND(Table2[[#This Row],[F value]]&lt;4.74,Table2[[#This Row],[Best Individual mean accuracy]]&gt;Table2[[#This Row],[Benchmark mean accuracy]]),"Yes","No")</f>
        <v>Yes</v>
      </c>
    </row>
    <row r="50" spans="1:8" x14ac:dyDescent="0.55000000000000004">
      <c r="A50">
        <v>928</v>
      </c>
      <c r="B50" s="1" t="s">
        <v>274</v>
      </c>
      <c r="C50" s="4">
        <v>0.95454545499999999</v>
      </c>
      <c r="D50" s="6">
        <v>86.950649350000006</v>
      </c>
      <c r="E50" s="3">
        <v>88.201948049999999</v>
      </c>
      <c r="F50" s="4">
        <v>0.92441567099999999</v>
      </c>
      <c r="G50" s="6">
        <f>Table2[[#This Row],[Best Individual mean accuracy]]-Table2[[#This Row],[Benchmark mean accuracy]]</f>
        <v>1.2512986999999924</v>
      </c>
      <c r="H50" t="str">
        <f>IF(AND(Table2[[#This Row],[F value]]&lt;4.74,Table2[[#This Row],[Best Individual mean accuracy]]&gt;Table2[[#This Row],[Benchmark mean accuracy]]),"Yes","No")</f>
        <v>Yes</v>
      </c>
    </row>
    <row r="51" spans="1:8" x14ac:dyDescent="0.55000000000000004">
      <c r="A51">
        <v>928</v>
      </c>
      <c r="B51" s="1" t="s">
        <v>185</v>
      </c>
      <c r="C51" s="4">
        <v>0.95454545499999999</v>
      </c>
      <c r="D51" s="6">
        <v>84.394155839999996</v>
      </c>
      <c r="E51" s="3">
        <v>88.150324679999997</v>
      </c>
      <c r="F51" s="4">
        <v>1.44345137</v>
      </c>
      <c r="G51" s="6">
        <f>Table2[[#This Row],[Best Individual mean accuracy]]-Table2[[#This Row],[Benchmark mean accuracy]]</f>
        <v>3.7561688400000008</v>
      </c>
      <c r="H51" t="str">
        <f>IF(AND(Table2[[#This Row],[F value]]&lt;4.74,Table2[[#This Row],[Best Individual mean accuracy]]&gt;Table2[[#This Row],[Benchmark mean accuracy]]),"Yes","No")</f>
        <v>Yes</v>
      </c>
    </row>
    <row r="52" spans="1:8" x14ac:dyDescent="0.55000000000000004">
      <c r="A52">
        <v>928</v>
      </c>
      <c r="B52" s="1" t="s">
        <v>296</v>
      </c>
      <c r="C52" s="4">
        <v>0.95454545499999999</v>
      </c>
      <c r="D52" s="6">
        <v>86.723376619999996</v>
      </c>
      <c r="E52" s="3">
        <v>88.149025969999997</v>
      </c>
      <c r="F52" s="4">
        <v>1.0855922410000001</v>
      </c>
      <c r="G52" s="6">
        <f>Table2[[#This Row],[Best Individual mean accuracy]]-Table2[[#This Row],[Benchmark mean accuracy]]</f>
        <v>1.4256493500000005</v>
      </c>
      <c r="H52" t="str">
        <f>IF(AND(Table2[[#This Row],[F value]]&lt;4.74,Table2[[#This Row],[Best Individual mean accuracy]]&gt;Table2[[#This Row],[Benchmark mean accuracy]]),"Yes","No")</f>
        <v>Yes</v>
      </c>
    </row>
    <row r="53" spans="1:8" x14ac:dyDescent="0.55000000000000004">
      <c r="A53">
        <v>928</v>
      </c>
      <c r="B53" s="1" t="s">
        <v>118</v>
      </c>
      <c r="C53" s="4">
        <v>0.95454545499999999</v>
      </c>
      <c r="D53" s="6">
        <v>85.239935059999993</v>
      </c>
      <c r="E53" s="3">
        <v>88.148376619999993</v>
      </c>
      <c r="F53" s="4">
        <v>1.2743448079999999</v>
      </c>
      <c r="G53" s="6">
        <f>Table2[[#This Row],[Best Individual mean accuracy]]-Table2[[#This Row],[Benchmark mean accuracy]]</f>
        <v>2.90844156</v>
      </c>
      <c r="H53" t="str">
        <f>IF(AND(Table2[[#This Row],[F value]]&lt;4.74,Table2[[#This Row],[Best Individual mean accuracy]]&gt;Table2[[#This Row],[Benchmark mean accuracy]]),"Yes","No")</f>
        <v>Yes</v>
      </c>
    </row>
    <row r="54" spans="1:8" x14ac:dyDescent="0.55000000000000004">
      <c r="A54">
        <v>928</v>
      </c>
      <c r="B54" s="1" t="s">
        <v>348</v>
      </c>
      <c r="C54" s="4">
        <v>0.95454545499999999</v>
      </c>
      <c r="D54" s="6">
        <v>87.008116880000003</v>
      </c>
      <c r="E54" s="3">
        <v>88.147402600000007</v>
      </c>
      <c r="F54" s="4">
        <v>2.1499416939999998</v>
      </c>
      <c r="G54" s="6">
        <f>Table2[[#This Row],[Best Individual mean accuracy]]-Table2[[#This Row],[Benchmark mean accuracy]]</f>
        <v>1.1392857200000037</v>
      </c>
      <c r="H54" t="str">
        <f>IF(AND(Table2[[#This Row],[F value]]&lt;4.74,Table2[[#This Row],[Best Individual mean accuracy]]&gt;Table2[[#This Row],[Benchmark mean accuracy]]),"Yes","No")</f>
        <v>Yes</v>
      </c>
    </row>
    <row r="55" spans="1:8" x14ac:dyDescent="0.55000000000000004">
      <c r="A55">
        <v>928</v>
      </c>
      <c r="B55" s="1" t="s">
        <v>434</v>
      </c>
      <c r="C55" s="4">
        <v>0.95454545499999999</v>
      </c>
      <c r="D55" s="6">
        <v>81.47142857</v>
      </c>
      <c r="E55" s="3">
        <v>88.1461039</v>
      </c>
      <c r="F55" s="4">
        <v>1.777396462</v>
      </c>
      <c r="G55" s="6">
        <f>Table2[[#This Row],[Best Individual mean accuracy]]-Table2[[#This Row],[Benchmark mean accuracy]]</f>
        <v>6.6746753299999995</v>
      </c>
      <c r="H55" t="str">
        <f>IF(AND(Table2[[#This Row],[F value]]&lt;4.74,Table2[[#This Row],[Best Individual mean accuracy]]&gt;Table2[[#This Row],[Benchmark mean accuracy]]),"Yes","No")</f>
        <v>Yes</v>
      </c>
    </row>
    <row r="56" spans="1:8" x14ac:dyDescent="0.55000000000000004">
      <c r="A56">
        <v>928</v>
      </c>
      <c r="B56" s="1" t="s">
        <v>248</v>
      </c>
      <c r="C56" s="4">
        <v>0.95454545499999999</v>
      </c>
      <c r="D56" s="6">
        <v>87.864935059999993</v>
      </c>
      <c r="E56" s="3">
        <v>88.094155839999999</v>
      </c>
      <c r="F56" s="4">
        <v>0.72126770100000004</v>
      </c>
      <c r="G56" s="6">
        <f>Table2[[#This Row],[Best Individual mean accuracy]]-Table2[[#This Row],[Benchmark mean accuracy]]</f>
        <v>0.22922078000000567</v>
      </c>
      <c r="H56" t="str">
        <f>IF(AND(Table2[[#This Row],[F value]]&lt;4.74,Table2[[#This Row],[Best Individual mean accuracy]]&gt;Table2[[#This Row],[Benchmark mean accuracy]]),"Yes","No")</f>
        <v>Yes</v>
      </c>
    </row>
    <row r="57" spans="1:8" x14ac:dyDescent="0.55000000000000004">
      <c r="A57">
        <v>928</v>
      </c>
      <c r="B57" s="1" t="s">
        <v>262</v>
      </c>
      <c r="C57" s="4">
        <v>0.95454545499999999</v>
      </c>
      <c r="D57" s="6">
        <v>85.011363639999999</v>
      </c>
      <c r="E57" s="3">
        <v>88.092857140000007</v>
      </c>
      <c r="F57" s="4">
        <v>1.803850658</v>
      </c>
      <c r="G57" s="6">
        <f>Table2[[#This Row],[Best Individual mean accuracy]]-Table2[[#This Row],[Benchmark mean accuracy]]</f>
        <v>3.0814935000000077</v>
      </c>
      <c r="H57" t="str">
        <f>IF(AND(Table2[[#This Row],[F value]]&lt;4.74,Table2[[#This Row],[Best Individual mean accuracy]]&gt;Table2[[#This Row],[Benchmark mean accuracy]]),"Yes","No")</f>
        <v>Yes</v>
      </c>
    </row>
    <row r="58" spans="1:8" x14ac:dyDescent="0.55000000000000004">
      <c r="A58">
        <v>928</v>
      </c>
      <c r="B58" s="1" t="s">
        <v>225</v>
      </c>
      <c r="C58" s="4">
        <v>0.95454545499999999</v>
      </c>
      <c r="D58" s="6">
        <v>83.063961039999995</v>
      </c>
      <c r="E58" s="3">
        <v>88.090584419999999</v>
      </c>
      <c r="F58" s="4">
        <v>1.1006463070000001</v>
      </c>
      <c r="G58" s="6">
        <f>Table2[[#This Row],[Best Individual mean accuracy]]-Table2[[#This Row],[Benchmark mean accuracy]]</f>
        <v>5.0266233800000037</v>
      </c>
      <c r="H58" t="str">
        <f>IF(AND(Table2[[#This Row],[F value]]&lt;4.74,Table2[[#This Row],[Best Individual mean accuracy]]&gt;Table2[[#This Row],[Benchmark mean accuracy]]),"Yes","No")</f>
        <v>Yes</v>
      </c>
    </row>
    <row r="59" spans="1:8" x14ac:dyDescent="0.55000000000000004">
      <c r="A59">
        <v>928</v>
      </c>
      <c r="B59" s="1" t="s">
        <v>121</v>
      </c>
      <c r="C59" s="4">
        <v>0.95454545499999999</v>
      </c>
      <c r="D59" s="6">
        <v>83.815259740000002</v>
      </c>
      <c r="E59" s="3">
        <v>88.089935060000002</v>
      </c>
      <c r="F59" s="4">
        <v>1.62795074</v>
      </c>
      <c r="G59" s="6">
        <f>Table2[[#This Row],[Best Individual mean accuracy]]-Table2[[#This Row],[Benchmark mean accuracy]]</f>
        <v>4.2746753200000001</v>
      </c>
      <c r="H59" t="str">
        <f>IF(AND(Table2[[#This Row],[F value]]&lt;4.74,Table2[[#This Row],[Best Individual mean accuracy]]&gt;Table2[[#This Row],[Benchmark mean accuracy]]),"Yes","No")</f>
        <v>Yes</v>
      </c>
    </row>
    <row r="60" spans="1:8" x14ac:dyDescent="0.55000000000000004">
      <c r="A60">
        <v>928</v>
      </c>
      <c r="B60" s="1" t="s">
        <v>302</v>
      </c>
      <c r="C60" s="4">
        <v>0.95454545499999999</v>
      </c>
      <c r="D60" s="6">
        <v>85.351623380000007</v>
      </c>
      <c r="E60" s="3">
        <v>88.087012990000005</v>
      </c>
      <c r="F60" s="4">
        <v>2.089628614</v>
      </c>
      <c r="G60" s="6">
        <f>Table2[[#This Row],[Best Individual mean accuracy]]-Table2[[#This Row],[Benchmark mean accuracy]]</f>
        <v>2.7353896099999986</v>
      </c>
      <c r="H60" t="str">
        <f>IF(AND(Table2[[#This Row],[F value]]&lt;4.74,Table2[[#This Row],[Best Individual mean accuracy]]&gt;Table2[[#This Row],[Benchmark mean accuracy]]),"Yes","No")</f>
        <v>Yes</v>
      </c>
    </row>
    <row r="61" spans="1:8" x14ac:dyDescent="0.55000000000000004">
      <c r="A61">
        <v>928</v>
      </c>
      <c r="B61" s="1" t="s">
        <v>371</v>
      </c>
      <c r="C61" s="4">
        <v>0.95454545499999999</v>
      </c>
      <c r="D61" s="6">
        <v>86.09155844</v>
      </c>
      <c r="E61" s="3">
        <v>88.036038959999999</v>
      </c>
      <c r="F61" s="4">
        <v>0.96875640100000004</v>
      </c>
      <c r="G61" s="6">
        <f>Table2[[#This Row],[Best Individual mean accuracy]]-Table2[[#This Row],[Benchmark mean accuracy]]</f>
        <v>1.944480519999999</v>
      </c>
      <c r="H61" t="str">
        <f>IF(AND(Table2[[#This Row],[F value]]&lt;4.74,Table2[[#This Row],[Best Individual mean accuracy]]&gt;Table2[[#This Row],[Benchmark mean accuracy]]),"Yes","No")</f>
        <v>Yes</v>
      </c>
    </row>
    <row r="62" spans="1:8" x14ac:dyDescent="0.55000000000000004">
      <c r="A62">
        <v>247</v>
      </c>
      <c r="B62" s="1" t="s">
        <v>10</v>
      </c>
      <c r="C62" s="4">
        <v>0.875</v>
      </c>
      <c r="D62" s="6">
        <v>85.529220780000003</v>
      </c>
      <c r="E62" s="3">
        <v>88.032467530000005</v>
      </c>
      <c r="F62" s="4">
        <v>1.2449357299999999</v>
      </c>
      <c r="G62" s="6">
        <f>Table2[[#This Row],[Best Individual mean accuracy]]-Table2[[#This Row],[Benchmark mean accuracy]]</f>
        <v>2.5032467500000024</v>
      </c>
      <c r="H62" t="str">
        <f>IF(AND(Table2[[#This Row],[F value]]&lt;4.74,Table2[[#This Row],[Best Individual mean accuracy]]&gt;Table2[[#This Row],[Benchmark mean accuracy]]),"Yes","No")</f>
        <v>Yes</v>
      </c>
    </row>
    <row r="63" spans="1:8" x14ac:dyDescent="0.55000000000000004">
      <c r="A63">
        <v>928</v>
      </c>
      <c r="B63" s="1" t="s">
        <v>294</v>
      </c>
      <c r="C63" s="4">
        <v>0.95454545499999999</v>
      </c>
      <c r="D63" s="6">
        <v>84.212012990000005</v>
      </c>
      <c r="E63" s="3">
        <v>88.032467530000005</v>
      </c>
      <c r="F63" s="4">
        <v>4.9339539129999999</v>
      </c>
      <c r="G63" s="6">
        <f>Table2[[#This Row],[Best Individual mean accuracy]]-Table2[[#This Row],[Benchmark mean accuracy]]</f>
        <v>3.8204545400000001</v>
      </c>
      <c r="H63" t="str">
        <f>IF(AND(Table2[[#This Row],[F value]]&lt;4.74,Table2[[#This Row],[Best Individual mean accuracy]]&gt;Table2[[#This Row],[Benchmark mean accuracy]]),"Yes","No")</f>
        <v>No</v>
      </c>
    </row>
    <row r="64" spans="1:8" x14ac:dyDescent="0.55000000000000004">
      <c r="A64">
        <v>928</v>
      </c>
      <c r="B64" s="1" t="s">
        <v>282</v>
      </c>
      <c r="C64" s="4">
        <v>0.95454545499999999</v>
      </c>
      <c r="D64" s="6">
        <v>85.295129869999997</v>
      </c>
      <c r="E64" s="3">
        <v>88.031818180000002</v>
      </c>
      <c r="F64" s="4">
        <v>1.169279677</v>
      </c>
      <c r="G64" s="6">
        <f>Table2[[#This Row],[Best Individual mean accuracy]]-Table2[[#This Row],[Benchmark mean accuracy]]</f>
        <v>2.7366883100000052</v>
      </c>
      <c r="H64" t="str">
        <f>IF(AND(Table2[[#This Row],[F value]]&lt;4.74,Table2[[#This Row],[Best Individual mean accuracy]]&gt;Table2[[#This Row],[Benchmark mean accuracy]]),"Yes","No")</f>
        <v>Yes</v>
      </c>
    </row>
    <row r="65" spans="1:8" x14ac:dyDescent="0.55000000000000004">
      <c r="A65">
        <v>928</v>
      </c>
      <c r="B65" s="1" t="s">
        <v>184</v>
      </c>
      <c r="C65" s="4">
        <v>0.95454545499999999</v>
      </c>
      <c r="D65" s="6">
        <v>84.663961040000004</v>
      </c>
      <c r="E65" s="3">
        <v>88.031818180000002</v>
      </c>
      <c r="F65" s="4">
        <v>1.0261203990000001</v>
      </c>
      <c r="G65" s="6">
        <f>Table2[[#This Row],[Best Individual mean accuracy]]-Table2[[#This Row],[Benchmark mean accuracy]]</f>
        <v>3.3678571399999981</v>
      </c>
      <c r="H65" t="str">
        <f>IF(AND(Table2[[#This Row],[F value]]&lt;4.74,Table2[[#This Row],[Best Individual mean accuracy]]&gt;Table2[[#This Row],[Benchmark mean accuracy]]),"Yes","No")</f>
        <v>Yes</v>
      </c>
    </row>
    <row r="66" spans="1:8" x14ac:dyDescent="0.55000000000000004">
      <c r="A66">
        <v>928</v>
      </c>
      <c r="B66" s="1" t="s">
        <v>88</v>
      </c>
      <c r="C66" s="4">
        <v>0.95454545499999999</v>
      </c>
      <c r="D66" s="6">
        <v>86.150649349999995</v>
      </c>
      <c r="E66" s="3">
        <v>88.030194809999998</v>
      </c>
      <c r="F66" s="4">
        <v>2.7712394040000001</v>
      </c>
      <c r="G66" s="6">
        <f>Table2[[#This Row],[Best Individual mean accuracy]]-Table2[[#This Row],[Benchmark mean accuracy]]</f>
        <v>1.8795454600000028</v>
      </c>
      <c r="H66" t="str">
        <f>IF(AND(Table2[[#This Row],[F value]]&lt;4.74,Table2[[#This Row],[Best Individual mean accuracy]]&gt;Table2[[#This Row],[Benchmark mean accuracy]]),"Yes","No")</f>
        <v>Yes</v>
      </c>
    </row>
    <row r="67" spans="1:8" x14ac:dyDescent="0.55000000000000004">
      <c r="A67">
        <v>928</v>
      </c>
      <c r="B67" s="1" t="s">
        <v>231</v>
      </c>
      <c r="C67" s="4">
        <v>0.95454545499999999</v>
      </c>
      <c r="D67" s="6">
        <v>85.527597400000005</v>
      </c>
      <c r="E67" s="3">
        <v>87.981168830000001</v>
      </c>
      <c r="F67" s="4">
        <v>0.75115510900000004</v>
      </c>
      <c r="G67" s="6">
        <f>Table2[[#This Row],[Best Individual mean accuracy]]-Table2[[#This Row],[Benchmark mean accuracy]]</f>
        <v>2.4535714299999967</v>
      </c>
      <c r="H67" t="str">
        <f>IF(AND(Table2[[#This Row],[F value]]&lt;4.74,Table2[[#This Row],[Best Individual mean accuracy]]&gt;Table2[[#This Row],[Benchmark mean accuracy]]),"Yes","No")</f>
        <v>Yes</v>
      </c>
    </row>
    <row r="68" spans="1:8" x14ac:dyDescent="0.55000000000000004">
      <c r="A68">
        <v>928</v>
      </c>
      <c r="B68" s="1" t="s">
        <v>94</v>
      </c>
      <c r="C68" s="4">
        <v>0.95454545499999999</v>
      </c>
      <c r="D68" s="6">
        <v>86.666233770000005</v>
      </c>
      <c r="E68" s="3">
        <v>87.978571430000002</v>
      </c>
      <c r="F68" s="4">
        <v>0.78002629199999995</v>
      </c>
      <c r="G68" s="6">
        <f>Table2[[#This Row],[Best Individual mean accuracy]]-Table2[[#This Row],[Benchmark mean accuracy]]</f>
        <v>1.3123376599999972</v>
      </c>
      <c r="H68" t="str">
        <f>IF(AND(Table2[[#This Row],[F value]]&lt;4.74,Table2[[#This Row],[Best Individual mean accuracy]]&gt;Table2[[#This Row],[Benchmark mean accuracy]]),"Yes","No")</f>
        <v>Yes</v>
      </c>
    </row>
    <row r="69" spans="1:8" x14ac:dyDescent="0.55000000000000004">
      <c r="A69">
        <v>928</v>
      </c>
      <c r="B69" s="1" t="s">
        <v>292</v>
      </c>
      <c r="C69" s="4">
        <v>0.95454545499999999</v>
      </c>
      <c r="D69" s="6">
        <v>87.181493509999996</v>
      </c>
      <c r="E69" s="3">
        <v>87.977597399999993</v>
      </c>
      <c r="F69" s="4">
        <v>0.60187956499999995</v>
      </c>
      <c r="G69" s="6">
        <f>Table2[[#This Row],[Best Individual mean accuracy]]-Table2[[#This Row],[Benchmark mean accuracy]]</f>
        <v>0.7961038899999977</v>
      </c>
      <c r="H69" t="str">
        <f>IF(AND(Table2[[#This Row],[F value]]&lt;4.74,Table2[[#This Row],[Best Individual mean accuracy]]&gt;Table2[[#This Row],[Benchmark mean accuracy]]),"Yes","No")</f>
        <v>Yes</v>
      </c>
    </row>
    <row r="70" spans="1:8" x14ac:dyDescent="0.55000000000000004">
      <c r="A70">
        <v>928</v>
      </c>
      <c r="B70" s="1" t="s">
        <v>100</v>
      </c>
      <c r="C70" s="4">
        <v>0.95454545499999999</v>
      </c>
      <c r="D70" s="6">
        <v>84.613961040000007</v>
      </c>
      <c r="E70" s="3">
        <v>87.97532468</v>
      </c>
      <c r="F70" s="4">
        <v>1.6028087360000001</v>
      </c>
      <c r="G70" s="6">
        <f>Table2[[#This Row],[Best Individual mean accuracy]]-Table2[[#This Row],[Benchmark mean accuracy]]</f>
        <v>3.3613636399999933</v>
      </c>
      <c r="H70" t="str">
        <f>IF(AND(Table2[[#This Row],[F value]]&lt;4.74,Table2[[#This Row],[Best Individual mean accuracy]]&gt;Table2[[#This Row],[Benchmark mean accuracy]]),"Yes","No")</f>
        <v>Yes</v>
      </c>
    </row>
    <row r="71" spans="1:8" x14ac:dyDescent="0.55000000000000004">
      <c r="A71">
        <v>928</v>
      </c>
      <c r="B71" s="1" t="s">
        <v>228</v>
      </c>
      <c r="C71" s="4">
        <v>0.95454545499999999</v>
      </c>
      <c r="D71" s="6">
        <v>82.155194809999998</v>
      </c>
      <c r="E71" s="3">
        <v>87.974999999999994</v>
      </c>
      <c r="F71" s="4">
        <v>1.196780194</v>
      </c>
      <c r="G71" s="6">
        <f>Table2[[#This Row],[Best Individual mean accuracy]]-Table2[[#This Row],[Benchmark mean accuracy]]</f>
        <v>5.8198051899999967</v>
      </c>
      <c r="H71" t="str">
        <f>IF(AND(Table2[[#This Row],[F value]]&lt;4.74,Table2[[#This Row],[Best Individual mean accuracy]]&gt;Table2[[#This Row],[Benchmark mean accuracy]]),"Yes","No")</f>
        <v>Yes</v>
      </c>
    </row>
    <row r="72" spans="1:8" x14ac:dyDescent="0.55000000000000004">
      <c r="A72">
        <v>928</v>
      </c>
      <c r="B72" s="1" t="s">
        <v>210</v>
      </c>
      <c r="C72" s="4">
        <v>0.95454545499999999</v>
      </c>
      <c r="D72" s="6">
        <v>80.730844160000004</v>
      </c>
      <c r="E72" s="3">
        <v>87.924350649999994</v>
      </c>
      <c r="F72" s="4">
        <v>0.96544575700000002</v>
      </c>
      <c r="G72" s="6">
        <f>Table2[[#This Row],[Best Individual mean accuracy]]-Table2[[#This Row],[Benchmark mean accuracy]]</f>
        <v>7.1935064899999901</v>
      </c>
      <c r="H72" t="str">
        <f>IF(AND(Table2[[#This Row],[F value]]&lt;4.74,Table2[[#This Row],[Best Individual mean accuracy]]&gt;Table2[[#This Row],[Benchmark mean accuracy]]),"Yes","No")</f>
        <v>Yes</v>
      </c>
    </row>
    <row r="73" spans="1:8" x14ac:dyDescent="0.55000000000000004">
      <c r="A73">
        <v>928</v>
      </c>
      <c r="B73" s="1" t="s">
        <v>291</v>
      </c>
      <c r="C73" s="4">
        <v>0.95454545499999999</v>
      </c>
      <c r="D73" s="6">
        <v>85.989285710000004</v>
      </c>
      <c r="E73" s="3">
        <v>87.923701300000005</v>
      </c>
      <c r="F73" s="4">
        <v>1.448651449</v>
      </c>
      <c r="G73" s="6">
        <f>Table2[[#This Row],[Best Individual mean accuracy]]-Table2[[#This Row],[Benchmark mean accuracy]]</f>
        <v>1.9344155900000004</v>
      </c>
      <c r="H73" t="str">
        <f>IF(AND(Table2[[#This Row],[F value]]&lt;4.74,Table2[[#This Row],[Best Individual mean accuracy]]&gt;Table2[[#This Row],[Benchmark mean accuracy]]),"Yes","No")</f>
        <v>Yes</v>
      </c>
    </row>
    <row r="74" spans="1:8" x14ac:dyDescent="0.55000000000000004">
      <c r="A74">
        <v>928</v>
      </c>
      <c r="B74" s="1" t="s">
        <v>37</v>
      </c>
      <c r="C74" s="4">
        <v>0.95454545499999999</v>
      </c>
      <c r="D74" s="6">
        <v>85.186038960000005</v>
      </c>
      <c r="E74" s="3">
        <v>87.921753249999995</v>
      </c>
      <c r="F74" s="4">
        <v>7.8703459809999998</v>
      </c>
      <c r="G74" s="6">
        <f>Table2[[#This Row],[Best Individual mean accuracy]]-Table2[[#This Row],[Benchmark mean accuracy]]</f>
        <v>2.73571428999999</v>
      </c>
      <c r="H74" t="str">
        <f>IF(AND(Table2[[#This Row],[F value]]&lt;4.74,Table2[[#This Row],[Best Individual mean accuracy]]&gt;Table2[[#This Row],[Benchmark mean accuracy]]),"Yes","No")</f>
        <v>No</v>
      </c>
    </row>
    <row r="75" spans="1:8" x14ac:dyDescent="0.55000000000000004">
      <c r="A75">
        <v>928</v>
      </c>
      <c r="B75" s="1" t="s">
        <v>286</v>
      </c>
      <c r="C75" s="4">
        <v>0.95454545499999999</v>
      </c>
      <c r="D75" s="6">
        <v>87.354870129999995</v>
      </c>
      <c r="E75" s="3">
        <v>87.920129869999997</v>
      </c>
      <c r="F75" s="4">
        <v>0.93863339899999998</v>
      </c>
      <c r="G75" s="6">
        <f>Table2[[#This Row],[Best Individual mean accuracy]]-Table2[[#This Row],[Benchmark mean accuracy]]</f>
        <v>0.5652597400000019</v>
      </c>
      <c r="H75" t="str">
        <f>IF(AND(Table2[[#This Row],[F value]]&lt;4.74,Table2[[#This Row],[Best Individual mean accuracy]]&gt;Table2[[#This Row],[Benchmark mean accuracy]]),"Yes","No")</f>
        <v>Yes</v>
      </c>
    </row>
    <row r="76" spans="1:8" x14ac:dyDescent="0.55000000000000004">
      <c r="A76">
        <v>928</v>
      </c>
      <c r="B76" s="1" t="s">
        <v>86</v>
      </c>
      <c r="C76" s="4">
        <v>0.95454545499999999</v>
      </c>
      <c r="D76" s="6">
        <v>82.563636360000004</v>
      </c>
      <c r="E76" s="3">
        <v>87.920129869999997</v>
      </c>
      <c r="F76" s="4">
        <v>1.2564420169999999</v>
      </c>
      <c r="G76" s="6">
        <f>Table2[[#This Row],[Best Individual mean accuracy]]-Table2[[#This Row],[Benchmark mean accuracy]]</f>
        <v>5.3564935099999929</v>
      </c>
      <c r="H76" t="str">
        <f>IF(AND(Table2[[#This Row],[F value]]&lt;4.74,Table2[[#This Row],[Best Individual mean accuracy]]&gt;Table2[[#This Row],[Benchmark mean accuracy]]),"Yes","No")</f>
        <v>Yes</v>
      </c>
    </row>
    <row r="77" spans="1:8" x14ac:dyDescent="0.55000000000000004">
      <c r="A77">
        <v>928</v>
      </c>
      <c r="B77" s="1" t="s">
        <v>329</v>
      </c>
      <c r="C77" s="4">
        <v>0.95454545499999999</v>
      </c>
      <c r="D77" s="6">
        <v>84.214285709999999</v>
      </c>
      <c r="E77" s="3">
        <v>87.919155840000002</v>
      </c>
      <c r="F77" s="4">
        <v>1.578648799</v>
      </c>
      <c r="G77" s="6">
        <f>Table2[[#This Row],[Best Individual mean accuracy]]-Table2[[#This Row],[Benchmark mean accuracy]]</f>
        <v>3.7048701300000033</v>
      </c>
      <c r="H77" t="str">
        <f>IF(AND(Table2[[#This Row],[F value]]&lt;4.74,Table2[[#This Row],[Best Individual mean accuracy]]&gt;Table2[[#This Row],[Benchmark mean accuracy]]),"Yes","No")</f>
        <v>Yes</v>
      </c>
    </row>
    <row r="78" spans="1:8" x14ac:dyDescent="0.55000000000000004">
      <c r="A78">
        <v>928</v>
      </c>
      <c r="B78" s="1" t="s">
        <v>414</v>
      </c>
      <c r="C78" s="4">
        <v>0.95454545499999999</v>
      </c>
      <c r="D78" s="6">
        <v>87.80811688</v>
      </c>
      <c r="E78" s="3">
        <v>87.917857139999995</v>
      </c>
      <c r="F78" s="4">
        <v>0.71428902699999997</v>
      </c>
      <c r="G78" s="6">
        <f>Table2[[#This Row],[Best Individual mean accuracy]]-Table2[[#This Row],[Benchmark mean accuracy]]</f>
        <v>0.10974025999999526</v>
      </c>
      <c r="H78" t="str">
        <f>IF(AND(Table2[[#This Row],[F value]]&lt;4.74,Table2[[#This Row],[Best Individual mean accuracy]]&gt;Table2[[#This Row],[Benchmark mean accuracy]]),"Yes","No")</f>
        <v>Yes</v>
      </c>
    </row>
    <row r="79" spans="1:8" x14ac:dyDescent="0.55000000000000004">
      <c r="A79">
        <v>928</v>
      </c>
      <c r="B79" s="1" t="s">
        <v>159</v>
      </c>
      <c r="C79" s="4">
        <v>0.95454545499999999</v>
      </c>
      <c r="D79" s="6">
        <v>87.292207790000006</v>
      </c>
      <c r="E79" s="3">
        <v>87.916233770000005</v>
      </c>
      <c r="F79" s="4">
        <v>0.77726719799999999</v>
      </c>
      <c r="G79" s="6">
        <f>Table2[[#This Row],[Best Individual mean accuracy]]-Table2[[#This Row],[Benchmark mean accuracy]]</f>
        <v>0.62402597999999898</v>
      </c>
      <c r="H79" t="str">
        <f>IF(AND(Table2[[#This Row],[F value]]&lt;4.74,Table2[[#This Row],[Best Individual mean accuracy]]&gt;Table2[[#This Row],[Benchmark mean accuracy]]),"Yes","No")</f>
        <v>Yes</v>
      </c>
    </row>
    <row r="80" spans="1:8" x14ac:dyDescent="0.55000000000000004">
      <c r="A80">
        <v>928</v>
      </c>
      <c r="B80" s="1" t="s">
        <v>130</v>
      </c>
      <c r="C80" s="4">
        <v>0.95454545499999999</v>
      </c>
      <c r="D80" s="6">
        <v>86.955844159999998</v>
      </c>
      <c r="E80" s="3">
        <v>87.867207789999995</v>
      </c>
      <c r="F80" s="4">
        <v>0.91310217500000002</v>
      </c>
      <c r="G80" s="6">
        <f>Table2[[#This Row],[Best Individual mean accuracy]]-Table2[[#This Row],[Benchmark mean accuracy]]</f>
        <v>0.91136362999999676</v>
      </c>
      <c r="H80" t="str">
        <f>IF(AND(Table2[[#This Row],[F value]]&lt;4.74,Table2[[#This Row],[Best Individual mean accuracy]]&gt;Table2[[#This Row],[Benchmark mean accuracy]]),"Yes","No")</f>
        <v>Yes</v>
      </c>
    </row>
    <row r="81" spans="1:8" x14ac:dyDescent="0.55000000000000004">
      <c r="A81">
        <v>928</v>
      </c>
      <c r="B81" s="1" t="s">
        <v>173</v>
      </c>
      <c r="C81" s="4">
        <v>0.95454545499999999</v>
      </c>
      <c r="D81" s="6">
        <v>85.471103900000003</v>
      </c>
      <c r="E81" s="3">
        <v>87.866558440000006</v>
      </c>
      <c r="F81" s="4">
        <v>2.693496927</v>
      </c>
      <c r="G81" s="6">
        <f>Table2[[#This Row],[Best Individual mean accuracy]]-Table2[[#This Row],[Benchmark mean accuracy]]</f>
        <v>2.3954545400000029</v>
      </c>
      <c r="H81" t="str">
        <f>IF(AND(Table2[[#This Row],[F value]]&lt;4.74,Table2[[#This Row],[Best Individual mean accuracy]]&gt;Table2[[#This Row],[Benchmark mean accuracy]]),"Yes","No")</f>
        <v>Yes</v>
      </c>
    </row>
    <row r="82" spans="1:8" x14ac:dyDescent="0.55000000000000004">
      <c r="A82">
        <v>928</v>
      </c>
      <c r="B82" s="1" t="s">
        <v>197</v>
      </c>
      <c r="C82" s="4">
        <v>0.95454545499999999</v>
      </c>
      <c r="D82" s="6">
        <v>86.212337660000003</v>
      </c>
      <c r="E82" s="3">
        <v>87.863311690000003</v>
      </c>
      <c r="F82" s="4">
        <v>0.61460278999999995</v>
      </c>
      <c r="G82" s="6">
        <f>Table2[[#This Row],[Best Individual mean accuracy]]-Table2[[#This Row],[Benchmark mean accuracy]]</f>
        <v>1.6509740300000004</v>
      </c>
      <c r="H82" t="str">
        <f>IF(AND(Table2[[#This Row],[F value]]&lt;4.74,Table2[[#This Row],[Best Individual mean accuracy]]&gt;Table2[[#This Row],[Benchmark mean accuracy]]),"Yes","No")</f>
        <v>Yes</v>
      </c>
    </row>
    <row r="83" spans="1:8" x14ac:dyDescent="0.55000000000000004">
      <c r="A83">
        <v>574</v>
      </c>
      <c r="B83" s="1" t="s">
        <v>16</v>
      </c>
      <c r="C83" s="4">
        <v>0.88636363600000001</v>
      </c>
      <c r="D83" s="6">
        <v>84.389285709999996</v>
      </c>
      <c r="E83" s="3">
        <v>87.863311690000003</v>
      </c>
      <c r="F83" s="4">
        <v>1.4156763290000001</v>
      </c>
      <c r="G83" s="6">
        <f>Table2[[#This Row],[Best Individual mean accuracy]]-Table2[[#This Row],[Benchmark mean accuracy]]</f>
        <v>3.4740259800000075</v>
      </c>
      <c r="H83" t="str">
        <f>IF(AND(Table2[[#This Row],[F value]]&lt;4.74,Table2[[#This Row],[Best Individual mean accuracy]]&gt;Table2[[#This Row],[Benchmark mean accuracy]]),"Yes","No")</f>
        <v>Yes</v>
      </c>
    </row>
    <row r="84" spans="1:8" x14ac:dyDescent="0.55000000000000004">
      <c r="A84">
        <v>928</v>
      </c>
      <c r="B84" s="1" t="s">
        <v>139</v>
      </c>
      <c r="C84" s="4">
        <v>0.95454545499999999</v>
      </c>
      <c r="D84" s="6">
        <v>84.898376619999993</v>
      </c>
      <c r="E84" s="3">
        <v>87.859415580000004</v>
      </c>
      <c r="F84" s="4">
        <v>3.1659134729999998</v>
      </c>
      <c r="G84" s="6">
        <f>Table2[[#This Row],[Best Individual mean accuracy]]-Table2[[#This Row],[Benchmark mean accuracy]]</f>
        <v>2.9610389600000104</v>
      </c>
      <c r="H84" t="str">
        <f>IF(AND(Table2[[#This Row],[F value]]&lt;4.74,Table2[[#This Row],[Best Individual mean accuracy]]&gt;Table2[[#This Row],[Benchmark mean accuracy]]),"Yes","No")</f>
        <v>Yes</v>
      </c>
    </row>
    <row r="85" spans="1:8" x14ac:dyDescent="0.55000000000000004">
      <c r="A85">
        <v>574</v>
      </c>
      <c r="B85" s="1" t="s">
        <v>17</v>
      </c>
      <c r="C85" s="4">
        <v>0.88636363600000001</v>
      </c>
      <c r="D85" s="6">
        <v>84.971103900000003</v>
      </c>
      <c r="E85" s="3">
        <v>87.813311690000006</v>
      </c>
      <c r="F85" s="4">
        <v>1.5342185429999999</v>
      </c>
      <c r="G85" s="6">
        <f>Table2[[#This Row],[Best Individual mean accuracy]]-Table2[[#This Row],[Benchmark mean accuracy]]</f>
        <v>2.8422077900000033</v>
      </c>
      <c r="H85" t="str">
        <f>IF(AND(Table2[[#This Row],[F value]]&lt;4.74,Table2[[#This Row],[Best Individual mean accuracy]]&gt;Table2[[#This Row],[Benchmark mean accuracy]]),"Yes","No")</f>
        <v>Yes</v>
      </c>
    </row>
    <row r="86" spans="1:8" x14ac:dyDescent="0.55000000000000004">
      <c r="A86">
        <v>928</v>
      </c>
      <c r="B86" s="1" t="s">
        <v>191</v>
      </c>
      <c r="C86" s="4">
        <v>0.95454545499999999</v>
      </c>
      <c r="D86" s="6">
        <v>83.59155844</v>
      </c>
      <c r="E86" s="3">
        <v>87.808766230000003</v>
      </c>
      <c r="F86" s="4">
        <v>2.7589576139999998</v>
      </c>
      <c r="G86" s="6">
        <f>Table2[[#This Row],[Best Individual mean accuracy]]-Table2[[#This Row],[Benchmark mean accuracy]]</f>
        <v>4.2172077900000033</v>
      </c>
      <c r="H86" t="str">
        <f>IF(AND(Table2[[#This Row],[F value]]&lt;4.74,Table2[[#This Row],[Best Individual mean accuracy]]&gt;Table2[[#This Row],[Benchmark mean accuracy]]),"Yes","No")</f>
        <v>Yes</v>
      </c>
    </row>
    <row r="87" spans="1:8" x14ac:dyDescent="0.55000000000000004">
      <c r="A87">
        <v>10</v>
      </c>
      <c r="B87" s="1" t="s">
        <v>5</v>
      </c>
      <c r="C87" s="4">
        <v>0.94318181800000001</v>
      </c>
      <c r="D87" s="6">
        <v>85.981493510000007</v>
      </c>
      <c r="E87" s="3">
        <v>87.808441560000006</v>
      </c>
      <c r="F87" s="4">
        <v>1.5643469590000001</v>
      </c>
      <c r="G87" s="6">
        <f>Table2[[#This Row],[Best Individual mean accuracy]]-Table2[[#This Row],[Benchmark mean accuracy]]</f>
        <v>1.8269480499999986</v>
      </c>
      <c r="H87" t="str">
        <f>IF(AND(Table2[[#This Row],[F value]]&lt;4.74,Table2[[#This Row],[Best Individual mean accuracy]]&gt;Table2[[#This Row],[Benchmark mean accuracy]]),"Yes","No")</f>
        <v>Yes</v>
      </c>
    </row>
    <row r="88" spans="1:8" x14ac:dyDescent="0.55000000000000004">
      <c r="A88">
        <v>928</v>
      </c>
      <c r="B88" s="1" t="s">
        <v>272</v>
      </c>
      <c r="C88" s="4">
        <v>0.95454545499999999</v>
      </c>
      <c r="D88" s="6">
        <v>84.677272729999999</v>
      </c>
      <c r="E88" s="3">
        <v>87.80811688</v>
      </c>
      <c r="F88" s="4">
        <v>1.0261589419999999</v>
      </c>
      <c r="G88" s="6">
        <f>Table2[[#This Row],[Best Individual mean accuracy]]-Table2[[#This Row],[Benchmark mean accuracy]]</f>
        <v>3.1308441500000015</v>
      </c>
      <c r="H88" t="str">
        <f>IF(AND(Table2[[#This Row],[F value]]&lt;4.74,Table2[[#This Row],[Best Individual mean accuracy]]&gt;Table2[[#This Row],[Benchmark mean accuracy]]),"Yes","No")</f>
        <v>Yes</v>
      </c>
    </row>
    <row r="89" spans="1:8" x14ac:dyDescent="0.55000000000000004">
      <c r="A89">
        <v>928</v>
      </c>
      <c r="B89" s="1" t="s">
        <v>394</v>
      </c>
      <c r="C89" s="4">
        <v>0.95454545499999999</v>
      </c>
      <c r="D89" s="6">
        <v>85.815909090000005</v>
      </c>
      <c r="E89" s="3">
        <v>87.807142859999999</v>
      </c>
      <c r="F89" s="4">
        <v>3.2446970589999999</v>
      </c>
      <c r="G89" s="6">
        <f>Table2[[#This Row],[Best Individual mean accuracy]]-Table2[[#This Row],[Benchmark mean accuracy]]</f>
        <v>1.9912337699999938</v>
      </c>
      <c r="H89" t="str">
        <f>IF(AND(Table2[[#This Row],[F value]]&lt;4.74,Table2[[#This Row],[Best Individual mean accuracy]]&gt;Table2[[#This Row],[Benchmark mean accuracy]]),"Yes","No")</f>
        <v>Yes</v>
      </c>
    </row>
    <row r="90" spans="1:8" x14ac:dyDescent="0.55000000000000004">
      <c r="A90">
        <v>928</v>
      </c>
      <c r="B90" s="1" t="s">
        <v>422</v>
      </c>
      <c r="C90" s="4">
        <v>0.95454545499999999</v>
      </c>
      <c r="D90" s="6">
        <v>87.920454550000002</v>
      </c>
      <c r="E90" s="3">
        <v>87.806168830000004</v>
      </c>
      <c r="F90" s="4">
        <v>0.55357586199999997</v>
      </c>
      <c r="G90" s="6">
        <f>Table2[[#This Row],[Best Individual mean accuracy]]-Table2[[#This Row],[Benchmark mean accuracy]]</f>
        <v>-0.11428571999999804</v>
      </c>
      <c r="H90" t="str">
        <f>IF(AND(Table2[[#This Row],[F value]]&lt;4.74,Table2[[#This Row],[Best Individual mean accuracy]]&gt;Table2[[#This Row],[Benchmark mean accuracy]]),"Yes","No")</f>
        <v>No</v>
      </c>
    </row>
    <row r="91" spans="1:8" x14ac:dyDescent="0.55000000000000004">
      <c r="A91">
        <v>928</v>
      </c>
      <c r="B91" s="1" t="s">
        <v>222</v>
      </c>
      <c r="C91" s="4">
        <v>0.95454545499999999</v>
      </c>
      <c r="D91" s="6">
        <v>84.557792210000002</v>
      </c>
      <c r="E91" s="3">
        <v>87.805844160000007</v>
      </c>
      <c r="F91" s="4">
        <v>2.054223495</v>
      </c>
      <c r="G91" s="6">
        <f>Table2[[#This Row],[Best Individual mean accuracy]]-Table2[[#This Row],[Benchmark mean accuracy]]</f>
        <v>3.2480519500000042</v>
      </c>
      <c r="H91" t="str">
        <f>IF(AND(Table2[[#This Row],[F value]]&lt;4.74,Table2[[#This Row],[Best Individual mean accuracy]]&gt;Table2[[#This Row],[Benchmark mean accuracy]]),"Yes","No")</f>
        <v>Yes</v>
      </c>
    </row>
    <row r="92" spans="1:8" x14ac:dyDescent="0.55000000000000004">
      <c r="A92">
        <v>928</v>
      </c>
      <c r="B92" s="1" t="s">
        <v>264</v>
      </c>
      <c r="C92" s="4">
        <v>0.95454545499999999</v>
      </c>
      <c r="D92" s="6">
        <v>86.894155839999996</v>
      </c>
      <c r="E92" s="3">
        <v>87.805194810000003</v>
      </c>
      <c r="F92" s="4">
        <v>0.835856496</v>
      </c>
      <c r="G92" s="6">
        <f>Table2[[#This Row],[Best Individual mean accuracy]]-Table2[[#This Row],[Benchmark mean accuracy]]</f>
        <v>0.911038970000007</v>
      </c>
      <c r="H92" t="str">
        <f>IF(AND(Table2[[#This Row],[F value]]&lt;4.74,Table2[[#This Row],[Best Individual mean accuracy]]&gt;Table2[[#This Row],[Benchmark mean accuracy]]),"Yes","No")</f>
        <v>Yes</v>
      </c>
    </row>
    <row r="93" spans="1:8" x14ac:dyDescent="0.55000000000000004">
      <c r="A93">
        <v>928</v>
      </c>
      <c r="B93" s="1" t="s">
        <v>219</v>
      </c>
      <c r="C93" s="4">
        <v>0.95454545499999999</v>
      </c>
      <c r="D93" s="6">
        <v>85.924025970000002</v>
      </c>
      <c r="E93" s="3">
        <v>87.805194810000003</v>
      </c>
      <c r="F93" s="4">
        <v>1.0104308129999999</v>
      </c>
      <c r="G93" s="6">
        <f>Table2[[#This Row],[Best Individual mean accuracy]]-Table2[[#This Row],[Benchmark mean accuracy]]</f>
        <v>1.8811688400000008</v>
      </c>
      <c r="H93" t="str">
        <f>IF(AND(Table2[[#This Row],[F value]]&lt;4.74,Table2[[#This Row],[Best Individual mean accuracy]]&gt;Table2[[#This Row],[Benchmark mean accuracy]]),"Yes","No")</f>
        <v>Yes</v>
      </c>
    </row>
    <row r="94" spans="1:8" x14ac:dyDescent="0.55000000000000004">
      <c r="A94">
        <v>928</v>
      </c>
      <c r="B94" s="1" t="s">
        <v>65</v>
      </c>
      <c r="C94" s="4">
        <v>0.95454545499999999</v>
      </c>
      <c r="D94" s="6">
        <v>85.238636360000001</v>
      </c>
      <c r="E94" s="3">
        <v>87.804870129999998</v>
      </c>
      <c r="F94" s="4">
        <v>2.6644302889999998</v>
      </c>
      <c r="G94" s="6">
        <f>Table2[[#This Row],[Best Individual mean accuracy]]-Table2[[#This Row],[Benchmark mean accuracy]]</f>
        <v>2.5662337699999966</v>
      </c>
      <c r="H94" t="str">
        <f>IF(AND(Table2[[#This Row],[F value]]&lt;4.74,Table2[[#This Row],[Best Individual mean accuracy]]&gt;Table2[[#This Row],[Benchmark mean accuracy]]),"Yes","No")</f>
        <v>Yes</v>
      </c>
    </row>
    <row r="95" spans="1:8" x14ac:dyDescent="0.55000000000000004">
      <c r="A95">
        <v>928</v>
      </c>
      <c r="B95" s="1" t="s">
        <v>388</v>
      </c>
      <c r="C95" s="4">
        <v>0.95454545499999999</v>
      </c>
      <c r="D95" s="6">
        <v>79.884740260000001</v>
      </c>
      <c r="E95" s="3">
        <v>87.753571429999994</v>
      </c>
      <c r="F95" s="4">
        <v>1.5241966259999999</v>
      </c>
      <c r="G95" s="6">
        <f>Table2[[#This Row],[Best Individual mean accuracy]]-Table2[[#This Row],[Benchmark mean accuracy]]</f>
        <v>7.8688311699999929</v>
      </c>
      <c r="H95" t="str">
        <f>IF(AND(Table2[[#This Row],[F value]]&lt;4.74,Table2[[#This Row],[Best Individual mean accuracy]]&gt;Table2[[#This Row],[Benchmark mean accuracy]]),"Yes","No")</f>
        <v>Yes</v>
      </c>
    </row>
    <row r="96" spans="1:8" x14ac:dyDescent="0.55000000000000004">
      <c r="A96">
        <v>928</v>
      </c>
      <c r="B96" s="1" t="s">
        <v>47</v>
      </c>
      <c r="C96" s="4">
        <v>0.95454545499999999</v>
      </c>
      <c r="D96" s="6">
        <v>86.385389610000004</v>
      </c>
      <c r="E96" s="3">
        <v>87.753246750000002</v>
      </c>
      <c r="F96" s="4">
        <v>1.3601363479999999</v>
      </c>
      <c r="G96" s="6">
        <f>Table2[[#This Row],[Best Individual mean accuracy]]-Table2[[#This Row],[Benchmark mean accuracy]]</f>
        <v>1.3678571399999981</v>
      </c>
      <c r="H96" t="str">
        <f>IF(AND(Table2[[#This Row],[F value]]&lt;4.74,Table2[[#This Row],[Best Individual mean accuracy]]&gt;Table2[[#This Row],[Benchmark mean accuracy]]),"Yes","No")</f>
        <v>Yes</v>
      </c>
    </row>
    <row r="97" spans="1:8" x14ac:dyDescent="0.55000000000000004">
      <c r="A97">
        <v>928</v>
      </c>
      <c r="B97" s="1" t="s">
        <v>318</v>
      </c>
      <c r="C97" s="4">
        <v>0.95454545499999999</v>
      </c>
      <c r="D97" s="6">
        <v>85.757142860000002</v>
      </c>
      <c r="E97" s="3">
        <v>87.751948049999996</v>
      </c>
      <c r="F97" s="4">
        <v>6.8497074309999997</v>
      </c>
      <c r="G97" s="6">
        <f>Table2[[#This Row],[Best Individual mean accuracy]]-Table2[[#This Row],[Benchmark mean accuracy]]</f>
        <v>1.9948051899999939</v>
      </c>
      <c r="H97" t="str">
        <f>IF(AND(Table2[[#This Row],[F value]]&lt;4.74,Table2[[#This Row],[Best Individual mean accuracy]]&gt;Table2[[#This Row],[Benchmark mean accuracy]]),"Yes","No")</f>
        <v>No</v>
      </c>
    </row>
    <row r="98" spans="1:8" x14ac:dyDescent="0.55000000000000004">
      <c r="A98">
        <v>928</v>
      </c>
      <c r="B98" s="1" t="s">
        <v>41</v>
      </c>
      <c r="C98" s="4">
        <v>0.95454545499999999</v>
      </c>
      <c r="D98" s="6">
        <v>85.577272730000004</v>
      </c>
      <c r="E98" s="3">
        <v>87.751623379999998</v>
      </c>
      <c r="F98" s="4">
        <v>0.78744151299999998</v>
      </c>
      <c r="G98" s="6">
        <f>Table2[[#This Row],[Best Individual mean accuracy]]-Table2[[#This Row],[Benchmark mean accuracy]]</f>
        <v>2.1743506499999938</v>
      </c>
      <c r="H98" t="str">
        <f>IF(AND(Table2[[#This Row],[F value]]&lt;4.74,Table2[[#This Row],[Best Individual mean accuracy]]&gt;Table2[[#This Row],[Benchmark mean accuracy]]),"Yes","No")</f>
        <v>Yes</v>
      </c>
    </row>
    <row r="99" spans="1:8" x14ac:dyDescent="0.55000000000000004">
      <c r="A99">
        <v>928</v>
      </c>
      <c r="B99" s="1" t="s">
        <v>143</v>
      </c>
      <c r="C99" s="4">
        <v>0.95454545499999999</v>
      </c>
      <c r="D99" s="6">
        <v>84.790584420000002</v>
      </c>
      <c r="E99" s="3">
        <v>87.750324680000006</v>
      </c>
      <c r="F99" s="4">
        <v>2.5398161479999999</v>
      </c>
      <c r="G99" s="6">
        <f>Table2[[#This Row],[Best Individual mean accuracy]]-Table2[[#This Row],[Benchmark mean accuracy]]</f>
        <v>2.9597402600000038</v>
      </c>
      <c r="H99" t="str">
        <f>IF(AND(Table2[[#This Row],[F value]]&lt;4.74,Table2[[#This Row],[Best Individual mean accuracy]]&gt;Table2[[#This Row],[Benchmark mean accuracy]]),"Yes","No")</f>
        <v>Yes</v>
      </c>
    </row>
    <row r="100" spans="1:8" x14ac:dyDescent="0.55000000000000004">
      <c r="A100">
        <v>928</v>
      </c>
      <c r="B100" s="1" t="s">
        <v>30</v>
      </c>
      <c r="C100" s="4">
        <v>0.95454545499999999</v>
      </c>
      <c r="D100" s="6">
        <v>86.435389610000001</v>
      </c>
      <c r="E100" s="3">
        <v>87.748376620000002</v>
      </c>
      <c r="F100" s="4">
        <v>1.690091051</v>
      </c>
      <c r="G100" s="6">
        <f>Table2[[#This Row],[Best Individual mean accuracy]]-Table2[[#This Row],[Benchmark mean accuracy]]</f>
        <v>1.3129870100000005</v>
      </c>
      <c r="H100" t="str">
        <f>IF(AND(Table2[[#This Row],[F value]]&lt;4.74,Table2[[#This Row],[Best Individual mean accuracy]]&gt;Table2[[#This Row],[Benchmark mean accuracy]]),"Yes","No")</f>
        <v>Yes</v>
      </c>
    </row>
    <row r="101" spans="1:8" x14ac:dyDescent="0.55000000000000004">
      <c r="A101">
        <v>928</v>
      </c>
      <c r="B101" s="1" t="s">
        <v>372</v>
      </c>
      <c r="C101" s="4">
        <v>0.95454545499999999</v>
      </c>
      <c r="D101" s="6">
        <v>83.359740259999995</v>
      </c>
      <c r="E101" s="3">
        <v>87.744805189999994</v>
      </c>
      <c r="F101" s="4">
        <v>7.7837944280000002</v>
      </c>
      <c r="G101" s="6">
        <f>Table2[[#This Row],[Best Individual mean accuracy]]-Table2[[#This Row],[Benchmark mean accuracy]]</f>
        <v>4.3850649299999986</v>
      </c>
      <c r="H101" t="str">
        <f>IF(AND(Table2[[#This Row],[F value]]&lt;4.74,Table2[[#This Row],[Best Individual mean accuracy]]&gt;Table2[[#This Row],[Benchmark mean accuracy]]),"Yes","No")</f>
        <v>No</v>
      </c>
    </row>
    <row r="102" spans="1:8" x14ac:dyDescent="0.55000000000000004">
      <c r="A102">
        <v>928</v>
      </c>
      <c r="B102" s="1" t="s">
        <v>146</v>
      </c>
      <c r="C102" s="4">
        <v>0.95454545499999999</v>
      </c>
      <c r="D102" s="6">
        <v>84.905519479999995</v>
      </c>
      <c r="E102" s="3">
        <v>87.696103899999997</v>
      </c>
      <c r="F102" s="4">
        <v>5.0510697850000001</v>
      </c>
      <c r="G102" s="6">
        <f>Table2[[#This Row],[Best Individual mean accuracy]]-Table2[[#This Row],[Benchmark mean accuracy]]</f>
        <v>2.7905844200000018</v>
      </c>
      <c r="H102" t="str">
        <f>IF(AND(Table2[[#This Row],[F value]]&lt;4.74,Table2[[#This Row],[Best Individual mean accuracy]]&gt;Table2[[#This Row],[Benchmark mean accuracy]]),"Yes","No")</f>
        <v>No</v>
      </c>
    </row>
    <row r="103" spans="1:8" x14ac:dyDescent="0.55000000000000004">
      <c r="A103">
        <v>928</v>
      </c>
      <c r="B103" s="1" t="s">
        <v>403</v>
      </c>
      <c r="C103" s="4">
        <v>0.95454545499999999</v>
      </c>
      <c r="D103" s="6">
        <v>84.784090910000003</v>
      </c>
      <c r="E103" s="3">
        <v>87.694480519999999</v>
      </c>
      <c r="F103" s="4">
        <v>1.687790248</v>
      </c>
      <c r="G103" s="6">
        <f>Table2[[#This Row],[Best Individual mean accuracy]]-Table2[[#This Row],[Benchmark mean accuracy]]</f>
        <v>2.9103896099999957</v>
      </c>
      <c r="H103" t="str">
        <f>IF(AND(Table2[[#This Row],[F value]]&lt;4.74,Table2[[#This Row],[Best Individual mean accuracy]]&gt;Table2[[#This Row],[Benchmark mean accuracy]]),"Yes","No")</f>
        <v>Yes</v>
      </c>
    </row>
    <row r="104" spans="1:8" x14ac:dyDescent="0.55000000000000004">
      <c r="A104">
        <v>928</v>
      </c>
      <c r="B104" s="1" t="s">
        <v>316</v>
      </c>
      <c r="C104" s="4">
        <v>0.95454545499999999</v>
      </c>
      <c r="D104" s="6">
        <v>83.868831170000007</v>
      </c>
      <c r="E104" s="3">
        <v>87.693181820000007</v>
      </c>
      <c r="F104" s="4">
        <v>0.75216059300000004</v>
      </c>
      <c r="G104" s="6">
        <f>Table2[[#This Row],[Best Individual mean accuracy]]-Table2[[#This Row],[Benchmark mean accuracy]]</f>
        <v>3.8243506499999995</v>
      </c>
      <c r="H104" t="str">
        <f>IF(AND(Table2[[#This Row],[F value]]&lt;4.74,Table2[[#This Row],[Best Individual mean accuracy]]&gt;Table2[[#This Row],[Benchmark mean accuracy]]),"Yes","No")</f>
        <v>Yes</v>
      </c>
    </row>
    <row r="105" spans="1:8" x14ac:dyDescent="0.55000000000000004">
      <c r="A105">
        <v>928</v>
      </c>
      <c r="B105" s="1" t="s">
        <v>379</v>
      </c>
      <c r="C105" s="4">
        <v>0.95454545499999999</v>
      </c>
      <c r="D105" s="6">
        <v>86.551948049999993</v>
      </c>
      <c r="E105" s="3">
        <v>87.69188312</v>
      </c>
      <c r="F105" s="4">
        <v>0.57770682200000001</v>
      </c>
      <c r="G105" s="6">
        <f>Table2[[#This Row],[Best Individual mean accuracy]]-Table2[[#This Row],[Benchmark mean accuracy]]</f>
        <v>1.139935070000007</v>
      </c>
      <c r="H105" t="str">
        <f>IF(AND(Table2[[#This Row],[F value]]&lt;4.74,Table2[[#This Row],[Best Individual mean accuracy]]&gt;Table2[[#This Row],[Benchmark mean accuracy]]),"Yes","No")</f>
        <v>Yes</v>
      </c>
    </row>
    <row r="106" spans="1:8" x14ac:dyDescent="0.55000000000000004">
      <c r="A106">
        <v>928</v>
      </c>
      <c r="B106" s="1" t="s">
        <v>145</v>
      </c>
      <c r="C106" s="4">
        <v>0.95454545499999999</v>
      </c>
      <c r="D106" s="6">
        <v>86.497077919999995</v>
      </c>
      <c r="E106" s="3">
        <v>87.691233769999997</v>
      </c>
      <c r="F106" s="4">
        <v>2.172105138</v>
      </c>
      <c r="G106" s="6">
        <f>Table2[[#This Row],[Best Individual mean accuracy]]-Table2[[#This Row],[Benchmark mean accuracy]]</f>
        <v>1.1941558500000014</v>
      </c>
      <c r="H106" t="str">
        <f>IF(AND(Table2[[#This Row],[F value]]&lt;4.74,Table2[[#This Row],[Best Individual mean accuracy]]&gt;Table2[[#This Row],[Benchmark mean accuracy]]),"Yes","No")</f>
        <v>Yes</v>
      </c>
    </row>
    <row r="107" spans="1:8" x14ac:dyDescent="0.55000000000000004">
      <c r="A107">
        <v>928</v>
      </c>
      <c r="B107" s="1" t="s">
        <v>370</v>
      </c>
      <c r="C107" s="4">
        <v>0.95454545499999999</v>
      </c>
      <c r="D107" s="6">
        <v>86.151948050000001</v>
      </c>
      <c r="E107" s="3">
        <v>87.690909090000005</v>
      </c>
      <c r="F107" s="4">
        <v>0.88652845000000002</v>
      </c>
      <c r="G107" s="6">
        <f>Table2[[#This Row],[Best Individual mean accuracy]]-Table2[[#This Row],[Benchmark mean accuracy]]</f>
        <v>1.5389610400000038</v>
      </c>
      <c r="H107" t="str">
        <f>IF(AND(Table2[[#This Row],[F value]]&lt;4.74,Table2[[#This Row],[Best Individual mean accuracy]]&gt;Table2[[#This Row],[Benchmark mean accuracy]]),"Yes","No")</f>
        <v>Yes</v>
      </c>
    </row>
    <row r="108" spans="1:8" x14ac:dyDescent="0.55000000000000004">
      <c r="A108">
        <v>928</v>
      </c>
      <c r="B108" s="1" t="s">
        <v>382</v>
      </c>
      <c r="C108" s="4">
        <v>0.95454545499999999</v>
      </c>
      <c r="D108" s="6">
        <v>87.009740260000001</v>
      </c>
      <c r="E108" s="3">
        <v>87.690584419999993</v>
      </c>
      <c r="F108" s="4">
        <v>0.76670280400000002</v>
      </c>
      <c r="G108" s="6">
        <f>Table2[[#This Row],[Best Individual mean accuracy]]-Table2[[#This Row],[Benchmark mean accuracy]]</f>
        <v>0.68084415999999237</v>
      </c>
      <c r="H108" t="str">
        <f>IF(AND(Table2[[#This Row],[F value]]&lt;4.74,Table2[[#This Row],[Best Individual mean accuracy]]&gt;Table2[[#This Row],[Benchmark mean accuracy]]),"Yes","No")</f>
        <v>Yes</v>
      </c>
    </row>
    <row r="109" spans="1:8" x14ac:dyDescent="0.55000000000000004">
      <c r="A109">
        <v>928</v>
      </c>
      <c r="B109" s="1" t="s">
        <v>383</v>
      </c>
      <c r="C109" s="4">
        <v>0.95454545499999999</v>
      </c>
      <c r="D109" s="6">
        <v>85.868181820000004</v>
      </c>
      <c r="E109" s="3">
        <v>87.690259740000002</v>
      </c>
      <c r="F109" s="4">
        <v>0.71982984299999997</v>
      </c>
      <c r="G109" s="6">
        <f>Table2[[#This Row],[Best Individual mean accuracy]]-Table2[[#This Row],[Benchmark mean accuracy]]</f>
        <v>1.8220779199999981</v>
      </c>
      <c r="H109" t="str">
        <f>IF(AND(Table2[[#This Row],[F value]]&lt;4.74,Table2[[#This Row],[Best Individual mean accuracy]]&gt;Table2[[#This Row],[Benchmark mean accuracy]]),"Yes","No")</f>
        <v>Yes</v>
      </c>
    </row>
    <row r="110" spans="1:8" x14ac:dyDescent="0.55000000000000004">
      <c r="A110">
        <v>928</v>
      </c>
      <c r="B110" s="1" t="s">
        <v>70</v>
      </c>
      <c r="C110" s="4">
        <v>0.95454545499999999</v>
      </c>
      <c r="D110" s="6">
        <v>82.784415580000001</v>
      </c>
      <c r="E110" s="3">
        <v>87.690259740000002</v>
      </c>
      <c r="F110" s="4">
        <v>1.8431349290000001</v>
      </c>
      <c r="G110" s="6">
        <f>Table2[[#This Row],[Best Individual mean accuracy]]-Table2[[#This Row],[Benchmark mean accuracy]]</f>
        <v>4.9058441600000009</v>
      </c>
      <c r="H110" t="str">
        <f>IF(AND(Table2[[#This Row],[F value]]&lt;4.74,Table2[[#This Row],[Best Individual mean accuracy]]&gt;Table2[[#This Row],[Benchmark mean accuracy]]),"Yes","No")</f>
        <v>Yes</v>
      </c>
    </row>
    <row r="111" spans="1:8" x14ac:dyDescent="0.55000000000000004">
      <c r="A111">
        <v>928</v>
      </c>
      <c r="B111" s="1" t="s">
        <v>89</v>
      </c>
      <c r="C111" s="4">
        <v>0.95454545499999999</v>
      </c>
      <c r="D111" s="6">
        <v>86.999025970000005</v>
      </c>
      <c r="E111" s="3">
        <v>87.689610389999999</v>
      </c>
      <c r="F111" s="4">
        <v>0.76272498200000005</v>
      </c>
      <c r="G111" s="6">
        <f>Table2[[#This Row],[Best Individual mean accuracy]]-Table2[[#This Row],[Benchmark mean accuracy]]</f>
        <v>0.69058441999999332</v>
      </c>
      <c r="H111" t="str">
        <f>IF(AND(Table2[[#This Row],[F value]]&lt;4.74,Table2[[#This Row],[Best Individual mean accuracy]]&gt;Table2[[#This Row],[Benchmark mean accuracy]]),"Yes","No")</f>
        <v>Yes</v>
      </c>
    </row>
    <row r="112" spans="1:8" x14ac:dyDescent="0.55000000000000004">
      <c r="A112">
        <v>928</v>
      </c>
      <c r="B112" s="1" t="s">
        <v>263</v>
      </c>
      <c r="C112" s="4">
        <v>0.95454545499999999</v>
      </c>
      <c r="D112" s="6">
        <v>86.381168829999993</v>
      </c>
      <c r="E112" s="3">
        <v>87.637987010000003</v>
      </c>
      <c r="F112" s="4">
        <v>1.8172366129999999</v>
      </c>
      <c r="G112" s="6">
        <f>Table2[[#This Row],[Best Individual mean accuracy]]-Table2[[#This Row],[Benchmark mean accuracy]]</f>
        <v>1.2568181800000104</v>
      </c>
      <c r="H112" t="str">
        <f>IF(AND(Table2[[#This Row],[F value]]&lt;4.74,Table2[[#This Row],[Best Individual mean accuracy]]&gt;Table2[[#This Row],[Benchmark mean accuracy]]),"Yes","No")</f>
        <v>Yes</v>
      </c>
    </row>
    <row r="113" spans="1:8" x14ac:dyDescent="0.55000000000000004">
      <c r="A113">
        <v>928</v>
      </c>
      <c r="B113" s="1" t="s">
        <v>162</v>
      </c>
      <c r="C113" s="4">
        <v>0.95454545499999999</v>
      </c>
      <c r="D113" s="6">
        <v>87.122727269999999</v>
      </c>
      <c r="E113" s="3">
        <v>87.637662340000006</v>
      </c>
      <c r="F113" s="4">
        <v>0.56273112199999997</v>
      </c>
      <c r="G113" s="6">
        <f>Table2[[#This Row],[Best Individual mean accuracy]]-Table2[[#This Row],[Benchmark mean accuracy]]</f>
        <v>0.51493507000000704</v>
      </c>
      <c r="H113" t="str">
        <f>IF(AND(Table2[[#This Row],[F value]]&lt;4.74,Table2[[#This Row],[Best Individual mean accuracy]]&gt;Table2[[#This Row],[Benchmark mean accuracy]]),"Yes","No")</f>
        <v>Yes</v>
      </c>
    </row>
    <row r="114" spans="1:8" x14ac:dyDescent="0.55000000000000004">
      <c r="A114">
        <v>928</v>
      </c>
      <c r="B114" s="1" t="s">
        <v>76</v>
      </c>
      <c r="C114" s="4">
        <v>0.95454545499999999</v>
      </c>
      <c r="D114" s="6">
        <v>85.528896099999997</v>
      </c>
      <c r="E114" s="3">
        <v>87.635389610000004</v>
      </c>
      <c r="F114" s="4">
        <v>0.96441007700000003</v>
      </c>
      <c r="G114" s="6">
        <f>Table2[[#This Row],[Best Individual mean accuracy]]-Table2[[#This Row],[Benchmark mean accuracy]]</f>
        <v>2.1064935100000071</v>
      </c>
      <c r="H114" t="str">
        <f>IF(AND(Table2[[#This Row],[F value]]&lt;4.74,Table2[[#This Row],[Best Individual mean accuracy]]&gt;Table2[[#This Row],[Benchmark mean accuracy]]),"Yes","No")</f>
        <v>Yes</v>
      </c>
    </row>
    <row r="115" spans="1:8" x14ac:dyDescent="0.55000000000000004">
      <c r="A115">
        <v>928</v>
      </c>
      <c r="B115" s="1" t="s">
        <v>189</v>
      </c>
      <c r="C115" s="4">
        <v>0.95454545499999999</v>
      </c>
      <c r="D115" s="6">
        <v>87.294155840000002</v>
      </c>
      <c r="E115" s="3">
        <v>87.635064940000007</v>
      </c>
      <c r="F115" s="4">
        <v>0.66072074000000003</v>
      </c>
      <c r="G115" s="6">
        <f>Table2[[#This Row],[Best Individual mean accuracy]]-Table2[[#This Row],[Benchmark mean accuracy]]</f>
        <v>0.34090910000000463</v>
      </c>
      <c r="H115" t="str">
        <f>IF(AND(Table2[[#This Row],[F value]]&lt;4.74,Table2[[#This Row],[Best Individual mean accuracy]]&gt;Table2[[#This Row],[Benchmark mean accuracy]]),"Yes","No")</f>
        <v>Yes</v>
      </c>
    </row>
    <row r="116" spans="1:8" x14ac:dyDescent="0.55000000000000004">
      <c r="A116">
        <v>928</v>
      </c>
      <c r="B116" s="1" t="s">
        <v>111</v>
      </c>
      <c r="C116" s="4">
        <v>0.95454545499999999</v>
      </c>
      <c r="D116" s="6">
        <v>84.558441560000006</v>
      </c>
      <c r="E116" s="3">
        <v>87.634090909999998</v>
      </c>
      <c r="F116" s="4">
        <v>11.21174156</v>
      </c>
      <c r="G116" s="6">
        <f>Table2[[#This Row],[Best Individual mean accuracy]]-Table2[[#This Row],[Benchmark mean accuracy]]</f>
        <v>3.075649349999992</v>
      </c>
      <c r="H116" t="str">
        <f>IF(AND(Table2[[#This Row],[F value]]&lt;4.74,Table2[[#This Row],[Best Individual mean accuracy]]&gt;Table2[[#This Row],[Benchmark mean accuracy]]),"Yes","No")</f>
        <v>No</v>
      </c>
    </row>
    <row r="117" spans="1:8" x14ac:dyDescent="0.55000000000000004">
      <c r="A117">
        <v>928</v>
      </c>
      <c r="B117" s="1" t="s">
        <v>112</v>
      </c>
      <c r="C117" s="4">
        <v>0.95454545499999999</v>
      </c>
      <c r="D117" s="6">
        <v>86.837337660000003</v>
      </c>
      <c r="E117" s="3">
        <v>87.633116880000003</v>
      </c>
      <c r="F117" s="4">
        <v>0.72463219700000003</v>
      </c>
      <c r="G117" s="6">
        <f>Table2[[#This Row],[Best Individual mean accuracy]]-Table2[[#This Row],[Benchmark mean accuracy]]</f>
        <v>0.79577922000000001</v>
      </c>
      <c r="H117" t="str">
        <f>IF(AND(Table2[[#This Row],[F value]]&lt;4.74,Table2[[#This Row],[Best Individual mean accuracy]]&gt;Table2[[#This Row],[Benchmark mean accuracy]]),"Yes","No")</f>
        <v>Yes</v>
      </c>
    </row>
    <row r="118" spans="1:8" x14ac:dyDescent="0.55000000000000004">
      <c r="A118">
        <v>247</v>
      </c>
      <c r="B118" s="1" t="s">
        <v>9</v>
      </c>
      <c r="C118" s="4">
        <v>0.875</v>
      </c>
      <c r="D118" s="6">
        <v>86.435389610000001</v>
      </c>
      <c r="E118" s="3">
        <v>87.632142860000002</v>
      </c>
      <c r="F118" s="4">
        <v>1.4295394509999999</v>
      </c>
      <c r="G118" s="6">
        <f>Table2[[#This Row],[Best Individual mean accuracy]]-Table2[[#This Row],[Benchmark mean accuracy]]</f>
        <v>1.1967532500000004</v>
      </c>
      <c r="H118" t="str">
        <f>IF(AND(Table2[[#This Row],[F value]]&lt;4.74,Table2[[#This Row],[Best Individual mean accuracy]]&gt;Table2[[#This Row],[Benchmark mean accuracy]]),"Yes","No")</f>
        <v>Yes</v>
      </c>
    </row>
    <row r="119" spans="1:8" x14ac:dyDescent="0.55000000000000004">
      <c r="A119">
        <v>928</v>
      </c>
      <c r="B119" s="1" t="s">
        <v>123</v>
      </c>
      <c r="C119" s="4">
        <v>0.95454545499999999</v>
      </c>
      <c r="D119" s="6">
        <v>86.203896099999994</v>
      </c>
      <c r="E119" s="3">
        <v>87.631493509999999</v>
      </c>
      <c r="F119" s="4">
        <v>1.3532649800000001</v>
      </c>
      <c r="G119" s="6">
        <f>Table2[[#This Row],[Best Individual mean accuracy]]-Table2[[#This Row],[Benchmark mean accuracy]]</f>
        <v>1.4275974100000042</v>
      </c>
      <c r="H119" t="str">
        <f>IF(AND(Table2[[#This Row],[F value]]&lt;4.74,Table2[[#This Row],[Best Individual mean accuracy]]&gt;Table2[[#This Row],[Benchmark mean accuracy]]),"Yes","No")</f>
        <v>Yes</v>
      </c>
    </row>
    <row r="120" spans="1:8" x14ac:dyDescent="0.55000000000000004">
      <c r="A120">
        <v>928</v>
      </c>
      <c r="B120" s="1" t="s">
        <v>212</v>
      </c>
      <c r="C120" s="4">
        <v>0.95454545499999999</v>
      </c>
      <c r="D120" s="6">
        <v>86.562337659999997</v>
      </c>
      <c r="E120" s="3">
        <v>87.58409091</v>
      </c>
      <c r="F120" s="4">
        <v>1.069856481</v>
      </c>
      <c r="G120" s="6">
        <f>Table2[[#This Row],[Best Individual mean accuracy]]-Table2[[#This Row],[Benchmark mean accuracy]]</f>
        <v>1.0217532500000033</v>
      </c>
      <c r="H120" t="str">
        <f>IF(AND(Table2[[#This Row],[F value]]&lt;4.74,Table2[[#This Row],[Best Individual mean accuracy]]&gt;Table2[[#This Row],[Benchmark mean accuracy]]),"Yes","No")</f>
        <v>Yes</v>
      </c>
    </row>
    <row r="121" spans="1:8" x14ac:dyDescent="0.55000000000000004">
      <c r="A121">
        <v>928</v>
      </c>
      <c r="B121" s="1" t="s">
        <v>428</v>
      </c>
      <c r="C121" s="4">
        <v>0.95454545499999999</v>
      </c>
      <c r="D121" s="6">
        <v>85.988311690000003</v>
      </c>
      <c r="E121" s="3">
        <v>87.582142860000005</v>
      </c>
      <c r="F121" s="4">
        <v>0.75887549300000001</v>
      </c>
      <c r="G121" s="6">
        <f>Table2[[#This Row],[Best Individual mean accuracy]]-Table2[[#This Row],[Benchmark mean accuracy]]</f>
        <v>1.5938311700000014</v>
      </c>
      <c r="H121" t="str">
        <f>IF(AND(Table2[[#This Row],[F value]]&lt;4.74,Table2[[#This Row],[Best Individual mean accuracy]]&gt;Table2[[#This Row],[Benchmark mean accuracy]]),"Yes","No")</f>
        <v>Yes</v>
      </c>
    </row>
    <row r="122" spans="1:8" x14ac:dyDescent="0.55000000000000004">
      <c r="A122">
        <v>928</v>
      </c>
      <c r="B122" s="1" t="s">
        <v>430</v>
      </c>
      <c r="C122" s="4">
        <v>0.95454545499999999</v>
      </c>
      <c r="D122" s="6">
        <v>85.750649350000003</v>
      </c>
      <c r="E122" s="3">
        <v>87.581493510000001</v>
      </c>
      <c r="F122" s="4">
        <v>0.66148977399999997</v>
      </c>
      <c r="G122" s="6">
        <f>Table2[[#This Row],[Best Individual mean accuracy]]-Table2[[#This Row],[Benchmark mean accuracy]]</f>
        <v>1.8308441599999981</v>
      </c>
      <c r="H122" t="str">
        <f>IF(AND(Table2[[#This Row],[F value]]&lt;4.74,Table2[[#This Row],[Best Individual mean accuracy]]&gt;Table2[[#This Row],[Benchmark mean accuracy]]),"Yes","No")</f>
        <v>Yes</v>
      </c>
    </row>
    <row r="123" spans="1:8" x14ac:dyDescent="0.55000000000000004">
      <c r="A123">
        <v>247</v>
      </c>
      <c r="B123" s="1" t="s">
        <v>12</v>
      </c>
      <c r="C123" s="4">
        <v>0.875</v>
      </c>
      <c r="D123" s="6">
        <v>86.327597400000002</v>
      </c>
      <c r="E123" s="3">
        <v>87.580519480000007</v>
      </c>
      <c r="F123" s="4">
        <v>1.6083030199999999</v>
      </c>
      <c r="G123" s="6">
        <f>Table2[[#This Row],[Best Individual mean accuracy]]-Table2[[#This Row],[Benchmark mean accuracy]]</f>
        <v>1.2529220800000047</v>
      </c>
      <c r="H123" t="str">
        <f>IF(AND(Table2[[#This Row],[F value]]&lt;4.74,Table2[[#This Row],[Best Individual mean accuracy]]&gt;Table2[[#This Row],[Benchmark mean accuracy]]),"Yes","No")</f>
        <v>Yes</v>
      </c>
    </row>
    <row r="124" spans="1:8" x14ac:dyDescent="0.55000000000000004">
      <c r="A124">
        <v>928</v>
      </c>
      <c r="B124" s="1" t="s">
        <v>334</v>
      </c>
      <c r="C124" s="4">
        <v>0.95454545499999999</v>
      </c>
      <c r="D124" s="6">
        <v>87.347077920000004</v>
      </c>
      <c r="E124" s="3">
        <v>87.57922078</v>
      </c>
      <c r="F124" s="4">
        <v>0.75254796899999998</v>
      </c>
      <c r="G124" s="6">
        <f>Table2[[#This Row],[Best Individual mean accuracy]]-Table2[[#This Row],[Benchmark mean accuracy]]</f>
        <v>0.23214285999999618</v>
      </c>
      <c r="H124" t="str">
        <f>IF(AND(Table2[[#This Row],[F value]]&lt;4.74,Table2[[#This Row],[Best Individual mean accuracy]]&gt;Table2[[#This Row],[Benchmark mean accuracy]]),"Yes","No")</f>
        <v>Yes</v>
      </c>
    </row>
    <row r="125" spans="1:8" x14ac:dyDescent="0.55000000000000004">
      <c r="A125">
        <v>928</v>
      </c>
      <c r="B125" s="1" t="s">
        <v>392</v>
      </c>
      <c r="C125" s="4">
        <v>0.95454545499999999</v>
      </c>
      <c r="D125" s="6">
        <v>86.042207790000006</v>
      </c>
      <c r="E125" s="3">
        <v>87.57922078</v>
      </c>
      <c r="F125" s="4">
        <v>2.8442030699999998</v>
      </c>
      <c r="G125" s="6">
        <f>Table2[[#This Row],[Best Individual mean accuracy]]-Table2[[#This Row],[Benchmark mean accuracy]]</f>
        <v>1.5370129899999938</v>
      </c>
      <c r="H125" t="str">
        <f>IF(AND(Table2[[#This Row],[F value]]&lt;4.74,Table2[[#This Row],[Best Individual mean accuracy]]&gt;Table2[[#This Row],[Benchmark mean accuracy]]),"Yes","No")</f>
        <v>Yes</v>
      </c>
    </row>
    <row r="126" spans="1:8" x14ac:dyDescent="0.55000000000000004">
      <c r="A126">
        <v>928</v>
      </c>
      <c r="B126" s="1" t="s">
        <v>396</v>
      </c>
      <c r="C126" s="4">
        <v>0.95454545499999999</v>
      </c>
      <c r="D126" s="6">
        <v>83.020129870000005</v>
      </c>
      <c r="E126" s="3">
        <v>87.578896099999994</v>
      </c>
      <c r="F126" s="4">
        <v>1.240467459</v>
      </c>
      <c r="G126" s="6">
        <f>Table2[[#This Row],[Best Individual mean accuracy]]-Table2[[#This Row],[Benchmark mean accuracy]]</f>
        <v>4.5587662299999892</v>
      </c>
      <c r="H126" t="str">
        <f>IF(AND(Table2[[#This Row],[F value]]&lt;4.74,Table2[[#This Row],[Best Individual mean accuracy]]&gt;Table2[[#This Row],[Benchmark mean accuracy]]),"Yes","No")</f>
        <v>Yes</v>
      </c>
    </row>
    <row r="127" spans="1:8" x14ac:dyDescent="0.55000000000000004">
      <c r="A127">
        <v>928</v>
      </c>
      <c r="B127" s="1" t="s">
        <v>193</v>
      </c>
      <c r="C127" s="4">
        <v>0.95454545499999999</v>
      </c>
      <c r="D127" s="6">
        <v>84.442532470000003</v>
      </c>
      <c r="E127" s="3">
        <v>87.578246750000005</v>
      </c>
      <c r="F127" s="4">
        <v>1.061856745</v>
      </c>
      <c r="G127" s="6">
        <f>Table2[[#This Row],[Best Individual mean accuracy]]-Table2[[#This Row],[Benchmark mean accuracy]]</f>
        <v>3.135714280000002</v>
      </c>
      <c r="H127" t="str">
        <f>IF(AND(Table2[[#This Row],[F value]]&lt;4.74,Table2[[#This Row],[Best Individual mean accuracy]]&gt;Table2[[#This Row],[Benchmark mean accuracy]]),"Yes","No")</f>
        <v>Yes</v>
      </c>
    </row>
    <row r="128" spans="1:8" x14ac:dyDescent="0.55000000000000004">
      <c r="A128">
        <v>891</v>
      </c>
      <c r="B128" s="1" t="s">
        <v>27</v>
      </c>
      <c r="C128" s="4">
        <v>0.93181818199999999</v>
      </c>
      <c r="D128" s="6">
        <v>84.159740260000007</v>
      </c>
      <c r="E128" s="3">
        <v>87.578246750000005</v>
      </c>
      <c r="F128" s="4">
        <v>9.6264897830000002</v>
      </c>
      <c r="G128" s="6">
        <f>Table2[[#This Row],[Best Individual mean accuracy]]-Table2[[#This Row],[Benchmark mean accuracy]]</f>
        <v>3.4185064899999986</v>
      </c>
      <c r="H128" t="str">
        <f>IF(AND(Table2[[#This Row],[F value]]&lt;4.74,Table2[[#This Row],[Best Individual mean accuracy]]&gt;Table2[[#This Row],[Benchmark mean accuracy]]),"Yes","No")</f>
        <v>No</v>
      </c>
    </row>
    <row r="129" spans="1:8" x14ac:dyDescent="0.55000000000000004">
      <c r="A129">
        <v>928</v>
      </c>
      <c r="B129" s="1" t="s">
        <v>366</v>
      </c>
      <c r="C129" s="4">
        <v>0.95454545499999999</v>
      </c>
      <c r="D129" s="6">
        <v>85.469805190000002</v>
      </c>
      <c r="E129" s="3">
        <v>87.576623380000001</v>
      </c>
      <c r="F129" s="4">
        <v>1.7580633290000001</v>
      </c>
      <c r="G129" s="6">
        <f>Table2[[#This Row],[Best Individual mean accuracy]]-Table2[[#This Row],[Benchmark mean accuracy]]</f>
        <v>2.1068181899999985</v>
      </c>
      <c r="H129" t="str">
        <f>IF(AND(Table2[[#This Row],[F value]]&lt;4.74,Table2[[#This Row],[Best Individual mean accuracy]]&gt;Table2[[#This Row],[Benchmark mean accuracy]]),"Yes","No")</f>
        <v>Yes</v>
      </c>
    </row>
    <row r="130" spans="1:8" x14ac:dyDescent="0.55000000000000004">
      <c r="A130">
        <v>928</v>
      </c>
      <c r="B130" s="1" t="s">
        <v>273</v>
      </c>
      <c r="C130" s="4">
        <v>0.95454545499999999</v>
      </c>
      <c r="D130" s="6">
        <v>86.384740260000001</v>
      </c>
      <c r="E130" s="3">
        <v>87.575974029999998</v>
      </c>
      <c r="F130" s="4">
        <v>0.73145609899999997</v>
      </c>
      <c r="G130" s="6">
        <f>Table2[[#This Row],[Best Individual mean accuracy]]-Table2[[#This Row],[Benchmark mean accuracy]]</f>
        <v>1.1912337699999966</v>
      </c>
      <c r="H130" t="str">
        <f>IF(AND(Table2[[#This Row],[F value]]&lt;4.74,Table2[[#This Row],[Best Individual mean accuracy]]&gt;Table2[[#This Row],[Benchmark mean accuracy]]),"Yes","No")</f>
        <v>Yes</v>
      </c>
    </row>
    <row r="131" spans="1:8" x14ac:dyDescent="0.55000000000000004">
      <c r="A131">
        <v>928</v>
      </c>
      <c r="B131" s="1" t="s">
        <v>307</v>
      </c>
      <c r="C131" s="4">
        <v>0.95454545499999999</v>
      </c>
      <c r="D131" s="6">
        <v>84.10519481</v>
      </c>
      <c r="E131" s="3">
        <v>87.525324679999997</v>
      </c>
      <c r="F131" s="4">
        <v>2.0583483610000002</v>
      </c>
      <c r="G131" s="6">
        <f>Table2[[#This Row],[Best Individual mean accuracy]]-Table2[[#This Row],[Benchmark mean accuracy]]</f>
        <v>3.4201298699999967</v>
      </c>
      <c r="H131" t="str">
        <f>IF(AND(Table2[[#This Row],[F value]]&lt;4.74,Table2[[#This Row],[Best Individual mean accuracy]]&gt;Table2[[#This Row],[Benchmark mean accuracy]]),"Yes","No")</f>
        <v>Yes</v>
      </c>
    </row>
    <row r="132" spans="1:8" x14ac:dyDescent="0.55000000000000004">
      <c r="A132">
        <v>928</v>
      </c>
      <c r="B132" s="1" t="s">
        <v>102</v>
      </c>
      <c r="C132" s="4">
        <v>0.95454545499999999</v>
      </c>
      <c r="D132" s="6">
        <v>84.678896100000003</v>
      </c>
      <c r="E132" s="3">
        <v>87.525000000000006</v>
      </c>
      <c r="F132" s="4">
        <v>2.5722129589999998</v>
      </c>
      <c r="G132" s="6">
        <f>Table2[[#This Row],[Best Individual mean accuracy]]-Table2[[#This Row],[Benchmark mean accuracy]]</f>
        <v>2.8461039000000028</v>
      </c>
      <c r="H132" t="str">
        <f>IF(AND(Table2[[#This Row],[F value]]&lt;4.74,Table2[[#This Row],[Best Individual mean accuracy]]&gt;Table2[[#This Row],[Benchmark mean accuracy]]),"Yes","No")</f>
        <v>Yes</v>
      </c>
    </row>
    <row r="133" spans="1:8" x14ac:dyDescent="0.55000000000000004">
      <c r="A133">
        <v>928</v>
      </c>
      <c r="B133" s="1" t="s">
        <v>343</v>
      </c>
      <c r="C133" s="4">
        <v>0.95454545499999999</v>
      </c>
      <c r="D133" s="6">
        <v>85.871428570000006</v>
      </c>
      <c r="E133" s="3">
        <v>87.522402600000007</v>
      </c>
      <c r="F133" s="4">
        <v>2.8579999809999999</v>
      </c>
      <c r="G133" s="6">
        <f>Table2[[#This Row],[Best Individual mean accuracy]]-Table2[[#This Row],[Benchmark mean accuracy]]</f>
        <v>1.6509740300000004</v>
      </c>
      <c r="H133" t="str">
        <f>IF(AND(Table2[[#This Row],[F value]]&lt;4.74,Table2[[#This Row],[Best Individual mean accuracy]]&gt;Table2[[#This Row],[Benchmark mean accuracy]]),"Yes","No")</f>
        <v>Yes</v>
      </c>
    </row>
    <row r="134" spans="1:8" x14ac:dyDescent="0.55000000000000004">
      <c r="A134">
        <v>928</v>
      </c>
      <c r="B134" s="1" t="s">
        <v>355</v>
      </c>
      <c r="C134" s="4">
        <v>0.95454545499999999</v>
      </c>
      <c r="D134" s="6">
        <v>86.668831170000004</v>
      </c>
      <c r="E134" s="3">
        <v>87.522077920000001</v>
      </c>
      <c r="F134" s="4">
        <v>1.216745741</v>
      </c>
      <c r="G134" s="6">
        <f>Table2[[#This Row],[Best Individual mean accuracy]]-Table2[[#This Row],[Benchmark mean accuracy]]</f>
        <v>0.85324674999999672</v>
      </c>
      <c r="H134" t="str">
        <f>IF(AND(Table2[[#This Row],[F value]]&lt;4.74,Table2[[#This Row],[Best Individual mean accuracy]]&gt;Table2[[#This Row],[Benchmark mean accuracy]]),"Yes","No")</f>
        <v>Yes</v>
      </c>
    </row>
    <row r="135" spans="1:8" x14ac:dyDescent="0.55000000000000004">
      <c r="A135">
        <v>928</v>
      </c>
      <c r="B135" s="1" t="s">
        <v>195</v>
      </c>
      <c r="C135" s="4">
        <v>0.95454545499999999</v>
      </c>
      <c r="D135" s="6">
        <v>85.528246749999994</v>
      </c>
      <c r="E135" s="3">
        <v>87.522077920000001</v>
      </c>
      <c r="F135" s="4">
        <v>2.6321326109999998</v>
      </c>
      <c r="G135" s="6">
        <f>Table2[[#This Row],[Best Individual mean accuracy]]-Table2[[#This Row],[Benchmark mean accuracy]]</f>
        <v>1.9938311700000071</v>
      </c>
      <c r="H135" t="str">
        <f>IF(AND(Table2[[#This Row],[F value]]&lt;4.74,Table2[[#This Row],[Best Individual mean accuracy]]&gt;Table2[[#This Row],[Benchmark mean accuracy]]),"Yes","No")</f>
        <v>Yes</v>
      </c>
    </row>
    <row r="136" spans="1:8" x14ac:dyDescent="0.55000000000000004">
      <c r="A136">
        <v>928</v>
      </c>
      <c r="B136" s="1" t="s">
        <v>359</v>
      </c>
      <c r="C136" s="4">
        <v>0.95454545499999999</v>
      </c>
      <c r="D136" s="6">
        <v>85.078246750000005</v>
      </c>
      <c r="E136" s="3">
        <v>87.522077920000001</v>
      </c>
      <c r="F136" s="4">
        <v>0.64011534999999997</v>
      </c>
      <c r="G136" s="6">
        <f>Table2[[#This Row],[Best Individual mean accuracy]]-Table2[[#This Row],[Benchmark mean accuracy]]</f>
        <v>2.4438311699999957</v>
      </c>
      <c r="H136" t="str">
        <f>IF(AND(Table2[[#This Row],[F value]]&lt;4.74,Table2[[#This Row],[Best Individual mean accuracy]]&gt;Table2[[#This Row],[Benchmark mean accuracy]]),"Yes","No")</f>
        <v>Yes</v>
      </c>
    </row>
    <row r="137" spans="1:8" x14ac:dyDescent="0.55000000000000004">
      <c r="A137">
        <v>928</v>
      </c>
      <c r="B137" s="1" t="s">
        <v>149</v>
      </c>
      <c r="C137" s="4">
        <v>0.95454545499999999</v>
      </c>
      <c r="D137" s="6">
        <v>83.985389609999999</v>
      </c>
      <c r="E137" s="3">
        <v>87.522077920000001</v>
      </c>
      <c r="F137" s="4">
        <v>2.0946044370000001</v>
      </c>
      <c r="G137" s="6">
        <f>Table2[[#This Row],[Best Individual mean accuracy]]-Table2[[#This Row],[Benchmark mean accuracy]]</f>
        <v>3.5366883100000024</v>
      </c>
      <c r="H137" t="str">
        <f>IF(AND(Table2[[#This Row],[F value]]&lt;4.74,Table2[[#This Row],[Best Individual mean accuracy]]&gt;Table2[[#This Row],[Benchmark mean accuracy]]),"Yes","No")</f>
        <v>Yes</v>
      </c>
    </row>
    <row r="138" spans="1:8" x14ac:dyDescent="0.55000000000000004">
      <c r="A138">
        <v>928</v>
      </c>
      <c r="B138" s="1" t="s">
        <v>32</v>
      </c>
      <c r="C138" s="4">
        <v>0.95454545499999999</v>
      </c>
      <c r="D138" s="6">
        <v>87.012012990000002</v>
      </c>
      <c r="E138" s="3">
        <v>87.5211039</v>
      </c>
      <c r="F138" s="4">
        <v>0.57562537300000005</v>
      </c>
      <c r="G138" s="6">
        <f>Table2[[#This Row],[Best Individual mean accuracy]]-Table2[[#This Row],[Benchmark mean accuracy]]</f>
        <v>0.50909090999999762</v>
      </c>
      <c r="H138" t="str">
        <f>IF(AND(Table2[[#This Row],[F value]]&lt;4.74,Table2[[#This Row],[Best Individual mean accuracy]]&gt;Table2[[#This Row],[Benchmark mean accuracy]]),"Yes","No")</f>
        <v>Yes</v>
      </c>
    </row>
    <row r="139" spans="1:8" x14ac:dyDescent="0.55000000000000004">
      <c r="A139">
        <v>10</v>
      </c>
      <c r="B139" s="1" t="s">
        <v>7</v>
      </c>
      <c r="C139" s="4">
        <v>0.94318181800000001</v>
      </c>
      <c r="D139" s="6">
        <v>82.22532468</v>
      </c>
      <c r="E139" s="3">
        <v>87.5211039</v>
      </c>
      <c r="F139" s="4">
        <v>2.5119148419999999</v>
      </c>
      <c r="G139" s="6">
        <f>Table2[[#This Row],[Best Individual mean accuracy]]-Table2[[#This Row],[Benchmark mean accuracy]]</f>
        <v>5.29577922</v>
      </c>
      <c r="H139" t="str">
        <f>IF(AND(Table2[[#This Row],[F value]]&lt;4.74,Table2[[#This Row],[Best Individual mean accuracy]]&gt;Table2[[#This Row],[Benchmark mean accuracy]]),"Yes","No")</f>
        <v>Yes</v>
      </c>
    </row>
    <row r="140" spans="1:8" x14ac:dyDescent="0.55000000000000004">
      <c r="A140">
        <v>928</v>
      </c>
      <c r="B140" s="1" t="s">
        <v>426</v>
      </c>
      <c r="C140" s="4">
        <v>0.95454545499999999</v>
      </c>
      <c r="D140" s="6">
        <v>81.708116880000006</v>
      </c>
      <c r="E140" s="3">
        <v>87.5211039</v>
      </c>
      <c r="F140" s="4">
        <v>1.3063153750000001</v>
      </c>
      <c r="G140" s="6">
        <f>Table2[[#This Row],[Best Individual mean accuracy]]-Table2[[#This Row],[Benchmark mean accuracy]]</f>
        <v>5.8129870199999942</v>
      </c>
      <c r="H140" t="str">
        <f>IF(AND(Table2[[#This Row],[F value]]&lt;4.74,Table2[[#This Row],[Best Individual mean accuracy]]&gt;Table2[[#This Row],[Benchmark mean accuracy]]),"Yes","No")</f>
        <v>Yes</v>
      </c>
    </row>
    <row r="141" spans="1:8" x14ac:dyDescent="0.55000000000000004">
      <c r="A141">
        <v>928</v>
      </c>
      <c r="B141" s="1" t="s">
        <v>190</v>
      </c>
      <c r="C141" s="4">
        <v>0.95454545499999999</v>
      </c>
      <c r="D141" s="6">
        <v>86.491883119999997</v>
      </c>
      <c r="E141" s="3">
        <v>87.519480520000002</v>
      </c>
      <c r="F141" s="4">
        <v>1.0948174209999999</v>
      </c>
      <c r="G141" s="6">
        <f>Table2[[#This Row],[Best Individual mean accuracy]]-Table2[[#This Row],[Benchmark mean accuracy]]</f>
        <v>1.0275974000000048</v>
      </c>
      <c r="H141" t="str">
        <f>IF(AND(Table2[[#This Row],[F value]]&lt;4.74,Table2[[#This Row],[Best Individual mean accuracy]]&gt;Table2[[#This Row],[Benchmark mean accuracy]]),"Yes","No")</f>
        <v>Yes</v>
      </c>
    </row>
    <row r="142" spans="1:8" x14ac:dyDescent="0.55000000000000004">
      <c r="A142">
        <v>928</v>
      </c>
      <c r="B142" s="1" t="s">
        <v>105</v>
      </c>
      <c r="C142" s="4">
        <v>0.95454545499999999</v>
      </c>
      <c r="D142" s="6">
        <v>87.235389609999999</v>
      </c>
      <c r="E142" s="3">
        <v>87.466883120000006</v>
      </c>
      <c r="F142" s="4">
        <v>0.85075066499999996</v>
      </c>
      <c r="G142" s="6">
        <f>Table2[[#This Row],[Best Individual mean accuracy]]-Table2[[#This Row],[Benchmark mean accuracy]]</f>
        <v>0.23149351000000706</v>
      </c>
      <c r="H142" t="str">
        <f>IF(AND(Table2[[#This Row],[F value]]&lt;4.74,Table2[[#This Row],[Best Individual mean accuracy]]&gt;Table2[[#This Row],[Benchmark mean accuracy]]),"Yes","No")</f>
        <v>Yes</v>
      </c>
    </row>
    <row r="143" spans="1:8" x14ac:dyDescent="0.55000000000000004">
      <c r="A143">
        <v>928</v>
      </c>
      <c r="B143" s="1" t="s">
        <v>45</v>
      </c>
      <c r="C143" s="4">
        <v>0.95454545499999999</v>
      </c>
      <c r="D143" s="6">
        <v>84.505844159999995</v>
      </c>
      <c r="E143" s="3">
        <v>87.466883120000006</v>
      </c>
      <c r="F143" s="4">
        <v>1.751855742</v>
      </c>
      <c r="G143" s="6">
        <f>Table2[[#This Row],[Best Individual mean accuracy]]-Table2[[#This Row],[Benchmark mean accuracy]]</f>
        <v>2.9610389600000104</v>
      </c>
      <c r="H143" t="str">
        <f>IF(AND(Table2[[#This Row],[F value]]&lt;4.74,Table2[[#This Row],[Best Individual mean accuracy]]&gt;Table2[[#This Row],[Benchmark mean accuracy]]),"Yes","No")</f>
        <v>Yes</v>
      </c>
    </row>
    <row r="144" spans="1:8" x14ac:dyDescent="0.55000000000000004">
      <c r="A144">
        <v>928</v>
      </c>
      <c r="B144" s="1" t="s">
        <v>115</v>
      </c>
      <c r="C144" s="4">
        <v>0.95454545499999999</v>
      </c>
      <c r="D144" s="6">
        <v>85.873701299999993</v>
      </c>
      <c r="E144" s="3">
        <v>87.465584419999999</v>
      </c>
      <c r="F144" s="4">
        <v>1.754095314</v>
      </c>
      <c r="G144" s="6">
        <f>Table2[[#This Row],[Best Individual mean accuracy]]-Table2[[#This Row],[Benchmark mean accuracy]]</f>
        <v>1.5918831200000056</v>
      </c>
      <c r="H144" t="str">
        <f>IF(AND(Table2[[#This Row],[F value]]&lt;4.74,Table2[[#This Row],[Best Individual mean accuracy]]&gt;Table2[[#This Row],[Benchmark mean accuracy]]),"Yes","No")</f>
        <v>Yes</v>
      </c>
    </row>
    <row r="145" spans="1:8" x14ac:dyDescent="0.55000000000000004">
      <c r="A145">
        <v>928</v>
      </c>
      <c r="B145" s="1" t="s">
        <v>342</v>
      </c>
      <c r="C145" s="4">
        <v>0.95454545499999999</v>
      </c>
      <c r="D145" s="6">
        <v>85.870454550000005</v>
      </c>
      <c r="E145" s="3">
        <v>87.464610390000004</v>
      </c>
      <c r="F145" s="4">
        <v>4.2314208109999996</v>
      </c>
      <c r="G145" s="6">
        <f>Table2[[#This Row],[Best Individual mean accuracy]]-Table2[[#This Row],[Benchmark mean accuracy]]</f>
        <v>1.5941558399999991</v>
      </c>
      <c r="H145" t="str">
        <f>IF(AND(Table2[[#This Row],[F value]]&lt;4.74,Table2[[#This Row],[Best Individual mean accuracy]]&gt;Table2[[#This Row],[Benchmark mean accuracy]]),"Yes","No")</f>
        <v>Yes</v>
      </c>
    </row>
    <row r="146" spans="1:8" x14ac:dyDescent="0.55000000000000004">
      <c r="A146">
        <v>928</v>
      </c>
      <c r="B146" s="1" t="s">
        <v>114</v>
      </c>
      <c r="C146" s="4">
        <v>0.95454545499999999</v>
      </c>
      <c r="D146" s="6">
        <v>86.728246749999997</v>
      </c>
      <c r="E146" s="3">
        <v>87.464285709999999</v>
      </c>
      <c r="F146" s="4">
        <v>1.357120533</v>
      </c>
      <c r="G146" s="6">
        <f>Table2[[#This Row],[Best Individual mean accuracy]]-Table2[[#This Row],[Benchmark mean accuracy]]</f>
        <v>0.73603896000000191</v>
      </c>
      <c r="H146" t="str">
        <f>IF(AND(Table2[[#This Row],[F value]]&lt;4.74,Table2[[#This Row],[Best Individual mean accuracy]]&gt;Table2[[#This Row],[Benchmark mean accuracy]]),"Yes","No")</f>
        <v>Yes</v>
      </c>
    </row>
    <row r="147" spans="1:8" x14ac:dyDescent="0.55000000000000004">
      <c r="A147">
        <v>928</v>
      </c>
      <c r="B147" s="1" t="s">
        <v>293</v>
      </c>
      <c r="C147" s="4">
        <v>0.95454545499999999</v>
      </c>
      <c r="D147" s="6">
        <v>85.692857140000001</v>
      </c>
      <c r="E147" s="3">
        <v>87.463636359999995</v>
      </c>
      <c r="F147" s="4">
        <v>1.733489407</v>
      </c>
      <c r="G147" s="6">
        <f>Table2[[#This Row],[Best Individual mean accuracy]]-Table2[[#This Row],[Benchmark mean accuracy]]</f>
        <v>1.7707792199999943</v>
      </c>
      <c r="H147" t="str">
        <f>IF(AND(Table2[[#This Row],[F value]]&lt;4.74,Table2[[#This Row],[Best Individual mean accuracy]]&gt;Table2[[#This Row],[Benchmark mean accuracy]]),"Yes","No")</f>
        <v>Yes</v>
      </c>
    </row>
    <row r="148" spans="1:8" x14ac:dyDescent="0.55000000000000004">
      <c r="A148">
        <v>928</v>
      </c>
      <c r="B148" s="1" t="s">
        <v>186</v>
      </c>
      <c r="C148" s="4">
        <v>0.95454545499999999</v>
      </c>
      <c r="D148" s="6">
        <v>85.930194810000003</v>
      </c>
      <c r="E148" s="3">
        <v>87.462337660000003</v>
      </c>
      <c r="F148" s="4">
        <v>0.80958203699999998</v>
      </c>
      <c r="G148" s="6">
        <f>Table2[[#This Row],[Best Individual mean accuracy]]-Table2[[#This Row],[Benchmark mean accuracy]]</f>
        <v>1.5321428499999996</v>
      </c>
      <c r="H148" t="str">
        <f>IF(AND(Table2[[#This Row],[F value]]&lt;4.74,Table2[[#This Row],[Best Individual mean accuracy]]&gt;Table2[[#This Row],[Benchmark mean accuracy]]),"Yes","No")</f>
        <v>Yes</v>
      </c>
    </row>
    <row r="149" spans="1:8" x14ac:dyDescent="0.55000000000000004">
      <c r="A149">
        <v>928</v>
      </c>
      <c r="B149" s="1" t="s">
        <v>305</v>
      </c>
      <c r="C149" s="4">
        <v>0.95454545499999999</v>
      </c>
      <c r="D149" s="6">
        <v>85.412662339999997</v>
      </c>
      <c r="E149" s="3">
        <v>87.460389609999993</v>
      </c>
      <c r="F149" s="4">
        <v>1.2458330710000001</v>
      </c>
      <c r="G149" s="6">
        <f>Table2[[#This Row],[Best Individual mean accuracy]]-Table2[[#This Row],[Benchmark mean accuracy]]</f>
        <v>2.0477272699999958</v>
      </c>
      <c r="H149" t="str">
        <f>IF(AND(Table2[[#This Row],[F value]]&lt;4.74,Table2[[#This Row],[Best Individual mean accuracy]]&gt;Table2[[#This Row],[Benchmark mean accuracy]]),"Yes","No")</f>
        <v>Yes</v>
      </c>
    </row>
    <row r="150" spans="1:8" x14ac:dyDescent="0.55000000000000004">
      <c r="A150">
        <v>928</v>
      </c>
      <c r="B150" s="1" t="s">
        <v>200</v>
      </c>
      <c r="C150" s="4">
        <v>0.95454545499999999</v>
      </c>
      <c r="D150" s="6">
        <v>85.536363640000005</v>
      </c>
      <c r="E150" s="3">
        <v>87.411363640000005</v>
      </c>
      <c r="F150" s="4">
        <v>1.3959300910000001</v>
      </c>
      <c r="G150" s="6">
        <f>Table2[[#This Row],[Best Individual mean accuracy]]-Table2[[#This Row],[Benchmark mean accuracy]]</f>
        <v>1.875</v>
      </c>
      <c r="H150" t="str">
        <f>IF(AND(Table2[[#This Row],[F value]]&lt;4.74,Table2[[#This Row],[Best Individual mean accuracy]]&gt;Table2[[#This Row],[Benchmark mean accuracy]]),"Yes","No")</f>
        <v>Yes</v>
      </c>
    </row>
    <row r="151" spans="1:8" x14ac:dyDescent="0.55000000000000004">
      <c r="A151">
        <v>928</v>
      </c>
      <c r="B151" s="1" t="s">
        <v>424</v>
      </c>
      <c r="C151" s="4">
        <v>0.95454545499999999</v>
      </c>
      <c r="D151" s="6">
        <v>81.076298699999995</v>
      </c>
      <c r="E151" s="3">
        <v>87.410714290000001</v>
      </c>
      <c r="F151" s="4">
        <v>0.997756015</v>
      </c>
      <c r="G151" s="6">
        <f>Table2[[#This Row],[Best Individual mean accuracy]]-Table2[[#This Row],[Benchmark mean accuracy]]</f>
        <v>6.3344155900000061</v>
      </c>
      <c r="H151" t="str">
        <f>IF(AND(Table2[[#This Row],[F value]]&lt;4.74,Table2[[#This Row],[Best Individual mean accuracy]]&gt;Table2[[#This Row],[Benchmark mean accuracy]]),"Yes","No")</f>
        <v>Yes</v>
      </c>
    </row>
    <row r="152" spans="1:8" x14ac:dyDescent="0.55000000000000004">
      <c r="A152">
        <v>928</v>
      </c>
      <c r="B152" s="1" t="s">
        <v>289</v>
      </c>
      <c r="C152" s="4">
        <v>0.95454545499999999</v>
      </c>
      <c r="D152" s="6">
        <v>84.160714290000001</v>
      </c>
      <c r="E152" s="3">
        <v>87.410389609999996</v>
      </c>
      <c r="F152" s="4">
        <v>1.1713538290000001</v>
      </c>
      <c r="G152" s="6">
        <f>Table2[[#This Row],[Best Individual mean accuracy]]-Table2[[#This Row],[Benchmark mean accuracy]]</f>
        <v>3.2496753199999944</v>
      </c>
      <c r="H152" t="str">
        <f>IF(AND(Table2[[#This Row],[F value]]&lt;4.74,Table2[[#This Row],[Best Individual mean accuracy]]&gt;Table2[[#This Row],[Benchmark mean accuracy]]),"Yes","No")</f>
        <v>Yes</v>
      </c>
    </row>
    <row r="153" spans="1:8" x14ac:dyDescent="0.55000000000000004">
      <c r="A153">
        <v>928</v>
      </c>
      <c r="B153" s="1" t="s">
        <v>71</v>
      </c>
      <c r="C153" s="4">
        <v>0.95454545499999999</v>
      </c>
      <c r="D153" s="6">
        <v>85.358766230000001</v>
      </c>
      <c r="E153" s="3">
        <v>87.410064939999998</v>
      </c>
      <c r="F153" s="4">
        <v>1.182265992</v>
      </c>
      <c r="G153" s="6">
        <f>Table2[[#This Row],[Best Individual mean accuracy]]-Table2[[#This Row],[Benchmark mean accuracy]]</f>
        <v>2.0512987099999975</v>
      </c>
      <c r="H153" t="str">
        <f>IF(AND(Table2[[#This Row],[F value]]&lt;4.74,Table2[[#This Row],[Best Individual mean accuracy]]&gt;Table2[[#This Row],[Benchmark mean accuracy]]),"Yes","No")</f>
        <v>Yes</v>
      </c>
    </row>
    <row r="154" spans="1:8" x14ac:dyDescent="0.55000000000000004">
      <c r="A154">
        <v>928</v>
      </c>
      <c r="B154" s="1" t="s">
        <v>90</v>
      </c>
      <c r="C154" s="4">
        <v>0.95454545499999999</v>
      </c>
      <c r="D154" s="6">
        <v>85.07175325</v>
      </c>
      <c r="E154" s="3">
        <v>87.410064939999998</v>
      </c>
      <c r="F154" s="4">
        <v>0.93832589700000002</v>
      </c>
      <c r="G154" s="6">
        <f>Table2[[#This Row],[Best Individual mean accuracy]]-Table2[[#This Row],[Benchmark mean accuracy]]</f>
        <v>2.3383116899999976</v>
      </c>
      <c r="H154" t="str">
        <f>IF(AND(Table2[[#This Row],[F value]]&lt;4.74,Table2[[#This Row],[Best Individual mean accuracy]]&gt;Table2[[#This Row],[Benchmark mean accuracy]]),"Yes","No")</f>
        <v>Yes</v>
      </c>
    </row>
    <row r="155" spans="1:8" x14ac:dyDescent="0.55000000000000004">
      <c r="A155">
        <v>928</v>
      </c>
      <c r="B155" s="1" t="s">
        <v>407</v>
      </c>
      <c r="C155" s="4">
        <v>0.95454545499999999</v>
      </c>
      <c r="D155" s="6">
        <v>86.953246750000005</v>
      </c>
      <c r="E155" s="3">
        <v>87.409740260000007</v>
      </c>
      <c r="F155" s="4">
        <v>0.75967430499999999</v>
      </c>
      <c r="G155" s="6">
        <f>Table2[[#This Row],[Best Individual mean accuracy]]-Table2[[#This Row],[Benchmark mean accuracy]]</f>
        <v>0.45649351000000138</v>
      </c>
      <c r="H155" t="str">
        <f>IF(AND(Table2[[#This Row],[F value]]&lt;4.74,Table2[[#This Row],[Best Individual mean accuracy]]&gt;Table2[[#This Row],[Benchmark mean accuracy]]),"Yes","No")</f>
        <v>Yes</v>
      </c>
    </row>
    <row r="156" spans="1:8" x14ac:dyDescent="0.55000000000000004">
      <c r="A156">
        <v>928</v>
      </c>
      <c r="B156" s="1" t="s">
        <v>431</v>
      </c>
      <c r="C156" s="4">
        <v>0.95454545499999999</v>
      </c>
      <c r="D156" s="6">
        <v>85.301948049999993</v>
      </c>
      <c r="E156" s="3">
        <v>87.409740260000007</v>
      </c>
      <c r="F156" s="4">
        <v>1.302033035</v>
      </c>
      <c r="G156" s="6">
        <f>Table2[[#This Row],[Best Individual mean accuracy]]-Table2[[#This Row],[Benchmark mean accuracy]]</f>
        <v>2.1077922100000137</v>
      </c>
      <c r="H156" t="str">
        <f>IF(AND(Table2[[#This Row],[F value]]&lt;4.74,Table2[[#This Row],[Best Individual mean accuracy]]&gt;Table2[[#This Row],[Benchmark mean accuracy]]),"Yes","No")</f>
        <v>Yes</v>
      </c>
    </row>
    <row r="157" spans="1:8" x14ac:dyDescent="0.55000000000000004">
      <c r="A157">
        <v>928</v>
      </c>
      <c r="B157" s="1" t="s">
        <v>280</v>
      </c>
      <c r="C157" s="4">
        <v>0.95454545499999999</v>
      </c>
      <c r="D157" s="6">
        <v>85.80811688</v>
      </c>
      <c r="E157" s="3">
        <v>87.408116879999994</v>
      </c>
      <c r="F157" s="4">
        <v>0.85776979600000003</v>
      </c>
      <c r="G157" s="6">
        <f>Table2[[#This Row],[Best Individual mean accuracy]]-Table2[[#This Row],[Benchmark mean accuracy]]</f>
        <v>1.5999999999999943</v>
      </c>
      <c r="H157" t="str">
        <f>IF(AND(Table2[[#This Row],[F value]]&lt;4.74,Table2[[#This Row],[Best Individual mean accuracy]]&gt;Table2[[#This Row],[Benchmark mean accuracy]]),"Yes","No")</f>
        <v>Yes</v>
      </c>
    </row>
    <row r="158" spans="1:8" x14ac:dyDescent="0.55000000000000004">
      <c r="A158">
        <v>928</v>
      </c>
      <c r="B158" s="1" t="s">
        <v>333</v>
      </c>
      <c r="C158" s="4">
        <v>0.95454545499999999</v>
      </c>
      <c r="D158" s="6">
        <v>85.819480519999999</v>
      </c>
      <c r="E158" s="3">
        <v>87.407142859999993</v>
      </c>
      <c r="F158" s="4">
        <v>0.79547705700000004</v>
      </c>
      <c r="G158" s="6">
        <f>Table2[[#This Row],[Best Individual mean accuracy]]-Table2[[#This Row],[Benchmark mean accuracy]]</f>
        <v>1.5876623399999943</v>
      </c>
      <c r="H158" t="str">
        <f>IF(AND(Table2[[#This Row],[F value]]&lt;4.74,Table2[[#This Row],[Best Individual mean accuracy]]&gt;Table2[[#This Row],[Benchmark mean accuracy]]),"Yes","No")</f>
        <v>Yes</v>
      </c>
    </row>
    <row r="159" spans="1:8" x14ac:dyDescent="0.55000000000000004">
      <c r="A159">
        <v>928</v>
      </c>
      <c r="B159" s="1" t="s">
        <v>54</v>
      </c>
      <c r="C159" s="4">
        <v>0.95454545499999999</v>
      </c>
      <c r="D159" s="6">
        <v>87.348701300000002</v>
      </c>
      <c r="E159" s="3">
        <v>87.406818180000002</v>
      </c>
      <c r="F159" s="4">
        <v>0.643681736</v>
      </c>
      <c r="G159" s="6">
        <f>Table2[[#This Row],[Best Individual mean accuracy]]-Table2[[#This Row],[Benchmark mean accuracy]]</f>
        <v>5.8116880000000037E-2</v>
      </c>
      <c r="H159" t="str">
        <f>IF(AND(Table2[[#This Row],[F value]]&lt;4.74,Table2[[#This Row],[Best Individual mean accuracy]]&gt;Table2[[#This Row],[Benchmark mean accuracy]]),"Yes","No")</f>
        <v>Yes</v>
      </c>
    </row>
    <row r="160" spans="1:8" x14ac:dyDescent="0.55000000000000004">
      <c r="A160">
        <v>928</v>
      </c>
      <c r="B160" s="1" t="s">
        <v>129</v>
      </c>
      <c r="C160" s="4">
        <v>0.95454545499999999</v>
      </c>
      <c r="D160" s="6">
        <v>86.892207790000001</v>
      </c>
      <c r="E160" s="3">
        <v>87.406493510000004</v>
      </c>
      <c r="F160" s="4">
        <v>1.3709742229999999</v>
      </c>
      <c r="G160" s="6">
        <f>Table2[[#This Row],[Best Individual mean accuracy]]-Table2[[#This Row],[Benchmark mean accuracy]]</f>
        <v>0.51428572000000372</v>
      </c>
      <c r="H160" t="str">
        <f>IF(AND(Table2[[#This Row],[F value]]&lt;4.74,Table2[[#This Row],[Best Individual mean accuracy]]&gt;Table2[[#This Row],[Benchmark mean accuracy]]),"Yes","No")</f>
        <v>Yes</v>
      </c>
    </row>
    <row r="161" spans="1:8" x14ac:dyDescent="0.55000000000000004">
      <c r="A161">
        <v>928</v>
      </c>
      <c r="B161" s="1" t="s">
        <v>194</v>
      </c>
      <c r="C161" s="4">
        <v>0.95454545499999999</v>
      </c>
      <c r="D161" s="6">
        <v>86.494805189999994</v>
      </c>
      <c r="E161" s="3">
        <v>87.405194809999998</v>
      </c>
      <c r="F161" s="4">
        <v>0.91379438199999996</v>
      </c>
      <c r="G161" s="6">
        <f>Table2[[#This Row],[Best Individual mean accuracy]]-Table2[[#This Row],[Benchmark mean accuracy]]</f>
        <v>0.91038962000000367</v>
      </c>
      <c r="H161" t="str">
        <f>IF(AND(Table2[[#This Row],[F value]]&lt;4.74,Table2[[#This Row],[Best Individual mean accuracy]]&gt;Table2[[#This Row],[Benchmark mean accuracy]]),"Yes","No")</f>
        <v>Yes</v>
      </c>
    </row>
    <row r="162" spans="1:8" x14ac:dyDescent="0.55000000000000004">
      <c r="A162">
        <v>928</v>
      </c>
      <c r="B162" s="1" t="s">
        <v>377</v>
      </c>
      <c r="C162" s="4">
        <v>0.95454545499999999</v>
      </c>
      <c r="D162" s="6">
        <v>86.152272730000007</v>
      </c>
      <c r="E162" s="3">
        <v>87.404870130000006</v>
      </c>
      <c r="F162" s="4">
        <v>1.880460445</v>
      </c>
      <c r="G162" s="6">
        <f>Table2[[#This Row],[Best Individual mean accuracy]]-Table2[[#This Row],[Benchmark mean accuracy]]</f>
        <v>1.2525973999999991</v>
      </c>
      <c r="H162" t="str">
        <f>IF(AND(Table2[[#This Row],[F value]]&lt;4.74,Table2[[#This Row],[Best Individual mean accuracy]]&gt;Table2[[#This Row],[Benchmark mean accuracy]]),"Yes","No")</f>
        <v>Yes</v>
      </c>
    </row>
    <row r="163" spans="1:8" x14ac:dyDescent="0.55000000000000004">
      <c r="A163">
        <v>928</v>
      </c>
      <c r="B163" s="1" t="s">
        <v>427</v>
      </c>
      <c r="C163" s="4">
        <v>0.95454545499999999</v>
      </c>
      <c r="D163" s="6">
        <v>83.06688312</v>
      </c>
      <c r="E163" s="3">
        <v>87.404870130000006</v>
      </c>
      <c r="F163" s="4">
        <v>0.93998694999999999</v>
      </c>
      <c r="G163" s="6">
        <f>Table2[[#This Row],[Best Individual mean accuracy]]-Table2[[#This Row],[Benchmark mean accuracy]]</f>
        <v>4.3379870100000062</v>
      </c>
      <c r="H163" t="str">
        <f>IF(AND(Table2[[#This Row],[F value]]&lt;4.74,Table2[[#This Row],[Best Individual mean accuracy]]&gt;Table2[[#This Row],[Benchmark mean accuracy]]),"Yes","No")</f>
        <v>Yes</v>
      </c>
    </row>
    <row r="164" spans="1:8" x14ac:dyDescent="0.55000000000000004">
      <c r="A164">
        <v>928</v>
      </c>
      <c r="B164" s="1" t="s">
        <v>332</v>
      </c>
      <c r="C164" s="4">
        <v>0.95454545499999999</v>
      </c>
      <c r="D164" s="6">
        <v>85.976623380000007</v>
      </c>
      <c r="E164" s="3">
        <v>87.401623380000004</v>
      </c>
      <c r="F164" s="4">
        <v>0.95052814200000002</v>
      </c>
      <c r="G164" s="6">
        <f>Table2[[#This Row],[Best Individual mean accuracy]]-Table2[[#This Row],[Benchmark mean accuracy]]</f>
        <v>1.4249999999999972</v>
      </c>
      <c r="H164" t="str">
        <f>IF(AND(Table2[[#This Row],[F value]]&lt;4.74,Table2[[#This Row],[Best Individual mean accuracy]]&gt;Table2[[#This Row],[Benchmark mean accuracy]]),"Yes","No")</f>
        <v>Yes</v>
      </c>
    </row>
    <row r="165" spans="1:8" x14ac:dyDescent="0.55000000000000004">
      <c r="A165">
        <v>928</v>
      </c>
      <c r="B165" s="1" t="s">
        <v>408</v>
      </c>
      <c r="C165" s="4">
        <v>0.95454545499999999</v>
      </c>
      <c r="D165" s="6">
        <v>85.122402600000001</v>
      </c>
      <c r="E165" s="3">
        <v>87.352922079999999</v>
      </c>
      <c r="F165" s="4">
        <v>0.71232725799999996</v>
      </c>
      <c r="G165" s="6">
        <f>Table2[[#This Row],[Best Individual mean accuracy]]-Table2[[#This Row],[Benchmark mean accuracy]]</f>
        <v>2.2305194799999981</v>
      </c>
      <c r="H165" t="str">
        <f>IF(AND(Table2[[#This Row],[F value]]&lt;4.74,Table2[[#This Row],[Best Individual mean accuracy]]&gt;Table2[[#This Row],[Benchmark mean accuracy]]),"Yes","No")</f>
        <v>Yes</v>
      </c>
    </row>
    <row r="166" spans="1:8" x14ac:dyDescent="0.55000000000000004">
      <c r="A166">
        <v>928</v>
      </c>
      <c r="B166" s="1" t="s">
        <v>108</v>
      </c>
      <c r="C166" s="4">
        <v>0.95454545499999999</v>
      </c>
      <c r="D166" s="6">
        <v>81.435389610000001</v>
      </c>
      <c r="E166" s="3">
        <v>87.352272729999996</v>
      </c>
      <c r="F166" s="4">
        <v>1.1136912800000001</v>
      </c>
      <c r="G166" s="6">
        <f>Table2[[#This Row],[Best Individual mean accuracy]]-Table2[[#This Row],[Benchmark mean accuracy]]</f>
        <v>5.9168831199999943</v>
      </c>
      <c r="H166" t="str">
        <f>IF(AND(Table2[[#This Row],[F value]]&lt;4.74,Table2[[#This Row],[Best Individual mean accuracy]]&gt;Table2[[#This Row],[Benchmark mean accuracy]]),"Yes","No")</f>
        <v>Yes</v>
      </c>
    </row>
    <row r="167" spans="1:8" x14ac:dyDescent="0.55000000000000004">
      <c r="A167">
        <v>928</v>
      </c>
      <c r="B167" s="1" t="s">
        <v>148</v>
      </c>
      <c r="C167" s="4">
        <v>0.95454545499999999</v>
      </c>
      <c r="D167" s="6">
        <v>85.17824675</v>
      </c>
      <c r="E167" s="3">
        <v>87.349350650000005</v>
      </c>
      <c r="F167" s="4">
        <v>1.209192383</v>
      </c>
      <c r="G167" s="6">
        <f>Table2[[#This Row],[Best Individual mean accuracy]]-Table2[[#This Row],[Benchmark mean accuracy]]</f>
        <v>2.1711039000000056</v>
      </c>
      <c r="H167" t="str">
        <f>IF(AND(Table2[[#This Row],[F value]]&lt;4.74,Table2[[#This Row],[Best Individual mean accuracy]]&gt;Table2[[#This Row],[Benchmark mean accuracy]]),"Yes","No")</f>
        <v>Yes</v>
      </c>
    </row>
    <row r="168" spans="1:8" x14ac:dyDescent="0.55000000000000004">
      <c r="A168">
        <v>928</v>
      </c>
      <c r="B168" s="1" t="s">
        <v>109</v>
      </c>
      <c r="C168" s="4">
        <v>0.95454545499999999</v>
      </c>
      <c r="D168" s="6">
        <v>85.010064940000007</v>
      </c>
      <c r="E168" s="3">
        <v>87.349350650000005</v>
      </c>
      <c r="F168" s="4">
        <v>1.2340802820000001</v>
      </c>
      <c r="G168" s="6">
        <f>Table2[[#This Row],[Best Individual mean accuracy]]-Table2[[#This Row],[Benchmark mean accuracy]]</f>
        <v>2.3392857099999986</v>
      </c>
      <c r="H168" t="str">
        <f>IF(AND(Table2[[#This Row],[F value]]&lt;4.74,Table2[[#This Row],[Best Individual mean accuracy]]&gt;Table2[[#This Row],[Benchmark mean accuracy]]),"Yes","No")</f>
        <v>Yes</v>
      </c>
    </row>
    <row r="169" spans="1:8" x14ac:dyDescent="0.55000000000000004">
      <c r="A169">
        <v>928</v>
      </c>
      <c r="B169" s="1" t="s">
        <v>320</v>
      </c>
      <c r="C169" s="4">
        <v>0.95454545499999999</v>
      </c>
      <c r="D169" s="6">
        <v>85.753246750000002</v>
      </c>
      <c r="E169" s="3">
        <v>87.348701300000002</v>
      </c>
      <c r="F169" s="4">
        <v>0.90561968400000004</v>
      </c>
      <c r="G169" s="6">
        <f>Table2[[#This Row],[Best Individual mean accuracy]]-Table2[[#This Row],[Benchmark mean accuracy]]</f>
        <v>1.5954545499999995</v>
      </c>
      <c r="H169" t="str">
        <f>IF(AND(Table2[[#This Row],[F value]]&lt;4.74,Table2[[#This Row],[Best Individual mean accuracy]]&gt;Table2[[#This Row],[Benchmark mean accuracy]]),"Yes","No")</f>
        <v>Yes</v>
      </c>
    </row>
    <row r="170" spans="1:8" x14ac:dyDescent="0.55000000000000004">
      <c r="A170">
        <v>928</v>
      </c>
      <c r="B170" s="1" t="s">
        <v>134</v>
      </c>
      <c r="C170" s="4">
        <v>0.95454545499999999</v>
      </c>
      <c r="D170" s="6">
        <v>85.701623380000001</v>
      </c>
      <c r="E170" s="3">
        <v>87.348051949999999</v>
      </c>
      <c r="F170" s="4">
        <v>1.0740008080000001</v>
      </c>
      <c r="G170" s="6">
        <f>Table2[[#This Row],[Best Individual mean accuracy]]-Table2[[#This Row],[Benchmark mean accuracy]]</f>
        <v>1.6464285699999976</v>
      </c>
      <c r="H170" t="str">
        <f>IF(AND(Table2[[#This Row],[F value]]&lt;4.74,Table2[[#This Row],[Best Individual mean accuracy]]&gt;Table2[[#This Row],[Benchmark mean accuracy]]),"Yes","No")</f>
        <v>Yes</v>
      </c>
    </row>
    <row r="171" spans="1:8" x14ac:dyDescent="0.55000000000000004">
      <c r="A171">
        <v>928</v>
      </c>
      <c r="B171" s="1" t="s">
        <v>221</v>
      </c>
      <c r="C171" s="4">
        <v>0.95454545499999999</v>
      </c>
      <c r="D171" s="6">
        <v>84.560389610000001</v>
      </c>
      <c r="E171" s="3">
        <v>87.347402599999995</v>
      </c>
      <c r="F171" s="4">
        <v>1.2192489339999999</v>
      </c>
      <c r="G171" s="6">
        <f>Table2[[#This Row],[Best Individual mean accuracy]]-Table2[[#This Row],[Benchmark mean accuracy]]</f>
        <v>2.7870129899999938</v>
      </c>
      <c r="H171" t="str">
        <f>IF(AND(Table2[[#This Row],[F value]]&lt;4.74,Table2[[#This Row],[Best Individual mean accuracy]]&gt;Table2[[#This Row],[Benchmark mean accuracy]]),"Yes","No")</f>
        <v>Yes</v>
      </c>
    </row>
    <row r="172" spans="1:8" x14ac:dyDescent="0.55000000000000004">
      <c r="A172">
        <v>928</v>
      </c>
      <c r="B172" s="1" t="s">
        <v>103</v>
      </c>
      <c r="C172" s="4">
        <v>0.95454545499999999</v>
      </c>
      <c r="D172" s="6">
        <v>86.377272730000001</v>
      </c>
      <c r="E172" s="3">
        <v>87.347077920000004</v>
      </c>
      <c r="F172" s="4">
        <v>0.84942396499999995</v>
      </c>
      <c r="G172" s="6">
        <f>Table2[[#This Row],[Best Individual mean accuracy]]-Table2[[#This Row],[Benchmark mean accuracy]]</f>
        <v>0.96980519000000243</v>
      </c>
      <c r="H172" t="str">
        <f>IF(AND(Table2[[#This Row],[F value]]&lt;4.74,Table2[[#This Row],[Best Individual mean accuracy]]&gt;Table2[[#This Row],[Benchmark mean accuracy]]),"Yes","No")</f>
        <v>Yes</v>
      </c>
    </row>
    <row r="173" spans="1:8" x14ac:dyDescent="0.55000000000000004">
      <c r="A173">
        <v>928</v>
      </c>
      <c r="B173" s="1" t="s">
        <v>240</v>
      </c>
      <c r="C173" s="4">
        <v>0.95454545499999999</v>
      </c>
      <c r="D173" s="6">
        <v>87.008116880000003</v>
      </c>
      <c r="E173" s="3">
        <v>87.346103900000003</v>
      </c>
      <c r="F173" s="4">
        <v>0.71260801699999998</v>
      </c>
      <c r="G173" s="6">
        <f>Table2[[#This Row],[Best Individual mean accuracy]]-Table2[[#This Row],[Benchmark mean accuracy]]</f>
        <v>0.33798701999999992</v>
      </c>
      <c r="H173" t="str">
        <f>IF(AND(Table2[[#This Row],[F value]]&lt;4.74,Table2[[#This Row],[Best Individual mean accuracy]]&gt;Table2[[#This Row],[Benchmark mean accuracy]]),"Yes","No")</f>
        <v>Yes</v>
      </c>
    </row>
    <row r="174" spans="1:8" x14ac:dyDescent="0.55000000000000004">
      <c r="A174">
        <v>928</v>
      </c>
      <c r="B174" s="1" t="s">
        <v>230</v>
      </c>
      <c r="C174" s="4">
        <v>0.95454545499999999</v>
      </c>
      <c r="D174" s="6">
        <v>84.777272730000007</v>
      </c>
      <c r="E174" s="3">
        <v>87.345454549999999</v>
      </c>
      <c r="F174" s="4">
        <v>0.80246847600000004</v>
      </c>
      <c r="G174" s="6">
        <f>Table2[[#This Row],[Best Individual mean accuracy]]-Table2[[#This Row],[Benchmark mean accuracy]]</f>
        <v>2.5681818199999924</v>
      </c>
      <c r="H174" t="str">
        <f>IF(AND(Table2[[#This Row],[F value]]&lt;4.74,Table2[[#This Row],[Best Individual mean accuracy]]&gt;Table2[[#This Row],[Benchmark mean accuracy]]),"Yes","No")</f>
        <v>Yes</v>
      </c>
    </row>
    <row r="175" spans="1:8" x14ac:dyDescent="0.55000000000000004">
      <c r="A175">
        <v>928</v>
      </c>
      <c r="B175" s="1" t="s">
        <v>169</v>
      </c>
      <c r="C175" s="4">
        <v>0.95454545499999999</v>
      </c>
      <c r="D175" s="6">
        <v>85.306168830000004</v>
      </c>
      <c r="E175" s="3">
        <v>87.298051950000001</v>
      </c>
      <c r="F175" s="4">
        <v>5.0591032250000003</v>
      </c>
      <c r="G175" s="6">
        <f>Table2[[#This Row],[Best Individual mean accuracy]]-Table2[[#This Row],[Benchmark mean accuracy]]</f>
        <v>1.9918831199999971</v>
      </c>
      <c r="H175" t="str">
        <f>IF(AND(Table2[[#This Row],[F value]]&lt;4.74,Table2[[#This Row],[Best Individual mean accuracy]]&gt;Table2[[#This Row],[Benchmark mean accuracy]]),"Yes","No")</f>
        <v>No</v>
      </c>
    </row>
    <row r="176" spans="1:8" x14ac:dyDescent="0.55000000000000004">
      <c r="A176">
        <v>928</v>
      </c>
      <c r="B176" s="1" t="s">
        <v>35</v>
      </c>
      <c r="C176" s="4">
        <v>0.95454545499999999</v>
      </c>
      <c r="D176" s="6">
        <v>85.184740259999998</v>
      </c>
      <c r="E176" s="3">
        <v>87.293506489999999</v>
      </c>
      <c r="F176" s="4">
        <v>4.1743529099999996</v>
      </c>
      <c r="G176" s="6">
        <f>Table2[[#This Row],[Best Individual mean accuracy]]-Table2[[#This Row],[Benchmark mean accuracy]]</f>
        <v>2.1087662300000005</v>
      </c>
      <c r="H176" t="str">
        <f>IF(AND(Table2[[#This Row],[F value]]&lt;4.74,Table2[[#This Row],[Best Individual mean accuracy]]&gt;Table2[[#This Row],[Benchmark mean accuracy]]),"Yes","No")</f>
        <v>Yes</v>
      </c>
    </row>
    <row r="177" spans="1:8" x14ac:dyDescent="0.55000000000000004">
      <c r="A177">
        <v>928</v>
      </c>
      <c r="B177" s="1" t="s">
        <v>55</v>
      </c>
      <c r="C177" s="4">
        <v>0.95454545499999999</v>
      </c>
      <c r="D177" s="6">
        <v>84.448376620000005</v>
      </c>
      <c r="E177" s="3">
        <v>87.293181820000001</v>
      </c>
      <c r="F177" s="4">
        <v>1.818519641</v>
      </c>
      <c r="G177" s="6">
        <f>Table2[[#This Row],[Best Individual mean accuracy]]-Table2[[#This Row],[Benchmark mean accuracy]]</f>
        <v>2.8448051999999961</v>
      </c>
      <c r="H177" t="str">
        <f>IF(AND(Table2[[#This Row],[F value]]&lt;4.74,Table2[[#This Row],[Best Individual mean accuracy]]&gt;Table2[[#This Row],[Benchmark mean accuracy]]),"Yes","No")</f>
        <v>Yes</v>
      </c>
    </row>
    <row r="178" spans="1:8" x14ac:dyDescent="0.55000000000000004">
      <c r="A178">
        <v>928</v>
      </c>
      <c r="B178" s="1" t="s">
        <v>254</v>
      </c>
      <c r="C178" s="4">
        <v>0.95454545499999999</v>
      </c>
      <c r="D178" s="6">
        <v>84.727597399999993</v>
      </c>
      <c r="E178" s="3">
        <v>87.291233770000005</v>
      </c>
      <c r="F178" s="4">
        <v>11.077497640000001</v>
      </c>
      <c r="G178" s="6">
        <f>Table2[[#This Row],[Best Individual mean accuracy]]-Table2[[#This Row],[Benchmark mean accuracy]]</f>
        <v>2.5636363700000118</v>
      </c>
      <c r="H178" t="str">
        <f>IF(AND(Table2[[#This Row],[F value]]&lt;4.74,Table2[[#This Row],[Best Individual mean accuracy]]&gt;Table2[[#This Row],[Benchmark mean accuracy]]),"Yes","No")</f>
        <v>No</v>
      </c>
    </row>
    <row r="179" spans="1:8" x14ac:dyDescent="0.55000000000000004">
      <c r="A179">
        <v>928</v>
      </c>
      <c r="B179" s="1" t="s">
        <v>73</v>
      </c>
      <c r="C179" s="4">
        <v>0.95454545499999999</v>
      </c>
      <c r="D179" s="6">
        <v>84.098376619999996</v>
      </c>
      <c r="E179" s="3">
        <v>87.291233770000005</v>
      </c>
      <c r="F179" s="4">
        <v>1.0691811040000001</v>
      </c>
      <c r="G179" s="6">
        <f>Table2[[#This Row],[Best Individual mean accuracy]]-Table2[[#This Row],[Benchmark mean accuracy]]</f>
        <v>3.1928571500000089</v>
      </c>
      <c r="H179" t="str">
        <f>IF(AND(Table2[[#This Row],[F value]]&lt;4.74,Table2[[#This Row],[Best Individual mean accuracy]]&gt;Table2[[#This Row],[Benchmark mean accuracy]]),"Yes","No")</f>
        <v>Yes</v>
      </c>
    </row>
    <row r="180" spans="1:8" x14ac:dyDescent="0.55000000000000004">
      <c r="A180">
        <v>928</v>
      </c>
      <c r="B180" s="1" t="s">
        <v>418</v>
      </c>
      <c r="C180" s="4">
        <v>0.95454545499999999</v>
      </c>
      <c r="D180" s="6">
        <v>87.17824675</v>
      </c>
      <c r="E180" s="3">
        <v>87.29090909</v>
      </c>
      <c r="F180" s="4">
        <v>1.9519587789999999</v>
      </c>
      <c r="G180" s="6">
        <f>Table2[[#This Row],[Best Individual mean accuracy]]-Table2[[#This Row],[Benchmark mean accuracy]]</f>
        <v>0.11266233999999997</v>
      </c>
      <c r="H180" t="str">
        <f>IF(AND(Table2[[#This Row],[F value]]&lt;4.74,Table2[[#This Row],[Best Individual mean accuracy]]&gt;Table2[[#This Row],[Benchmark mean accuracy]]),"Yes","No")</f>
        <v>Yes</v>
      </c>
    </row>
    <row r="181" spans="1:8" x14ac:dyDescent="0.55000000000000004">
      <c r="A181">
        <v>928</v>
      </c>
      <c r="B181" s="1" t="s">
        <v>226</v>
      </c>
      <c r="C181" s="4">
        <v>0.95454545499999999</v>
      </c>
      <c r="D181" s="6">
        <v>85.015584419999996</v>
      </c>
      <c r="E181" s="3">
        <v>87.29090909</v>
      </c>
      <c r="F181" s="4">
        <v>1.1563001989999999</v>
      </c>
      <c r="G181" s="6">
        <f>Table2[[#This Row],[Best Individual mean accuracy]]-Table2[[#This Row],[Benchmark mean accuracy]]</f>
        <v>2.2753246700000034</v>
      </c>
      <c r="H181" t="str">
        <f>IF(AND(Table2[[#This Row],[F value]]&lt;4.74,Table2[[#This Row],[Best Individual mean accuracy]]&gt;Table2[[#This Row],[Benchmark mean accuracy]]),"Yes","No")</f>
        <v>Yes</v>
      </c>
    </row>
    <row r="182" spans="1:8" x14ac:dyDescent="0.55000000000000004">
      <c r="A182">
        <v>928</v>
      </c>
      <c r="B182" s="1" t="s">
        <v>229</v>
      </c>
      <c r="C182" s="4">
        <v>0.95454545499999999</v>
      </c>
      <c r="D182" s="6">
        <v>83.921428570000003</v>
      </c>
      <c r="E182" s="3">
        <v>87.286038959999999</v>
      </c>
      <c r="F182" s="4">
        <v>1.31328373</v>
      </c>
      <c r="G182" s="6">
        <f>Table2[[#This Row],[Best Individual mean accuracy]]-Table2[[#This Row],[Benchmark mean accuracy]]</f>
        <v>3.3646103899999957</v>
      </c>
      <c r="H182" t="str">
        <f>IF(AND(Table2[[#This Row],[F value]]&lt;4.74,Table2[[#This Row],[Best Individual mean accuracy]]&gt;Table2[[#This Row],[Benchmark mean accuracy]]),"Yes","No")</f>
        <v>Yes</v>
      </c>
    </row>
    <row r="183" spans="1:8" x14ac:dyDescent="0.55000000000000004">
      <c r="A183">
        <v>928</v>
      </c>
      <c r="B183" s="1" t="s">
        <v>393</v>
      </c>
      <c r="C183" s="4">
        <v>0.95454545499999999</v>
      </c>
      <c r="D183" s="6">
        <v>84.616883119999997</v>
      </c>
      <c r="E183" s="3">
        <v>87.240259739999999</v>
      </c>
      <c r="F183" s="4">
        <v>2.4961361260000001</v>
      </c>
      <c r="G183" s="6">
        <f>Table2[[#This Row],[Best Individual mean accuracy]]-Table2[[#This Row],[Benchmark mean accuracy]]</f>
        <v>2.6233766200000019</v>
      </c>
      <c r="H183" t="str">
        <f>IF(AND(Table2[[#This Row],[F value]]&lt;4.74,Table2[[#This Row],[Best Individual mean accuracy]]&gt;Table2[[#This Row],[Benchmark mean accuracy]]),"Yes","No")</f>
        <v>Yes</v>
      </c>
    </row>
    <row r="184" spans="1:8" x14ac:dyDescent="0.55000000000000004">
      <c r="A184">
        <v>928</v>
      </c>
      <c r="B184" s="1" t="s">
        <v>62</v>
      </c>
      <c r="C184" s="4">
        <v>0.95454545499999999</v>
      </c>
      <c r="D184" s="6">
        <v>84.388961039999998</v>
      </c>
      <c r="E184" s="3">
        <v>87.239935059999993</v>
      </c>
      <c r="F184" s="4">
        <v>0.75538830899999998</v>
      </c>
      <c r="G184" s="6">
        <f>Table2[[#This Row],[Best Individual mean accuracy]]-Table2[[#This Row],[Benchmark mean accuracy]]</f>
        <v>2.8509740199999953</v>
      </c>
      <c r="H184" t="str">
        <f>IF(AND(Table2[[#This Row],[F value]]&lt;4.74,Table2[[#This Row],[Best Individual mean accuracy]]&gt;Table2[[#This Row],[Benchmark mean accuracy]]),"Yes","No")</f>
        <v>Yes</v>
      </c>
    </row>
    <row r="185" spans="1:8" x14ac:dyDescent="0.55000000000000004">
      <c r="A185">
        <v>928</v>
      </c>
      <c r="B185" s="1" t="s">
        <v>245</v>
      </c>
      <c r="C185" s="4">
        <v>0.95454545499999999</v>
      </c>
      <c r="D185" s="6">
        <v>86.098701300000002</v>
      </c>
      <c r="E185" s="3">
        <v>87.238961040000007</v>
      </c>
      <c r="F185" s="4">
        <v>0.76154896900000002</v>
      </c>
      <c r="G185" s="6">
        <f>Table2[[#This Row],[Best Individual mean accuracy]]-Table2[[#This Row],[Benchmark mean accuracy]]</f>
        <v>1.1402597400000047</v>
      </c>
      <c r="H185" t="str">
        <f>IF(AND(Table2[[#This Row],[F value]]&lt;4.74,Table2[[#This Row],[Best Individual mean accuracy]]&gt;Table2[[#This Row],[Benchmark mean accuracy]]),"Yes","No")</f>
        <v>Yes</v>
      </c>
    </row>
    <row r="186" spans="1:8" x14ac:dyDescent="0.55000000000000004">
      <c r="A186">
        <v>928</v>
      </c>
      <c r="B186" s="1" t="s">
        <v>247</v>
      </c>
      <c r="C186" s="4">
        <v>0.95454545499999999</v>
      </c>
      <c r="D186" s="6">
        <v>83.771753250000003</v>
      </c>
      <c r="E186" s="3">
        <v>87.237337659999994</v>
      </c>
      <c r="F186" s="4">
        <v>1.149486292</v>
      </c>
      <c r="G186" s="6">
        <f>Table2[[#This Row],[Best Individual mean accuracy]]-Table2[[#This Row],[Benchmark mean accuracy]]</f>
        <v>3.4655844099999911</v>
      </c>
      <c r="H186" t="str">
        <f>IF(AND(Table2[[#This Row],[F value]]&lt;4.74,Table2[[#This Row],[Best Individual mean accuracy]]&gt;Table2[[#This Row],[Benchmark mean accuracy]]),"Yes","No")</f>
        <v>Yes</v>
      </c>
    </row>
    <row r="187" spans="1:8" x14ac:dyDescent="0.55000000000000004">
      <c r="A187">
        <v>928</v>
      </c>
      <c r="B187" s="1" t="s">
        <v>387</v>
      </c>
      <c r="C187" s="4">
        <v>0.95454545499999999</v>
      </c>
      <c r="D187" s="6">
        <v>85.356168830000001</v>
      </c>
      <c r="E187" s="3">
        <v>87.235714290000004</v>
      </c>
      <c r="F187" s="4">
        <v>1.0310195639999999</v>
      </c>
      <c r="G187" s="6">
        <f>Table2[[#This Row],[Best Individual mean accuracy]]-Table2[[#This Row],[Benchmark mean accuracy]]</f>
        <v>1.8795454600000028</v>
      </c>
      <c r="H187" t="str">
        <f>IF(AND(Table2[[#This Row],[F value]]&lt;4.74,Table2[[#This Row],[Best Individual mean accuracy]]&gt;Table2[[#This Row],[Benchmark mean accuracy]]),"Yes","No")</f>
        <v>Yes</v>
      </c>
    </row>
    <row r="188" spans="1:8" x14ac:dyDescent="0.55000000000000004">
      <c r="A188">
        <v>928</v>
      </c>
      <c r="B188" s="1" t="s">
        <v>136</v>
      </c>
      <c r="C188" s="4">
        <v>0.95454545499999999</v>
      </c>
      <c r="D188" s="6">
        <v>87.239285710000004</v>
      </c>
      <c r="E188" s="3">
        <v>87.234740259999995</v>
      </c>
      <c r="F188" s="4">
        <v>0.73088920099999999</v>
      </c>
      <c r="G188" s="6">
        <f>Table2[[#This Row],[Best Individual mean accuracy]]-Table2[[#This Row],[Benchmark mean accuracy]]</f>
        <v>-4.5454500000090547E-3</v>
      </c>
      <c r="H188" t="str">
        <f>IF(AND(Table2[[#This Row],[F value]]&lt;4.74,Table2[[#This Row],[Best Individual mean accuracy]]&gt;Table2[[#This Row],[Benchmark mean accuracy]]),"Yes","No")</f>
        <v>No</v>
      </c>
    </row>
    <row r="189" spans="1:8" x14ac:dyDescent="0.55000000000000004">
      <c r="A189">
        <v>928</v>
      </c>
      <c r="B189" s="1" t="s">
        <v>137</v>
      </c>
      <c r="C189" s="4">
        <v>0.95454545499999999</v>
      </c>
      <c r="D189" s="6">
        <v>86.94675325</v>
      </c>
      <c r="E189" s="3">
        <v>87.234740259999995</v>
      </c>
      <c r="F189" s="4">
        <v>0.99033984799999997</v>
      </c>
      <c r="G189" s="6">
        <f>Table2[[#This Row],[Best Individual mean accuracy]]-Table2[[#This Row],[Benchmark mean accuracy]]</f>
        <v>0.28798700999999483</v>
      </c>
      <c r="H189" t="str">
        <f>IF(AND(Table2[[#This Row],[F value]]&lt;4.74,Table2[[#This Row],[Best Individual mean accuracy]]&gt;Table2[[#This Row],[Benchmark mean accuracy]]),"Yes","No")</f>
        <v>Yes</v>
      </c>
    </row>
    <row r="190" spans="1:8" x14ac:dyDescent="0.55000000000000004">
      <c r="A190">
        <v>928</v>
      </c>
      <c r="B190" s="1" t="s">
        <v>391</v>
      </c>
      <c r="C190" s="4">
        <v>0.95454545499999999</v>
      </c>
      <c r="D190" s="6">
        <v>86.613961040000007</v>
      </c>
      <c r="E190" s="3">
        <v>87.234740259999995</v>
      </c>
      <c r="F190" s="4">
        <v>1.4494694340000001</v>
      </c>
      <c r="G190" s="6">
        <f>Table2[[#This Row],[Best Individual mean accuracy]]-Table2[[#This Row],[Benchmark mean accuracy]]</f>
        <v>0.62077921999998864</v>
      </c>
      <c r="H190" t="str">
        <f>IF(AND(Table2[[#This Row],[F value]]&lt;4.74,Table2[[#This Row],[Best Individual mean accuracy]]&gt;Table2[[#This Row],[Benchmark mean accuracy]]),"Yes","No")</f>
        <v>Yes</v>
      </c>
    </row>
    <row r="191" spans="1:8" x14ac:dyDescent="0.55000000000000004">
      <c r="A191">
        <v>663</v>
      </c>
      <c r="B191" s="1" t="s">
        <v>21</v>
      </c>
      <c r="C191" s="4">
        <v>0.86363636399999999</v>
      </c>
      <c r="D191" s="6">
        <v>86.661688310000002</v>
      </c>
      <c r="E191" s="3">
        <v>87.233116879999997</v>
      </c>
      <c r="F191" s="4">
        <v>1.8736952259999999</v>
      </c>
      <c r="G191" s="6">
        <f>Table2[[#This Row],[Best Individual mean accuracy]]-Table2[[#This Row],[Benchmark mean accuracy]]</f>
        <v>0.57142856999999481</v>
      </c>
      <c r="H191" t="str">
        <f>IF(AND(Table2[[#This Row],[F value]]&lt;4.74,Table2[[#This Row],[Best Individual mean accuracy]]&gt;Table2[[#This Row],[Benchmark mean accuracy]]),"Yes","No")</f>
        <v>Yes</v>
      </c>
    </row>
    <row r="192" spans="1:8" x14ac:dyDescent="0.55000000000000004">
      <c r="A192">
        <v>928</v>
      </c>
      <c r="B192" s="1" t="s">
        <v>304</v>
      </c>
      <c r="C192" s="4">
        <v>0.95454545499999999</v>
      </c>
      <c r="D192" s="6">
        <v>85.066558439999994</v>
      </c>
      <c r="E192" s="3">
        <v>87.233116879999997</v>
      </c>
      <c r="F192" s="4">
        <v>1.318979986</v>
      </c>
      <c r="G192" s="6">
        <f>Table2[[#This Row],[Best Individual mean accuracy]]-Table2[[#This Row],[Benchmark mean accuracy]]</f>
        <v>2.1665584400000029</v>
      </c>
      <c r="H192" t="str">
        <f>IF(AND(Table2[[#This Row],[F value]]&lt;4.74,Table2[[#This Row],[Best Individual mean accuracy]]&gt;Table2[[#This Row],[Benchmark mean accuracy]]),"Yes","No")</f>
        <v>Yes</v>
      </c>
    </row>
    <row r="193" spans="1:8" x14ac:dyDescent="0.55000000000000004">
      <c r="A193">
        <v>928</v>
      </c>
      <c r="B193" s="1" t="s">
        <v>168</v>
      </c>
      <c r="C193" s="4">
        <v>0.95454545499999999</v>
      </c>
      <c r="D193" s="6">
        <v>87.129220779999997</v>
      </c>
      <c r="E193" s="3">
        <v>87.183766230000003</v>
      </c>
      <c r="F193" s="4">
        <v>0.89111372099999997</v>
      </c>
      <c r="G193" s="6">
        <f>Table2[[#This Row],[Best Individual mean accuracy]]-Table2[[#This Row],[Benchmark mean accuracy]]</f>
        <v>5.4545450000006213E-2</v>
      </c>
      <c r="H193" t="str">
        <f>IF(AND(Table2[[#This Row],[F value]]&lt;4.74,Table2[[#This Row],[Best Individual mean accuracy]]&gt;Table2[[#This Row],[Benchmark mean accuracy]]),"Yes","No")</f>
        <v>Yes</v>
      </c>
    </row>
    <row r="194" spans="1:8" x14ac:dyDescent="0.55000000000000004">
      <c r="A194">
        <v>928</v>
      </c>
      <c r="B194" s="1" t="s">
        <v>209</v>
      </c>
      <c r="C194" s="4">
        <v>0.95454545499999999</v>
      </c>
      <c r="D194" s="6">
        <v>85.125324680000006</v>
      </c>
      <c r="E194" s="3">
        <v>87.182142859999999</v>
      </c>
      <c r="F194" s="4">
        <v>0.92199585799999995</v>
      </c>
      <c r="G194" s="6">
        <f>Table2[[#This Row],[Best Individual mean accuracy]]-Table2[[#This Row],[Benchmark mean accuracy]]</f>
        <v>2.0568181799999934</v>
      </c>
      <c r="H194" t="str">
        <f>IF(AND(Table2[[#This Row],[F value]]&lt;4.74,Table2[[#This Row],[Best Individual mean accuracy]]&gt;Table2[[#This Row],[Benchmark mean accuracy]]),"Yes","No")</f>
        <v>Yes</v>
      </c>
    </row>
    <row r="195" spans="1:8" x14ac:dyDescent="0.55000000000000004">
      <c r="A195">
        <v>663</v>
      </c>
      <c r="B195" s="1" t="s">
        <v>22</v>
      </c>
      <c r="C195" s="4">
        <v>0.86363636399999999</v>
      </c>
      <c r="D195" s="6">
        <v>84.787662339999997</v>
      </c>
      <c r="E195" s="3">
        <v>87.180844160000007</v>
      </c>
      <c r="F195" s="4">
        <v>2.6517404930000001</v>
      </c>
      <c r="G195" s="6">
        <f>Table2[[#This Row],[Best Individual mean accuracy]]-Table2[[#This Row],[Benchmark mean accuracy]]</f>
        <v>2.3931818200000095</v>
      </c>
      <c r="H195" t="str">
        <f>IF(AND(Table2[[#This Row],[F value]]&lt;4.74,Table2[[#This Row],[Best Individual mean accuracy]]&gt;Table2[[#This Row],[Benchmark mean accuracy]]),"Yes","No")</f>
        <v>Yes</v>
      </c>
    </row>
    <row r="196" spans="1:8" x14ac:dyDescent="0.55000000000000004">
      <c r="A196">
        <v>928</v>
      </c>
      <c r="B196" s="1" t="s">
        <v>50</v>
      </c>
      <c r="C196" s="4">
        <v>0.95454545499999999</v>
      </c>
      <c r="D196" s="6">
        <v>81.603571430000002</v>
      </c>
      <c r="E196" s="3">
        <v>87.174675320000006</v>
      </c>
      <c r="F196" s="4">
        <v>0.94226314300000003</v>
      </c>
      <c r="G196" s="6">
        <f>Table2[[#This Row],[Best Individual mean accuracy]]-Table2[[#This Row],[Benchmark mean accuracy]]</f>
        <v>5.5711038900000034</v>
      </c>
      <c r="H196" t="str">
        <f>IF(AND(Table2[[#This Row],[F value]]&lt;4.74,Table2[[#This Row],[Best Individual mean accuracy]]&gt;Table2[[#This Row],[Benchmark mean accuracy]]),"Yes","No")</f>
        <v>Yes</v>
      </c>
    </row>
    <row r="197" spans="1:8" x14ac:dyDescent="0.55000000000000004">
      <c r="A197">
        <v>928</v>
      </c>
      <c r="B197" s="1" t="s">
        <v>126</v>
      </c>
      <c r="C197" s="4">
        <v>0.95454545499999999</v>
      </c>
      <c r="D197" s="6">
        <v>86.213311689999998</v>
      </c>
      <c r="E197" s="3">
        <v>87.126623379999998</v>
      </c>
      <c r="F197" s="4">
        <v>0.73402044700000002</v>
      </c>
      <c r="G197" s="6">
        <f>Table2[[#This Row],[Best Individual mean accuracy]]-Table2[[#This Row],[Benchmark mean accuracy]]</f>
        <v>0.91331169000000045</v>
      </c>
      <c r="H197" t="str">
        <f>IF(AND(Table2[[#This Row],[F value]]&lt;4.74,Table2[[#This Row],[Best Individual mean accuracy]]&gt;Table2[[#This Row],[Benchmark mean accuracy]]),"Yes","No")</f>
        <v>Yes</v>
      </c>
    </row>
    <row r="198" spans="1:8" x14ac:dyDescent="0.55000000000000004">
      <c r="A198">
        <v>928</v>
      </c>
      <c r="B198" s="1" t="s">
        <v>290</v>
      </c>
      <c r="C198" s="4">
        <v>0.95454545499999999</v>
      </c>
      <c r="D198" s="6">
        <v>85.241558440000006</v>
      </c>
      <c r="E198" s="3">
        <v>87.124675319999994</v>
      </c>
      <c r="F198" s="4">
        <v>3.4294122549999999</v>
      </c>
      <c r="G198" s="6">
        <f>Table2[[#This Row],[Best Individual mean accuracy]]-Table2[[#This Row],[Benchmark mean accuracy]]</f>
        <v>1.8831168799999887</v>
      </c>
      <c r="H198" t="str">
        <f>IF(AND(Table2[[#This Row],[F value]]&lt;4.74,Table2[[#This Row],[Best Individual mean accuracy]]&gt;Table2[[#This Row],[Benchmark mean accuracy]]),"Yes","No")</f>
        <v>Yes</v>
      </c>
    </row>
    <row r="199" spans="1:8" x14ac:dyDescent="0.55000000000000004">
      <c r="A199">
        <v>928</v>
      </c>
      <c r="B199" s="1" t="s">
        <v>432</v>
      </c>
      <c r="C199" s="4">
        <v>0.95454545499999999</v>
      </c>
      <c r="D199" s="6">
        <v>86.724675320000003</v>
      </c>
      <c r="E199" s="3">
        <v>87.123701299999993</v>
      </c>
      <c r="F199" s="4">
        <v>1.509162865</v>
      </c>
      <c r="G199" s="6">
        <f>Table2[[#This Row],[Best Individual mean accuracy]]-Table2[[#This Row],[Benchmark mean accuracy]]</f>
        <v>0.39902597999999045</v>
      </c>
      <c r="H199" t="str">
        <f>IF(AND(Table2[[#This Row],[F value]]&lt;4.74,Table2[[#This Row],[Best Individual mean accuracy]]&gt;Table2[[#This Row],[Benchmark mean accuracy]]),"Yes","No")</f>
        <v>Yes</v>
      </c>
    </row>
    <row r="200" spans="1:8" x14ac:dyDescent="0.55000000000000004">
      <c r="A200">
        <v>928</v>
      </c>
      <c r="B200" s="1" t="s">
        <v>56</v>
      </c>
      <c r="C200" s="4">
        <v>0.95454545499999999</v>
      </c>
      <c r="D200" s="6">
        <v>83.470454549999999</v>
      </c>
      <c r="E200" s="3">
        <v>87.122077919999995</v>
      </c>
      <c r="F200" s="4">
        <v>1.32422394</v>
      </c>
      <c r="G200" s="6">
        <f>Table2[[#This Row],[Best Individual mean accuracy]]-Table2[[#This Row],[Benchmark mean accuracy]]</f>
        <v>3.6516233699999958</v>
      </c>
      <c r="H200" t="str">
        <f>IF(AND(Table2[[#This Row],[F value]]&lt;4.74,Table2[[#This Row],[Best Individual mean accuracy]]&gt;Table2[[#This Row],[Benchmark mean accuracy]]),"Yes","No")</f>
        <v>Yes</v>
      </c>
    </row>
    <row r="201" spans="1:8" x14ac:dyDescent="0.55000000000000004">
      <c r="A201">
        <v>928</v>
      </c>
      <c r="B201" s="1" t="s">
        <v>60</v>
      </c>
      <c r="C201" s="4">
        <v>0.95454545499999999</v>
      </c>
      <c r="D201" s="6">
        <v>84.446428569999995</v>
      </c>
      <c r="E201" s="3">
        <v>87.120779220000003</v>
      </c>
      <c r="F201" s="4">
        <v>5.2176971669999999</v>
      </c>
      <c r="G201" s="6">
        <f>Table2[[#This Row],[Best Individual mean accuracy]]-Table2[[#This Row],[Benchmark mean accuracy]]</f>
        <v>2.674350650000008</v>
      </c>
      <c r="H201" t="str">
        <f>IF(AND(Table2[[#This Row],[F value]]&lt;4.74,Table2[[#This Row],[Best Individual mean accuracy]]&gt;Table2[[#This Row],[Benchmark mean accuracy]]),"Yes","No")</f>
        <v>No</v>
      </c>
    </row>
    <row r="202" spans="1:8" x14ac:dyDescent="0.55000000000000004">
      <c r="A202">
        <v>928</v>
      </c>
      <c r="B202" s="1" t="s">
        <v>399</v>
      </c>
      <c r="C202" s="4">
        <v>0.95454545499999999</v>
      </c>
      <c r="D202" s="6">
        <v>86.546103900000006</v>
      </c>
      <c r="E202" s="3">
        <v>87.119805189999994</v>
      </c>
      <c r="F202" s="4">
        <v>1.0508497459999999</v>
      </c>
      <c r="G202" s="6">
        <f>Table2[[#This Row],[Best Individual mean accuracy]]-Table2[[#This Row],[Benchmark mean accuracy]]</f>
        <v>0.57370128999998826</v>
      </c>
      <c r="H202" t="str">
        <f>IF(AND(Table2[[#This Row],[F value]]&lt;4.74,Table2[[#This Row],[Best Individual mean accuracy]]&gt;Table2[[#This Row],[Benchmark mean accuracy]]),"Yes","No")</f>
        <v>Yes</v>
      </c>
    </row>
    <row r="203" spans="1:8" x14ac:dyDescent="0.55000000000000004">
      <c r="A203">
        <v>928</v>
      </c>
      <c r="B203" s="1" t="s">
        <v>232</v>
      </c>
      <c r="C203" s="4">
        <v>0.95454545499999999</v>
      </c>
      <c r="D203" s="6">
        <v>85.241558440000006</v>
      </c>
      <c r="E203" s="3">
        <v>87.119480519999996</v>
      </c>
      <c r="F203" s="4">
        <v>3.8888760850000001</v>
      </c>
      <c r="G203" s="6">
        <f>Table2[[#This Row],[Best Individual mean accuracy]]-Table2[[#This Row],[Benchmark mean accuracy]]</f>
        <v>1.8779220799999905</v>
      </c>
      <c r="H203" t="str">
        <f>IF(AND(Table2[[#This Row],[F value]]&lt;4.74,Table2[[#This Row],[Best Individual mean accuracy]]&gt;Table2[[#This Row],[Benchmark mean accuracy]]),"Yes","No")</f>
        <v>Yes</v>
      </c>
    </row>
    <row r="204" spans="1:8" x14ac:dyDescent="0.55000000000000004">
      <c r="A204">
        <v>928</v>
      </c>
      <c r="B204" s="1" t="s">
        <v>104</v>
      </c>
      <c r="C204" s="4">
        <v>0.95454545499999999</v>
      </c>
      <c r="D204" s="6">
        <v>85.979870129999995</v>
      </c>
      <c r="E204" s="3">
        <v>87.118506490000001</v>
      </c>
      <c r="F204" s="4">
        <v>1.094911631</v>
      </c>
      <c r="G204" s="6">
        <f>Table2[[#This Row],[Best Individual mean accuracy]]-Table2[[#This Row],[Benchmark mean accuracy]]</f>
        <v>1.1386363600000067</v>
      </c>
      <c r="H204" t="str">
        <f>IF(AND(Table2[[#This Row],[F value]]&lt;4.74,Table2[[#This Row],[Best Individual mean accuracy]]&gt;Table2[[#This Row],[Benchmark mean accuracy]]),"Yes","No")</f>
        <v>Yes</v>
      </c>
    </row>
    <row r="205" spans="1:8" x14ac:dyDescent="0.55000000000000004">
      <c r="A205">
        <v>928</v>
      </c>
      <c r="B205" s="1" t="s">
        <v>395</v>
      </c>
      <c r="C205" s="4">
        <v>0.95454545499999999</v>
      </c>
      <c r="D205" s="6">
        <v>86.323376620000005</v>
      </c>
      <c r="E205" s="3">
        <v>87.065909090000005</v>
      </c>
      <c r="F205" s="4">
        <v>0.940783386</v>
      </c>
      <c r="G205" s="6">
        <f>Table2[[#This Row],[Best Individual mean accuracy]]-Table2[[#This Row],[Benchmark mean accuracy]]</f>
        <v>0.74253247000000044</v>
      </c>
      <c r="H205" t="str">
        <f>IF(AND(Table2[[#This Row],[F value]]&lt;4.74,Table2[[#This Row],[Best Individual mean accuracy]]&gt;Table2[[#This Row],[Benchmark mean accuracy]]),"Yes","No")</f>
        <v>Yes</v>
      </c>
    </row>
    <row r="206" spans="1:8" x14ac:dyDescent="0.55000000000000004">
      <c r="A206">
        <v>928</v>
      </c>
      <c r="B206" s="1" t="s">
        <v>344</v>
      </c>
      <c r="C206" s="4">
        <v>0.95454545499999999</v>
      </c>
      <c r="D206" s="6">
        <v>86.265584419999996</v>
      </c>
      <c r="E206" s="3">
        <v>87.063961039999995</v>
      </c>
      <c r="F206" s="4">
        <v>0.95443404200000004</v>
      </c>
      <c r="G206" s="6">
        <f>Table2[[#This Row],[Best Individual mean accuracy]]-Table2[[#This Row],[Benchmark mean accuracy]]</f>
        <v>0.79837661999999909</v>
      </c>
      <c r="H206" t="str">
        <f>IF(AND(Table2[[#This Row],[F value]]&lt;4.74,Table2[[#This Row],[Best Individual mean accuracy]]&gt;Table2[[#This Row],[Benchmark mean accuracy]]),"Yes","No")</f>
        <v>Yes</v>
      </c>
    </row>
    <row r="207" spans="1:8" x14ac:dyDescent="0.55000000000000004">
      <c r="A207">
        <v>928</v>
      </c>
      <c r="B207" s="1" t="s">
        <v>31</v>
      </c>
      <c r="C207" s="4">
        <v>0.95454545499999999</v>
      </c>
      <c r="D207" s="6">
        <v>85.575974029999998</v>
      </c>
      <c r="E207" s="3">
        <v>87.057792210000002</v>
      </c>
      <c r="F207" s="4">
        <v>2.0334604280000002</v>
      </c>
      <c r="G207" s="6">
        <f>Table2[[#This Row],[Best Individual mean accuracy]]-Table2[[#This Row],[Benchmark mean accuracy]]</f>
        <v>1.4818181800000048</v>
      </c>
      <c r="H207" t="str">
        <f>IF(AND(Table2[[#This Row],[F value]]&lt;4.74,Table2[[#This Row],[Best Individual mean accuracy]]&gt;Table2[[#This Row],[Benchmark mean accuracy]]),"Yes","No")</f>
        <v>Yes</v>
      </c>
    </row>
    <row r="208" spans="1:8" x14ac:dyDescent="0.55000000000000004">
      <c r="A208">
        <v>928</v>
      </c>
      <c r="B208" s="1" t="s">
        <v>218</v>
      </c>
      <c r="C208" s="4">
        <v>0.95454545499999999</v>
      </c>
      <c r="D208" s="6">
        <v>78.649350650000002</v>
      </c>
      <c r="E208" s="3">
        <v>87.011038959999993</v>
      </c>
      <c r="F208" s="4">
        <v>1.3422154749999999</v>
      </c>
      <c r="G208" s="6">
        <f>Table2[[#This Row],[Best Individual mean accuracy]]-Table2[[#This Row],[Benchmark mean accuracy]]</f>
        <v>8.361688309999991</v>
      </c>
      <c r="H208" t="str">
        <f>IF(AND(Table2[[#This Row],[F value]]&lt;4.74,Table2[[#This Row],[Best Individual mean accuracy]]&gt;Table2[[#This Row],[Benchmark mean accuracy]]),"Yes","No")</f>
        <v>Yes</v>
      </c>
    </row>
    <row r="209" spans="1:8" x14ac:dyDescent="0.55000000000000004">
      <c r="A209">
        <v>928</v>
      </c>
      <c r="B209" s="1" t="s">
        <v>283</v>
      </c>
      <c r="C209" s="4">
        <v>0.95454545499999999</v>
      </c>
      <c r="D209" s="6">
        <v>84.501948049999996</v>
      </c>
      <c r="E209" s="3">
        <v>87.010389610000004</v>
      </c>
      <c r="F209" s="4">
        <v>2.1245971130000001</v>
      </c>
      <c r="G209" s="6">
        <f>Table2[[#This Row],[Best Individual mean accuracy]]-Table2[[#This Row],[Benchmark mean accuracy]]</f>
        <v>2.5084415600000085</v>
      </c>
      <c r="H209" t="str">
        <f>IF(AND(Table2[[#This Row],[F value]]&lt;4.74,Table2[[#This Row],[Best Individual mean accuracy]]&gt;Table2[[#This Row],[Benchmark mean accuracy]]),"Yes","No")</f>
        <v>Yes</v>
      </c>
    </row>
    <row r="210" spans="1:8" x14ac:dyDescent="0.55000000000000004">
      <c r="A210">
        <v>928</v>
      </c>
      <c r="B210" s="1" t="s">
        <v>239</v>
      </c>
      <c r="C210" s="4">
        <v>0.95454545499999999</v>
      </c>
      <c r="D210" s="6">
        <v>86.837012990000005</v>
      </c>
      <c r="E210" s="3">
        <v>87.009740260000001</v>
      </c>
      <c r="F210" s="4">
        <v>0.56241353299999997</v>
      </c>
      <c r="G210" s="6">
        <f>Table2[[#This Row],[Best Individual mean accuracy]]-Table2[[#This Row],[Benchmark mean accuracy]]</f>
        <v>0.17272726999999577</v>
      </c>
      <c r="H210" t="str">
        <f>IF(AND(Table2[[#This Row],[F value]]&lt;4.74,Table2[[#This Row],[Best Individual mean accuracy]]&gt;Table2[[#This Row],[Benchmark mean accuracy]]),"Yes","No")</f>
        <v>Yes</v>
      </c>
    </row>
    <row r="211" spans="1:8" x14ac:dyDescent="0.55000000000000004">
      <c r="A211">
        <v>928</v>
      </c>
      <c r="B211" s="1" t="s">
        <v>124</v>
      </c>
      <c r="C211" s="4">
        <v>0.95454545499999999</v>
      </c>
      <c r="D211" s="6">
        <v>83.927597399999996</v>
      </c>
      <c r="E211" s="3">
        <v>87.009415579999995</v>
      </c>
      <c r="F211" s="4">
        <v>0.96445878500000004</v>
      </c>
      <c r="G211" s="6">
        <f>Table2[[#This Row],[Best Individual mean accuracy]]-Table2[[#This Row],[Benchmark mean accuracy]]</f>
        <v>3.0818181799999991</v>
      </c>
      <c r="H211" t="str">
        <f>IF(AND(Table2[[#This Row],[F value]]&lt;4.74,Table2[[#This Row],[Best Individual mean accuracy]]&gt;Table2[[#This Row],[Benchmark mean accuracy]]),"Yes","No")</f>
        <v>Yes</v>
      </c>
    </row>
    <row r="212" spans="1:8" x14ac:dyDescent="0.55000000000000004">
      <c r="A212">
        <v>928</v>
      </c>
      <c r="B212" s="1" t="s">
        <v>61</v>
      </c>
      <c r="C212" s="4">
        <v>0.95454545499999999</v>
      </c>
      <c r="D212" s="6">
        <v>83.303896100000003</v>
      </c>
      <c r="E212" s="3">
        <v>87.009090909999998</v>
      </c>
      <c r="F212" s="4">
        <v>2.1761977419999998</v>
      </c>
      <c r="G212" s="6">
        <f>Table2[[#This Row],[Best Individual mean accuracy]]-Table2[[#This Row],[Benchmark mean accuracy]]</f>
        <v>3.7051948099999947</v>
      </c>
      <c r="H212" t="str">
        <f>IF(AND(Table2[[#This Row],[F value]]&lt;4.74,Table2[[#This Row],[Best Individual mean accuracy]]&gt;Table2[[#This Row],[Benchmark mean accuracy]]),"Yes","No")</f>
        <v>Yes</v>
      </c>
    </row>
    <row r="213" spans="1:8" x14ac:dyDescent="0.55000000000000004">
      <c r="A213">
        <v>928</v>
      </c>
      <c r="B213" s="1" t="s">
        <v>270</v>
      </c>
      <c r="C213" s="4">
        <v>0.95454545499999999</v>
      </c>
      <c r="D213" s="6">
        <v>85.014935059999999</v>
      </c>
      <c r="E213" s="3">
        <v>87.008116880000003</v>
      </c>
      <c r="F213" s="4">
        <v>1.2020265939999999</v>
      </c>
      <c r="G213" s="6">
        <f>Table2[[#This Row],[Best Individual mean accuracy]]-Table2[[#This Row],[Benchmark mean accuracy]]</f>
        <v>1.9931818200000038</v>
      </c>
      <c r="H213" t="str">
        <f>IF(AND(Table2[[#This Row],[F value]]&lt;4.74,Table2[[#This Row],[Best Individual mean accuracy]]&gt;Table2[[#This Row],[Benchmark mean accuracy]]),"Yes","No")</f>
        <v>Yes</v>
      </c>
    </row>
    <row r="214" spans="1:8" x14ac:dyDescent="0.55000000000000004">
      <c r="A214">
        <v>928</v>
      </c>
      <c r="B214" s="1" t="s">
        <v>310</v>
      </c>
      <c r="C214" s="4">
        <v>0.95454545499999999</v>
      </c>
      <c r="D214" s="6">
        <v>86.72142857</v>
      </c>
      <c r="E214" s="3">
        <v>87.003571429999994</v>
      </c>
      <c r="F214" s="4">
        <v>0.62154009099999996</v>
      </c>
      <c r="G214" s="6">
        <f>Table2[[#This Row],[Best Individual mean accuracy]]-Table2[[#This Row],[Benchmark mean accuracy]]</f>
        <v>0.28214285999999333</v>
      </c>
      <c r="H214" t="str">
        <f>IF(AND(Table2[[#This Row],[F value]]&lt;4.74,Table2[[#This Row],[Best Individual mean accuracy]]&gt;Table2[[#This Row],[Benchmark mean accuracy]]),"Yes","No")</f>
        <v>Yes</v>
      </c>
    </row>
    <row r="215" spans="1:8" x14ac:dyDescent="0.55000000000000004">
      <c r="A215">
        <v>928</v>
      </c>
      <c r="B215" s="1" t="s">
        <v>117</v>
      </c>
      <c r="C215" s="4">
        <v>0.95454545499999999</v>
      </c>
      <c r="D215" s="6">
        <v>84.903896099999997</v>
      </c>
      <c r="E215" s="3">
        <v>87.002922080000005</v>
      </c>
      <c r="F215" s="4">
        <v>0.80880257499999997</v>
      </c>
      <c r="G215" s="6">
        <f>Table2[[#This Row],[Best Individual mean accuracy]]-Table2[[#This Row],[Benchmark mean accuracy]]</f>
        <v>2.0990259800000075</v>
      </c>
      <c r="H215" t="str">
        <f>IF(AND(Table2[[#This Row],[F value]]&lt;4.74,Table2[[#This Row],[Best Individual mean accuracy]]&gt;Table2[[#This Row],[Benchmark mean accuracy]]),"Yes","No")</f>
        <v>Yes</v>
      </c>
    </row>
    <row r="216" spans="1:8" x14ac:dyDescent="0.55000000000000004">
      <c r="A216">
        <v>928</v>
      </c>
      <c r="B216" s="1" t="s">
        <v>207</v>
      </c>
      <c r="C216" s="4">
        <v>0.95454545499999999</v>
      </c>
      <c r="D216" s="6">
        <v>84.267532470000006</v>
      </c>
      <c r="E216" s="3">
        <v>87</v>
      </c>
      <c r="F216" s="4">
        <v>1.5808322880000001</v>
      </c>
      <c r="G216" s="6">
        <f>Table2[[#This Row],[Best Individual mean accuracy]]-Table2[[#This Row],[Benchmark mean accuracy]]</f>
        <v>2.7324675299999939</v>
      </c>
      <c r="H216" t="str">
        <f>IF(AND(Table2[[#This Row],[F value]]&lt;4.74,Table2[[#This Row],[Best Individual mean accuracy]]&gt;Table2[[#This Row],[Benchmark mean accuracy]]),"Yes","No")</f>
        <v>Yes</v>
      </c>
    </row>
    <row r="217" spans="1:8" x14ac:dyDescent="0.55000000000000004">
      <c r="A217">
        <v>928</v>
      </c>
      <c r="B217" s="1" t="s">
        <v>235</v>
      </c>
      <c r="C217" s="4">
        <v>0.95454545499999999</v>
      </c>
      <c r="D217" s="6">
        <v>84.623376620000002</v>
      </c>
      <c r="E217" s="3">
        <v>86.960714289999999</v>
      </c>
      <c r="F217" s="4">
        <v>1.2986169110000001</v>
      </c>
      <c r="G217" s="6">
        <f>Table2[[#This Row],[Best Individual mean accuracy]]-Table2[[#This Row],[Benchmark mean accuracy]]</f>
        <v>2.3373376699999966</v>
      </c>
      <c r="H217" t="str">
        <f>IF(AND(Table2[[#This Row],[F value]]&lt;4.74,Table2[[#This Row],[Best Individual mean accuracy]]&gt;Table2[[#This Row],[Benchmark mean accuracy]]),"Yes","No")</f>
        <v>Yes</v>
      </c>
    </row>
    <row r="218" spans="1:8" x14ac:dyDescent="0.55000000000000004">
      <c r="A218">
        <v>928</v>
      </c>
      <c r="B218" s="1" t="s">
        <v>179</v>
      </c>
      <c r="C218" s="4">
        <v>0.95454545499999999</v>
      </c>
      <c r="D218" s="6">
        <v>80.699025969999994</v>
      </c>
      <c r="E218" s="3">
        <v>86.956818179999999</v>
      </c>
      <c r="F218" s="4">
        <v>1.4404385470000001</v>
      </c>
      <c r="G218" s="6">
        <f>Table2[[#This Row],[Best Individual mean accuracy]]-Table2[[#This Row],[Benchmark mean accuracy]]</f>
        <v>6.2577922100000052</v>
      </c>
      <c r="H218" t="str">
        <f>IF(AND(Table2[[#This Row],[F value]]&lt;4.74,Table2[[#This Row],[Best Individual mean accuracy]]&gt;Table2[[#This Row],[Benchmark mean accuracy]]),"Yes","No")</f>
        <v>Yes</v>
      </c>
    </row>
    <row r="219" spans="1:8" x14ac:dyDescent="0.55000000000000004">
      <c r="A219">
        <v>928</v>
      </c>
      <c r="B219" s="1" t="s">
        <v>107</v>
      </c>
      <c r="C219" s="4">
        <v>0.95454545499999999</v>
      </c>
      <c r="D219" s="6">
        <v>85.073051950000007</v>
      </c>
      <c r="E219" s="3">
        <v>86.954545449999998</v>
      </c>
      <c r="F219" s="4">
        <v>2.3206125169999998</v>
      </c>
      <c r="G219" s="6">
        <f>Table2[[#This Row],[Best Individual mean accuracy]]-Table2[[#This Row],[Benchmark mean accuracy]]</f>
        <v>1.8814934999999906</v>
      </c>
      <c r="H219" t="str">
        <f>IF(AND(Table2[[#This Row],[F value]]&lt;4.74,Table2[[#This Row],[Best Individual mean accuracy]]&gt;Table2[[#This Row],[Benchmark mean accuracy]]),"Yes","No")</f>
        <v>Yes</v>
      </c>
    </row>
    <row r="220" spans="1:8" x14ac:dyDescent="0.55000000000000004">
      <c r="A220">
        <v>928</v>
      </c>
      <c r="B220" s="1" t="s">
        <v>69</v>
      </c>
      <c r="C220" s="4">
        <v>0.95454545499999999</v>
      </c>
      <c r="D220" s="6">
        <v>85.463636359999995</v>
      </c>
      <c r="E220" s="3">
        <v>86.946428569999995</v>
      </c>
      <c r="F220" s="4">
        <v>0.96646589400000005</v>
      </c>
      <c r="G220" s="6">
        <f>Table2[[#This Row],[Best Individual mean accuracy]]-Table2[[#This Row],[Benchmark mean accuracy]]</f>
        <v>1.4827922099999995</v>
      </c>
      <c r="H220" t="str">
        <f>IF(AND(Table2[[#This Row],[F value]]&lt;4.74,Table2[[#This Row],[Best Individual mean accuracy]]&gt;Table2[[#This Row],[Benchmark mean accuracy]]),"Yes","No")</f>
        <v>Yes</v>
      </c>
    </row>
    <row r="221" spans="1:8" x14ac:dyDescent="0.55000000000000004">
      <c r="A221">
        <v>928</v>
      </c>
      <c r="B221" s="1" t="s">
        <v>241</v>
      </c>
      <c r="C221" s="4">
        <v>0.95454545499999999</v>
      </c>
      <c r="D221" s="6">
        <v>86.335714289999999</v>
      </c>
      <c r="E221" s="3">
        <v>86.90357143</v>
      </c>
      <c r="F221" s="4">
        <v>0.93059623000000002</v>
      </c>
      <c r="G221" s="6">
        <f>Table2[[#This Row],[Best Individual mean accuracy]]-Table2[[#This Row],[Benchmark mean accuracy]]</f>
        <v>0.56785714000000098</v>
      </c>
      <c r="H221" t="str">
        <f>IF(AND(Table2[[#This Row],[F value]]&lt;4.74,Table2[[#This Row],[Best Individual mean accuracy]]&gt;Table2[[#This Row],[Benchmark mean accuracy]]),"Yes","No")</f>
        <v>Yes</v>
      </c>
    </row>
    <row r="222" spans="1:8" x14ac:dyDescent="0.55000000000000004">
      <c r="A222">
        <v>928</v>
      </c>
      <c r="B222" s="1" t="s">
        <v>233</v>
      </c>
      <c r="C222" s="4">
        <v>0.95454545499999999</v>
      </c>
      <c r="D222" s="6">
        <v>84.786688310000002</v>
      </c>
      <c r="E222" s="3">
        <v>86.89967532</v>
      </c>
      <c r="F222" s="4">
        <v>0.99191167199999997</v>
      </c>
      <c r="G222" s="6">
        <f>Table2[[#This Row],[Best Individual mean accuracy]]-Table2[[#This Row],[Benchmark mean accuracy]]</f>
        <v>2.1129870099999977</v>
      </c>
      <c r="H222" t="str">
        <f>IF(AND(Table2[[#This Row],[F value]]&lt;4.74,Table2[[#This Row],[Best Individual mean accuracy]]&gt;Table2[[#This Row],[Benchmark mean accuracy]]),"Yes","No")</f>
        <v>Yes</v>
      </c>
    </row>
    <row r="223" spans="1:8" x14ac:dyDescent="0.55000000000000004">
      <c r="A223">
        <v>928</v>
      </c>
      <c r="B223" s="1" t="s">
        <v>160</v>
      </c>
      <c r="C223" s="4">
        <v>0.95454545499999999</v>
      </c>
      <c r="D223" s="6">
        <v>85.354870129999995</v>
      </c>
      <c r="E223" s="3">
        <v>86.898701299999999</v>
      </c>
      <c r="F223" s="4">
        <v>1.0405529309999999</v>
      </c>
      <c r="G223" s="6">
        <f>Table2[[#This Row],[Best Individual mean accuracy]]-Table2[[#This Row],[Benchmark mean accuracy]]</f>
        <v>1.5438311700000042</v>
      </c>
      <c r="H223" t="str">
        <f>IF(AND(Table2[[#This Row],[F value]]&lt;4.74,Table2[[#This Row],[Best Individual mean accuracy]]&gt;Table2[[#This Row],[Benchmark mean accuracy]]),"Yes","No")</f>
        <v>Yes</v>
      </c>
    </row>
    <row r="224" spans="1:8" x14ac:dyDescent="0.55000000000000004">
      <c r="A224">
        <v>928</v>
      </c>
      <c r="B224" s="1" t="s">
        <v>64</v>
      </c>
      <c r="C224" s="4">
        <v>0.95454545499999999</v>
      </c>
      <c r="D224" s="6">
        <v>83.643181819999995</v>
      </c>
      <c r="E224" s="3">
        <v>86.898051949999996</v>
      </c>
      <c r="F224" s="4">
        <v>1.2681288589999999</v>
      </c>
      <c r="G224" s="6">
        <f>Table2[[#This Row],[Best Individual mean accuracy]]-Table2[[#This Row],[Benchmark mean accuracy]]</f>
        <v>3.2548701300000005</v>
      </c>
      <c r="H224" t="str">
        <f>IF(AND(Table2[[#This Row],[F value]]&lt;4.74,Table2[[#This Row],[Best Individual mean accuracy]]&gt;Table2[[#This Row],[Benchmark mean accuracy]]),"Yes","No")</f>
        <v>Yes</v>
      </c>
    </row>
    <row r="225" spans="1:8" x14ac:dyDescent="0.55000000000000004">
      <c r="A225">
        <v>928</v>
      </c>
      <c r="B225" s="1" t="s">
        <v>249</v>
      </c>
      <c r="C225" s="4">
        <v>0.95454545499999999</v>
      </c>
      <c r="D225" s="6">
        <v>86.841233770000002</v>
      </c>
      <c r="E225" s="3">
        <v>86.897727270000004</v>
      </c>
      <c r="F225" s="4">
        <v>0.79651552699999995</v>
      </c>
      <c r="G225" s="6">
        <f>Table2[[#This Row],[Best Individual mean accuracy]]-Table2[[#This Row],[Benchmark mean accuracy]]</f>
        <v>5.6493500000001973E-2</v>
      </c>
      <c r="H225" t="str">
        <f>IF(AND(Table2[[#This Row],[F value]]&lt;4.74,Table2[[#This Row],[Best Individual mean accuracy]]&gt;Table2[[#This Row],[Benchmark mean accuracy]]),"Yes","No")</f>
        <v>Yes</v>
      </c>
    </row>
    <row r="226" spans="1:8" x14ac:dyDescent="0.55000000000000004">
      <c r="A226">
        <v>928</v>
      </c>
      <c r="B226" s="1" t="s">
        <v>350</v>
      </c>
      <c r="C226" s="4">
        <v>0.95454545499999999</v>
      </c>
      <c r="D226" s="6">
        <v>85.812012989999999</v>
      </c>
      <c r="E226" s="3">
        <v>86.89480519</v>
      </c>
      <c r="F226" s="4">
        <v>8.0660078399999993</v>
      </c>
      <c r="G226" s="6">
        <f>Table2[[#This Row],[Best Individual mean accuracy]]-Table2[[#This Row],[Benchmark mean accuracy]]</f>
        <v>1.0827922000000001</v>
      </c>
      <c r="H226" t="str">
        <f>IF(AND(Table2[[#This Row],[F value]]&lt;4.74,Table2[[#This Row],[Best Individual mean accuracy]]&gt;Table2[[#This Row],[Benchmark mean accuracy]]),"Yes","No")</f>
        <v>No</v>
      </c>
    </row>
    <row r="227" spans="1:8" x14ac:dyDescent="0.55000000000000004">
      <c r="A227">
        <v>928</v>
      </c>
      <c r="B227" s="1" t="s">
        <v>158</v>
      </c>
      <c r="C227" s="4">
        <v>0.95454545499999999</v>
      </c>
      <c r="D227" s="6">
        <v>84.502922080000005</v>
      </c>
      <c r="E227" s="3">
        <v>86.894155839999996</v>
      </c>
      <c r="F227" s="4">
        <v>1.694573337</v>
      </c>
      <c r="G227" s="6">
        <f>Table2[[#This Row],[Best Individual mean accuracy]]-Table2[[#This Row],[Benchmark mean accuracy]]</f>
        <v>2.3912337599999915</v>
      </c>
      <c r="H227" t="str">
        <f>IF(AND(Table2[[#This Row],[F value]]&lt;4.74,Table2[[#This Row],[Best Individual mean accuracy]]&gt;Table2[[#This Row],[Benchmark mean accuracy]]),"Yes","No")</f>
        <v>Yes</v>
      </c>
    </row>
    <row r="228" spans="1:8" x14ac:dyDescent="0.55000000000000004">
      <c r="A228">
        <v>928</v>
      </c>
      <c r="B228" s="1" t="s">
        <v>416</v>
      </c>
      <c r="C228" s="4">
        <v>0.95454545499999999</v>
      </c>
      <c r="D228" s="6">
        <v>84.564935059999996</v>
      </c>
      <c r="E228" s="3">
        <v>86.893831169999999</v>
      </c>
      <c r="F228" s="4">
        <v>0.73131875400000002</v>
      </c>
      <c r="G228" s="6">
        <f>Table2[[#This Row],[Best Individual mean accuracy]]-Table2[[#This Row],[Benchmark mean accuracy]]</f>
        <v>2.3288961100000023</v>
      </c>
      <c r="H228" t="str">
        <f>IF(AND(Table2[[#This Row],[F value]]&lt;4.74,Table2[[#This Row],[Best Individual mean accuracy]]&gt;Table2[[#This Row],[Benchmark mean accuracy]]),"Yes","No")</f>
        <v>Yes</v>
      </c>
    </row>
    <row r="229" spans="1:8" x14ac:dyDescent="0.55000000000000004">
      <c r="A229">
        <v>928</v>
      </c>
      <c r="B229" s="1" t="s">
        <v>362</v>
      </c>
      <c r="C229" s="4">
        <v>0.95454545499999999</v>
      </c>
      <c r="D229" s="6">
        <v>83.985389609999999</v>
      </c>
      <c r="E229" s="3">
        <v>86.893831169999999</v>
      </c>
      <c r="F229" s="4">
        <v>1.5253319299999999</v>
      </c>
      <c r="G229" s="6">
        <f>Table2[[#This Row],[Best Individual mean accuracy]]-Table2[[#This Row],[Benchmark mean accuracy]]</f>
        <v>2.90844156</v>
      </c>
      <c r="H229" t="str">
        <f>IF(AND(Table2[[#This Row],[F value]]&lt;4.74,Table2[[#This Row],[Best Individual mean accuracy]]&gt;Table2[[#This Row],[Benchmark mean accuracy]]),"Yes","No")</f>
        <v>Yes</v>
      </c>
    </row>
    <row r="230" spans="1:8" x14ac:dyDescent="0.55000000000000004">
      <c r="A230">
        <v>928</v>
      </c>
      <c r="B230" s="1" t="s">
        <v>375</v>
      </c>
      <c r="C230" s="4">
        <v>0.95454545499999999</v>
      </c>
      <c r="D230" s="6">
        <v>80.672402599999998</v>
      </c>
      <c r="E230" s="3">
        <v>86.891233769999999</v>
      </c>
      <c r="F230" s="4">
        <v>1.8280822720000001</v>
      </c>
      <c r="G230" s="6">
        <f>Table2[[#This Row],[Best Individual mean accuracy]]-Table2[[#This Row],[Benchmark mean accuracy]]</f>
        <v>6.2188311700000014</v>
      </c>
      <c r="H230" t="str">
        <f>IF(AND(Table2[[#This Row],[F value]]&lt;4.74,Table2[[#This Row],[Best Individual mean accuracy]]&gt;Table2[[#This Row],[Benchmark mean accuracy]]),"Yes","No")</f>
        <v>Yes</v>
      </c>
    </row>
    <row r="231" spans="1:8" x14ac:dyDescent="0.55000000000000004">
      <c r="A231">
        <v>928</v>
      </c>
      <c r="B231" s="1" t="s">
        <v>419</v>
      </c>
      <c r="C231" s="4">
        <v>0.95454545499999999</v>
      </c>
      <c r="D231" s="6">
        <v>86.15097403</v>
      </c>
      <c r="E231" s="3">
        <v>86.839935060000002</v>
      </c>
      <c r="F231" s="4">
        <v>0.56168013900000002</v>
      </c>
      <c r="G231" s="6">
        <f>Table2[[#This Row],[Best Individual mean accuracy]]-Table2[[#This Row],[Benchmark mean accuracy]]</f>
        <v>0.68896103000000153</v>
      </c>
      <c r="H231" t="str">
        <f>IF(AND(Table2[[#This Row],[F value]]&lt;4.74,Table2[[#This Row],[Best Individual mean accuracy]]&gt;Table2[[#This Row],[Benchmark mean accuracy]]),"Yes","No")</f>
        <v>Yes</v>
      </c>
    </row>
    <row r="232" spans="1:8" x14ac:dyDescent="0.55000000000000004">
      <c r="A232">
        <v>928</v>
      </c>
      <c r="B232" s="1" t="s">
        <v>68</v>
      </c>
      <c r="C232" s="4">
        <v>0.95454545499999999</v>
      </c>
      <c r="D232" s="6">
        <v>81.263636360000007</v>
      </c>
      <c r="E232" s="3">
        <v>86.839610390000004</v>
      </c>
      <c r="F232" s="4">
        <v>1</v>
      </c>
      <c r="G232" s="6">
        <f>Table2[[#This Row],[Best Individual mean accuracy]]-Table2[[#This Row],[Benchmark mean accuracy]]</f>
        <v>5.5759740299999976</v>
      </c>
      <c r="H232" t="str">
        <f>IF(AND(Table2[[#This Row],[F value]]&lt;4.74,Table2[[#This Row],[Best Individual mean accuracy]]&gt;Table2[[#This Row],[Benchmark mean accuracy]]),"Yes","No")</f>
        <v>Yes</v>
      </c>
    </row>
    <row r="233" spans="1:8" x14ac:dyDescent="0.55000000000000004">
      <c r="A233">
        <v>928</v>
      </c>
      <c r="B233" s="1" t="s">
        <v>357</v>
      </c>
      <c r="C233" s="4">
        <v>0.95454545499999999</v>
      </c>
      <c r="D233" s="6">
        <v>85.814610389999999</v>
      </c>
      <c r="E233" s="3">
        <v>86.838961040000001</v>
      </c>
      <c r="F233" s="4">
        <v>1.0857816</v>
      </c>
      <c r="G233" s="6">
        <f>Table2[[#This Row],[Best Individual mean accuracy]]-Table2[[#This Row],[Benchmark mean accuracy]]</f>
        <v>1.0243506500000024</v>
      </c>
      <c r="H233" t="str">
        <f>IF(AND(Table2[[#This Row],[F value]]&lt;4.74,Table2[[#This Row],[Best Individual mean accuracy]]&gt;Table2[[#This Row],[Benchmark mean accuracy]]),"Yes","No")</f>
        <v>Yes</v>
      </c>
    </row>
    <row r="234" spans="1:8" x14ac:dyDescent="0.55000000000000004">
      <c r="A234">
        <v>928</v>
      </c>
      <c r="B234" s="1" t="s">
        <v>201</v>
      </c>
      <c r="C234" s="4">
        <v>0.95454545499999999</v>
      </c>
      <c r="D234" s="6">
        <v>84.049350649999994</v>
      </c>
      <c r="E234" s="3">
        <v>86.838636359999995</v>
      </c>
      <c r="F234" s="4">
        <v>1.319630702</v>
      </c>
      <c r="G234" s="6">
        <f>Table2[[#This Row],[Best Individual mean accuracy]]-Table2[[#This Row],[Benchmark mean accuracy]]</f>
        <v>2.7892857100000015</v>
      </c>
      <c r="H234" t="str">
        <f>IF(AND(Table2[[#This Row],[F value]]&lt;4.74,Table2[[#This Row],[Best Individual mean accuracy]]&gt;Table2[[#This Row],[Benchmark mean accuracy]]),"Yes","No")</f>
        <v>Yes</v>
      </c>
    </row>
    <row r="235" spans="1:8" x14ac:dyDescent="0.55000000000000004">
      <c r="A235">
        <v>891</v>
      </c>
      <c r="B235" s="1" t="s">
        <v>25</v>
      </c>
      <c r="C235" s="4">
        <v>0.93181818199999999</v>
      </c>
      <c r="D235" s="6">
        <v>87.807792210000002</v>
      </c>
      <c r="E235" s="3">
        <v>86.837987010000006</v>
      </c>
      <c r="F235" s="4">
        <v>1.4609662830000001</v>
      </c>
      <c r="G235" s="6">
        <f>Table2[[#This Row],[Best Individual mean accuracy]]-Table2[[#This Row],[Benchmark mean accuracy]]</f>
        <v>-0.96980519999999615</v>
      </c>
      <c r="H235" t="str">
        <f>IF(AND(Table2[[#This Row],[F value]]&lt;4.74,Table2[[#This Row],[Best Individual mean accuracy]]&gt;Table2[[#This Row],[Benchmark mean accuracy]]),"Yes","No")</f>
        <v>No</v>
      </c>
    </row>
    <row r="236" spans="1:8" x14ac:dyDescent="0.55000000000000004">
      <c r="A236">
        <v>928</v>
      </c>
      <c r="B236" s="1" t="s">
        <v>384</v>
      </c>
      <c r="C236" s="4">
        <v>0.95454545499999999</v>
      </c>
      <c r="D236" s="6">
        <v>85.641558439999997</v>
      </c>
      <c r="E236" s="3">
        <v>86.837662339999994</v>
      </c>
      <c r="F236" s="4">
        <v>0.79965870400000005</v>
      </c>
      <c r="G236" s="6">
        <f>Table2[[#This Row],[Best Individual mean accuracy]]-Table2[[#This Row],[Benchmark mean accuracy]]</f>
        <v>1.1961038999999971</v>
      </c>
      <c r="H236" t="str">
        <f>IF(AND(Table2[[#This Row],[F value]]&lt;4.74,Table2[[#This Row],[Best Individual mean accuracy]]&gt;Table2[[#This Row],[Benchmark mean accuracy]]),"Yes","No")</f>
        <v>Yes</v>
      </c>
    </row>
    <row r="237" spans="1:8" x14ac:dyDescent="0.55000000000000004">
      <c r="A237">
        <v>928</v>
      </c>
      <c r="B237" s="1" t="s">
        <v>142</v>
      </c>
      <c r="C237" s="4">
        <v>0.95454545499999999</v>
      </c>
      <c r="D237" s="6">
        <v>85.351948050000004</v>
      </c>
      <c r="E237" s="3">
        <v>86.836363640000002</v>
      </c>
      <c r="F237" s="4">
        <v>0.82867039399999998</v>
      </c>
      <c r="G237" s="6">
        <f>Table2[[#This Row],[Best Individual mean accuracy]]-Table2[[#This Row],[Benchmark mean accuracy]]</f>
        <v>1.4844155899999976</v>
      </c>
      <c r="H237" t="str">
        <f>IF(AND(Table2[[#This Row],[F value]]&lt;4.74,Table2[[#This Row],[Best Individual mean accuracy]]&gt;Table2[[#This Row],[Benchmark mean accuracy]]),"Yes","No")</f>
        <v>Yes</v>
      </c>
    </row>
    <row r="238" spans="1:8" x14ac:dyDescent="0.55000000000000004">
      <c r="A238">
        <v>928</v>
      </c>
      <c r="B238" s="1" t="s">
        <v>180</v>
      </c>
      <c r="C238" s="4">
        <v>0.95454545499999999</v>
      </c>
      <c r="D238" s="6">
        <v>83.701298699999995</v>
      </c>
      <c r="E238" s="3">
        <v>86.836363640000002</v>
      </c>
      <c r="F238" s="4">
        <v>4.5406257950000004</v>
      </c>
      <c r="G238" s="6">
        <f>Table2[[#This Row],[Best Individual mean accuracy]]-Table2[[#This Row],[Benchmark mean accuracy]]</f>
        <v>3.1350649400000066</v>
      </c>
      <c r="H238" t="str">
        <f>IF(AND(Table2[[#This Row],[F value]]&lt;4.74,Table2[[#This Row],[Best Individual mean accuracy]]&gt;Table2[[#This Row],[Benchmark mean accuracy]]),"Yes","No")</f>
        <v>Yes</v>
      </c>
    </row>
    <row r="239" spans="1:8" x14ac:dyDescent="0.55000000000000004">
      <c r="A239">
        <v>928</v>
      </c>
      <c r="B239" s="1" t="s">
        <v>327</v>
      </c>
      <c r="C239" s="4">
        <v>0.95454545499999999</v>
      </c>
      <c r="D239" s="6">
        <v>83.713636359999995</v>
      </c>
      <c r="E239" s="3">
        <v>86.835714289999999</v>
      </c>
      <c r="F239" s="4">
        <v>0.96994991900000005</v>
      </c>
      <c r="G239" s="6">
        <f>Table2[[#This Row],[Best Individual mean accuracy]]-Table2[[#This Row],[Benchmark mean accuracy]]</f>
        <v>3.1220779300000032</v>
      </c>
      <c r="H239" t="str">
        <f>IF(AND(Table2[[#This Row],[F value]]&lt;4.74,Table2[[#This Row],[Best Individual mean accuracy]]&gt;Table2[[#This Row],[Benchmark mean accuracy]]),"Yes","No")</f>
        <v>Yes</v>
      </c>
    </row>
    <row r="240" spans="1:8" x14ac:dyDescent="0.55000000000000004">
      <c r="A240">
        <v>928</v>
      </c>
      <c r="B240" s="1" t="s">
        <v>257</v>
      </c>
      <c r="C240" s="4">
        <v>0.95454545499999999</v>
      </c>
      <c r="D240" s="6">
        <v>84.270779219999994</v>
      </c>
      <c r="E240" s="3">
        <v>86.83409091</v>
      </c>
      <c r="F240" s="4">
        <v>3.884445677</v>
      </c>
      <c r="G240" s="6">
        <f>Table2[[#This Row],[Best Individual mean accuracy]]-Table2[[#This Row],[Benchmark mean accuracy]]</f>
        <v>2.5633116900000061</v>
      </c>
      <c r="H240" t="str">
        <f>IF(AND(Table2[[#This Row],[F value]]&lt;4.74,Table2[[#This Row],[Best Individual mean accuracy]]&gt;Table2[[#This Row],[Benchmark mean accuracy]]),"Yes","No")</f>
        <v>Yes</v>
      </c>
    </row>
    <row r="241" spans="1:8" x14ac:dyDescent="0.55000000000000004">
      <c r="A241">
        <v>928</v>
      </c>
      <c r="B241" s="1" t="s">
        <v>364</v>
      </c>
      <c r="C241" s="4">
        <v>0.95454545499999999</v>
      </c>
      <c r="D241" s="6">
        <v>80.445129870000002</v>
      </c>
      <c r="E241" s="3">
        <v>86.83409091</v>
      </c>
      <c r="F241" s="4">
        <v>1.1117316429999999</v>
      </c>
      <c r="G241" s="6">
        <f>Table2[[#This Row],[Best Individual mean accuracy]]-Table2[[#This Row],[Benchmark mean accuracy]]</f>
        <v>6.3889610399999981</v>
      </c>
      <c r="H241" t="str">
        <f>IF(AND(Table2[[#This Row],[F value]]&lt;4.74,Table2[[#This Row],[Best Individual mean accuracy]]&gt;Table2[[#This Row],[Benchmark mean accuracy]]),"Yes","No")</f>
        <v>Yes</v>
      </c>
    </row>
    <row r="242" spans="1:8" x14ac:dyDescent="0.55000000000000004">
      <c r="A242">
        <v>928</v>
      </c>
      <c r="B242" s="1" t="s">
        <v>144</v>
      </c>
      <c r="C242" s="4">
        <v>0.95454545499999999</v>
      </c>
      <c r="D242" s="6">
        <v>81.893506489999993</v>
      </c>
      <c r="E242" s="3">
        <v>86.787012989999994</v>
      </c>
      <c r="F242" s="4">
        <v>1.0012100289999999</v>
      </c>
      <c r="G242" s="6">
        <f>Table2[[#This Row],[Best Individual mean accuracy]]-Table2[[#This Row],[Benchmark mean accuracy]]</f>
        <v>4.8935065000000009</v>
      </c>
      <c r="H242" t="str">
        <f>IF(AND(Table2[[#This Row],[F value]]&lt;4.74,Table2[[#This Row],[Best Individual mean accuracy]]&gt;Table2[[#This Row],[Benchmark mean accuracy]]),"Yes","No")</f>
        <v>Yes</v>
      </c>
    </row>
    <row r="243" spans="1:8" x14ac:dyDescent="0.55000000000000004">
      <c r="A243">
        <v>928</v>
      </c>
      <c r="B243" s="1" t="s">
        <v>205</v>
      </c>
      <c r="C243" s="4">
        <v>0.95454545499999999</v>
      </c>
      <c r="D243" s="6">
        <v>85.983766230000001</v>
      </c>
      <c r="E243" s="3">
        <v>86.785389609999996</v>
      </c>
      <c r="F243" s="4">
        <v>0.77637064899999997</v>
      </c>
      <c r="G243" s="6">
        <f>Table2[[#This Row],[Best Individual mean accuracy]]-Table2[[#This Row],[Benchmark mean accuracy]]</f>
        <v>0.80162337999999522</v>
      </c>
      <c r="H243" t="str">
        <f>IF(AND(Table2[[#This Row],[F value]]&lt;4.74,Table2[[#This Row],[Best Individual mean accuracy]]&gt;Table2[[#This Row],[Benchmark mean accuracy]]),"Yes","No")</f>
        <v>Yes</v>
      </c>
    </row>
    <row r="244" spans="1:8" x14ac:dyDescent="0.55000000000000004">
      <c r="A244">
        <v>928</v>
      </c>
      <c r="B244" s="1" t="s">
        <v>155</v>
      </c>
      <c r="C244" s="4">
        <v>0.95454545499999999</v>
      </c>
      <c r="D244" s="6">
        <v>83.545454550000002</v>
      </c>
      <c r="E244" s="3">
        <v>86.785389609999996</v>
      </c>
      <c r="F244" s="4">
        <v>1.0897177119999999</v>
      </c>
      <c r="G244" s="6">
        <f>Table2[[#This Row],[Best Individual mean accuracy]]-Table2[[#This Row],[Benchmark mean accuracy]]</f>
        <v>3.2399350599999934</v>
      </c>
      <c r="H244" t="str">
        <f>IF(AND(Table2[[#This Row],[F value]]&lt;4.74,Table2[[#This Row],[Best Individual mean accuracy]]&gt;Table2[[#This Row],[Benchmark mean accuracy]]),"Yes","No")</f>
        <v>Yes</v>
      </c>
    </row>
    <row r="245" spans="1:8" x14ac:dyDescent="0.55000000000000004">
      <c r="A245">
        <v>928</v>
      </c>
      <c r="B245" s="1" t="s">
        <v>97</v>
      </c>
      <c r="C245" s="4">
        <v>0.95454545499999999</v>
      </c>
      <c r="D245" s="6">
        <v>82.060714290000007</v>
      </c>
      <c r="E245" s="3">
        <v>86.785389609999996</v>
      </c>
      <c r="F245" s="4">
        <v>1.3514034589999999</v>
      </c>
      <c r="G245" s="6">
        <f>Table2[[#This Row],[Best Individual mean accuracy]]-Table2[[#This Row],[Benchmark mean accuracy]]</f>
        <v>4.7246753199999887</v>
      </c>
      <c r="H245" t="str">
        <f>IF(AND(Table2[[#This Row],[F value]]&lt;4.74,Table2[[#This Row],[Best Individual mean accuracy]]&gt;Table2[[#This Row],[Benchmark mean accuracy]]),"Yes","No")</f>
        <v>Yes</v>
      </c>
    </row>
    <row r="246" spans="1:8" x14ac:dyDescent="0.55000000000000004">
      <c r="A246">
        <v>928</v>
      </c>
      <c r="B246" s="1" t="s">
        <v>374</v>
      </c>
      <c r="C246" s="4">
        <v>0.95454545499999999</v>
      </c>
      <c r="D246" s="6">
        <v>85.869155840000005</v>
      </c>
      <c r="E246" s="3">
        <v>86.782142859999993</v>
      </c>
      <c r="F246" s="4">
        <v>1.9450800100000001</v>
      </c>
      <c r="G246" s="6">
        <f>Table2[[#This Row],[Best Individual mean accuracy]]-Table2[[#This Row],[Benchmark mean accuracy]]</f>
        <v>0.91298701999998855</v>
      </c>
      <c r="H246" t="str">
        <f>IF(AND(Table2[[#This Row],[F value]]&lt;4.74,Table2[[#This Row],[Best Individual mean accuracy]]&gt;Table2[[#This Row],[Benchmark mean accuracy]]),"Yes","No")</f>
        <v>Yes</v>
      </c>
    </row>
    <row r="247" spans="1:8" x14ac:dyDescent="0.55000000000000004">
      <c r="A247">
        <v>928</v>
      </c>
      <c r="B247" s="1" t="s">
        <v>150</v>
      </c>
      <c r="C247" s="4">
        <v>0.95454545499999999</v>
      </c>
      <c r="D247" s="6">
        <v>85.641558439999997</v>
      </c>
      <c r="E247" s="3">
        <v>86.782142859999993</v>
      </c>
      <c r="F247" s="4">
        <v>4.1762551590000001</v>
      </c>
      <c r="G247" s="6">
        <f>Table2[[#This Row],[Best Individual mean accuracy]]-Table2[[#This Row],[Benchmark mean accuracy]]</f>
        <v>1.1405844199999962</v>
      </c>
      <c r="H247" t="str">
        <f>IF(AND(Table2[[#This Row],[F value]]&lt;4.74,Table2[[#This Row],[Best Individual mean accuracy]]&gt;Table2[[#This Row],[Benchmark mean accuracy]]),"Yes","No")</f>
        <v>Yes</v>
      </c>
    </row>
    <row r="248" spans="1:8" x14ac:dyDescent="0.55000000000000004">
      <c r="A248">
        <v>928</v>
      </c>
      <c r="B248" s="1" t="s">
        <v>46</v>
      </c>
      <c r="C248" s="4">
        <v>0.95454545499999999</v>
      </c>
      <c r="D248" s="6">
        <v>86.269480520000002</v>
      </c>
      <c r="E248" s="3">
        <v>86.781493510000004</v>
      </c>
      <c r="F248" s="4">
        <v>0.690233816</v>
      </c>
      <c r="G248" s="6">
        <f>Table2[[#This Row],[Best Individual mean accuracy]]-Table2[[#This Row],[Benchmark mean accuracy]]</f>
        <v>0.51201299000000233</v>
      </c>
      <c r="H248" t="str">
        <f>IF(AND(Table2[[#This Row],[F value]]&lt;4.74,Table2[[#This Row],[Best Individual mean accuracy]]&gt;Table2[[#This Row],[Benchmark mean accuracy]]),"Yes","No")</f>
        <v>Yes</v>
      </c>
    </row>
    <row r="249" spans="1:8" x14ac:dyDescent="0.55000000000000004">
      <c r="A249">
        <v>574</v>
      </c>
      <c r="B249" s="1" t="s">
        <v>19</v>
      </c>
      <c r="C249" s="4">
        <v>0.88636363600000001</v>
      </c>
      <c r="D249" s="6">
        <v>85.239610389999996</v>
      </c>
      <c r="E249" s="3">
        <v>86.780194809999998</v>
      </c>
      <c r="F249" s="4">
        <v>2.4989709009999999</v>
      </c>
      <c r="G249" s="6">
        <f>Table2[[#This Row],[Best Individual mean accuracy]]-Table2[[#This Row],[Benchmark mean accuracy]]</f>
        <v>1.5405844200000018</v>
      </c>
      <c r="H249" t="str">
        <f>IF(AND(Table2[[#This Row],[F value]]&lt;4.74,Table2[[#This Row],[Best Individual mean accuracy]]&gt;Table2[[#This Row],[Benchmark mean accuracy]]),"Yes","No")</f>
        <v>Yes</v>
      </c>
    </row>
    <row r="250" spans="1:8" x14ac:dyDescent="0.55000000000000004">
      <c r="A250">
        <v>928</v>
      </c>
      <c r="B250" s="1" t="s">
        <v>420</v>
      </c>
      <c r="C250" s="4">
        <v>0.95454545499999999</v>
      </c>
      <c r="D250" s="6">
        <v>83.761363639999999</v>
      </c>
      <c r="E250" s="3">
        <v>86.777922079999996</v>
      </c>
      <c r="F250" s="4">
        <v>2.1374677900000001</v>
      </c>
      <c r="G250" s="6">
        <f>Table2[[#This Row],[Best Individual mean accuracy]]-Table2[[#This Row],[Benchmark mean accuracy]]</f>
        <v>3.0165584399999972</v>
      </c>
      <c r="H250" t="str">
        <f>IF(AND(Table2[[#This Row],[F value]]&lt;4.74,Table2[[#This Row],[Best Individual mean accuracy]]&gt;Table2[[#This Row],[Benchmark mean accuracy]]),"Yes","No")</f>
        <v>Yes</v>
      </c>
    </row>
    <row r="251" spans="1:8" x14ac:dyDescent="0.55000000000000004">
      <c r="A251">
        <v>928</v>
      </c>
      <c r="B251" s="1" t="s">
        <v>417</v>
      </c>
      <c r="C251" s="4">
        <v>0.95454545499999999</v>
      </c>
      <c r="D251" s="6">
        <v>85.636688309999997</v>
      </c>
      <c r="E251" s="3">
        <v>86.777597400000005</v>
      </c>
      <c r="F251" s="4">
        <v>1.117966518</v>
      </c>
      <c r="G251" s="6">
        <f>Table2[[#This Row],[Best Individual mean accuracy]]-Table2[[#This Row],[Benchmark mean accuracy]]</f>
        <v>1.1409090900000081</v>
      </c>
      <c r="H251" t="str">
        <f>IF(AND(Table2[[#This Row],[F value]]&lt;4.74,Table2[[#This Row],[Best Individual mean accuracy]]&gt;Table2[[#This Row],[Benchmark mean accuracy]]),"Yes","No")</f>
        <v>Yes</v>
      </c>
    </row>
    <row r="252" spans="1:8" x14ac:dyDescent="0.55000000000000004">
      <c r="A252">
        <v>928</v>
      </c>
      <c r="B252" s="1" t="s">
        <v>268</v>
      </c>
      <c r="C252" s="4">
        <v>0.95454545499999999</v>
      </c>
      <c r="D252" s="6">
        <v>86.206168829999996</v>
      </c>
      <c r="E252" s="3">
        <v>86.77597403</v>
      </c>
      <c r="F252" s="4">
        <v>0.65999959100000005</v>
      </c>
      <c r="G252" s="6">
        <f>Table2[[#This Row],[Best Individual mean accuracy]]-Table2[[#This Row],[Benchmark mean accuracy]]</f>
        <v>0.56980520000000467</v>
      </c>
      <c r="H252" t="str">
        <f>IF(AND(Table2[[#This Row],[F value]]&lt;4.74,Table2[[#This Row],[Best Individual mean accuracy]]&gt;Table2[[#This Row],[Benchmark mean accuracy]]),"Yes","No")</f>
        <v>Yes</v>
      </c>
    </row>
    <row r="253" spans="1:8" x14ac:dyDescent="0.55000000000000004">
      <c r="A253">
        <v>928</v>
      </c>
      <c r="B253" s="1" t="s">
        <v>164</v>
      </c>
      <c r="C253" s="4">
        <v>0.95454545499999999</v>
      </c>
      <c r="D253" s="6">
        <v>84.848376619999996</v>
      </c>
      <c r="E253" s="3">
        <v>86.726948050000004</v>
      </c>
      <c r="F253" s="4">
        <v>0.90394819000000004</v>
      </c>
      <c r="G253" s="6">
        <f>Table2[[#This Row],[Best Individual mean accuracy]]-Table2[[#This Row],[Benchmark mean accuracy]]</f>
        <v>1.878571430000008</v>
      </c>
      <c r="H253" t="str">
        <f>IF(AND(Table2[[#This Row],[F value]]&lt;4.74,Table2[[#This Row],[Best Individual mean accuracy]]&gt;Table2[[#This Row],[Benchmark mean accuracy]]),"Yes","No")</f>
        <v>Yes</v>
      </c>
    </row>
    <row r="254" spans="1:8" x14ac:dyDescent="0.55000000000000004">
      <c r="A254">
        <v>928</v>
      </c>
      <c r="B254" s="1" t="s">
        <v>215</v>
      </c>
      <c r="C254" s="4">
        <v>0.95454545499999999</v>
      </c>
      <c r="D254" s="6">
        <v>85.47142857</v>
      </c>
      <c r="E254" s="3">
        <v>86.725649349999998</v>
      </c>
      <c r="F254" s="4">
        <v>1.765650691</v>
      </c>
      <c r="G254" s="6">
        <f>Table2[[#This Row],[Best Individual mean accuracy]]-Table2[[#This Row],[Benchmark mean accuracy]]</f>
        <v>1.2542207799999971</v>
      </c>
      <c r="H254" t="str">
        <f>IF(AND(Table2[[#This Row],[F value]]&lt;4.74,Table2[[#This Row],[Best Individual mean accuracy]]&gt;Table2[[#This Row],[Benchmark mean accuracy]]),"Yes","No")</f>
        <v>Yes</v>
      </c>
    </row>
    <row r="255" spans="1:8" x14ac:dyDescent="0.55000000000000004">
      <c r="A255">
        <v>928</v>
      </c>
      <c r="B255" s="1" t="s">
        <v>261</v>
      </c>
      <c r="C255" s="4">
        <v>0.95454545499999999</v>
      </c>
      <c r="D255" s="6">
        <v>85.124350649999997</v>
      </c>
      <c r="E255" s="3">
        <v>86.723701300000002</v>
      </c>
      <c r="F255" s="4">
        <v>0.75472992000000005</v>
      </c>
      <c r="G255" s="6">
        <f>Table2[[#This Row],[Best Individual mean accuracy]]-Table2[[#This Row],[Benchmark mean accuracy]]</f>
        <v>1.5993506500000052</v>
      </c>
      <c r="H255" t="str">
        <f>IF(AND(Table2[[#This Row],[F value]]&lt;4.74,Table2[[#This Row],[Best Individual mean accuracy]]&gt;Table2[[#This Row],[Benchmark mean accuracy]]),"Yes","No")</f>
        <v>Yes</v>
      </c>
    </row>
    <row r="256" spans="1:8" x14ac:dyDescent="0.55000000000000004">
      <c r="A256">
        <v>928</v>
      </c>
      <c r="B256" s="1" t="s">
        <v>138</v>
      </c>
      <c r="C256" s="4">
        <v>0.95454545499999999</v>
      </c>
      <c r="D256" s="6">
        <v>85.072727270000001</v>
      </c>
      <c r="E256" s="3">
        <v>86.722077920000004</v>
      </c>
      <c r="F256" s="4">
        <v>1.2336538130000001</v>
      </c>
      <c r="G256" s="6">
        <f>Table2[[#This Row],[Best Individual mean accuracy]]-Table2[[#This Row],[Benchmark mean accuracy]]</f>
        <v>1.6493506500000024</v>
      </c>
      <c r="H256" t="str">
        <f>IF(AND(Table2[[#This Row],[F value]]&lt;4.74,Table2[[#This Row],[Best Individual mean accuracy]]&gt;Table2[[#This Row],[Benchmark mean accuracy]]),"Yes","No")</f>
        <v>Yes</v>
      </c>
    </row>
    <row r="257" spans="1:8" x14ac:dyDescent="0.55000000000000004">
      <c r="A257">
        <v>928</v>
      </c>
      <c r="B257" s="1" t="s">
        <v>116</v>
      </c>
      <c r="C257" s="4">
        <v>0.95454545499999999</v>
      </c>
      <c r="D257" s="6">
        <v>84.784740260000007</v>
      </c>
      <c r="E257" s="3">
        <v>86.722077920000004</v>
      </c>
      <c r="F257" s="4">
        <v>1.414965848</v>
      </c>
      <c r="G257" s="6">
        <f>Table2[[#This Row],[Best Individual mean accuracy]]-Table2[[#This Row],[Benchmark mean accuracy]]</f>
        <v>1.9373376599999972</v>
      </c>
      <c r="H257" t="str">
        <f>IF(AND(Table2[[#This Row],[F value]]&lt;4.74,Table2[[#This Row],[Best Individual mean accuracy]]&gt;Table2[[#This Row],[Benchmark mean accuracy]]),"Yes","No")</f>
        <v>Yes</v>
      </c>
    </row>
    <row r="258" spans="1:8" x14ac:dyDescent="0.55000000000000004">
      <c r="A258">
        <v>928</v>
      </c>
      <c r="B258" s="1" t="s">
        <v>165</v>
      </c>
      <c r="C258" s="4">
        <v>0.95454545499999999</v>
      </c>
      <c r="D258" s="6">
        <v>81.871103899999994</v>
      </c>
      <c r="E258" s="3">
        <v>86.719805190000002</v>
      </c>
      <c r="F258" s="4">
        <v>0.94842989799999999</v>
      </c>
      <c r="G258" s="6">
        <f>Table2[[#This Row],[Best Individual mean accuracy]]-Table2[[#This Row],[Benchmark mean accuracy]]</f>
        <v>4.8487012900000082</v>
      </c>
      <c r="H258" t="str">
        <f>IF(AND(Table2[[#This Row],[F value]]&lt;4.74,Table2[[#This Row],[Best Individual mean accuracy]]&gt;Table2[[#This Row],[Benchmark mean accuracy]]),"Yes","No")</f>
        <v>Yes</v>
      </c>
    </row>
    <row r="259" spans="1:8" x14ac:dyDescent="0.55000000000000004">
      <c r="A259">
        <v>928</v>
      </c>
      <c r="B259" s="1" t="s">
        <v>250</v>
      </c>
      <c r="C259" s="4">
        <v>0.95454545499999999</v>
      </c>
      <c r="D259" s="6">
        <v>78.390259740000005</v>
      </c>
      <c r="E259" s="3">
        <v>86.719805190000002</v>
      </c>
      <c r="F259" s="4">
        <v>1.0392894989999999</v>
      </c>
      <c r="G259" s="6">
        <f>Table2[[#This Row],[Best Individual mean accuracy]]-Table2[[#This Row],[Benchmark mean accuracy]]</f>
        <v>8.3295454499999977</v>
      </c>
      <c r="H259" t="str">
        <f>IF(AND(Table2[[#This Row],[F value]]&lt;4.74,Table2[[#This Row],[Best Individual mean accuracy]]&gt;Table2[[#This Row],[Benchmark mean accuracy]]),"Yes","No")</f>
        <v>Yes</v>
      </c>
    </row>
    <row r="260" spans="1:8" x14ac:dyDescent="0.55000000000000004">
      <c r="A260">
        <v>928</v>
      </c>
      <c r="B260" s="1" t="s">
        <v>298</v>
      </c>
      <c r="C260" s="4">
        <v>0.95454545499999999</v>
      </c>
      <c r="D260" s="6">
        <v>84.327922079999993</v>
      </c>
      <c r="E260" s="3">
        <v>86.719480520000005</v>
      </c>
      <c r="F260" s="4">
        <v>1.088225416</v>
      </c>
      <c r="G260" s="6">
        <f>Table2[[#This Row],[Best Individual mean accuracy]]-Table2[[#This Row],[Benchmark mean accuracy]]</f>
        <v>2.3915584400000114</v>
      </c>
      <c r="H260" t="str">
        <f>IF(AND(Table2[[#This Row],[F value]]&lt;4.74,Table2[[#This Row],[Best Individual mean accuracy]]&gt;Table2[[#This Row],[Benchmark mean accuracy]]),"Yes","No")</f>
        <v>Yes</v>
      </c>
    </row>
    <row r="261" spans="1:8" x14ac:dyDescent="0.55000000000000004">
      <c r="A261">
        <v>928</v>
      </c>
      <c r="B261" s="1" t="s">
        <v>42</v>
      </c>
      <c r="C261" s="4">
        <v>0.95454545499999999</v>
      </c>
      <c r="D261" s="6">
        <v>81.722727269999993</v>
      </c>
      <c r="E261" s="3">
        <v>86.718181819999998</v>
      </c>
      <c r="F261" s="4">
        <v>1.2228788909999999</v>
      </c>
      <c r="G261" s="6">
        <f>Table2[[#This Row],[Best Individual mean accuracy]]-Table2[[#This Row],[Benchmark mean accuracy]]</f>
        <v>4.9954545500000052</v>
      </c>
      <c r="H261" t="str">
        <f>IF(AND(Table2[[#This Row],[F value]]&lt;4.74,Table2[[#This Row],[Best Individual mean accuracy]]&gt;Table2[[#This Row],[Benchmark mean accuracy]]),"Yes","No")</f>
        <v>Yes</v>
      </c>
    </row>
    <row r="262" spans="1:8" x14ac:dyDescent="0.55000000000000004">
      <c r="A262">
        <v>928</v>
      </c>
      <c r="B262" s="1" t="s">
        <v>161</v>
      </c>
      <c r="C262" s="4">
        <v>0.95454545499999999</v>
      </c>
      <c r="D262" s="6">
        <v>85.699025969999994</v>
      </c>
      <c r="E262" s="3">
        <v>86.670454550000002</v>
      </c>
      <c r="F262" s="4">
        <v>1.933450044</v>
      </c>
      <c r="G262" s="6">
        <f>Table2[[#This Row],[Best Individual mean accuracy]]-Table2[[#This Row],[Benchmark mean accuracy]]</f>
        <v>0.97142858000000842</v>
      </c>
      <c r="H262" t="str">
        <f>IF(AND(Table2[[#This Row],[F value]]&lt;4.74,Table2[[#This Row],[Best Individual mean accuracy]]&gt;Table2[[#This Row],[Benchmark mean accuracy]]),"Yes","No")</f>
        <v>Yes</v>
      </c>
    </row>
    <row r="263" spans="1:8" x14ac:dyDescent="0.55000000000000004">
      <c r="A263">
        <v>928</v>
      </c>
      <c r="B263" s="1" t="s">
        <v>156</v>
      </c>
      <c r="C263" s="4">
        <v>0.95454545499999999</v>
      </c>
      <c r="D263" s="6">
        <v>83.874350649999997</v>
      </c>
      <c r="E263" s="3">
        <v>86.667207790000006</v>
      </c>
      <c r="F263" s="4">
        <v>3.1437920720000001</v>
      </c>
      <c r="G263" s="6">
        <f>Table2[[#This Row],[Best Individual mean accuracy]]-Table2[[#This Row],[Benchmark mean accuracy]]</f>
        <v>2.7928571400000095</v>
      </c>
      <c r="H263" t="str">
        <f>IF(AND(Table2[[#This Row],[F value]]&lt;4.74,Table2[[#This Row],[Best Individual mean accuracy]]&gt;Table2[[#This Row],[Benchmark mean accuracy]]),"Yes","No")</f>
        <v>Yes</v>
      </c>
    </row>
    <row r="264" spans="1:8" x14ac:dyDescent="0.55000000000000004">
      <c r="A264">
        <v>928</v>
      </c>
      <c r="B264" s="1" t="s">
        <v>242</v>
      </c>
      <c r="C264" s="4">
        <v>0.95454545499999999</v>
      </c>
      <c r="D264" s="6">
        <v>86.095129869999994</v>
      </c>
      <c r="E264" s="3">
        <v>86.666883119999994</v>
      </c>
      <c r="F264" s="4">
        <v>1.242988473</v>
      </c>
      <c r="G264" s="6">
        <f>Table2[[#This Row],[Best Individual mean accuracy]]-Table2[[#This Row],[Benchmark mean accuracy]]</f>
        <v>0.57175325000000043</v>
      </c>
      <c r="H264" t="str">
        <f>IF(AND(Table2[[#This Row],[F value]]&lt;4.74,Table2[[#This Row],[Best Individual mean accuracy]]&gt;Table2[[#This Row],[Benchmark mean accuracy]]),"Yes","No")</f>
        <v>Yes</v>
      </c>
    </row>
    <row r="265" spans="1:8" x14ac:dyDescent="0.55000000000000004">
      <c r="A265">
        <v>928</v>
      </c>
      <c r="B265" s="1" t="s">
        <v>269</v>
      </c>
      <c r="C265" s="4">
        <v>0.95454545499999999</v>
      </c>
      <c r="D265" s="6">
        <v>85.298376619999999</v>
      </c>
      <c r="E265" s="3">
        <v>86.666233770000005</v>
      </c>
      <c r="F265" s="4">
        <v>0.81294271500000004</v>
      </c>
      <c r="G265" s="6">
        <f>Table2[[#This Row],[Best Individual mean accuracy]]-Table2[[#This Row],[Benchmark mean accuracy]]</f>
        <v>1.3678571500000061</v>
      </c>
      <c r="H265" t="str">
        <f>IF(AND(Table2[[#This Row],[F value]]&lt;4.74,Table2[[#This Row],[Best Individual mean accuracy]]&gt;Table2[[#This Row],[Benchmark mean accuracy]]),"Yes","No")</f>
        <v>Yes</v>
      </c>
    </row>
    <row r="266" spans="1:8" x14ac:dyDescent="0.55000000000000004">
      <c r="A266">
        <v>928</v>
      </c>
      <c r="B266" s="1" t="s">
        <v>153</v>
      </c>
      <c r="C266" s="4">
        <v>0.95454545499999999</v>
      </c>
      <c r="D266" s="6">
        <v>87.123051950000004</v>
      </c>
      <c r="E266" s="3">
        <v>86.615259739999999</v>
      </c>
      <c r="F266" s="4">
        <v>0.83256148699999999</v>
      </c>
      <c r="G266" s="6">
        <f>Table2[[#This Row],[Best Individual mean accuracy]]-Table2[[#This Row],[Benchmark mean accuracy]]</f>
        <v>-0.50779221000000518</v>
      </c>
      <c r="H266" t="str">
        <f>IF(AND(Table2[[#This Row],[F value]]&lt;4.74,Table2[[#This Row],[Best Individual mean accuracy]]&gt;Table2[[#This Row],[Benchmark mean accuracy]]),"Yes","No")</f>
        <v>No</v>
      </c>
    </row>
    <row r="267" spans="1:8" x14ac:dyDescent="0.55000000000000004">
      <c r="A267">
        <v>928</v>
      </c>
      <c r="B267" s="1" t="s">
        <v>389</v>
      </c>
      <c r="C267" s="4">
        <v>0.95454545499999999</v>
      </c>
      <c r="D267" s="6">
        <v>84.954545449999998</v>
      </c>
      <c r="E267" s="3">
        <v>86.614285710000004</v>
      </c>
      <c r="F267" s="4">
        <v>0.98319307600000005</v>
      </c>
      <c r="G267" s="6">
        <f>Table2[[#This Row],[Best Individual mean accuracy]]-Table2[[#This Row],[Benchmark mean accuracy]]</f>
        <v>1.6597402600000066</v>
      </c>
      <c r="H267" t="str">
        <f>IF(AND(Table2[[#This Row],[F value]]&lt;4.74,Table2[[#This Row],[Best Individual mean accuracy]]&gt;Table2[[#This Row],[Benchmark mean accuracy]]),"Yes","No")</f>
        <v>Yes</v>
      </c>
    </row>
    <row r="268" spans="1:8" x14ac:dyDescent="0.55000000000000004">
      <c r="A268">
        <v>928</v>
      </c>
      <c r="B268" s="1" t="s">
        <v>91</v>
      </c>
      <c r="C268" s="4">
        <v>0.95454545499999999</v>
      </c>
      <c r="D268" s="6">
        <v>85.238636360000001</v>
      </c>
      <c r="E268" s="3">
        <v>86.611688310000005</v>
      </c>
      <c r="F268" s="4">
        <v>1.1588403110000001</v>
      </c>
      <c r="G268" s="6">
        <f>Table2[[#This Row],[Best Individual mean accuracy]]-Table2[[#This Row],[Benchmark mean accuracy]]</f>
        <v>1.3730519500000042</v>
      </c>
      <c r="H268" t="str">
        <f>IF(AND(Table2[[#This Row],[F value]]&lt;4.74,Table2[[#This Row],[Best Individual mean accuracy]]&gt;Table2[[#This Row],[Benchmark mean accuracy]]),"Yes","No")</f>
        <v>Yes</v>
      </c>
    </row>
    <row r="269" spans="1:8" x14ac:dyDescent="0.55000000000000004">
      <c r="A269">
        <v>928</v>
      </c>
      <c r="B269" s="1" t="s">
        <v>410</v>
      </c>
      <c r="C269" s="4">
        <v>0.95454545499999999</v>
      </c>
      <c r="D269" s="6">
        <v>85.412662339999997</v>
      </c>
      <c r="E269" s="3">
        <v>86.609415580000004</v>
      </c>
      <c r="F269" s="4">
        <v>3.7534040719999999</v>
      </c>
      <c r="G269" s="6">
        <f>Table2[[#This Row],[Best Individual mean accuracy]]-Table2[[#This Row],[Benchmark mean accuracy]]</f>
        <v>1.1967532400000067</v>
      </c>
      <c r="H269" t="str">
        <f>IF(AND(Table2[[#This Row],[F value]]&lt;4.74,Table2[[#This Row],[Best Individual mean accuracy]]&gt;Table2[[#This Row],[Benchmark mean accuracy]]),"Yes","No")</f>
        <v>Yes</v>
      </c>
    </row>
    <row r="270" spans="1:8" x14ac:dyDescent="0.55000000000000004">
      <c r="A270">
        <v>928</v>
      </c>
      <c r="B270" s="1" t="s">
        <v>415</v>
      </c>
      <c r="C270" s="4">
        <v>0.95454545499999999</v>
      </c>
      <c r="D270" s="6">
        <v>85.353571430000002</v>
      </c>
      <c r="E270" s="3">
        <v>86.609415580000004</v>
      </c>
      <c r="F270" s="4">
        <v>1.110843998</v>
      </c>
      <c r="G270" s="6">
        <f>Table2[[#This Row],[Best Individual mean accuracy]]-Table2[[#This Row],[Benchmark mean accuracy]]</f>
        <v>1.2558441500000015</v>
      </c>
      <c r="H270" t="str">
        <f>IF(AND(Table2[[#This Row],[F value]]&lt;4.74,Table2[[#This Row],[Best Individual mean accuracy]]&gt;Table2[[#This Row],[Benchmark mean accuracy]]),"Yes","No")</f>
        <v>Yes</v>
      </c>
    </row>
    <row r="271" spans="1:8" x14ac:dyDescent="0.55000000000000004">
      <c r="A271">
        <v>928</v>
      </c>
      <c r="B271" s="1" t="s">
        <v>198</v>
      </c>
      <c r="C271" s="4">
        <v>0.95454545499999999</v>
      </c>
      <c r="D271" s="6">
        <v>83.759090909999998</v>
      </c>
      <c r="E271" s="3">
        <v>86.609090910000006</v>
      </c>
      <c r="F271" s="4">
        <v>0.93369493999999997</v>
      </c>
      <c r="G271" s="6">
        <f>Table2[[#This Row],[Best Individual mean accuracy]]-Table2[[#This Row],[Benchmark mean accuracy]]</f>
        <v>2.8500000000000085</v>
      </c>
      <c r="H271" t="str">
        <f>IF(AND(Table2[[#This Row],[F value]]&lt;4.74,Table2[[#This Row],[Best Individual mean accuracy]]&gt;Table2[[#This Row],[Benchmark mean accuracy]]),"Yes","No")</f>
        <v>Yes</v>
      </c>
    </row>
    <row r="272" spans="1:8" x14ac:dyDescent="0.55000000000000004">
      <c r="A272">
        <v>928</v>
      </c>
      <c r="B272" s="1" t="s">
        <v>404</v>
      </c>
      <c r="C272" s="4">
        <v>0.95454545499999999</v>
      </c>
      <c r="D272" s="6">
        <v>82.117207789999995</v>
      </c>
      <c r="E272" s="3">
        <v>86.608766230000001</v>
      </c>
      <c r="F272" s="4">
        <v>0.94353881699999997</v>
      </c>
      <c r="G272" s="6">
        <f>Table2[[#This Row],[Best Individual mean accuracy]]-Table2[[#This Row],[Benchmark mean accuracy]]</f>
        <v>4.4915584400000057</v>
      </c>
      <c r="H272" t="str">
        <f>IF(AND(Table2[[#This Row],[F value]]&lt;4.74,Table2[[#This Row],[Best Individual mean accuracy]]&gt;Table2[[#This Row],[Benchmark mean accuracy]]),"Yes","No")</f>
        <v>Yes</v>
      </c>
    </row>
    <row r="273" spans="1:8" x14ac:dyDescent="0.55000000000000004">
      <c r="A273">
        <v>928</v>
      </c>
      <c r="B273" s="1" t="s">
        <v>59</v>
      </c>
      <c r="C273" s="4">
        <v>0.95454545499999999</v>
      </c>
      <c r="D273" s="6">
        <v>85.47532468</v>
      </c>
      <c r="E273" s="3">
        <v>86.560714290000007</v>
      </c>
      <c r="F273" s="4">
        <v>0.90829358699999996</v>
      </c>
      <c r="G273" s="6">
        <f>Table2[[#This Row],[Best Individual mean accuracy]]-Table2[[#This Row],[Benchmark mean accuracy]]</f>
        <v>1.0853896100000071</v>
      </c>
      <c r="H273" t="str">
        <f>IF(AND(Table2[[#This Row],[F value]]&lt;4.74,Table2[[#This Row],[Best Individual mean accuracy]]&gt;Table2[[#This Row],[Benchmark mean accuracy]]),"Yes","No")</f>
        <v>Yes</v>
      </c>
    </row>
    <row r="274" spans="1:8" x14ac:dyDescent="0.55000000000000004">
      <c r="A274">
        <v>928</v>
      </c>
      <c r="B274" s="1" t="s">
        <v>163</v>
      </c>
      <c r="C274" s="4">
        <v>0.95454545499999999</v>
      </c>
      <c r="D274" s="6">
        <v>83.814285709999993</v>
      </c>
      <c r="E274" s="3">
        <v>86.5</v>
      </c>
      <c r="F274" s="4">
        <v>0.97756297199999997</v>
      </c>
      <c r="G274" s="6">
        <f>Table2[[#This Row],[Best Individual mean accuracy]]-Table2[[#This Row],[Benchmark mean accuracy]]</f>
        <v>2.6857142900000071</v>
      </c>
      <c r="H274" t="str">
        <f>IF(AND(Table2[[#This Row],[F value]]&lt;4.74,Table2[[#This Row],[Best Individual mean accuracy]]&gt;Table2[[#This Row],[Benchmark mean accuracy]]),"Yes","No")</f>
        <v>Yes</v>
      </c>
    </row>
    <row r="275" spans="1:8" x14ac:dyDescent="0.55000000000000004">
      <c r="A275">
        <v>928</v>
      </c>
      <c r="B275" s="1" t="s">
        <v>57</v>
      </c>
      <c r="C275" s="4">
        <v>0.95454545499999999</v>
      </c>
      <c r="D275" s="6">
        <v>84.788636359999998</v>
      </c>
      <c r="E275" s="3">
        <v>86.497077919999995</v>
      </c>
      <c r="F275" s="4">
        <v>1.235501913</v>
      </c>
      <c r="G275" s="6">
        <f>Table2[[#This Row],[Best Individual mean accuracy]]-Table2[[#This Row],[Benchmark mean accuracy]]</f>
        <v>1.7084415599999971</v>
      </c>
      <c r="H275" t="str">
        <f>IF(AND(Table2[[#This Row],[F value]]&lt;4.74,Table2[[#This Row],[Best Individual mean accuracy]]&gt;Table2[[#This Row],[Benchmark mean accuracy]]),"Yes","No")</f>
        <v>Yes</v>
      </c>
    </row>
    <row r="276" spans="1:8" x14ac:dyDescent="0.55000000000000004">
      <c r="A276">
        <v>928</v>
      </c>
      <c r="B276" s="1" t="s">
        <v>181</v>
      </c>
      <c r="C276" s="4">
        <v>0.95454545499999999</v>
      </c>
      <c r="D276" s="6">
        <v>82.625649350000003</v>
      </c>
      <c r="E276" s="3">
        <v>86.497077919999995</v>
      </c>
      <c r="F276" s="4">
        <v>2.9079541</v>
      </c>
      <c r="G276" s="6">
        <f>Table2[[#This Row],[Best Individual mean accuracy]]-Table2[[#This Row],[Benchmark mean accuracy]]</f>
        <v>3.871428569999992</v>
      </c>
      <c r="H276" t="str">
        <f>IF(AND(Table2[[#This Row],[F value]]&lt;4.74,Table2[[#This Row],[Best Individual mean accuracy]]&gt;Table2[[#This Row],[Benchmark mean accuracy]]),"Yes","No")</f>
        <v>Yes</v>
      </c>
    </row>
    <row r="277" spans="1:8" x14ac:dyDescent="0.55000000000000004">
      <c r="A277">
        <v>928</v>
      </c>
      <c r="B277" s="1" t="s">
        <v>51</v>
      </c>
      <c r="C277" s="4">
        <v>0.95454545499999999</v>
      </c>
      <c r="D277" s="6">
        <v>82.455194809999995</v>
      </c>
      <c r="E277" s="3">
        <v>86.496753249999998</v>
      </c>
      <c r="F277" s="4">
        <v>1.6808699629999999</v>
      </c>
      <c r="G277" s="6">
        <f>Table2[[#This Row],[Best Individual mean accuracy]]-Table2[[#This Row],[Benchmark mean accuracy]]</f>
        <v>4.0415584400000029</v>
      </c>
      <c r="H277" t="str">
        <f>IF(AND(Table2[[#This Row],[F value]]&lt;4.74,Table2[[#This Row],[Best Individual mean accuracy]]&gt;Table2[[#This Row],[Benchmark mean accuracy]]),"Yes","No")</f>
        <v>Yes</v>
      </c>
    </row>
    <row r="278" spans="1:8" x14ac:dyDescent="0.55000000000000004">
      <c r="A278">
        <v>928</v>
      </c>
      <c r="B278" s="1" t="s">
        <v>113</v>
      </c>
      <c r="C278" s="4">
        <v>0.95454545499999999</v>
      </c>
      <c r="D278" s="6">
        <v>86.719155839999999</v>
      </c>
      <c r="E278" s="3">
        <v>86.496428570000006</v>
      </c>
      <c r="F278" s="4">
        <v>0.608934804</v>
      </c>
      <c r="G278" s="6">
        <f>Table2[[#This Row],[Best Individual mean accuracy]]-Table2[[#This Row],[Benchmark mean accuracy]]</f>
        <v>-0.22272726999999293</v>
      </c>
      <c r="H278" t="str">
        <f>IF(AND(Table2[[#This Row],[F value]]&lt;4.74,Table2[[#This Row],[Best Individual mean accuracy]]&gt;Table2[[#This Row],[Benchmark mean accuracy]]),"Yes","No")</f>
        <v>No</v>
      </c>
    </row>
    <row r="279" spans="1:8" x14ac:dyDescent="0.55000000000000004">
      <c r="A279">
        <v>928</v>
      </c>
      <c r="B279" s="1" t="s">
        <v>331</v>
      </c>
      <c r="C279" s="4">
        <v>0.95454545499999999</v>
      </c>
      <c r="D279" s="6">
        <v>82.739610389999996</v>
      </c>
      <c r="E279" s="3">
        <v>86.495454550000005</v>
      </c>
      <c r="F279" s="4">
        <v>1.7759011709999999</v>
      </c>
      <c r="G279" s="6">
        <f>Table2[[#This Row],[Best Individual mean accuracy]]-Table2[[#This Row],[Benchmark mean accuracy]]</f>
        <v>3.7558441600000094</v>
      </c>
      <c r="H279" t="str">
        <f>IF(AND(Table2[[#This Row],[F value]]&lt;4.74,Table2[[#This Row],[Best Individual mean accuracy]]&gt;Table2[[#This Row],[Benchmark mean accuracy]]),"Yes","No")</f>
        <v>Yes</v>
      </c>
    </row>
    <row r="280" spans="1:8" x14ac:dyDescent="0.55000000000000004">
      <c r="A280">
        <v>928</v>
      </c>
      <c r="B280" s="1" t="s">
        <v>255</v>
      </c>
      <c r="C280" s="4">
        <v>0.95454545499999999</v>
      </c>
      <c r="D280" s="6">
        <v>85.695454549999994</v>
      </c>
      <c r="E280" s="3">
        <v>86.491883119999997</v>
      </c>
      <c r="F280" s="4">
        <v>1.4996319680000001</v>
      </c>
      <c r="G280" s="6">
        <f>Table2[[#This Row],[Best Individual mean accuracy]]-Table2[[#This Row],[Benchmark mean accuracy]]</f>
        <v>0.79642857000000333</v>
      </c>
      <c r="H280" t="str">
        <f>IF(AND(Table2[[#This Row],[F value]]&lt;4.74,Table2[[#This Row],[Best Individual mean accuracy]]&gt;Table2[[#This Row],[Benchmark mean accuracy]]),"Yes","No")</f>
        <v>Yes</v>
      </c>
    </row>
    <row r="281" spans="1:8" x14ac:dyDescent="0.55000000000000004">
      <c r="A281">
        <v>928</v>
      </c>
      <c r="B281" s="1" t="s">
        <v>177</v>
      </c>
      <c r="C281" s="4">
        <v>0.95454545499999999</v>
      </c>
      <c r="D281" s="6">
        <v>78.279545450000001</v>
      </c>
      <c r="E281" s="3">
        <v>86.490584420000005</v>
      </c>
      <c r="F281" s="4">
        <v>1.106952763</v>
      </c>
      <c r="G281" s="6">
        <f>Table2[[#This Row],[Best Individual mean accuracy]]-Table2[[#This Row],[Benchmark mean accuracy]]</f>
        <v>8.2110389700000042</v>
      </c>
      <c r="H281" t="str">
        <f>IF(AND(Table2[[#This Row],[F value]]&lt;4.74,Table2[[#This Row],[Best Individual mean accuracy]]&gt;Table2[[#This Row],[Benchmark mean accuracy]]),"Yes","No")</f>
        <v>Yes</v>
      </c>
    </row>
    <row r="282" spans="1:8" x14ac:dyDescent="0.55000000000000004">
      <c r="A282">
        <v>928</v>
      </c>
      <c r="B282" s="1" t="s">
        <v>260</v>
      </c>
      <c r="C282" s="4">
        <v>0.95454545499999999</v>
      </c>
      <c r="D282" s="6">
        <v>84.950649350000006</v>
      </c>
      <c r="E282" s="3">
        <v>86.489610389999996</v>
      </c>
      <c r="F282" s="4">
        <v>0.65433503199999998</v>
      </c>
      <c r="G282" s="6">
        <f>Table2[[#This Row],[Best Individual mean accuracy]]-Table2[[#This Row],[Benchmark mean accuracy]]</f>
        <v>1.5389610399999896</v>
      </c>
      <c r="H282" t="str">
        <f>IF(AND(Table2[[#This Row],[F value]]&lt;4.74,Table2[[#This Row],[Best Individual mean accuracy]]&gt;Table2[[#This Row],[Benchmark mean accuracy]]),"Yes","No")</f>
        <v>Yes</v>
      </c>
    </row>
    <row r="283" spans="1:8" x14ac:dyDescent="0.55000000000000004">
      <c r="A283">
        <v>928</v>
      </c>
      <c r="B283" s="1" t="s">
        <v>381</v>
      </c>
      <c r="C283" s="4">
        <v>0.95454545499999999</v>
      </c>
      <c r="D283" s="6">
        <v>86.043831170000004</v>
      </c>
      <c r="E283" s="3">
        <v>86.442857140000001</v>
      </c>
      <c r="F283" s="4">
        <v>1.9398927939999999</v>
      </c>
      <c r="G283" s="6">
        <f>Table2[[#This Row],[Best Individual mean accuracy]]-Table2[[#This Row],[Benchmark mean accuracy]]</f>
        <v>0.39902596999999673</v>
      </c>
      <c r="H283" t="str">
        <f>IF(AND(Table2[[#This Row],[F value]]&lt;4.74,Table2[[#This Row],[Best Individual mean accuracy]]&gt;Table2[[#This Row],[Benchmark mean accuracy]]),"Yes","No")</f>
        <v>Yes</v>
      </c>
    </row>
    <row r="284" spans="1:8" x14ac:dyDescent="0.55000000000000004">
      <c r="A284">
        <v>928</v>
      </c>
      <c r="B284" s="1" t="s">
        <v>319</v>
      </c>
      <c r="C284" s="4">
        <v>0.95454545499999999</v>
      </c>
      <c r="D284" s="6">
        <v>85.133441559999994</v>
      </c>
      <c r="E284" s="3">
        <v>86.440259740000002</v>
      </c>
      <c r="F284" s="4">
        <v>0.785475017</v>
      </c>
      <c r="G284" s="6">
        <f>Table2[[#This Row],[Best Individual mean accuracy]]-Table2[[#This Row],[Benchmark mean accuracy]]</f>
        <v>1.3068181800000076</v>
      </c>
      <c r="H284" t="str">
        <f>IF(AND(Table2[[#This Row],[F value]]&lt;4.74,Table2[[#This Row],[Best Individual mean accuracy]]&gt;Table2[[#This Row],[Benchmark mean accuracy]]),"Yes","No")</f>
        <v>Yes</v>
      </c>
    </row>
    <row r="285" spans="1:8" x14ac:dyDescent="0.55000000000000004">
      <c r="A285">
        <v>928</v>
      </c>
      <c r="B285" s="1" t="s">
        <v>202</v>
      </c>
      <c r="C285" s="4">
        <v>0.95454545499999999</v>
      </c>
      <c r="D285" s="6">
        <v>85.526948050000001</v>
      </c>
      <c r="E285" s="3">
        <v>86.437012989999999</v>
      </c>
      <c r="F285" s="4">
        <v>0.60372186000000005</v>
      </c>
      <c r="G285" s="6">
        <f>Table2[[#This Row],[Best Individual mean accuracy]]-Table2[[#This Row],[Benchmark mean accuracy]]</f>
        <v>0.91006493999999805</v>
      </c>
      <c r="H285" t="str">
        <f>IF(AND(Table2[[#This Row],[F value]]&lt;4.74,Table2[[#This Row],[Best Individual mean accuracy]]&gt;Table2[[#This Row],[Benchmark mean accuracy]]),"Yes","No")</f>
        <v>Yes</v>
      </c>
    </row>
    <row r="286" spans="1:8" x14ac:dyDescent="0.55000000000000004">
      <c r="A286">
        <v>928</v>
      </c>
      <c r="B286" s="1" t="s">
        <v>92</v>
      </c>
      <c r="C286" s="4">
        <v>0.95454545499999999</v>
      </c>
      <c r="D286" s="6">
        <v>84.26980519</v>
      </c>
      <c r="E286" s="3">
        <v>86.436688309999994</v>
      </c>
      <c r="F286" s="4">
        <v>1.0963573710000001</v>
      </c>
      <c r="G286" s="6">
        <f>Table2[[#This Row],[Best Individual mean accuracy]]-Table2[[#This Row],[Benchmark mean accuracy]]</f>
        <v>2.1668831199999943</v>
      </c>
      <c r="H286" t="str">
        <f>IF(AND(Table2[[#This Row],[F value]]&lt;4.74,Table2[[#This Row],[Best Individual mean accuracy]]&gt;Table2[[#This Row],[Benchmark mean accuracy]]),"Yes","No")</f>
        <v>Yes</v>
      </c>
    </row>
    <row r="287" spans="1:8" x14ac:dyDescent="0.55000000000000004">
      <c r="A287">
        <v>928</v>
      </c>
      <c r="B287" s="1" t="s">
        <v>101</v>
      </c>
      <c r="C287" s="4">
        <v>0.95454545499999999</v>
      </c>
      <c r="D287" s="6">
        <v>86.098376619999996</v>
      </c>
      <c r="E287" s="3">
        <v>86.383116880000003</v>
      </c>
      <c r="F287" s="4">
        <v>1.9538226359999999</v>
      </c>
      <c r="G287" s="6">
        <f>Table2[[#This Row],[Best Individual mean accuracy]]-Table2[[#This Row],[Benchmark mean accuracy]]</f>
        <v>0.28474026000000663</v>
      </c>
      <c r="H287" t="str">
        <f>IF(AND(Table2[[#This Row],[F value]]&lt;4.74,Table2[[#This Row],[Best Individual mean accuracy]]&gt;Table2[[#This Row],[Benchmark mean accuracy]]),"Yes","No")</f>
        <v>Yes</v>
      </c>
    </row>
    <row r="288" spans="1:8" x14ac:dyDescent="0.55000000000000004">
      <c r="A288">
        <v>928</v>
      </c>
      <c r="B288" s="1" t="s">
        <v>284</v>
      </c>
      <c r="C288" s="4">
        <v>0.95454545499999999</v>
      </c>
      <c r="D288" s="6">
        <v>83.640584419999996</v>
      </c>
      <c r="E288" s="3">
        <v>86.375974029999995</v>
      </c>
      <c r="F288" s="4">
        <v>1.1645015569999999</v>
      </c>
      <c r="G288" s="6">
        <f>Table2[[#This Row],[Best Individual mean accuracy]]-Table2[[#This Row],[Benchmark mean accuracy]]</f>
        <v>2.7353896099999986</v>
      </c>
      <c r="H288" t="str">
        <f>IF(AND(Table2[[#This Row],[F value]]&lt;4.74,Table2[[#This Row],[Best Individual mean accuracy]]&gt;Table2[[#This Row],[Benchmark mean accuracy]]),"Yes","No")</f>
        <v>Yes</v>
      </c>
    </row>
    <row r="289" spans="1:8" x14ac:dyDescent="0.55000000000000004">
      <c r="A289">
        <v>928</v>
      </c>
      <c r="B289" s="1" t="s">
        <v>369</v>
      </c>
      <c r="C289" s="4">
        <v>0.95454545499999999</v>
      </c>
      <c r="D289" s="6">
        <v>83.363636360000001</v>
      </c>
      <c r="E289" s="3">
        <v>86.332142860000005</v>
      </c>
      <c r="F289" s="4">
        <v>1.5148421919999999</v>
      </c>
      <c r="G289" s="6">
        <f>Table2[[#This Row],[Best Individual mean accuracy]]-Table2[[#This Row],[Benchmark mean accuracy]]</f>
        <v>2.9685065000000037</v>
      </c>
      <c r="H289" t="str">
        <f>IF(AND(Table2[[#This Row],[F value]]&lt;4.74,Table2[[#This Row],[Best Individual mean accuracy]]&gt;Table2[[#This Row],[Benchmark mean accuracy]]),"Yes","No")</f>
        <v>Yes</v>
      </c>
    </row>
    <row r="290" spans="1:8" x14ac:dyDescent="0.55000000000000004">
      <c r="A290">
        <v>928</v>
      </c>
      <c r="B290" s="1" t="s">
        <v>127</v>
      </c>
      <c r="C290" s="4">
        <v>0.95454545499999999</v>
      </c>
      <c r="D290" s="6">
        <v>83.312987010000001</v>
      </c>
      <c r="E290" s="3">
        <v>86.328896099999994</v>
      </c>
      <c r="F290" s="4">
        <v>1.118133147</v>
      </c>
      <c r="G290" s="6">
        <f>Table2[[#This Row],[Best Individual mean accuracy]]-Table2[[#This Row],[Benchmark mean accuracy]]</f>
        <v>3.0159090899999939</v>
      </c>
      <c r="H290" t="str">
        <f>IF(AND(Table2[[#This Row],[F value]]&lt;4.74,Table2[[#This Row],[Best Individual mean accuracy]]&gt;Table2[[#This Row],[Benchmark mean accuracy]]),"Yes","No")</f>
        <v>Yes</v>
      </c>
    </row>
    <row r="291" spans="1:8" x14ac:dyDescent="0.55000000000000004">
      <c r="A291">
        <v>928</v>
      </c>
      <c r="B291" s="1" t="s">
        <v>330</v>
      </c>
      <c r="C291" s="4">
        <v>0.95454545499999999</v>
      </c>
      <c r="D291" s="6">
        <v>82.209415579999998</v>
      </c>
      <c r="E291" s="3">
        <v>86.321428569999995</v>
      </c>
      <c r="F291" s="4">
        <v>0.94156906100000004</v>
      </c>
      <c r="G291" s="6">
        <f>Table2[[#This Row],[Best Individual mean accuracy]]-Table2[[#This Row],[Benchmark mean accuracy]]</f>
        <v>4.1120129899999966</v>
      </c>
      <c r="H291" t="str">
        <f>IF(AND(Table2[[#This Row],[F value]]&lt;4.74,Table2[[#This Row],[Best Individual mean accuracy]]&gt;Table2[[#This Row],[Benchmark mean accuracy]]),"Yes","No")</f>
        <v>Yes</v>
      </c>
    </row>
    <row r="292" spans="1:8" x14ac:dyDescent="0.55000000000000004">
      <c r="A292">
        <v>928</v>
      </c>
      <c r="B292" s="1" t="s">
        <v>77</v>
      </c>
      <c r="C292" s="4">
        <v>0.95454545499999999</v>
      </c>
      <c r="D292" s="6">
        <v>85.183441560000006</v>
      </c>
      <c r="E292" s="3">
        <v>86.320454549999994</v>
      </c>
      <c r="F292" s="4">
        <v>1.6639293100000001</v>
      </c>
      <c r="G292" s="6">
        <f>Table2[[#This Row],[Best Individual mean accuracy]]-Table2[[#This Row],[Benchmark mean accuracy]]</f>
        <v>1.1370129899999881</v>
      </c>
      <c r="H292" t="str">
        <f>IF(AND(Table2[[#This Row],[F value]]&lt;4.74,Table2[[#This Row],[Best Individual mean accuracy]]&gt;Table2[[#This Row],[Benchmark mean accuracy]]),"Yes","No")</f>
        <v>Yes</v>
      </c>
    </row>
    <row r="293" spans="1:8" x14ac:dyDescent="0.55000000000000004">
      <c r="A293">
        <v>928</v>
      </c>
      <c r="B293" s="1" t="s">
        <v>196</v>
      </c>
      <c r="C293" s="4">
        <v>0.95454545499999999</v>
      </c>
      <c r="D293" s="6">
        <v>84.280519479999995</v>
      </c>
      <c r="E293" s="3">
        <v>86.278896099999997</v>
      </c>
      <c r="F293" s="4">
        <v>0.81405022599999999</v>
      </c>
      <c r="G293" s="6">
        <f>Table2[[#This Row],[Best Individual mean accuracy]]-Table2[[#This Row],[Benchmark mean accuracy]]</f>
        <v>1.9983766200000019</v>
      </c>
      <c r="H293" t="str">
        <f>IF(AND(Table2[[#This Row],[F value]]&lt;4.74,Table2[[#This Row],[Best Individual mean accuracy]]&gt;Table2[[#This Row],[Benchmark mean accuracy]]),"Yes","No")</f>
        <v>Yes</v>
      </c>
    </row>
    <row r="294" spans="1:8" x14ac:dyDescent="0.55000000000000004">
      <c r="A294">
        <v>928</v>
      </c>
      <c r="B294" s="1" t="s">
        <v>346</v>
      </c>
      <c r="C294" s="4">
        <v>0.95454545499999999</v>
      </c>
      <c r="D294" s="6">
        <v>84.737987009999998</v>
      </c>
      <c r="E294" s="3">
        <v>86.276948050000001</v>
      </c>
      <c r="F294" s="4">
        <v>1.0952465520000001</v>
      </c>
      <c r="G294" s="6">
        <f>Table2[[#This Row],[Best Individual mean accuracy]]-Table2[[#This Row],[Benchmark mean accuracy]]</f>
        <v>1.5389610400000038</v>
      </c>
      <c r="H294" t="str">
        <f>IF(AND(Table2[[#This Row],[F value]]&lt;4.74,Table2[[#This Row],[Best Individual mean accuracy]]&gt;Table2[[#This Row],[Benchmark mean accuracy]]),"Yes","No")</f>
        <v>Yes</v>
      </c>
    </row>
    <row r="295" spans="1:8" x14ac:dyDescent="0.55000000000000004">
      <c r="A295">
        <v>928</v>
      </c>
      <c r="B295" s="1" t="s">
        <v>341</v>
      </c>
      <c r="C295" s="4">
        <v>0.95454545499999999</v>
      </c>
      <c r="D295" s="6">
        <v>85.934090909999995</v>
      </c>
      <c r="E295" s="3">
        <v>86.273701299999999</v>
      </c>
      <c r="F295" s="4">
        <v>0.91193426099999997</v>
      </c>
      <c r="G295" s="6">
        <f>Table2[[#This Row],[Best Individual mean accuracy]]-Table2[[#This Row],[Benchmark mean accuracy]]</f>
        <v>0.33961039000000426</v>
      </c>
      <c r="H295" t="str">
        <f>IF(AND(Table2[[#This Row],[F value]]&lt;4.74,Table2[[#This Row],[Best Individual mean accuracy]]&gt;Table2[[#This Row],[Benchmark mean accuracy]]),"Yes","No")</f>
        <v>Yes</v>
      </c>
    </row>
    <row r="296" spans="1:8" x14ac:dyDescent="0.55000000000000004">
      <c r="A296">
        <v>928</v>
      </c>
      <c r="B296" s="1" t="s">
        <v>323</v>
      </c>
      <c r="C296" s="4">
        <v>0.95454545499999999</v>
      </c>
      <c r="D296" s="6">
        <v>83.82435065</v>
      </c>
      <c r="E296" s="3">
        <v>86.272077920000001</v>
      </c>
      <c r="F296" s="4">
        <v>0.918550494</v>
      </c>
      <c r="G296" s="6">
        <f>Table2[[#This Row],[Best Individual mean accuracy]]-Table2[[#This Row],[Benchmark mean accuracy]]</f>
        <v>2.4477272700000015</v>
      </c>
      <c r="H296" t="str">
        <f>IF(AND(Table2[[#This Row],[F value]]&lt;4.74,Table2[[#This Row],[Best Individual mean accuracy]]&gt;Table2[[#This Row],[Benchmark mean accuracy]]),"Yes","No")</f>
        <v>Yes</v>
      </c>
    </row>
    <row r="297" spans="1:8" x14ac:dyDescent="0.55000000000000004">
      <c r="A297">
        <v>928</v>
      </c>
      <c r="B297" s="1" t="s">
        <v>287</v>
      </c>
      <c r="C297" s="4">
        <v>0.95454545499999999</v>
      </c>
      <c r="D297" s="6">
        <v>84.672402599999998</v>
      </c>
      <c r="E297" s="3">
        <v>86.267857140000004</v>
      </c>
      <c r="F297" s="4">
        <v>1.173022432</v>
      </c>
      <c r="G297" s="6">
        <f>Table2[[#This Row],[Best Individual mean accuracy]]-Table2[[#This Row],[Benchmark mean accuracy]]</f>
        <v>1.5954545400000057</v>
      </c>
      <c r="H297" t="str">
        <f>IF(AND(Table2[[#This Row],[F value]]&lt;4.74,Table2[[#This Row],[Best Individual mean accuracy]]&gt;Table2[[#This Row],[Benchmark mean accuracy]]),"Yes","No")</f>
        <v>Yes</v>
      </c>
    </row>
    <row r="298" spans="1:8" x14ac:dyDescent="0.55000000000000004">
      <c r="A298">
        <v>928</v>
      </c>
      <c r="B298" s="1" t="s">
        <v>95</v>
      </c>
      <c r="C298" s="4">
        <v>0.95454545499999999</v>
      </c>
      <c r="D298" s="6">
        <v>83.930844160000007</v>
      </c>
      <c r="E298" s="3">
        <v>86.265909089999994</v>
      </c>
      <c r="F298" s="4">
        <v>1.5442460790000001</v>
      </c>
      <c r="G298" s="6">
        <f>Table2[[#This Row],[Best Individual mean accuracy]]-Table2[[#This Row],[Benchmark mean accuracy]]</f>
        <v>2.3350649299999873</v>
      </c>
      <c r="H298" t="str">
        <f>IF(AND(Table2[[#This Row],[F value]]&lt;4.74,Table2[[#This Row],[Best Individual mean accuracy]]&gt;Table2[[#This Row],[Benchmark mean accuracy]]),"Yes","No")</f>
        <v>Yes</v>
      </c>
    </row>
    <row r="299" spans="1:8" x14ac:dyDescent="0.55000000000000004">
      <c r="A299">
        <v>928</v>
      </c>
      <c r="B299" s="1" t="s">
        <v>44</v>
      </c>
      <c r="C299" s="4">
        <v>0.95454545499999999</v>
      </c>
      <c r="D299" s="6">
        <v>85.983441560000003</v>
      </c>
      <c r="E299" s="3">
        <v>86.215584419999999</v>
      </c>
      <c r="F299" s="4">
        <v>1.189189799</v>
      </c>
      <c r="G299" s="6">
        <f>Table2[[#This Row],[Best Individual mean accuracy]]-Table2[[#This Row],[Benchmark mean accuracy]]</f>
        <v>0.23214285999999618</v>
      </c>
      <c r="H299" t="str">
        <f>IF(AND(Table2[[#This Row],[F value]]&lt;4.74,Table2[[#This Row],[Best Individual mean accuracy]]&gt;Table2[[#This Row],[Benchmark mean accuracy]]),"Yes","No")</f>
        <v>Yes</v>
      </c>
    </row>
    <row r="300" spans="1:8" x14ac:dyDescent="0.55000000000000004">
      <c r="A300">
        <v>928</v>
      </c>
      <c r="B300" s="1" t="s">
        <v>83</v>
      </c>
      <c r="C300" s="4">
        <v>0.95454545499999999</v>
      </c>
      <c r="D300" s="6">
        <v>85.868181820000004</v>
      </c>
      <c r="E300" s="3">
        <v>86.214935060000002</v>
      </c>
      <c r="F300" s="4">
        <v>0.81598627999999995</v>
      </c>
      <c r="G300" s="6">
        <f>Table2[[#This Row],[Best Individual mean accuracy]]-Table2[[#This Row],[Benchmark mean accuracy]]</f>
        <v>0.34675323999999819</v>
      </c>
      <c r="H300" t="str">
        <f>IF(AND(Table2[[#This Row],[F value]]&lt;4.74,Table2[[#This Row],[Best Individual mean accuracy]]&gt;Table2[[#This Row],[Benchmark mean accuracy]]),"Yes","No")</f>
        <v>Yes</v>
      </c>
    </row>
    <row r="301" spans="1:8" x14ac:dyDescent="0.55000000000000004">
      <c r="A301">
        <v>928</v>
      </c>
      <c r="B301" s="1" t="s">
        <v>33</v>
      </c>
      <c r="C301" s="4">
        <v>0.95454545499999999</v>
      </c>
      <c r="D301" s="6">
        <v>82.683441560000006</v>
      </c>
      <c r="E301" s="3">
        <v>86.214610390000004</v>
      </c>
      <c r="F301" s="4">
        <v>1.148886759</v>
      </c>
      <c r="G301" s="6">
        <f>Table2[[#This Row],[Best Individual mean accuracy]]-Table2[[#This Row],[Benchmark mean accuracy]]</f>
        <v>3.5311688299999986</v>
      </c>
      <c r="H301" t="str">
        <f>IF(AND(Table2[[#This Row],[F value]]&lt;4.74,Table2[[#This Row],[Best Individual mean accuracy]]&gt;Table2[[#This Row],[Benchmark mean accuracy]]),"Yes","No")</f>
        <v>Yes</v>
      </c>
    </row>
    <row r="302" spans="1:8" x14ac:dyDescent="0.55000000000000004">
      <c r="A302">
        <v>928</v>
      </c>
      <c r="B302" s="1" t="s">
        <v>178</v>
      </c>
      <c r="C302" s="4">
        <v>0.95454545499999999</v>
      </c>
      <c r="D302" s="6">
        <v>81.302922080000002</v>
      </c>
      <c r="E302" s="3">
        <v>86.210064939999995</v>
      </c>
      <c r="F302" s="4">
        <v>1.1196524880000001</v>
      </c>
      <c r="G302" s="6">
        <f>Table2[[#This Row],[Best Individual mean accuracy]]-Table2[[#This Row],[Benchmark mean accuracy]]</f>
        <v>4.9071428599999933</v>
      </c>
      <c r="H302" t="str">
        <f>IF(AND(Table2[[#This Row],[F value]]&lt;4.74,Table2[[#This Row],[Best Individual mean accuracy]]&gt;Table2[[#This Row],[Benchmark mean accuracy]]),"Yes","No")</f>
        <v>Yes</v>
      </c>
    </row>
    <row r="303" spans="1:8" x14ac:dyDescent="0.55000000000000004">
      <c r="A303">
        <v>928</v>
      </c>
      <c r="B303" s="1" t="s">
        <v>340</v>
      </c>
      <c r="C303" s="4">
        <v>0.95454545499999999</v>
      </c>
      <c r="D303" s="6">
        <v>82.684090909999995</v>
      </c>
      <c r="E303" s="3">
        <v>86.207467530000002</v>
      </c>
      <c r="F303" s="4">
        <v>1.4539761980000001</v>
      </c>
      <c r="G303" s="6">
        <f>Table2[[#This Row],[Best Individual mean accuracy]]-Table2[[#This Row],[Benchmark mean accuracy]]</f>
        <v>3.5233766200000076</v>
      </c>
      <c r="H303" t="str">
        <f>IF(AND(Table2[[#This Row],[F value]]&lt;4.74,Table2[[#This Row],[Best Individual mean accuracy]]&gt;Table2[[#This Row],[Benchmark mean accuracy]]),"Yes","No")</f>
        <v>Yes</v>
      </c>
    </row>
    <row r="304" spans="1:8" x14ac:dyDescent="0.55000000000000004">
      <c r="A304">
        <v>928</v>
      </c>
      <c r="B304" s="1" t="s">
        <v>321</v>
      </c>
      <c r="C304" s="4">
        <v>0.95454545499999999</v>
      </c>
      <c r="D304" s="6">
        <v>85.520129870000005</v>
      </c>
      <c r="E304" s="3">
        <v>86.202922079999993</v>
      </c>
      <c r="F304" s="4">
        <v>0.671548378</v>
      </c>
      <c r="G304" s="6">
        <f>Table2[[#This Row],[Best Individual mean accuracy]]-Table2[[#This Row],[Benchmark mean accuracy]]</f>
        <v>0.68279220999998813</v>
      </c>
      <c r="H304" t="str">
        <f>IF(AND(Table2[[#This Row],[F value]]&lt;4.74,Table2[[#This Row],[Best Individual mean accuracy]]&gt;Table2[[#This Row],[Benchmark mean accuracy]]),"Yes","No")</f>
        <v>Yes</v>
      </c>
    </row>
    <row r="305" spans="1:8" x14ac:dyDescent="0.55000000000000004">
      <c r="A305">
        <v>928</v>
      </c>
      <c r="B305" s="1" t="s">
        <v>312</v>
      </c>
      <c r="C305" s="4">
        <v>0.95454545499999999</v>
      </c>
      <c r="D305" s="6">
        <v>82.35</v>
      </c>
      <c r="E305" s="3">
        <v>86.161038959999999</v>
      </c>
      <c r="F305" s="4">
        <v>1.0175409879999999</v>
      </c>
      <c r="G305" s="6">
        <f>Table2[[#This Row],[Best Individual mean accuracy]]-Table2[[#This Row],[Benchmark mean accuracy]]</f>
        <v>3.8110389600000047</v>
      </c>
      <c r="H305" t="str">
        <f>IF(AND(Table2[[#This Row],[F value]]&lt;4.74,Table2[[#This Row],[Best Individual mean accuracy]]&gt;Table2[[#This Row],[Benchmark mean accuracy]]),"Yes","No")</f>
        <v>Yes</v>
      </c>
    </row>
    <row r="306" spans="1:8" x14ac:dyDescent="0.55000000000000004">
      <c r="A306">
        <v>928</v>
      </c>
      <c r="B306" s="1" t="s">
        <v>246</v>
      </c>
      <c r="C306" s="4">
        <v>0.95454545499999999</v>
      </c>
      <c r="D306" s="6">
        <v>86.492207789999995</v>
      </c>
      <c r="E306" s="3">
        <v>86.152272730000007</v>
      </c>
      <c r="F306" s="4">
        <v>0.78783165300000002</v>
      </c>
      <c r="G306" s="6">
        <f>Table2[[#This Row],[Best Individual mean accuracy]]-Table2[[#This Row],[Benchmark mean accuracy]]</f>
        <v>-0.33993505999998774</v>
      </c>
      <c r="H306" t="str">
        <f>IF(AND(Table2[[#This Row],[F value]]&lt;4.74,Table2[[#This Row],[Best Individual mean accuracy]]&gt;Table2[[#This Row],[Benchmark mean accuracy]]),"Yes","No")</f>
        <v>No</v>
      </c>
    </row>
    <row r="307" spans="1:8" x14ac:dyDescent="0.55000000000000004">
      <c r="A307">
        <v>928</v>
      </c>
      <c r="B307" s="1" t="s">
        <v>67</v>
      </c>
      <c r="C307" s="4">
        <v>0.95454545499999999</v>
      </c>
      <c r="D307" s="6">
        <v>82.508441559999994</v>
      </c>
      <c r="E307" s="3">
        <v>86.15097403</v>
      </c>
      <c r="F307" s="4">
        <v>1.4700872700000001</v>
      </c>
      <c r="G307" s="6">
        <f>Table2[[#This Row],[Best Individual mean accuracy]]-Table2[[#This Row],[Benchmark mean accuracy]]</f>
        <v>3.6425324700000061</v>
      </c>
      <c r="H307" t="str">
        <f>IF(AND(Table2[[#This Row],[F value]]&lt;4.74,Table2[[#This Row],[Best Individual mean accuracy]]&gt;Table2[[#This Row],[Benchmark mean accuracy]]),"Yes","No")</f>
        <v>Yes</v>
      </c>
    </row>
    <row r="308" spans="1:8" x14ac:dyDescent="0.55000000000000004">
      <c r="A308">
        <v>928</v>
      </c>
      <c r="B308" s="1" t="s">
        <v>141</v>
      </c>
      <c r="C308" s="4">
        <v>0.95454545499999999</v>
      </c>
      <c r="D308" s="6">
        <v>83.762012990000002</v>
      </c>
      <c r="E308" s="3">
        <v>86.150324679999997</v>
      </c>
      <c r="F308" s="4">
        <v>1.3708855449999999</v>
      </c>
      <c r="G308" s="6">
        <f>Table2[[#This Row],[Best Individual mean accuracy]]-Table2[[#This Row],[Benchmark mean accuracy]]</f>
        <v>2.3883116899999948</v>
      </c>
      <c r="H308" t="str">
        <f>IF(AND(Table2[[#This Row],[F value]]&lt;4.74,Table2[[#This Row],[Best Individual mean accuracy]]&gt;Table2[[#This Row],[Benchmark mean accuracy]]),"Yes","No")</f>
        <v>Yes</v>
      </c>
    </row>
    <row r="309" spans="1:8" x14ac:dyDescent="0.55000000000000004">
      <c r="A309">
        <v>928</v>
      </c>
      <c r="B309" s="1" t="s">
        <v>204</v>
      </c>
      <c r="C309" s="4">
        <v>0.95454545499999999</v>
      </c>
      <c r="D309" s="6">
        <v>85.642207790000001</v>
      </c>
      <c r="E309" s="3">
        <v>86.101298700000001</v>
      </c>
      <c r="F309" s="4">
        <v>0.85398286400000001</v>
      </c>
      <c r="G309" s="6">
        <f>Table2[[#This Row],[Best Individual mean accuracy]]-Table2[[#This Row],[Benchmark mean accuracy]]</f>
        <v>0.45909091000000046</v>
      </c>
      <c r="H309" t="str">
        <f>IF(AND(Table2[[#This Row],[F value]]&lt;4.74,Table2[[#This Row],[Best Individual mean accuracy]]&gt;Table2[[#This Row],[Benchmark mean accuracy]]),"Yes","No")</f>
        <v>Yes</v>
      </c>
    </row>
    <row r="310" spans="1:8" x14ac:dyDescent="0.55000000000000004">
      <c r="A310">
        <v>928</v>
      </c>
      <c r="B310" s="1" t="s">
        <v>135</v>
      </c>
      <c r="C310" s="4">
        <v>0.95454545499999999</v>
      </c>
      <c r="D310" s="6">
        <v>81.315259740000002</v>
      </c>
      <c r="E310" s="3">
        <v>86.099675320000003</v>
      </c>
      <c r="F310" s="4">
        <v>4.3890159989999997</v>
      </c>
      <c r="G310" s="6">
        <f>Table2[[#This Row],[Best Individual mean accuracy]]-Table2[[#This Row],[Benchmark mean accuracy]]</f>
        <v>4.784415580000001</v>
      </c>
      <c r="H310" t="str">
        <f>IF(AND(Table2[[#This Row],[F value]]&lt;4.74,Table2[[#This Row],[Best Individual mean accuracy]]&gt;Table2[[#This Row],[Benchmark mean accuracy]]),"Yes","No")</f>
        <v>Yes</v>
      </c>
    </row>
    <row r="311" spans="1:8" x14ac:dyDescent="0.55000000000000004">
      <c r="A311">
        <v>928</v>
      </c>
      <c r="B311" s="1" t="s">
        <v>84</v>
      </c>
      <c r="C311" s="4">
        <v>0.95454545499999999</v>
      </c>
      <c r="D311" s="6">
        <v>82.346103900000003</v>
      </c>
      <c r="E311" s="3">
        <v>86.098376619999996</v>
      </c>
      <c r="F311" s="4">
        <v>1.0571687940000001</v>
      </c>
      <c r="G311" s="6">
        <f>Table2[[#This Row],[Best Individual mean accuracy]]-Table2[[#This Row],[Benchmark mean accuracy]]</f>
        <v>3.7522727199999935</v>
      </c>
      <c r="H311" t="str">
        <f>IF(AND(Table2[[#This Row],[F value]]&lt;4.74,Table2[[#This Row],[Best Individual mean accuracy]]&gt;Table2[[#This Row],[Benchmark mean accuracy]]),"Yes","No")</f>
        <v>Yes</v>
      </c>
    </row>
    <row r="312" spans="1:8" x14ac:dyDescent="0.55000000000000004">
      <c r="A312">
        <v>247</v>
      </c>
      <c r="B312" s="1" t="s">
        <v>11</v>
      </c>
      <c r="C312" s="4">
        <v>0.875</v>
      </c>
      <c r="D312" s="6">
        <v>83.769155839999996</v>
      </c>
      <c r="E312" s="3">
        <v>86.047727269999996</v>
      </c>
      <c r="F312" s="4">
        <v>1.0182501230000001</v>
      </c>
      <c r="G312" s="6">
        <f>Table2[[#This Row],[Best Individual mean accuracy]]-Table2[[#This Row],[Benchmark mean accuracy]]</f>
        <v>2.2785714299999995</v>
      </c>
      <c r="H312" t="str">
        <f>IF(AND(Table2[[#This Row],[F value]]&lt;4.74,Table2[[#This Row],[Best Individual mean accuracy]]&gt;Table2[[#This Row],[Benchmark mean accuracy]]),"Yes","No")</f>
        <v>Yes</v>
      </c>
    </row>
    <row r="313" spans="1:8" x14ac:dyDescent="0.55000000000000004">
      <c r="A313">
        <v>928</v>
      </c>
      <c r="B313" s="1" t="s">
        <v>66</v>
      </c>
      <c r="C313" s="4">
        <v>0.95454545499999999</v>
      </c>
      <c r="D313" s="6">
        <v>86.670129869999997</v>
      </c>
      <c r="E313" s="3">
        <v>86.044480519999993</v>
      </c>
      <c r="F313" s="4">
        <v>0.72770859200000004</v>
      </c>
      <c r="G313" s="6">
        <f>Table2[[#This Row],[Best Individual mean accuracy]]-Table2[[#This Row],[Benchmark mean accuracy]]</f>
        <v>-0.62564935000000332</v>
      </c>
      <c r="H313" t="str">
        <f>IF(AND(Table2[[#This Row],[F value]]&lt;4.74,Table2[[#This Row],[Best Individual mean accuracy]]&gt;Table2[[#This Row],[Benchmark mean accuracy]]),"Yes","No")</f>
        <v>No</v>
      </c>
    </row>
    <row r="314" spans="1:8" x14ac:dyDescent="0.55000000000000004">
      <c r="A314">
        <v>928</v>
      </c>
      <c r="B314" s="1" t="s">
        <v>58</v>
      </c>
      <c r="C314" s="4">
        <v>0.95454545499999999</v>
      </c>
      <c r="D314" s="6">
        <v>81.955519480000007</v>
      </c>
      <c r="E314" s="3">
        <v>86.043506489999999</v>
      </c>
      <c r="F314" s="4">
        <v>1.121842432</v>
      </c>
      <c r="G314" s="6">
        <f>Table2[[#This Row],[Best Individual mean accuracy]]-Table2[[#This Row],[Benchmark mean accuracy]]</f>
        <v>4.087987009999992</v>
      </c>
      <c r="H314" t="str">
        <f>IF(AND(Table2[[#This Row],[F value]]&lt;4.74,Table2[[#This Row],[Best Individual mean accuracy]]&gt;Table2[[#This Row],[Benchmark mean accuracy]]),"Yes","No")</f>
        <v>Yes</v>
      </c>
    </row>
    <row r="315" spans="1:8" x14ac:dyDescent="0.55000000000000004">
      <c r="A315">
        <v>928</v>
      </c>
      <c r="B315" s="1" t="s">
        <v>303</v>
      </c>
      <c r="C315" s="4">
        <v>0.95454545499999999</v>
      </c>
      <c r="D315" s="6">
        <v>83.360064940000001</v>
      </c>
      <c r="E315" s="3">
        <v>86.042857139999995</v>
      </c>
      <c r="F315" s="4">
        <v>0.97710666300000004</v>
      </c>
      <c r="G315" s="6">
        <f>Table2[[#This Row],[Best Individual mean accuracy]]-Table2[[#This Row],[Benchmark mean accuracy]]</f>
        <v>2.6827921999999944</v>
      </c>
      <c r="H315" t="str">
        <f>IF(AND(Table2[[#This Row],[F value]]&lt;4.74,Table2[[#This Row],[Best Individual mean accuracy]]&gt;Table2[[#This Row],[Benchmark mean accuracy]]),"Yes","No")</f>
        <v>Yes</v>
      </c>
    </row>
    <row r="316" spans="1:8" x14ac:dyDescent="0.55000000000000004">
      <c r="A316">
        <v>928</v>
      </c>
      <c r="B316" s="1" t="s">
        <v>252</v>
      </c>
      <c r="C316" s="4">
        <v>0.95454545499999999</v>
      </c>
      <c r="D316" s="6">
        <v>84.554220779999994</v>
      </c>
      <c r="E316" s="3">
        <v>86.039935060000005</v>
      </c>
      <c r="F316" s="4">
        <v>1.233077577</v>
      </c>
      <c r="G316" s="6">
        <f>Table2[[#This Row],[Best Individual mean accuracy]]-Table2[[#This Row],[Benchmark mean accuracy]]</f>
        <v>1.4857142800000105</v>
      </c>
      <c r="H316" t="str">
        <f>IF(AND(Table2[[#This Row],[F value]]&lt;4.74,Table2[[#This Row],[Best Individual mean accuracy]]&gt;Table2[[#This Row],[Benchmark mean accuracy]]),"Yes","No")</f>
        <v>Yes</v>
      </c>
    </row>
    <row r="317" spans="1:8" x14ac:dyDescent="0.55000000000000004">
      <c r="A317">
        <v>928</v>
      </c>
      <c r="B317" s="1" t="s">
        <v>288</v>
      </c>
      <c r="C317" s="4">
        <v>0.95454545499999999</v>
      </c>
      <c r="D317" s="6">
        <v>86.894480520000002</v>
      </c>
      <c r="E317" s="3">
        <v>86.036363640000005</v>
      </c>
      <c r="F317" s="4">
        <v>1.046332525</v>
      </c>
      <c r="G317" s="6">
        <f>Table2[[#This Row],[Best Individual mean accuracy]]-Table2[[#This Row],[Benchmark mean accuracy]]</f>
        <v>-0.8581168799999972</v>
      </c>
      <c r="H317" t="str">
        <f>IF(AND(Table2[[#This Row],[F value]]&lt;4.74,Table2[[#This Row],[Best Individual mean accuracy]]&gt;Table2[[#This Row],[Benchmark mean accuracy]]),"Yes","No")</f>
        <v>No</v>
      </c>
    </row>
    <row r="318" spans="1:8" x14ac:dyDescent="0.55000000000000004">
      <c r="A318">
        <v>928</v>
      </c>
      <c r="B318" s="1" t="s">
        <v>236</v>
      </c>
      <c r="C318" s="4">
        <v>0.95454545499999999</v>
      </c>
      <c r="D318" s="6">
        <v>82.203896099999994</v>
      </c>
      <c r="E318" s="3">
        <v>86.032467530000005</v>
      </c>
      <c r="F318" s="4">
        <v>1.095117941</v>
      </c>
      <c r="G318" s="6">
        <f>Table2[[#This Row],[Best Individual mean accuracy]]-Table2[[#This Row],[Benchmark mean accuracy]]</f>
        <v>3.8285714300000109</v>
      </c>
      <c r="H318" t="str">
        <f>IF(AND(Table2[[#This Row],[F value]]&lt;4.74,Table2[[#This Row],[Best Individual mean accuracy]]&gt;Table2[[#This Row],[Benchmark mean accuracy]]),"Yes","No")</f>
        <v>Yes</v>
      </c>
    </row>
    <row r="319" spans="1:8" x14ac:dyDescent="0.55000000000000004">
      <c r="A319">
        <v>928</v>
      </c>
      <c r="B319" s="1" t="s">
        <v>412</v>
      </c>
      <c r="C319" s="4">
        <v>0.95454545499999999</v>
      </c>
      <c r="D319" s="6">
        <v>83.473376619999996</v>
      </c>
      <c r="E319" s="3">
        <v>86.027597400000005</v>
      </c>
      <c r="F319" s="4">
        <v>0.97312500099999999</v>
      </c>
      <c r="G319" s="6">
        <f>Table2[[#This Row],[Best Individual mean accuracy]]-Table2[[#This Row],[Benchmark mean accuracy]]</f>
        <v>2.5542207800000085</v>
      </c>
      <c r="H319" t="str">
        <f>IF(AND(Table2[[#This Row],[F value]]&lt;4.74,Table2[[#This Row],[Best Individual mean accuracy]]&gt;Table2[[#This Row],[Benchmark mean accuracy]]),"Yes","No")</f>
        <v>Yes</v>
      </c>
    </row>
    <row r="320" spans="1:8" x14ac:dyDescent="0.55000000000000004">
      <c r="A320">
        <v>928</v>
      </c>
      <c r="B320" s="1" t="s">
        <v>166</v>
      </c>
      <c r="C320" s="4">
        <v>0.95454545499999999</v>
      </c>
      <c r="D320" s="6">
        <v>82.409740260000007</v>
      </c>
      <c r="E320" s="3">
        <v>85.992207789999995</v>
      </c>
      <c r="F320" s="4">
        <v>1.4910910449999999</v>
      </c>
      <c r="G320" s="6">
        <f>Table2[[#This Row],[Best Individual mean accuracy]]-Table2[[#This Row],[Benchmark mean accuracy]]</f>
        <v>3.5824675299999882</v>
      </c>
      <c r="H320" t="str">
        <f>IF(AND(Table2[[#This Row],[F value]]&lt;4.74,Table2[[#This Row],[Best Individual mean accuracy]]&gt;Table2[[#This Row],[Benchmark mean accuracy]]),"Yes","No")</f>
        <v>Yes</v>
      </c>
    </row>
    <row r="321" spans="1:8" x14ac:dyDescent="0.55000000000000004">
      <c r="A321">
        <v>928</v>
      </c>
      <c r="B321" s="1" t="s">
        <v>300</v>
      </c>
      <c r="C321" s="4">
        <v>0.95454545499999999</v>
      </c>
      <c r="D321" s="6">
        <v>83.369805189999994</v>
      </c>
      <c r="E321" s="3">
        <v>85.982142859999996</v>
      </c>
      <c r="F321" s="4">
        <v>0.79099539200000002</v>
      </c>
      <c r="G321" s="6">
        <f>Table2[[#This Row],[Best Individual mean accuracy]]-Table2[[#This Row],[Benchmark mean accuracy]]</f>
        <v>2.6123376700000023</v>
      </c>
      <c r="H321" t="str">
        <f>IF(AND(Table2[[#This Row],[F value]]&lt;4.74,Table2[[#This Row],[Best Individual mean accuracy]]&gt;Table2[[#This Row],[Benchmark mean accuracy]]),"Yes","No")</f>
        <v>Yes</v>
      </c>
    </row>
    <row r="322" spans="1:8" x14ac:dyDescent="0.55000000000000004">
      <c r="A322">
        <v>928</v>
      </c>
      <c r="B322" s="1" t="s">
        <v>385</v>
      </c>
      <c r="C322" s="4">
        <v>0.95454545499999999</v>
      </c>
      <c r="D322" s="6">
        <v>85.646753250000003</v>
      </c>
      <c r="E322" s="3">
        <v>85.981493510000007</v>
      </c>
      <c r="F322" s="4">
        <v>0.89400913500000001</v>
      </c>
      <c r="G322" s="6">
        <f>Table2[[#This Row],[Best Individual mean accuracy]]-Table2[[#This Row],[Benchmark mean accuracy]]</f>
        <v>0.33474026000000379</v>
      </c>
      <c r="H322" t="str">
        <f>IF(AND(Table2[[#This Row],[F value]]&lt;4.74,Table2[[#This Row],[Best Individual mean accuracy]]&gt;Table2[[#This Row],[Benchmark mean accuracy]]),"Yes","No")</f>
        <v>Yes</v>
      </c>
    </row>
    <row r="323" spans="1:8" x14ac:dyDescent="0.55000000000000004">
      <c r="A323">
        <v>928</v>
      </c>
      <c r="B323" s="1" t="s">
        <v>324</v>
      </c>
      <c r="C323" s="4">
        <v>0.95454545499999999</v>
      </c>
      <c r="D323" s="6">
        <v>82.962987010000006</v>
      </c>
      <c r="E323" s="3">
        <v>85.981168830000001</v>
      </c>
      <c r="F323" s="4">
        <v>0.98844438199999995</v>
      </c>
      <c r="G323" s="6">
        <f>Table2[[#This Row],[Best Individual mean accuracy]]-Table2[[#This Row],[Benchmark mean accuracy]]</f>
        <v>3.0181818199999952</v>
      </c>
      <c r="H323" t="str">
        <f>IF(AND(Table2[[#This Row],[F value]]&lt;4.74,Table2[[#This Row],[Best Individual mean accuracy]]&gt;Table2[[#This Row],[Benchmark mean accuracy]]),"Yes","No")</f>
        <v>Yes</v>
      </c>
    </row>
    <row r="324" spans="1:8" x14ac:dyDescent="0.55000000000000004">
      <c r="A324">
        <v>928</v>
      </c>
      <c r="B324" s="1" t="s">
        <v>151</v>
      </c>
      <c r="C324" s="4">
        <v>0.95454545499999999</v>
      </c>
      <c r="D324" s="6">
        <v>85.697077919999998</v>
      </c>
      <c r="E324" s="3">
        <v>85.979870129999995</v>
      </c>
      <c r="F324" s="4">
        <v>0.648191725</v>
      </c>
      <c r="G324" s="6">
        <f>Table2[[#This Row],[Best Individual mean accuracy]]-Table2[[#This Row],[Benchmark mean accuracy]]</f>
        <v>0.28279220999999666</v>
      </c>
      <c r="H324" t="str">
        <f>IF(AND(Table2[[#This Row],[F value]]&lt;4.74,Table2[[#This Row],[Best Individual mean accuracy]]&gt;Table2[[#This Row],[Benchmark mean accuracy]]),"Yes","No")</f>
        <v>Yes</v>
      </c>
    </row>
    <row r="325" spans="1:8" x14ac:dyDescent="0.55000000000000004">
      <c r="A325">
        <v>928</v>
      </c>
      <c r="B325" s="1" t="s">
        <v>322</v>
      </c>
      <c r="C325" s="4">
        <v>0.95454545499999999</v>
      </c>
      <c r="D325" s="6">
        <v>85.531818180000002</v>
      </c>
      <c r="E325" s="3">
        <v>85.934415580000007</v>
      </c>
      <c r="F325" s="4">
        <v>0.84555217199999999</v>
      </c>
      <c r="G325" s="6">
        <f>Table2[[#This Row],[Best Individual mean accuracy]]-Table2[[#This Row],[Benchmark mean accuracy]]</f>
        <v>0.40259740000000477</v>
      </c>
      <c r="H325" t="str">
        <f>IF(AND(Table2[[#This Row],[F value]]&lt;4.74,Table2[[#This Row],[Best Individual mean accuracy]]&gt;Table2[[#This Row],[Benchmark mean accuracy]]),"Yes","No")</f>
        <v>Yes</v>
      </c>
    </row>
    <row r="326" spans="1:8" x14ac:dyDescent="0.55000000000000004">
      <c r="A326">
        <v>928</v>
      </c>
      <c r="B326" s="1" t="s">
        <v>278</v>
      </c>
      <c r="C326" s="4">
        <v>0.95454545499999999</v>
      </c>
      <c r="D326" s="6">
        <v>83.425974030000006</v>
      </c>
      <c r="E326" s="3">
        <v>85.934090909999995</v>
      </c>
      <c r="F326" s="4">
        <v>1.525787751</v>
      </c>
      <c r="G326" s="6">
        <f>Table2[[#This Row],[Best Individual mean accuracy]]-Table2[[#This Row],[Benchmark mean accuracy]]</f>
        <v>2.5081168799999887</v>
      </c>
      <c r="H326" t="str">
        <f>IF(AND(Table2[[#This Row],[F value]]&lt;4.74,Table2[[#This Row],[Best Individual mean accuracy]]&gt;Table2[[#This Row],[Benchmark mean accuracy]]),"Yes","No")</f>
        <v>Yes</v>
      </c>
    </row>
    <row r="327" spans="1:8" x14ac:dyDescent="0.55000000000000004">
      <c r="A327">
        <v>891</v>
      </c>
      <c r="B327" s="1" t="s">
        <v>26</v>
      </c>
      <c r="C327" s="4">
        <v>0.93181818199999999</v>
      </c>
      <c r="D327" s="6">
        <v>81.262662340000006</v>
      </c>
      <c r="E327" s="3">
        <v>85.933766230000003</v>
      </c>
      <c r="F327" s="4">
        <v>1.220371903</v>
      </c>
      <c r="G327" s="6">
        <f>Table2[[#This Row],[Best Individual mean accuracy]]-Table2[[#This Row],[Benchmark mean accuracy]]</f>
        <v>4.6711038899999977</v>
      </c>
      <c r="H327" t="str">
        <f>IF(AND(Table2[[#This Row],[F value]]&lt;4.74,Table2[[#This Row],[Best Individual mean accuracy]]&gt;Table2[[#This Row],[Benchmark mean accuracy]]),"Yes","No")</f>
        <v>Yes</v>
      </c>
    </row>
    <row r="328" spans="1:8" x14ac:dyDescent="0.55000000000000004">
      <c r="A328">
        <v>928</v>
      </c>
      <c r="B328" s="1" t="s">
        <v>36</v>
      </c>
      <c r="C328" s="4">
        <v>0.95454545499999999</v>
      </c>
      <c r="D328" s="6">
        <v>80.179870129999998</v>
      </c>
      <c r="E328" s="3">
        <v>85.932467529999997</v>
      </c>
      <c r="F328" s="4">
        <v>2.523366496</v>
      </c>
      <c r="G328" s="6">
        <f>Table2[[#This Row],[Best Individual mean accuracy]]-Table2[[#This Row],[Benchmark mean accuracy]]</f>
        <v>5.7525973999999991</v>
      </c>
      <c r="H328" t="str">
        <f>IF(AND(Table2[[#This Row],[F value]]&lt;4.74,Table2[[#This Row],[Best Individual mean accuracy]]&gt;Table2[[#This Row],[Benchmark mean accuracy]]),"Yes","No")</f>
        <v>Yes</v>
      </c>
    </row>
    <row r="329" spans="1:8" x14ac:dyDescent="0.55000000000000004">
      <c r="A329">
        <v>928</v>
      </c>
      <c r="B329" s="1" t="s">
        <v>337</v>
      </c>
      <c r="C329" s="4">
        <v>0.95454545499999999</v>
      </c>
      <c r="D329" s="6">
        <v>81.637987010000003</v>
      </c>
      <c r="E329" s="3">
        <v>85.92077922</v>
      </c>
      <c r="F329" s="4">
        <v>0.97758870799999997</v>
      </c>
      <c r="G329" s="6">
        <f>Table2[[#This Row],[Best Individual mean accuracy]]-Table2[[#This Row],[Benchmark mean accuracy]]</f>
        <v>4.2827922099999967</v>
      </c>
      <c r="H329" t="str">
        <f>IF(AND(Table2[[#This Row],[F value]]&lt;4.74,Table2[[#This Row],[Best Individual mean accuracy]]&gt;Table2[[#This Row],[Benchmark mean accuracy]]),"Yes","No")</f>
        <v>Yes</v>
      </c>
    </row>
    <row r="330" spans="1:8" x14ac:dyDescent="0.55000000000000004">
      <c r="A330">
        <v>928</v>
      </c>
      <c r="B330" s="1" t="s">
        <v>192</v>
      </c>
      <c r="C330" s="4">
        <v>0.95454545499999999</v>
      </c>
      <c r="D330" s="6">
        <v>85.403896099999997</v>
      </c>
      <c r="E330" s="3">
        <v>85.920454550000002</v>
      </c>
      <c r="F330" s="4">
        <v>0.58366412199999995</v>
      </c>
      <c r="G330" s="6">
        <f>Table2[[#This Row],[Best Individual mean accuracy]]-Table2[[#This Row],[Benchmark mean accuracy]]</f>
        <v>0.51655845000000511</v>
      </c>
      <c r="H330" t="str">
        <f>IF(AND(Table2[[#This Row],[F value]]&lt;4.74,Table2[[#This Row],[Best Individual mean accuracy]]&gt;Table2[[#This Row],[Benchmark mean accuracy]]),"Yes","No")</f>
        <v>Yes</v>
      </c>
    </row>
    <row r="331" spans="1:8" x14ac:dyDescent="0.55000000000000004">
      <c r="A331">
        <v>750</v>
      </c>
      <c r="B331" s="1" t="s">
        <v>24</v>
      </c>
      <c r="C331" s="4">
        <v>0.875</v>
      </c>
      <c r="D331" s="6">
        <v>85.354545450000003</v>
      </c>
      <c r="E331" s="3">
        <v>85.920454550000002</v>
      </c>
      <c r="F331" s="4">
        <v>0.68508284500000005</v>
      </c>
      <c r="G331" s="6">
        <f>Table2[[#This Row],[Best Individual mean accuracy]]-Table2[[#This Row],[Benchmark mean accuracy]]</f>
        <v>0.56590909999999894</v>
      </c>
      <c r="H331" t="str">
        <f>IF(AND(Table2[[#This Row],[F value]]&lt;4.74,Table2[[#This Row],[Best Individual mean accuracy]]&gt;Table2[[#This Row],[Benchmark mean accuracy]]),"Yes","No")</f>
        <v>Yes</v>
      </c>
    </row>
    <row r="332" spans="1:8" x14ac:dyDescent="0.55000000000000004">
      <c r="A332">
        <v>928</v>
      </c>
      <c r="B332" s="1" t="s">
        <v>182</v>
      </c>
      <c r="C332" s="4">
        <v>0.95454545499999999</v>
      </c>
      <c r="D332" s="6">
        <v>82.793181820000001</v>
      </c>
      <c r="E332" s="3">
        <v>85.920129869999997</v>
      </c>
      <c r="F332" s="4">
        <v>1.73544108</v>
      </c>
      <c r="G332" s="6">
        <f>Table2[[#This Row],[Best Individual mean accuracy]]-Table2[[#This Row],[Benchmark mean accuracy]]</f>
        <v>3.1269480499999958</v>
      </c>
      <c r="H332" t="str">
        <f>IF(AND(Table2[[#This Row],[F value]]&lt;4.74,Table2[[#This Row],[Best Individual mean accuracy]]&gt;Table2[[#This Row],[Benchmark mean accuracy]]),"Yes","No")</f>
        <v>Yes</v>
      </c>
    </row>
    <row r="333" spans="1:8" x14ac:dyDescent="0.55000000000000004">
      <c r="A333">
        <v>928</v>
      </c>
      <c r="B333" s="1" t="s">
        <v>224</v>
      </c>
      <c r="C333" s="4">
        <v>0.95454545499999999</v>
      </c>
      <c r="D333" s="6">
        <v>83.19675325</v>
      </c>
      <c r="E333" s="3">
        <v>85.877597399999999</v>
      </c>
      <c r="F333" s="4">
        <v>2.169447806</v>
      </c>
      <c r="G333" s="6">
        <f>Table2[[#This Row],[Best Individual mean accuracy]]-Table2[[#This Row],[Benchmark mean accuracy]]</f>
        <v>2.6808441499999986</v>
      </c>
      <c r="H333" t="str">
        <f>IF(AND(Table2[[#This Row],[F value]]&lt;4.74,Table2[[#This Row],[Best Individual mean accuracy]]&gt;Table2[[#This Row],[Benchmark mean accuracy]]),"Yes","No")</f>
        <v>Yes</v>
      </c>
    </row>
    <row r="334" spans="1:8" x14ac:dyDescent="0.55000000000000004">
      <c r="A334">
        <v>928</v>
      </c>
      <c r="B334" s="1" t="s">
        <v>53</v>
      </c>
      <c r="C334" s="4">
        <v>0.95454545499999999</v>
      </c>
      <c r="D334" s="6">
        <v>84.508116880000003</v>
      </c>
      <c r="E334" s="3">
        <v>85.870454550000005</v>
      </c>
      <c r="F334" s="4">
        <v>0.75086914599999999</v>
      </c>
      <c r="G334" s="6">
        <f>Table2[[#This Row],[Best Individual mean accuracy]]-Table2[[#This Row],[Benchmark mean accuracy]]</f>
        <v>1.3623376700000023</v>
      </c>
      <c r="H334" t="str">
        <f>IF(AND(Table2[[#This Row],[F value]]&lt;4.74,Table2[[#This Row],[Best Individual mean accuracy]]&gt;Table2[[#This Row],[Benchmark mean accuracy]]),"Yes","No")</f>
        <v>Yes</v>
      </c>
    </row>
    <row r="335" spans="1:8" x14ac:dyDescent="0.55000000000000004">
      <c r="A335">
        <v>928</v>
      </c>
      <c r="B335" s="1" t="s">
        <v>157</v>
      </c>
      <c r="C335" s="4">
        <v>0.95454545499999999</v>
      </c>
      <c r="D335" s="6">
        <v>84.215909089999997</v>
      </c>
      <c r="E335" s="3">
        <v>85.869805189999994</v>
      </c>
      <c r="F335" s="4">
        <v>0.928570907</v>
      </c>
      <c r="G335" s="6">
        <f>Table2[[#This Row],[Best Individual mean accuracy]]-Table2[[#This Row],[Benchmark mean accuracy]]</f>
        <v>1.6538960999999972</v>
      </c>
      <c r="H335" t="str">
        <f>IF(AND(Table2[[#This Row],[F value]]&lt;4.74,Table2[[#This Row],[Best Individual mean accuracy]]&gt;Table2[[#This Row],[Benchmark mean accuracy]]),"Yes","No")</f>
        <v>Yes</v>
      </c>
    </row>
    <row r="336" spans="1:8" x14ac:dyDescent="0.55000000000000004">
      <c r="A336">
        <v>928</v>
      </c>
      <c r="B336" s="1" t="s">
        <v>223</v>
      </c>
      <c r="C336" s="4">
        <v>0.95454545499999999</v>
      </c>
      <c r="D336" s="6">
        <v>83.58409091</v>
      </c>
      <c r="E336" s="3">
        <v>85.868181820000004</v>
      </c>
      <c r="F336" s="4">
        <v>1.0995695560000001</v>
      </c>
      <c r="G336" s="6">
        <f>Table2[[#This Row],[Best Individual mean accuracy]]-Table2[[#This Row],[Benchmark mean accuracy]]</f>
        <v>2.2840909100000033</v>
      </c>
      <c r="H336" t="str">
        <f>IF(AND(Table2[[#This Row],[F value]]&lt;4.74,Table2[[#This Row],[Best Individual mean accuracy]]&gt;Table2[[#This Row],[Benchmark mean accuracy]]),"Yes","No")</f>
        <v>Yes</v>
      </c>
    </row>
    <row r="337" spans="1:8" x14ac:dyDescent="0.55000000000000004">
      <c r="A337">
        <v>928</v>
      </c>
      <c r="B337" s="1" t="s">
        <v>244</v>
      </c>
      <c r="C337" s="4">
        <v>0.95454545499999999</v>
      </c>
      <c r="D337" s="6">
        <v>81.932467529999997</v>
      </c>
      <c r="E337" s="3">
        <v>85.868181820000004</v>
      </c>
      <c r="F337" s="4">
        <v>1.542681448</v>
      </c>
      <c r="G337" s="6">
        <f>Table2[[#This Row],[Best Individual mean accuracy]]-Table2[[#This Row],[Benchmark mean accuracy]]</f>
        <v>3.9357142900000071</v>
      </c>
      <c r="H337" t="str">
        <f>IF(AND(Table2[[#This Row],[F value]]&lt;4.74,Table2[[#This Row],[Best Individual mean accuracy]]&gt;Table2[[#This Row],[Benchmark mean accuracy]]),"Yes","No")</f>
        <v>Yes</v>
      </c>
    </row>
    <row r="338" spans="1:8" x14ac:dyDescent="0.55000000000000004">
      <c r="A338">
        <v>928</v>
      </c>
      <c r="B338" s="1" t="s">
        <v>349</v>
      </c>
      <c r="C338" s="4">
        <v>0.95454545499999999</v>
      </c>
      <c r="D338" s="6">
        <v>85.87012987</v>
      </c>
      <c r="E338" s="3">
        <v>85.86753247</v>
      </c>
      <c r="F338" s="4">
        <v>0.62915677299999995</v>
      </c>
      <c r="G338" s="6">
        <f>Table2[[#This Row],[Best Individual mean accuracy]]-Table2[[#This Row],[Benchmark mean accuracy]]</f>
        <v>-2.5973999999990838E-3</v>
      </c>
      <c r="H338" t="str">
        <f>IF(AND(Table2[[#This Row],[F value]]&lt;4.74,Table2[[#This Row],[Best Individual mean accuracy]]&gt;Table2[[#This Row],[Benchmark mean accuracy]]),"Yes","No")</f>
        <v>No</v>
      </c>
    </row>
    <row r="339" spans="1:8" x14ac:dyDescent="0.55000000000000004">
      <c r="A339">
        <v>928</v>
      </c>
      <c r="B339" s="1" t="s">
        <v>345</v>
      </c>
      <c r="C339" s="4">
        <v>0.95454545499999999</v>
      </c>
      <c r="D339" s="6">
        <v>86.093181819999998</v>
      </c>
      <c r="E339" s="3">
        <v>85.865909090000002</v>
      </c>
      <c r="F339" s="4">
        <v>0.63345694799999996</v>
      </c>
      <c r="G339" s="6">
        <f>Table2[[#This Row],[Best Individual mean accuracy]]-Table2[[#This Row],[Benchmark mean accuracy]]</f>
        <v>-0.2272727299999957</v>
      </c>
      <c r="H339" t="str">
        <f>IF(AND(Table2[[#This Row],[F value]]&lt;4.74,Table2[[#This Row],[Best Individual mean accuracy]]&gt;Table2[[#This Row],[Benchmark mean accuracy]]),"Yes","No")</f>
        <v>No</v>
      </c>
    </row>
    <row r="340" spans="1:8" x14ac:dyDescent="0.55000000000000004">
      <c r="A340">
        <v>928</v>
      </c>
      <c r="B340" s="1" t="s">
        <v>38</v>
      </c>
      <c r="C340" s="4">
        <v>0.95454545499999999</v>
      </c>
      <c r="D340" s="6">
        <v>85.643181819999995</v>
      </c>
      <c r="E340" s="3">
        <v>85.865909090000002</v>
      </c>
      <c r="F340" s="4">
        <v>0.56376786199999995</v>
      </c>
      <c r="G340" s="6">
        <f>Table2[[#This Row],[Best Individual mean accuracy]]-Table2[[#This Row],[Benchmark mean accuracy]]</f>
        <v>0.22272727000000714</v>
      </c>
      <c r="H340" t="str">
        <f>IF(AND(Table2[[#This Row],[F value]]&lt;4.74,Table2[[#This Row],[Best Individual mean accuracy]]&gt;Table2[[#This Row],[Benchmark mean accuracy]]),"Yes","No")</f>
        <v>Yes</v>
      </c>
    </row>
    <row r="341" spans="1:8" x14ac:dyDescent="0.55000000000000004">
      <c r="A341">
        <v>928</v>
      </c>
      <c r="B341" s="1" t="s">
        <v>376</v>
      </c>
      <c r="C341" s="4">
        <v>0.95454545499999999</v>
      </c>
      <c r="D341" s="6">
        <v>85.585714289999999</v>
      </c>
      <c r="E341" s="3">
        <v>85.865909090000002</v>
      </c>
      <c r="F341" s="4">
        <v>0.80710045399999997</v>
      </c>
      <c r="G341" s="6">
        <f>Table2[[#This Row],[Best Individual mean accuracy]]-Table2[[#This Row],[Benchmark mean accuracy]]</f>
        <v>0.28019480000000385</v>
      </c>
      <c r="H341" t="str">
        <f>IF(AND(Table2[[#This Row],[F value]]&lt;4.74,Table2[[#This Row],[Best Individual mean accuracy]]&gt;Table2[[#This Row],[Benchmark mean accuracy]]),"Yes","No")</f>
        <v>Yes</v>
      </c>
    </row>
    <row r="342" spans="1:8" x14ac:dyDescent="0.55000000000000004">
      <c r="A342">
        <v>928</v>
      </c>
      <c r="B342" s="1" t="s">
        <v>213</v>
      </c>
      <c r="C342" s="4">
        <v>0.95454545499999999</v>
      </c>
      <c r="D342" s="6">
        <v>85.584415579999998</v>
      </c>
      <c r="E342" s="3">
        <v>85.81688312</v>
      </c>
      <c r="F342" s="4">
        <v>0.54981222100000005</v>
      </c>
      <c r="G342" s="6">
        <f>Table2[[#This Row],[Best Individual mean accuracy]]-Table2[[#This Row],[Benchmark mean accuracy]]</f>
        <v>0.2324675400000018</v>
      </c>
      <c r="H342" t="str">
        <f>IF(AND(Table2[[#This Row],[F value]]&lt;4.74,Table2[[#This Row],[Best Individual mean accuracy]]&gt;Table2[[#This Row],[Benchmark mean accuracy]]),"Yes","No")</f>
        <v>Yes</v>
      </c>
    </row>
    <row r="343" spans="1:8" x14ac:dyDescent="0.55000000000000004">
      <c r="A343">
        <v>928</v>
      </c>
      <c r="B343" s="1" t="s">
        <v>281</v>
      </c>
      <c r="C343" s="4">
        <v>0.95454545499999999</v>
      </c>
      <c r="D343" s="6">
        <v>84.439935059999996</v>
      </c>
      <c r="E343" s="3">
        <v>85.816558439999994</v>
      </c>
      <c r="F343" s="4">
        <v>0.59957440900000003</v>
      </c>
      <c r="G343" s="6">
        <f>Table2[[#This Row],[Best Individual mean accuracy]]-Table2[[#This Row],[Benchmark mean accuracy]]</f>
        <v>1.3766233799999981</v>
      </c>
      <c r="H343" t="str">
        <f>IF(AND(Table2[[#This Row],[F value]]&lt;4.74,Table2[[#This Row],[Best Individual mean accuracy]]&gt;Table2[[#This Row],[Benchmark mean accuracy]]),"Yes","No")</f>
        <v>Yes</v>
      </c>
    </row>
    <row r="344" spans="1:8" x14ac:dyDescent="0.55000000000000004">
      <c r="A344">
        <v>928</v>
      </c>
      <c r="B344" s="1" t="s">
        <v>167</v>
      </c>
      <c r="C344" s="4">
        <v>0.95454545499999999</v>
      </c>
      <c r="D344" s="6">
        <v>81.940584419999993</v>
      </c>
      <c r="E344" s="3">
        <v>85.807142859999999</v>
      </c>
      <c r="F344" s="4">
        <v>1.2276080730000001</v>
      </c>
      <c r="G344" s="6">
        <f>Table2[[#This Row],[Best Individual mean accuracy]]-Table2[[#This Row],[Benchmark mean accuracy]]</f>
        <v>3.8665584400000057</v>
      </c>
      <c r="H344" t="str">
        <f>IF(AND(Table2[[#This Row],[F value]]&lt;4.74,Table2[[#This Row],[Best Individual mean accuracy]]&gt;Table2[[#This Row],[Benchmark mean accuracy]]),"Yes","No")</f>
        <v>Yes</v>
      </c>
    </row>
    <row r="345" spans="1:8" x14ac:dyDescent="0.55000000000000004">
      <c r="A345">
        <v>928</v>
      </c>
      <c r="B345" s="1" t="s">
        <v>79</v>
      </c>
      <c r="C345" s="4">
        <v>0.95454545499999999</v>
      </c>
      <c r="D345" s="6">
        <v>84.054545450000006</v>
      </c>
      <c r="E345" s="3">
        <v>85.762662340000006</v>
      </c>
      <c r="F345" s="4">
        <v>1.4576968619999999</v>
      </c>
      <c r="G345" s="6">
        <f>Table2[[#This Row],[Best Individual mean accuracy]]-Table2[[#This Row],[Benchmark mean accuracy]]</f>
        <v>1.7081168899999994</v>
      </c>
      <c r="H345" t="str">
        <f>IF(AND(Table2[[#This Row],[F value]]&lt;4.74,Table2[[#This Row],[Best Individual mean accuracy]]&gt;Table2[[#This Row],[Benchmark mean accuracy]]),"Yes","No")</f>
        <v>Yes</v>
      </c>
    </row>
    <row r="346" spans="1:8" x14ac:dyDescent="0.55000000000000004">
      <c r="A346">
        <v>928</v>
      </c>
      <c r="B346" s="1" t="s">
        <v>266</v>
      </c>
      <c r="C346" s="4">
        <v>0.95454545499999999</v>
      </c>
      <c r="D346" s="6">
        <v>79.424350649999994</v>
      </c>
      <c r="E346" s="3">
        <v>85.758441559999994</v>
      </c>
      <c r="F346" s="4">
        <v>1.1442494320000001</v>
      </c>
      <c r="G346" s="6">
        <f>Table2[[#This Row],[Best Individual mean accuracy]]-Table2[[#This Row],[Benchmark mean accuracy]]</f>
        <v>6.3340909100000005</v>
      </c>
      <c r="H346" t="str">
        <f>IF(AND(Table2[[#This Row],[F value]]&lt;4.74,Table2[[#This Row],[Best Individual mean accuracy]]&gt;Table2[[#This Row],[Benchmark mean accuracy]]),"Yes","No")</f>
        <v>Yes</v>
      </c>
    </row>
    <row r="347" spans="1:8" x14ac:dyDescent="0.55000000000000004">
      <c r="A347">
        <v>928</v>
      </c>
      <c r="B347" s="1" t="s">
        <v>216</v>
      </c>
      <c r="C347" s="4">
        <v>0.95454545499999999</v>
      </c>
      <c r="D347" s="6">
        <v>83.704545449999998</v>
      </c>
      <c r="E347" s="3">
        <v>85.757792210000005</v>
      </c>
      <c r="F347" s="4">
        <v>1.1062740609999999</v>
      </c>
      <c r="G347" s="6">
        <f>Table2[[#This Row],[Best Individual mean accuracy]]-Table2[[#This Row],[Benchmark mean accuracy]]</f>
        <v>2.0532467600000075</v>
      </c>
      <c r="H347" t="str">
        <f>IF(AND(Table2[[#This Row],[F value]]&lt;4.74,Table2[[#This Row],[Best Individual mean accuracy]]&gt;Table2[[#This Row],[Benchmark mean accuracy]]),"Yes","No")</f>
        <v>Yes</v>
      </c>
    </row>
    <row r="348" spans="1:8" x14ac:dyDescent="0.55000000000000004">
      <c r="A348">
        <v>928</v>
      </c>
      <c r="B348" s="1" t="s">
        <v>171</v>
      </c>
      <c r="C348" s="4">
        <v>0.95454545499999999</v>
      </c>
      <c r="D348" s="6">
        <v>84.32435065</v>
      </c>
      <c r="E348" s="3">
        <v>85.749675319999994</v>
      </c>
      <c r="F348" s="4">
        <v>0.98705558199999999</v>
      </c>
      <c r="G348" s="6">
        <f>Table2[[#This Row],[Best Individual mean accuracy]]-Table2[[#This Row],[Benchmark mean accuracy]]</f>
        <v>1.4253246699999949</v>
      </c>
      <c r="H348" t="str">
        <f>IF(AND(Table2[[#This Row],[F value]]&lt;4.74,Table2[[#This Row],[Best Individual mean accuracy]]&gt;Table2[[#This Row],[Benchmark mean accuracy]]),"Yes","No")</f>
        <v>Yes</v>
      </c>
    </row>
    <row r="349" spans="1:8" x14ac:dyDescent="0.55000000000000004">
      <c r="A349">
        <v>928</v>
      </c>
      <c r="B349" s="1" t="s">
        <v>253</v>
      </c>
      <c r="C349" s="4">
        <v>0.95454545499999999</v>
      </c>
      <c r="D349" s="6">
        <v>84.907142859999993</v>
      </c>
      <c r="E349" s="3">
        <v>85.706493510000001</v>
      </c>
      <c r="F349" s="4">
        <v>1.2061045319999999</v>
      </c>
      <c r="G349" s="6">
        <f>Table2[[#This Row],[Best Individual mean accuracy]]-Table2[[#This Row],[Benchmark mean accuracy]]</f>
        <v>0.79935065000000805</v>
      </c>
      <c r="H349" t="str">
        <f>IF(AND(Table2[[#This Row],[F value]]&lt;4.74,Table2[[#This Row],[Best Individual mean accuracy]]&gt;Table2[[#This Row],[Benchmark mean accuracy]]),"Yes","No")</f>
        <v>Yes</v>
      </c>
    </row>
    <row r="350" spans="1:8" x14ac:dyDescent="0.55000000000000004">
      <c r="A350">
        <v>928</v>
      </c>
      <c r="B350" s="1" t="s">
        <v>39</v>
      </c>
      <c r="C350" s="4">
        <v>0.95454545499999999</v>
      </c>
      <c r="D350" s="6">
        <v>82.810064940000004</v>
      </c>
      <c r="E350" s="3">
        <v>85.705519480000007</v>
      </c>
      <c r="F350" s="4">
        <v>0.95927830800000002</v>
      </c>
      <c r="G350" s="6">
        <f>Table2[[#This Row],[Best Individual mean accuracy]]-Table2[[#This Row],[Benchmark mean accuracy]]</f>
        <v>2.8954545400000029</v>
      </c>
      <c r="H350" t="str">
        <f>IF(AND(Table2[[#This Row],[F value]]&lt;4.74,Table2[[#This Row],[Best Individual mean accuracy]]&gt;Table2[[#This Row],[Benchmark mean accuracy]]),"Yes","No")</f>
        <v>Yes</v>
      </c>
    </row>
    <row r="351" spans="1:8" x14ac:dyDescent="0.55000000000000004">
      <c r="A351">
        <v>928</v>
      </c>
      <c r="B351" s="1" t="s">
        <v>367</v>
      </c>
      <c r="C351" s="4">
        <v>0.95454545499999999</v>
      </c>
      <c r="D351" s="6">
        <v>86.666558440000003</v>
      </c>
      <c r="E351" s="3">
        <v>85.703571429999997</v>
      </c>
      <c r="F351" s="4">
        <v>0.88462147000000002</v>
      </c>
      <c r="G351" s="6">
        <f>Table2[[#This Row],[Best Individual mean accuracy]]-Table2[[#This Row],[Benchmark mean accuracy]]</f>
        <v>-0.96298701000000619</v>
      </c>
      <c r="H351" t="str">
        <f>IF(AND(Table2[[#This Row],[F value]]&lt;4.74,Table2[[#This Row],[Best Individual mean accuracy]]&gt;Table2[[#This Row],[Benchmark mean accuracy]]),"Yes","No")</f>
        <v>No</v>
      </c>
    </row>
    <row r="352" spans="1:8" x14ac:dyDescent="0.55000000000000004">
      <c r="A352">
        <v>928</v>
      </c>
      <c r="B352" s="1" t="s">
        <v>106</v>
      </c>
      <c r="C352" s="4">
        <v>0.95454545499999999</v>
      </c>
      <c r="D352" s="6">
        <v>85.527597400000005</v>
      </c>
      <c r="E352" s="3">
        <v>85.7</v>
      </c>
      <c r="F352" s="4">
        <v>0.71271638100000001</v>
      </c>
      <c r="G352" s="6">
        <f>Table2[[#This Row],[Best Individual mean accuracy]]-Table2[[#This Row],[Benchmark mean accuracy]]</f>
        <v>0.17240259999999807</v>
      </c>
      <c r="H352" t="str">
        <f>IF(AND(Table2[[#This Row],[F value]]&lt;4.74,Table2[[#This Row],[Best Individual mean accuracy]]&gt;Table2[[#This Row],[Benchmark mean accuracy]]),"Yes","No")</f>
        <v>Yes</v>
      </c>
    </row>
    <row r="353" spans="1:8" x14ac:dyDescent="0.55000000000000004">
      <c r="A353">
        <v>928</v>
      </c>
      <c r="B353" s="1" t="s">
        <v>140</v>
      </c>
      <c r="C353" s="4">
        <v>0.95454545499999999</v>
      </c>
      <c r="D353" s="6">
        <v>84.732142859999996</v>
      </c>
      <c r="E353" s="3">
        <v>85.647402600000007</v>
      </c>
      <c r="F353" s="4">
        <v>0.96990207500000003</v>
      </c>
      <c r="G353" s="6">
        <f>Table2[[#This Row],[Best Individual mean accuracy]]-Table2[[#This Row],[Benchmark mean accuracy]]</f>
        <v>0.91525974000001042</v>
      </c>
      <c r="H353" t="str">
        <f>IF(AND(Table2[[#This Row],[F value]]&lt;4.74,Table2[[#This Row],[Best Individual mean accuracy]]&gt;Table2[[#This Row],[Benchmark mean accuracy]]),"Yes","No")</f>
        <v>Yes</v>
      </c>
    </row>
    <row r="354" spans="1:8" x14ac:dyDescent="0.55000000000000004">
      <c r="A354">
        <v>928</v>
      </c>
      <c r="B354" s="1" t="s">
        <v>311</v>
      </c>
      <c r="C354" s="4">
        <v>0.95454545499999999</v>
      </c>
      <c r="D354" s="6">
        <v>84.904220780000003</v>
      </c>
      <c r="E354" s="3">
        <v>85.645779219999994</v>
      </c>
      <c r="F354" s="4">
        <v>1.0545863280000001</v>
      </c>
      <c r="G354" s="6">
        <f>Table2[[#This Row],[Best Individual mean accuracy]]-Table2[[#This Row],[Benchmark mean accuracy]]</f>
        <v>0.74155843999999149</v>
      </c>
      <c r="H354" t="str">
        <f>IF(AND(Table2[[#This Row],[F value]]&lt;4.74,Table2[[#This Row],[Best Individual mean accuracy]]&gt;Table2[[#This Row],[Benchmark mean accuracy]]),"Yes","No")</f>
        <v>Yes</v>
      </c>
    </row>
    <row r="355" spans="1:8" x14ac:dyDescent="0.55000000000000004">
      <c r="A355">
        <v>928</v>
      </c>
      <c r="B355" s="1" t="s">
        <v>43</v>
      </c>
      <c r="C355" s="4">
        <v>0.95454545499999999</v>
      </c>
      <c r="D355" s="6">
        <v>81.585714289999999</v>
      </c>
      <c r="E355" s="3">
        <v>85.641883120000003</v>
      </c>
      <c r="F355" s="4">
        <v>0.91310195199999999</v>
      </c>
      <c r="G355" s="6">
        <f>Table2[[#This Row],[Best Individual mean accuracy]]-Table2[[#This Row],[Benchmark mean accuracy]]</f>
        <v>4.0561688300000043</v>
      </c>
      <c r="H355" t="str">
        <f>IF(AND(Table2[[#This Row],[F value]]&lt;4.74,Table2[[#This Row],[Best Individual mean accuracy]]&gt;Table2[[#This Row],[Benchmark mean accuracy]]),"Yes","No")</f>
        <v>Yes</v>
      </c>
    </row>
    <row r="356" spans="1:8" x14ac:dyDescent="0.55000000000000004">
      <c r="A356">
        <v>928</v>
      </c>
      <c r="B356" s="1" t="s">
        <v>358</v>
      </c>
      <c r="C356" s="4">
        <v>0.95454545499999999</v>
      </c>
      <c r="D356" s="6">
        <v>83.82175325</v>
      </c>
      <c r="E356" s="3">
        <v>85.587337660000003</v>
      </c>
      <c r="F356" s="4">
        <v>4.2417789680000002</v>
      </c>
      <c r="G356" s="6">
        <f>Table2[[#This Row],[Best Individual mean accuracy]]-Table2[[#This Row],[Benchmark mean accuracy]]</f>
        <v>1.7655844100000024</v>
      </c>
      <c r="H356" t="str">
        <f>IF(AND(Table2[[#This Row],[F value]]&lt;4.74,Table2[[#This Row],[Best Individual mean accuracy]]&gt;Table2[[#This Row],[Benchmark mean accuracy]]),"Yes","No")</f>
        <v>Yes</v>
      </c>
    </row>
    <row r="357" spans="1:8" x14ac:dyDescent="0.55000000000000004">
      <c r="A357">
        <v>928</v>
      </c>
      <c r="B357" s="1" t="s">
        <v>285</v>
      </c>
      <c r="C357" s="4">
        <v>0.95454545499999999</v>
      </c>
      <c r="D357" s="6">
        <v>83.762987010000003</v>
      </c>
      <c r="E357" s="3">
        <v>85.579545449999998</v>
      </c>
      <c r="F357" s="4">
        <v>0.82526991299999997</v>
      </c>
      <c r="G357" s="6">
        <f>Table2[[#This Row],[Best Individual mean accuracy]]-Table2[[#This Row],[Benchmark mean accuracy]]</f>
        <v>1.8165584399999943</v>
      </c>
      <c r="H357" t="str">
        <f>IF(AND(Table2[[#This Row],[F value]]&lt;4.74,Table2[[#This Row],[Best Individual mean accuracy]]&gt;Table2[[#This Row],[Benchmark mean accuracy]]),"Yes","No")</f>
        <v>Yes</v>
      </c>
    </row>
    <row r="358" spans="1:8" x14ac:dyDescent="0.55000000000000004">
      <c r="A358">
        <v>928</v>
      </c>
      <c r="B358" s="1" t="s">
        <v>400</v>
      </c>
      <c r="C358" s="4">
        <v>0.95454545499999999</v>
      </c>
      <c r="D358" s="6">
        <v>83.302597399999996</v>
      </c>
      <c r="E358" s="3">
        <v>85.462662339999994</v>
      </c>
      <c r="F358" s="4">
        <v>1.760099648</v>
      </c>
      <c r="G358" s="6">
        <f>Table2[[#This Row],[Best Individual mean accuracy]]-Table2[[#This Row],[Benchmark mean accuracy]]</f>
        <v>2.160064939999998</v>
      </c>
      <c r="H358" t="str">
        <f>IF(AND(Table2[[#This Row],[F value]]&lt;4.74,Table2[[#This Row],[Best Individual mean accuracy]]&gt;Table2[[#This Row],[Benchmark mean accuracy]]),"Yes","No")</f>
        <v>Yes</v>
      </c>
    </row>
    <row r="359" spans="1:8" x14ac:dyDescent="0.55000000000000004">
      <c r="A359">
        <v>928</v>
      </c>
      <c r="B359" s="1" t="s">
        <v>119</v>
      </c>
      <c r="C359" s="4">
        <v>0.95454545499999999</v>
      </c>
      <c r="D359" s="6">
        <v>82.28831169</v>
      </c>
      <c r="E359" s="3">
        <v>85.421103900000006</v>
      </c>
      <c r="F359" s="4">
        <v>1.603027515</v>
      </c>
      <c r="G359" s="6">
        <f>Table2[[#This Row],[Best Individual mean accuracy]]-Table2[[#This Row],[Benchmark mean accuracy]]</f>
        <v>3.1327922100000052</v>
      </c>
      <c r="H359" t="str">
        <f>IF(AND(Table2[[#This Row],[F value]]&lt;4.74,Table2[[#This Row],[Best Individual mean accuracy]]&gt;Table2[[#This Row],[Benchmark mean accuracy]]),"Yes","No")</f>
        <v>Yes</v>
      </c>
    </row>
    <row r="360" spans="1:8" x14ac:dyDescent="0.55000000000000004">
      <c r="A360">
        <v>928</v>
      </c>
      <c r="B360" s="1" t="s">
        <v>170</v>
      </c>
      <c r="C360" s="4">
        <v>0.95454545499999999</v>
      </c>
      <c r="D360" s="6">
        <v>82.616883119999997</v>
      </c>
      <c r="E360" s="3">
        <v>85.407467530000005</v>
      </c>
      <c r="F360" s="4">
        <v>1.637825804</v>
      </c>
      <c r="G360" s="6">
        <f>Table2[[#This Row],[Best Individual mean accuracy]]-Table2[[#This Row],[Benchmark mean accuracy]]</f>
        <v>2.7905844100000081</v>
      </c>
      <c r="H360" t="str">
        <f>IF(AND(Table2[[#This Row],[F value]]&lt;4.74,Table2[[#This Row],[Best Individual mean accuracy]]&gt;Table2[[#This Row],[Benchmark mean accuracy]]),"Yes","No")</f>
        <v>Yes</v>
      </c>
    </row>
    <row r="361" spans="1:8" x14ac:dyDescent="0.55000000000000004">
      <c r="A361">
        <v>928</v>
      </c>
      <c r="B361" s="1" t="s">
        <v>217</v>
      </c>
      <c r="C361" s="4">
        <v>0.95454545499999999</v>
      </c>
      <c r="D361" s="6">
        <v>82.49253247</v>
      </c>
      <c r="E361" s="3">
        <v>85.402922079999996</v>
      </c>
      <c r="F361" s="4">
        <v>1.208152983</v>
      </c>
      <c r="G361" s="6">
        <f>Table2[[#This Row],[Best Individual mean accuracy]]-Table2[[#This Row],[Benchmark mean accuracy]]</f>
        <v>2.9103896099999957</v>
      </c>
      <c r="H361" t="str">
        <f>IF(AND(Table2[[#This Row],[F value]]&lt;4.74,Table2[[#This Row],[Best Individual mean accuracy]]&gt;Table2[[#This Row],[Benchmark mean accuracy]]),"Yes","No")</f>
        <v>Yes</v>
      </c>
    </row>
    <row r="362" spans="1:8" x14ac:dyDescent="0.55000000000000004">
      <c r="A362">
        <v>574</v>
      </c>
      <c r="B362" s="1" t="s">
        <v>18</v>
      </c>
      <c r="C362" s="4">
        <v>0.88636363600000001</v>
      </c>
      <c r="D362" s="6">
        <v>86.784415580000001</v>
      </c>
      <c r="E362" s="3">
        <v>85.369155840000005</v>
      </c>
      <c r="F362" s="4">
        <v>0.86214912799999999</v>
      </c>
      <c r="G362" s="6">
        <f>Table2[[#This Row],[Best Individual mean accuracy]]-Table2[[#This Row],[Benchmark mean accuracy]]</f>
        <v>-1.4152597399999962</v>
      </c>
      <c r="H362" t="str">
        <f>IF(AND(Table2[[#This Row],[F value]]&lt;4.74,Table2[[#This Row],[Best Individual mean accuracy]]&gt;Table2[[#This Row],[Benchmark mean accuracy]]),"Yes","No")</f>
        <v>No</v>
      </c>
    </row>
    <row r="363" spans="1:8" x14ac:dyDescent="0.55000000000000004">
      <c r="A363">
        <v>928</v>
      </c>
      <c r="B363" s="1" t="s">
        <v>251</v>
      </c>
      <c r="C363" s="4">
        <v>0.95454545499999999</v>
      </c>
      <c r="D363" s="6">
        <v>83.768831169999999</v>
      </c>
      <c r="E363" s="3">
        <v>85.362012989999997</v>
      </c>
      <c r="F363" s="4">
        <v>2.0388790979999998</v>
      </c>
      <c r="G363" s="6">
        <f>Table2[[#This Row],[Best Individual mean accuracy]]-Table2[[#This Row],[Benchmark mean accuracy]]</f>
        <v>1.5931818199999981</v>
      </c>
      <c r="H363" t="str">
        <f>IF(AND(Table2[[#This Row],[F value]]&lt;4.74,Table2[[#This Row],[Best Individual mean accuracy]]&gt;Table2[[#This Row],[Benchmark mean accuracy]]),"Yes","No")</f>
        <v>Yes</v>
      </c>
    </row>
    <row r="364" spans="1:8" x14ac:dyDescent="0.55000000000000004">
      <c r="A364">
        <v>928</v>
      </c>
      <c r="B364" s="1" t="s">
        <v>237</v>
      </c>
      <c r="C364" s="4">
        <v>0.95454545499999999</v>
      </c>
      <c r="D364" s="6">
        <v>83.064935059999996</v>
      </c>
      <c r="E364" s="3">
        <v>85.346753250000006</v>
      </c>
      <c r="F364" s="4">
        <v>1.1340856930000001</v>
      </c>
      <c r="G364" s="6">
        <f>Table2[[#This Row],[Best Individual mean accuracy]]-Table2[[#This Row],[Benchmark mean accuracy]]</f>
        <v>2.2818181900000098</v>
      </c>
      <c r="H364" t="str">
        <f>IF(AND(Table2[[#This Row],[F value]]&lt;4.74,Table2[[#This Row],[Best Individual mean accuracy]]&gt;Table2[[#This Row],[Benchmark mean accuracy]]),"Yes","No")</f>
        <v>Yes</v>
      </c>
    </row>
    <row r="365" spans="1:8" x14ac:dyDescent="0.55000000000000004">
      <c r="A365">
        <v>928</v>
      </c>
      <c r="B365" s="1" t="s">
        <v>373</v>
      </c>
      <c r="C365" s="4">
        <v>0.95454545499999999</v>
      </c>
      <c r="D365" s="6">
        <v>79.837012990000005</v>
      </c>
      <c r="E365" s="3">
        <v>85.306493509999996</v>
      </c>
      <c r="F365" s="4">
        <v>1.0191959829999999</v>
      </c>
      <c r="G365" s="6">
        <f>Table2[[#This Row],[Best Individual mean accuracy]]-Table2[[#This Row],[Benchmark mean accuracy]]</f>
        <v>5.4694805199999905</v>
      </c>
      <c r="H365" t="str">
        <f>IF(AND(Table2[[#This Row],[F value]]&lt;4.74,Table2[[#This Row],[Best Individual mean accuracy]]&gt;Table2[[#This Row],[Benchmark mean accuracy]]),"Yes","No")</f>
        <v>Yes</v>
      </c>
    </row>
    <row r="366" spans="1:8" x14ac:dyDescent="0.55000000000000004">
      <c r="A366">
        <v>928</v>
      </c>
      <c r="B366" s="1" t="s">
        <v>172</v>
      </c>
      <c r="C366" s="4">
        <v>0.95454545499999999</v>
      </c>
      <c r="D366" s="6">
        <v>84.219805190000002</v>
      </c>
      <c r="E366" s="3">
        <v>85.30324675</v>
      </c>
      <c r="F366" s="4">
        <v>1.2917943540000001</v>
      </c>
      <c r="G366" s="6">
        <f>Table2[[#This Row],[Best Individual mean accuracy]]-Table2[[#This Row],[Benchmark mean accuracy]]</f>
        <v>1.0834415599999971</v>
      </c>
      <c r="H366" t="str">
        <f>IF(AND(Table2[[#This Row],[F value]]&lt;4.74,Table2[[#This Row],[Best Individual mean accuracy]]&gt;Table2[[#This Row],[Benchmark mean accuracy]]),"Yes","No")</f>
        <v>Yes</v>
      </c>
    </row>
    <row r="367" spans="1:8" x14ac:dyDescent="0.55000000000000004">
      <c r="A367">
        <v>928</v>
      </c>
      <c r="B367" s="1" t="s">
        <v>238</v>
      </c>
      <c r="C367" s="4">
        <v>0.95454545499999999</v>
      </c>
      <c r="D367" s="6">
        <v>84.390909089999994</v>
      </c>
      <c r="E367" s="3">
        <v>85.301298700000004</v>
      </c>
      <c r="F367" s="4">
        <v>0.77781184299999995</v>
      </c>
      <c r="G367" s="6">
        <f>Table2[[#This Row],[Best Individual mean accuracy]]-Table2[[#This Row],[Benchmark mean accuracy]]</f>
        <v>0.91038961000000995</v>
      </c>
      <c r="H367" t="str">
        <f>IF(AND(Table2[[#This Row],[F value]]&lt;4.74,Table2[[#This Row],[Best Individual mean accuracy]]&gt;Table2[[#This Row],[Benchmark mean accuracy]]),"Yes","No")</f>
        <v>Yes</v>
      </c>
    </row>
    <row r="368" spans="1:8" x14ac:dyDescent="0.55000000000000004">
      <c r="A368">
        <v>928</v>
      </c>
      <c r="B368" s="1" t="s">
        <v>351</v>
      </c>
      <c r="C368" s="4">
        <v>0.95454545499999999</v>
      </c>
      <c r="D368" s="6">
        <v>79.01980519</v>
      </c>
      <c r="E368" s="3">
        <v>85.298376619999999</v>
      </c>
      <c r="F368" s="4">
        <v>1.788151295</v>
      </c>
      <c r="G368" s="6">
        <f>Table2[[#This Row],[Best Individual mean accuracy]]-Table2[[#This Row],[Benchmark mean accuracy]]</f>
        <v>6.2785714299999995</v>
      </c>
      <c r="H368" t="str">
        <f>IF(AND(Table2[[#This Row],[F value]]&lt;4.74,Table2[[#This Row],[Best Individual mean accuracy]]&gt;Table2[[#This Row],[Benchmark mean accuracy]]),"Yes","No")</f>
        <v>Yes</v>
      </c>
    </row>
    <row r="369" spans="1:8" x14ac:dyDescent="0.55000000000000004">
      <c r="A369">
        <v>928</v>
      </c>
      <c r="B369" s="1" t="s">
        <v>154</v>
      </c>
      <c r="C369" s="4">
        <v>0.95454545499999999</v>
      </c>
      <c r="D369" s="6">
        <v>81.468181819999998</v>
      </c>
      <c r="E369" s="3">
        <v>85.297402599999998</v>
      </c>
      <c r="F369" s="4">
        <v>0.78645209100000002</v>
      </c>
      <c r="G369" s="6">
        <f>Table2[[#This Row],[Best Individual mean accuracy]]-Table2[[#This Row],[Benchmark mean accuracy]]</f>
        <v>3.82922078</v>
      </c>
      <c r="H369" t="str">
        <f>IF(AND(Table2[[#This Row],[F value]]&lt;4.74,Table2[[#This Row],[Best Individual mean accuracy]]&gt;Table2[[#This Row],[Benchmark mean accuracy]]),"Yes","No")</f>
        <v>Yes</v>
      </c>
    </row>
    <row r="370" spans="1:8" x14ac:dyDescent="0.55000000000000004">
      <c r="A370">
        <v>928</v>
      </c>
      <c r="B370" s="1" t="s">
        <v>411</v>
      </c>
      <c r="C370" s="4">
        <v>0.95454545499999999</v>
      </c>
      <c r="D370" s="6">
        <v>84.285714290000001</v>
      </c>
      <c r="E370" s="3">
        <v>85.251623379999998</v>
      </c>
      <c r="F370" s="4">
        <v>1.0127681850000001</v>
      </c>
      <c r="G370" s="6">
        <f>Table2[[#This Row],[Best Individual mean accuracy]]-Table2[[#This Row],[Benchmark mean accuracy]]</f>
        <v>0.9659090899999967</v>
      </c>
      <c r="H370" t="str">
        <f>IF(AND(Table2[[#This Row],[F value]]&lt;4.74,Table2[[#This Row],[Best Individual mean accuracy]]&gt;Table2[[#This Row],[Benchmark mean accuracy]]),"Yes","No")</f>
        <v>Yes</v>
      </c>
    </row>
    <row r="371" spans="1:8" x14ac:dyDescent="0.55000000000000004">
      <c r="A371">
        <v>928</v>
      </c>
      <c r="B371" s="1" t="s">
        <v>363</v>
      </c>
      <c r="C371" s="4">
        <v>0.95454545499999999</v>
      </c>
      <c r="D371" s="6">
        <v>84.554870129999998</v>
      </c>
      <c r="E371" s="3">
        <v>85.238311690000003</v>
      </c>
      <c r="F371" s="4">
        <v>0.60669130500000001</v>
      </c>
      <c r="G371" s="6">
        <f>Table2[[#This Row],[Best Individual mean accuracy]]-Table2[[#This Row],[Benchmark mean accuracy]]</f>
        <v>0.68344156000000567</v>
      </c>
      <c r="H371" t="str">
        <f>IF(AND(Table2[[#This Row],[F value]]&lt;4.74,Table2[[#This Row],[Best Individual mean accuracy]]&gt;Table2[[#This Row],[Benchmark mean accuracy]]),"Yes","No")</f>
        <v>Yes</v>
      </c>
    </row>
    <row r="372" spans="1:8" x14ac:dyDescent="0.55000000000000004">
      <c r="A372">
        <v>928</v>
      </c>
      <c r="B372" s="1" t="s">
        <v>87</v>
      </c>
      <c r="C372" s="4">
        <v>0.95454545499999999</v>
      </c>
      <c r="D372" s="6">
        <v>85.99253247</v>
      </c>
      <c r="E372" s="3">
        <v>85.193831169999996</v>
      </c>
      <c r="F372" s="4">
        <v>0.90007073999999998</v>
      </c>
      <c r="G372" s="6">
        <f>Table2[[#This Row],[Best Individual mean accuracy]]-Table2[[#This Row],[Benchmark mean accuracy]]</f>
        <v>-0.79870130000000472</v>
      </c>
      <c r="H372" t="str">
        <f>IF(AND(Table2[[#This Row],[F value]]&lt;4.74,Table2[[#This Row],[Best Individual mean accuracy]]&gt;Table2[[#This Row],[Benchmark mean accuracy]]),"Yes","No")</f>
        <v>No</v>
      </c>
    </row>
    <row r="373" spans="1:8" x14ac:dyDescent="0.55000000000000004">
      <c r="A373">
        <v>928</v>
      </c>
      <c r="B373" s="1" t="s">
        <v>308</v>
      </c>
      <c r="C373" s="4">
        <v>0.95454545499999999</v>
      </c>
      <c r="D373" s="6">
        <v>84.505194810000006</v>
      </c>
      <c r="E373" s="3">
        <v>85.187987010000001</v>
      </c>
      <c r="F373" s="4">
        <v>0.73730963999999999</v>
      </c>
      <c r="G373" s="6">
        <f>Table2[[#This Row],[Best Individual mean accuracy]]-Table2[[#This Row],[Benchmark mean accuracy]]</f>
        <v>0.68279219999999441</v>
      </c>
      <c r="H373" t="str">
        <f>IF(AND(Table2[[#This Row],[F value]]&lt;4.74,Table2[[#This Row],[Best Individual mean accuracy]]&gt;Table2[[#This Row],[Benchmark mean accuracy]]),"Yes","No")</f>
        <v>Yes</v>
      </c>
    </row>
    <row r="374" spans="1:8" x14ac:dyDescent="0.55000000000000004">
      <c r="A374">
        <v>928</v>
      </c>
      <c r="B374" s="1" t="s">
        <v>40</v>
      </c>
      <c r="C374" s="4">
        <v>0.95454545499999999</v>
      </c>
      <c r="D374" s="6">
        <v>83.531818180000002</v>
      </c>
      <c r="E374" s="3">
        <v>85.182792210000002</v>
      </c>
      <c r="F374" s="4">
        <v>0.98174732300000001</v>
      </c>
      <c r="G374" s="6">
        <f>Table2[[#This Row],[Best Individual mean accuracy]]-Table2[[#This Row],[Benchmark mean accuracy]]</f>
        <v>1.6509740300000004</v>
      </c>
      <c r="H374" t="str">
        <f>IF(AND(Table2[[#This Row],[F value]]&lt;4.74,Table2[[#This Row],[Best Individual mean accuracy]]&gt;Table2[[#This Row],[Benchmark mean accuracy]]),"Yes","No")</f>
        <v>Yes</v>
      </c>
    </row>
    <row r="375" spans="1:8" x14ac:dyDescent="0.55000000000000004">
      <c r="A375">
        <v>928</v>
      </c>
      <c r="B375" s="1" t="s">
        <v>390</v>
      </c>
      <c r="C375" s="4">
        <v>0.95454545499999999</v>
      </c>
      <c r="D375" s="6">
        <v>85.066558439999994</v>
      </c>
      <c r="E375" s="3">
        <v>85.180844160000007</v>
      </c>
      <c r="F375" s="4">
        <v>1.2407445800000001</v>
      </c>
      <c r="G375" s="6">
        <f>Table2[[#This Row],[Best Individual mean accuracy]]-Table2[[#This Row],[Benchmark mean accuracy]]</f>
        <v>0.11428572000001225</v>
      </c>
      <c r="H375" t="str">
        <f>IF(AND(Table2[[#This Row],[F value]]&lt;4.74,Table2[[#This Row],[Best Individual mean accuracy]]&gt;Table2[[#This Row],[Benchmark mean accuracy]]),"Yes","No")</f>
        <v>Yes</v>
      </c>
    </row>
    <row r="376" spans="1:8" x14ac:dyDescent="0.55000000000000004">
      <c r="A376">
        <v>10</v>
      </c>
      <c r="B376" s="1" t="s">
        <v>6</v>
      </c>
      <c r="C376" s="4">
        <v>0.94318181800000001</v>
      </c>
      <c r="D376" s="6">
        <v>83.409090910000003</v>
      </c>
      <c r="E376" s="3">
        <v>85.130844159999995</v>
      </c>
      <c r="F376" s="4">
        <v>0.75419767100000001</v>
      </c>
      <c r="G376" s="6">
        <f>Table2[[#This Row],[Best Individual mean accuracy]]-Table2[[#This Row],[Benchmark mean accuracy]]</f>
        <v>1.7217532499999919</v>
      </c>
      <c r="H376" t="str">
        <f>IF(AND(Table2[[#This Row],[F value]]&lt;4.74,Table2[[#This Row],[Best Individual mean accuracy]]&gt;Table2[[#This Row],[Benchmark mean accuracy]]),"Yes","No")</f>
        <v>Yes</v>
      </c>
    </row>
    <row r="377" spans="1:8" x14ac:dyDescent="0.55000000000000004">
      <c r="A377">
        <v>928</v>
      </c>
      <c r="B377" s="1" t="s">
        <v>356</v>
      </c>
      <c r="C377" s="4">
        <v>0.95454545499999999</v>
      </c>
      <c r="D377" s="6">
        <v>85.636363639999999</v>
      </c>
      <c r="E377" s="3">
        <v>85.124350649999997</v>
      </c>
      <c r="F377" s="4">
        <v>1.276414674</v>
      </c>
      <c r="G377" s="6">
        <f>Table2[[#This Row],[Best Individual mean accuracy]]-Table2[[#This Row],[Benchmark mean accuracy]]</f>
        <v>-0.51201299000000233</v>
      </c>
      <c r="H377" t="str">
        <f>IF(AND(Table2[[#This Row],[F value]]&lt;4.74,Table2[[#This Row],[Best Individual mean accuracy]]&gt;Table2[[#This Row],[Benchmark mean accuracy]]),"Yes","No")</f>
        <v>No</v>
      </c>
    </row>
    <row r="378" spans="1:8" x14ac:dyDescent="0.55000000000000004">
      <c r="A378">
        <v>928</v>
      </c>
      <c r="B378" s="1" t="s">
        <v>352</v>
      </c>
      <c r="C378" s="4">
        <v>0.95454545499999999</v>
      </c>
      <c r="D378" s="6">
        <v>84.892532470000006</v>
      </c>
      <c r="E378" s="3">
        <v>85.123701299999993</v>
      </c>
      <c r="F378" s="4">
        <v>0.99181831300000001</v>
      </c>
      <c r="G378" s="6">
        <f>Table2[[#This Row],[Best Individual mean accuracy]]-Table2[[#This Row],[Benchmark mean accuracy]]</f>
        <v>0.23116882999998722</v>
      </c>
      <c r="H378" t="str">
        <f>IF(AND(Table2[[#This Row],[F value]]&lt;4.74,Table2[[#This Row],[Best Individual mean accuracy]]&gt;Table2[[#This Row],[Benchmark mean accuracy]]),"Yes","No")</f>
        <v>Yes</v>
      </c>
    </row>
    <row r="379" spans="1:8" x14ac:dyDescent="0.55000000000000004">
      <c r="A379">
        <v>928</v>
      </c>
      <c r="B379" s="1" t="s">
        <v>276</v>
      </c>
      <c r="C379" s="4">
        <v>0.95454545499999999</v>
      </c>
      <c r="D379" s="6">
        <v>85.474350650000005</v>
      </c>
      <c r="E379" s="3">
        <v>85.075000000000003</v>
      </c>
      <c r="F379" s="4">
        <v>1.2734170570000001</v>
      </c>
      <c r="G379" s="6">
        <f>Table2[[#This Row],[Best Individual mean accuracy]]-Table2[[#This Row],[Benchmark mean accuracy]]</f>
        <v>-0.39935065000000236</v>
      </c>
      <c r="H379" t="str">
        <f>IF(AND(Table2[[#This Row],[F value]]&lt;4.74,Table2[[#This Row],[Best Individual mean accuracy]]&gt;Table2[[#This Row],[Benchmark mean accuracy]]),"Yes","No")</f>
        <v>No</v>
      </c>
    </row>
    <row r="380" spans="1:8" x14ac:dyDescent="0.55000000000000004">
      <c r="A380">
        <v>928</v>
      </c>
      <c r="B380" s="1" t="s">
        <v>187</v>
      </c>
      <c r="C380" s="4">
        <v>0.95454545499999999</v>
      </c>
      <c r="D380" s="6">
        <v>79.304870129999998</v>
      </c>
      <c r="E380" s="3">
        <v>85.072402600000004</v>
      </c>
      <c r="F380" s="4">
        <v>1.330177824</v>
      </c>
      <c r="G380" s="6">
        <f>Table2[[#This Row],[Best Individual mean accuracy]]-Table2[[#This Row],[Benchmark mean accuracy]]</f>
        <v>5.7675324700000061</v>
      </c>
      <c r="H380" t="str">
        <f>IF(AND(Table2[[#This Row],[F value]]&lt;4.74,Table2[[#This Row],[Best Individual mean accuracy]]&gt;Table2[[#This Row],[Benchmark mean accuracy]]),"Yes","No")</f>
        <v>Yes</v>
      </c>
    </row>
    <row r="381" spans="1:8" x14ac:dyDescent="0.55000000000000004">
      <c r="A381">
        <v>928</v>
      </c>
      <c r="B381" s="1" t="s">
        <v>277</v>
      </c>
      <c r="C381" s="4">
        <v>0.95454545499999999</v>
      </c>
      <c r="D381" s="6">
        <v>82.851298700000001</v>
      </c>
      <c r="E381" s="3">
        <v>85.023701299999999</v>
      </c>
      <c r="F381" s="4">
        <v>1.0198604760000001</v>
      </c>
      <c r="G381" s="6">
        <f>Table2[[#This Row],[Best Individual mean accuracy]]-Table2[[#This Row],[Benchmark mean accuracy]]</f>
        <v>2.1724025999999981</v>
      </c>
      <c r="H381" t="str">
        <f>IF(AND(Table2[[#This Row],[F value]]&lt;4.74,Table2[[#This Row],[Best Individual mean accuracy]]&gt;Table2[[#This Row],[Benchmark mean accuracy]]),"Yes","No")</f>
        <v>Yes</v>
      </c>
    </row>
    <row r="382" spans="1:8" x14ac:dyDescent="0.55000000000000004">
      <c r="A382">
        <v>928</v>
      </c>
      <c r="B382" s="1" t="s">
        <v>74</v>
      </c>
      <c r="C382" s="4">
        <v>0.95454545499999999</v>
      </c>
      <c r="D382" s="6">
        <v>84.847402599999995</v>
      </c>
      <c r="E382" s="3">
        <v>85.020779219999994</v>
      </c>
      <c r="F382" s="4">
        <v>0.62342110699999997</v>
      </c>
      <c r="G382" s="6">
        <f>Table2[[#This Row],[Best Individual mean accuracy]]-Table2[[#This Row],[Benchmark mean accuracy]]</f>
        <v>0.17337661999999909</v>
      </c>
      <c r="H382" t="str">
        <f>IF(AND(Table2[[#This Row],[F value]]&lt;4.74,Table2[[#This Row],[Best Individual mean accuracy]]&gt;Table2[[#This Row],[Benchmark mean accuracy]]),"Yes","No")</f>
        <v>Yes</v>
      </c>
    </row>
    <row r="383" spans="1:8" x14ac:dyDescent="0.55000000000000004">
      <c r="A383">
        <v>928</v>
      </c>
      <c r="B383" s="1" t="s">
        <v>52</v>
      </c>
      <c r="C383" s="4">
        <v>0.95454545499999999</v>
      </c>
      <c r="D383" s="6">
        <v>82.97142857</v>
      </c>
      <c r="E383" s="3">
        <v>85.019480520000002</v>
      </c>
      <c r="F383" s="4">
        <v>1.5273646219999999</v>
      </c>
      <c r="G383" s="6">
        <f>Table2[[#This Row],[Best Individual mean accuracy]]-Table2[[#This Row],[Benchmark mean accuracy]]</f>
        <v>2.0480519500000014</v>
      </c>
      <c r="H383" t="str">
        <f>IF(AND(Table2[[#This Row],[F value]]&lt;4.74,Table2[[#This Row],[Best Individual mean accuracy]]&gt;Table2[[#This Row],[Benchmark mean accuracy]]),"Yes","No")</f>
        <v>Yes</v>
      </c>
    </row>
    <row r="384" spans="1:8" x14ac:dyDescent="0.55000000000000004">
      <c r="A384">
        <v>928</v>
      </c>
      <c r="B384" s="1" t="s">
        <v>214</v>
      </c>
      <c r="C384" s="4">
        <v>0.95454545499999999</v>
      </c>
      <c r="D384" s="6">
        <v>81.13733766</v>
      </c>
      <c r="E384" s="3">
        <v>85.014610390000001</v>
      </c>
      <c r="F384" s="4">
        <v>2.689525224</v>
      </c>
      <c r="G384" s="6">
        <f>Table2[[#This Row],[Best Individual mean accuracy]]-Table2[[#This Row],[Benchmark mean accuracy]]</f>
        <v>3.8772727300000014</v>
      </c>
      <c r="H384" t="str">
        <f>IF(AND(Table2[[#This Row],[F value]]&lt;4.74,Table2[[#This Row],[Best Individual mean accuracy]]&gt;Table2[[#This Row],[Benchmark mean accuracy]]),"Yes","No")</f>
        <v>Yes</v>
      </c>
    </row>
    <row r="385" spans="1:8" x14ac:dyDescent="0.55000000000000004">
      <c r="A385">
        <v>928</v>
      </c>
      <c r="B385" s="1" t="s">
        <v>406</v>
      </c>
      <c r="C385" s="4">
        <v>0.95454545499999999</v>
      </c>
      <c r="D385" s="6">
        <v>82.044155840000002</v>
      </c>
      <c r="E385" s="3">
        <v>85.01233766</v>
      </c>
      <c r="F385" s="4">
        <v>1.353589938</v>
      </c>
      <c r="G385" s="6">
        <f>Table2[[#This Row],[Best Individual mean accuracy]]-Table2[[#This Row],[Benchmark mean accuracy]]</f>
        <v>2.9681818199999981</v>
      </c>
      <c r="H385" t="str">
        <f>IF(AND(Table2[[#This Row],[F value]]&lt;4.74,Table2[[#This Row],[Best Individual mean accuracy]]&gt;Table2[[#This Row],[Benchmark mean accuracy]]),"Yes","No")</f>
        <v>Yes</v>
      </c>
    </row>
    <row r="386" spans="1:8" x14ac:dyDescent="0.55000000000000004">
      <c r="A386">
        <v>928</v>
      </c>
      <c r="B386" s="1" t="s">
        <v>152</v>
      </c>
      <c r="C386" s="4">
        <v>0.95454545499999999</v>
      </c>
      <c r="D386" s="6">
        <v>85.013636360000007</v>
      </c>
      <c r="E386" s="3">
        <v>85.009415579999995</v>
      </c>
      <c r="F386" s="4">
        <v>1.415920801</v>
      </c>
      <c r="G386" s="6">
        <f>Table2[[#This Row],[Best Individual mean accuracy]]-Table2[[#This Row],[Benchmark mean accuracy]]</f>
        <v>-4.2207800000113593E-3</v>
      </c>
      <c r="H386" t="str">
        <f>IF(AND(Table2[[#This Row],[F value]]&lt;4.74,Table2[[#This Row],[Best Individual mean accuracy]]&gt;Table2[[#This Row],[Benchmark mean accuracy]]),"Yes","No")</f>
        <v>No</v>
      </c>
    </row>
    <row r="387" spans="1:8" x14ac:dyDescent="0.55000000000000004">
      <c r="A387">
        <v>928</v>
      </c>
      <c r="B387" s="1" t="s">
        <v>267</v>
      </c>
      <c r="C387" s="4">
        <v>0.95454545499999999</v>
      </c>
      <c r="D387" s="6">
        <v>81.80811688</v>
      </c>
      <c r="E387" s="3">
        <v>85.006818179999996</v>
      </c>
      <c r="F387" s="4">
        <v>0.81943652099999997</v>
      </c>
      <c r="G387" s="6">
        <f>Table2[[#This Row],[Best Individual mean accuracy]]-Table2[[#This Row],[Benchmark mean accuracy]]</f>
        <v>3.1987012999999962</v>
      </c>
      <c r="H387" t="str">
        <f>IF(AND(Table2[[#This Row],[F value]]&lt;4.74,Table2[[#This Row],[Best Individual mean accuracy]]&gt;Table2[[#This Row],[Benchmark mean accuracy]]),"Yes","No")</f>
        <v>Yes</v>
      </c>
    </row>
    <row r="388" spans="1:8" x14ac:dyDescent="0.55000000000000004">
      <c r="A388">
        <v>574</v>
      </c>
      <c r="B388" s="1" t="s">
        <v>20</v>
      </c>
      <c r="C388" s="4">
        <v>0.88636363600000001</v>
      </c>
      <c r="D388" s="6">
        <v>82.609090910000006</v>
      </c>
      <c r="E388" s="3">
        <v>85.004220779999997</v>
      </c>
      <c r="F388" s="4">
        <v>1.3108786569999999</v>
      </c>
      <c r="G388" s="6">
        <f>Table2[[#This Row],[Best Individual mean accuracy]]-Table2[[#This Row],[Benchmark mean accuracy]]</f>
        <v>2.395129869999991</v>
      </c>
      <c r="H388" t="str">
        <f>IF(AND(Table2[[#This Row],[F value]]&lt;4.74,Table2[[#This Row],[Best Individual mean accuracy]]&gt;Table2[[#This Row],[Benchmark mean accuracy]]),"Yes","No")</f>
        <v>Yes</v>
      </c>
    </row>
    <row r="389" spans="1:8" x14ac:dyDescent="0.55000000000000004">
      <c r="A389">
        <v>928</v>
      </c>
      <c r="B389" s="1" t="s">
        <v>75</v>
      </c>
      <c r="C389" s="4">
        <v>0.95454545499999999</v>
      </c>
      <c r="D389" s="6">
        <v>82.957792209999994</v>
      </c>
      <c r="E389" s="3">
        <v>84.961038959999996</v>
      </c>
      <c r="F389" s="4">
        <v>0.76266564000000003</v>
      </c>
      <c r="G389" s="6">
        <f>Table2[[#This Row],[Best Individual mean accuracy]]-Table2[[#This Row],[Benchmark mean accuracy]]</f>
        <v>2.0032467500000024</v>
      </c>
      <c r="H389" t="str">
        <f>IF(AND(Table2[[#This Row],[F value]]&lt;4.74,Table2[[#This Row],[Best Individual mean accuracy]]&gt;Table2[[#This Row],[Benchmark mean accuracy]]),"Yes","No")</f>
        <v>Yes</v>
      </c>
    </row>
    <row r="390" spans="1:8" x14ac:dyDescent="0.55000000000000004">
      <c r="A390">
        <v>928</v>
      </c>
      <c r="B390" s="1" t="s">
        <v>433</v>
      </c>
      <c r="C390" s="4">
        <v>0.95454545499999999</v>
      </c>
      <c r="D390" s="6">
        <v>82.294805190000005</v>
      </c>
      <c r="E390" s="3">
        <v>84.910064939999998</v>
      </c>
      <c r="F390" s="4">
        <v>1.266551604</v>
      </c>
      <c r="G390" s="6">
        <f>Table2[[#This Row],[Best Individual mean accuracy]]-Table2[[#This Row],[Benchmark mean accuracy]]</f>
        <v>2.6152597499999928</v>
      </c>
      <c r="H390" t="str">
        <f>IF(AND(Table2[[#This Row],[F value]]&lt;4.74,Table2[[#This Row],[Best Individual mean accuracy]]&gt;Table2[[#This Row],[Benchmark mean accuracy]]),"Yes","No")</f>
        <v>Yes</v>
      </c>
    </row>
    <row r="391" spans="1:8" x14ac:dyDescent="0.55000000000000004">
      <c r="A391">
        <v>928</v>
      </c>
      <c r="B391" s="1" t="s">
        <v>317</v>
      </c>
      <c r="C391" s="4">
        <v>0.95454545499999999</v>
      </c>
      <c r="D391" s="6">
        <v>76.845129869999994</v>
      </c>
      <c r="E391" s="3">
        <v>84.783116879999994</v>
      </c>
      <c r="F391" s="4">
        <v>1.1641466700000001</v>
      </c>
      <c r="G391" s="6">
        <f>Table2[[#This Row],[Best Individual mean accuracy]]-Table2[[#This Row],[Benchmark mean accuracy]]</f>
        <v>7.9379870100000005</v>
      </c>
      <c r="H391" t="str">
        <f>IF(AND(Table2[[#This Row],[F value]]&lt;4.74,Table2[[#This Row],[Best Individual mean accuracy]]&gt;Table2[[#This Row],[Benchmark mean accuracy]]),"Yes","No")</f>
        <v>Yes</v>
      </c>
    </row>
    <row r="392" spans="1:8" x14ac:dyDescent="0.55000000000000004">
      <c r="A392">
        <v>928</v>
      </c>
      <c r="B392" s="1" t="s">
        <v>325</v>
      </c>
      <c r="C392" s="4">
        <v>0.95454545499999999</v>
      </c>
      <c r="D392" s="6">
        <v>83.234415580000004</v>
      </c>
      <c r="E392" s="3">
        <v>84.781168829999999</v>
      </c>
      <c r="F392" s="4">
        <v>0.84772941000000002</v>
      </c>
      <c r="G392" s="6">
        <f>Table2[[#This Row],[Best Individual mean accuracy]]-Table2[[#This Row],[Benchmark mean accuracy]]</f>
        <v>1.5467532499999948</v>
      </c>
      <c r="H392" t="str">
        <f>IF(AND(Table2[[#This Row],[F value]]&lt;4.74,Table2[[#This Row],[Best Individual mean accuracy]]&gt;Table2[[#This Row],[Benchmark mean accuracy]]),"Yes","No")</f>
        <v>Yes</v>
      </c>
    </row>
    <row r="393" spans="1:8" x14ac:dyDescent="0.55000000000000004">
      <c r="A393">
        <v>928</v>
      </c>
      <c r="B393" s="1" t="s">
        <v>365</v>
      </c>
      <c r="C393" s="4">
        <v>0.95454545499999999</v>
      </c>
      <c r="D393" s="6">
        <v>84.442207789999998</v>
      </c>
      <c r="E393" s="3">
        <v>84.7288961</v>
      </c>
      <c r="F393" s="4">
        <v>0.78903746799999996</v>
      </c>
      <c r="G393" s="6">
        <f>Table2[[#This Row],[Best Individual mean accuracy]]-Table2[[#This Row],[Benchmark mean accuracy]]</f>
        <v>0.28668831000000239</v>
      </c>
      <c r="H393" t="str">
        <f>IF(AND(Table2[[#This Row],[F value]]&lt;4.74,Table2[[#This Row],[Best Individual mean accuracy]]&gt;Table2[[#This Row],[Benchmark mean accuracy]]),"Yes","No")</f>
        <v>Yes</v>
      </c>
    </row>
    <row r="394" spans="1:8" x14ac:dyDescent="0.55000000000000004">
      <c r="A394">
        <v>928</v>
      </c>
      <c r="B394" s="1" t="s">
        <v>49</v>
      </c>
      <c r="C394" s="4">
        <v>0.95454545499999999</v>
      </c>
      <c r="D394" s="6">
        <v>81.652922079999996</v>
      </c>
      <c r="E394" s="3">
        <v>84.725649349999998</v>
      </c>
      <c r="F394" s="4">
        <v>0.95121618200000002</v>
      </c>
      <c r="G394" s="6">
        <f>Table2[[#This Row],[Best Individual mean accuracy]]-Table2[[#This Row],[Benchmark mean accuracy]]</f>
        <v>3.0727272700000015</v>
      </c>
      <c r="H394" t="str">
        <f>IF(AND(Table2[[#This Row],[F value]]&lt;4.74,Table2[[#This Row],[Best Individual mean accuracy]]&gt;Table2[[#This Row],[Benchmark mean accuracy]]),"Yes","No")</f>
        <v>Yes</v>
      </c>
    </row>
    <row r="395" spans="1:8" x14ac:dyDescent="0.55000000000000004">
      <c r="A395">
        <v>928</v>
      </c>
      <c r="B395" s="1" t="s">
        <v>315</v>
      </c>
      <c r="C395" s="4">
        <v>0.95454545499999999</v>
      </c>
      <c r="D395" s="6">
        <v>83.652597400000005</v>
      </c>
      <c r="E395" s="3">
        <v>84.672727269999996</v>
      </c>
      <c r="F395" s="4">
        <v>0.94980641799999999</v>
      </c>
      <c r="G395" s="6">
        <f>Table2[[#This Row],[Best Individual mean accuracy]]-Table2[[#This Row],[Benchmark mean accuracy]]</f>
        <v>1.020129869999991</v>
      </c>
      <c r="H395" t="str">
        <f>IF(AND(Table2[[#This Row],[F value]]&lt;4.74,Table2[[#This Row],[Best Individual mean accuracy]]&gt;Table2[[#This Row],[Benchmark mean accuracy]]),"Yes","No")</f>
        <v>Yes</v>
      </c>
    </row>
    <row r="396" spans="1:8" x14ac:dyDescent="0.55000000000000004">
      <c r="A396">
        <v>928</v>
      </c>
      <c r="B396" s="1" t="s">
        <v>361</v>
      </c>
      <c r="C396" s="4">
        <v>0.95454545499999999</v>
      </c>
      <c r="D396" s="6">
        <v>82.965259739999993</v>
      </c>
      <c r="E396" s="3">
        <v>84.671103900000006</v>
      </c>
      <c r="F396" s="4">
        <v>0.90884151499999999</v>
      </c>
      <c r="G396" s="6">
        <f>Table2[[#This Row],[Best Individual mean accuracy]]-Table2[[#This Row],[Benchmark mean accuracy]]</f>
        <v>1.7058441600000123</v>
      </c>
      <c r="H396" t="str">
        <f>IF(AND(Table2[[#This Row],[F value]]&lt;4.74,Table2[[#This Row],[Best Individual mean accuracy]]&gt;Table2[[#This Row],[Benchmark mean accuracy]]),"Yes","No")</f>
        <v>Yes</v>
      </c>
    </row>
    <row r="397" spans="1:8" x14ac:dyDescent="0.55000000000000004">
      <c r="A397">
        <v>928</v>
      </c>
      <c r="B397" s="1" t="s">
        <v>313</v>
      </c>
      <c r="C397" s="4">
        <v>0.95454545499999999</v>
      </c>
      <c r="D397" s="6">
        <v>84.676623379999995</v>
      </c>
      <c r="E397" s="3">
        <v>84.625974029999995</v>
      </c>
      <c r="F397" s="4">
        <v>0.927489797</v>
      </c>
      <c r="G397" s="6">
        <f>Table2[[#This Row],[Best Individual mean accuracy]]-Table2[[#This Row],[Benchmark mean accuracy]]</f>
        <v>-5.0649350000000481E-2</v>
      </c>
      <c r="H397" t="str">
        <f>IF(AND(Table2[[#This Row],[F value]]&lt;4.74,Table2[[#This Row],[Best Individual mean accuracy]]&gt;Table2[[#This Row],[Benchmark mean accuracy]]),"Yes","No")</f>
        <v>No</v>
      </c>
    </row>
    <row r="398" spans="1:8" x14ac:dyDescent="0.55000000000000004">
      <c r="A398">
        <v>928</v>
      </c>
      <c r="B398" s="1" t="s">
        <v>98</v>
      </c>
      <c r="C398" s="4">
        <v>0.95454545499999999</v>
      </c>
      <c r="D398" s="6">
        <v>82.230844160000004</v>
      </c>
      <c r="E398" s="3">
        <v>84.621753249999998</v>
      </c>
      <c r="F398" s="4">
        <v>0.94417334100000005</v>
      </c>
      <c r="G398" s="6">
        <f>Table2[[#This Row],[Best Individual mean accuracy]]-Table2[[#This Row],[Benchmark mean accuracy]]</f>
        <v>2.3909090899999939</v>
      </c>
      <c r="H398" t="str">
        <f>IF(AND(Table2[[#This Row],[F value]]&lt;4.74,Table2[[#This Row],[Best Individual mean accuracy]]&gt;Table2[[#This Row],[Benchmark mean accuracy]]),"Yes","No")</f>
        <v>Yes</v>
      </c>
    </row>
    <row r="399" spans="1:8" x14ac:dyDescent="0.55000000000000004">
      <c r="A399">
        <v>928</v>
      </c>
      <c r="B399" s="1" t="s">
        <v>96</v>
      </c>
      <c r="C399" s="4">
        <v>0.95454545499999999</v>
      </c>
      <c r="D399" s="6">
        <v>78.385714289999996</v>
      </c>
      <c r="E399" s="3">
        <v>84.552597399999996</v>
      </c>
      <c r="F399" s="4">
        <v>1.245943545</v>
      </c>
      <c r="G399" s="6">
        <f>Table2[[#This Row],[Best Individual mean accuracy]]-Table2[[#This Row],[Benchmark mean accuracy]]</f>
        <v>6.1668831100000006</v>
      </c>
      <c r="H399" t="str">
        <f>IF(AND(Table2[[#This Row],[F value]]&lt;4.74,Table2[[#This Row],[Best Individual mean accuracy]]&gt;Table2[[#This Row],[Benchmark mean accuracy]]),"Yes","No")</f>
        <v>Yes</v>
      </c>
    </row>
    <row r="400" spans="1:8" x14ac:dyDescent="0.55000000000000004">
      <c r="A400">
        <v>928</v>
      </c>
      <c r="B400" s="1" t="s">
        <v>258</v>
      </c>
      <c r="C400" s="4">
        <v>0.95454545499999999</v>
      </c>
      <c r="D400" s="6">
        <v>79.670454550000002</v>
      </c>
      <c r="E400" s="3">
        <v>84.391558439999997</v>
      </c>
      <c r="F400" s="4">
        <v>1.1027808029999999</v>
      </c>
      <c r="G400" s="6">
        <f>Table2[[#This Row],[Best Individual mean accuracy]]-Table2[[#This Row],[Benchmark mean accuracy]]</f>
        <v>4.7211038899999949</v>
      </c>
      <c r="H400" t="str">
        <f>IF(AND(Table2[[#This Row],[F value]]&lt;4.74,Table2[[#This Row],[Best Individual mean accuracy]]&gt;Table2[[#This Row],[Benchmark mean accuracy]]),"Yes","No")</f>
        <v>Yes</v>
      </c>
    </row>
    <row r="401" spans="1:8" x14ac:dyDescent="0.55000000000000004">
      <c r="A401">
        <v>928</v>
      </c>
      <c r="B401" s="1" t="s">
        <v>338</v>
      </c>
      <c r="C401" s="4">
        <v>0.95454545499999999</v>
      </c>
      <c r="D401" s="6">
        <v>83.759090909999998</v>
      </c>
      <c r="E401" s="3">
        <v>84.384415579999995</v>
      </c>
      <c r="F401" s="4">
        <v>1.4230684140000001</v>
      </c>
      <c r="G401" s="6">
        <f>Table2[[#This Row],[Best Individual mean accuracy]]-Table2[[#This Row],[Benchmark mean accuracy]]</f>
        <v>0.6253246699999977</v>
      </c>
      <c r="H401" t="str">
        <f>IF(AND(Table2[[#This Row],[F value]]&lt;4.74,Table2[[#This Row],[Best Individual mean accuracy]]&gt;Table2[[#This Row],[Benchmark mean accuracy]]),"Yes","No")</f>
        <v>Yes</v>
      </c>
    </row>
    <row r="402" spans="1:8" x14ac:dyDescent="0.55000000000000004">
      <c r="A402">
        <v>928</v>
      </c>
      <c r="B402" s="1" t="s">
        <v>133</v>
      </c>
      <c r="C402" s="4">
        <v>0.95454545499999999</v>
      </c>
      <c r="D402" s="6">
        <v>80.967857140000007</v>
      </c>
      <c r="E402" s="3">
        <v>84.381168829999993</v>
      </c>
      <c r="F402" s="4">
        <v>1.796081271</v>
      </c>
      <c r="G402" s="6">
        <f>Table2[[#This Row],[Best Individual mean accuracy]]-Table2[[#This Row],[Benchmark mean accuracy]]</f>
        <v>3.4133116899999862</v>
      </c>
      <c r="H402" t="str">
        <f>IF(AND(Table2[[#This Row],[F value]]&lt;4.74,Table2[[#This Row],[Best Individual mean accuracy]]&gt;Table2[[#This Row],[Benchmark mean accuracy]]),"Yes","No")</f>
        <v>Yes</v>
      </c>
    </row>
    <row r="403" spans="1:8" x14ac:dyDescent="0.55000000000000004">
      <c r="A403">
        <v>928</v>
      </c>
      <c r="B403" s="1" t="s">
        <v>429</v>
      </c>
      <c r="C403" s="4">
        <v>0.95454545499999999</v>
      </c>
      <c r="D403" s="6">
        <v>79.668181820000001</v>
      </c>
      <c r="E403" s="3">
        <v>84.272402600000007</v>
      </c>
      <c r="F403" s="4">
        <v>1.0827034769999999</v>
      </c>
      <c r="G403" s="6">
        <f>Table2[[#This Row],[Best Individual mean accuracy]]-Table2[[#This Row],[Benchmark mean accuracy]]</f>
        <v>4.6042207800000057</v>
      </c>
      <c r="H403" t="str">
        <f>IF(AND(Table2[[#This Row],[F value]]&lt;4.74,Table2[[#This Row],[Best Individual mean accuracy]]&gt;Table2[[#This Row],[Benchmark mean accuracy]]),"Yes","No")</f>
        <v>Yes</v>
      </c>
    </row>
    <row r="404" spans="1:8" x14ac:dyDescent="0.55000000000000004">
      <c r="A404">
        <v>928</v>
      </c>
      <c r="B404" s="1" t="s">
        <v>368</v>
      </c>
      <c r="C404" s="4">
        <v>0.95454545499999999</v>
      </c>
      <c r="D404" s="6">
        <v>80.046103900000006</v>
      </c>
      <c r="E404" s="3">
        <v>84.266558439999997</v>
      </c>
      <c r="F404" s="4">
        <v>1.0584758510000001</v>
      </c>
      <c r="G404" s="6">
        <f>Table2[[#This Row],[Best Individual mean accuracy]]-Table2[[#This Row],[Benchmark mean accuracy]]</f>
        <v>4.2204545399999915</v>
      </c>
      <c r="H404" t="str">
        <f>IF(AND(Table2[[#This Row],[F value]]&lt;4.74,Table2[[#This Row],[Best Individual mean accuracy]]&gt;Table2[[#This Row],[Benchmark mean accuracy]]),"Yes","No")</f>
        <v>Yes</v>
      </c>
    </row>
    <row r="405" spans="1:8" x14ac:dyDescent="0.55000000000000004">
      <c r="A405">
        <v>928</v>
      </c>
      <c r="B405" s="1" t="s">
        <v>183</v>
      </c>
      <c r="C405" s="4">
        <v>0.95454545499999999</v>
      </c>
      <c r="D405" s="6">
        <v>83.0211039</v>
      </c>
      <c r="E405" s="3">
        <v>84.22402597</v>
      </c>
      <c r="F405" s="4">
        <v>0.583092359</v>
      </c>
      <c r="G405" s="6">
        <f>Table2[[#This Row],[Best Individual mean accuracy]]-Table2[[#This Row],[Benchmark mean accuracy]]</f>
        <v>1.2029220699999996</v>
      </c>
      <c r="H405" t="str">
        <f>IF(AND(Table2[[#This Row],[F value]]&lt;4.74,Table2[[#This Row],[Best Individual mean accuracy]]&gt;Table2[[#This Row],[Benchmark mean accuracy]]),"Yes","No")</f>
        <v>Yes</v>
      </c>
    </row>
    <row r="406" spans="1:8" x14ac:dyDescent="0.55000000000000004">
      <c r="A406">
        <v>928</v>
      </c>
      <c r="B406" s="1" t="s">
        <v>378</v>
      </c>
      <c r="C406" s="4">
        <v>0.95454545499999999</v>
      </c>
      <c r="D406" s="6">
        <v>80.627597399999999</v>
      </c>
      <c r="E406" s="3">
        <v>84.218181819999998</v>
      </c>
      <c r="F406" s="4">
        <v>1.6525053350000001</v>
      </c>
      <c r="G406" s="6">
        <f>Table2[[#This Row],[Best Individual mean accuracy]]-Table2[[#This Row],[Benchmark mean accuracy]]</f>
        <v>3.590584419999999</v>
      </c>
      <c r="H406" t="str">
        <f>IF(AND(Table2[[#This Row],[F value]]&lt;4.74,Table2[[#This Row],[Best Individual mean accuracy]]&gt;Table2[[#This Row],[Benchmark mean accuracy]]),"Yes","No")</f>
        <v>Yes</v>
      </c>
    </row>
    <row r="407" spans="1:8" x14ac:dyDescent="0.55000000000000004">
      <c r="A407">
        <v>928</v>
      </c>
      <c r="B407" s="1" t="s">
        <v>206</v>
      </c>
      <c r="C407" s="4">
        <v>0.95454545499999999</v>
      </c>
      <c r="D407" s="6">
        <v>83.530194809999998</v>
      </c>
      <c r="E407" s="3">
        <v>84.10519481</v>
      </c>
      <c r="F407" s="4">
        <v>1.9612352500000001</v>
      </c>
      <c r="G407" s="6">
        <f>Table2[[#This Row],[Best Individual mean accuracy]]-Table2[[#This Row],[Benchmark mean accuracy]]</f>
        <v>0.57500000000000284</v>
      </c>
      <c r="H407" t="str">
        <f>IF(AND(Table2[[#This Row],[F value]]&lt;4.74,Table2[[#This Row],[Best Individual mean accuracy]]&gt;Table2[[#This Row],[Benchmark mean accuracy]]),"Yes","No")</f>
        <v>Yes</v>
      </c>
    </row>
    <row r="408" spans="1:8" x14ac:dyDescent="0.55000000000000004">
      <c r="A408">
        <v>928</v>
      </c>
      <c r="B408" s="1" t="s">
        <v>360</v>
      </c>
      <c r="C408" s="4">
        <v>0.95454545499999999</v>
      </c>
      <c r="D408" s="6">
        <v>83.411363640000005</v>
      </c>
      <c r="E408" s="3">
        <v>84.095129869999994</v>
      </c>
      <c r="F408" s="4">
        <v>0.80318579499999998</v>
      </c>
      <c r="G408" s="6">
        <f>Table2[[#This Row],[Best Individual mean accuracy]]-Table2[[#This Row],[Benchmark mean accuracy]]</f>
        <v>0.68376622999998915</v>
      </c>
      <c r="H408" t="str">
        <f>IF(AND(Table2[[#This Row],[F value]]&lt;4.74,Table2[[#This Row],[Best Individual mean accuracy]]&gt;Table2[[#This Row],[Benchmark mean accuracy]]),"Yes","No")</f>
        <v>Yes</v>
      </c>
    </row>
    <row r="409" spans="1:8" x14ac:dyDescent="0.55000000000000004">
      <c r="A409">
        <v>928</v>
      </c>
      <c r="B409" s="1" t="s">
        <v>211</v>
      </c>
      <c r="C409" s="4">
        <v>0.95454545499999999</v>
      </c>
      <c r="D409" s="6">
        <v>82.964610390000004</v>
      </c>
      <c r="E409" s="3">
        <v>84.044805190000005</v>
      </c>
      <c r="F409" s="4">
        <v>1.1771503569999999</v>
      </c>
      <c r="G409" s="6">
        <f>Table2[[#This Row],[Best Individual mean accuracy]]-Table2[[#This Row],[Benchmark mean accuracy]]</f>
        <v>1.080194800000001</v>
      </c>
      <c r="H409" t="str">
        <f>IF(AND(Table2[[#This Row],[F value]]&lt;4.74,Table2[[#This Row],[Best Individual mean accuracy]]&gt;Table2[[#This Row],[Benchmark mean accuracy]]),"Yes","No")</f>
        <v>Yes</v>
      </c>
    </row>
    <row r="410" spans="1:8" x14ac:dyDescent="0.55000000000000004">
      <c r="A410">
        <v>928</v>
      </c>
      <c r="B410" s="1" t="s">
        <v>401</v>
      </c>
      <c r="C410" s="4">
        <v>0.95454545499999999</v>
      </c>
      <c r="D410" s="6">
        <v>85.752922080000005</v>
      </c>
      <c r="E410" s="3">
        <v>84.000324680000006</v>
      </c>
      <c r="F410" s="4">
        <v>0.68437508400000002</v>
      </c>
      <c r="G410" s="6">
        <f>Table2[[#This Row],[Best Individual mean accuracy]]-Table2[[#This Row],[Benchmark mean accuracy]]</f>
        <v>-1.7525973999999991</v>
      </c>
      <c r="H410" t="str">
        <f>IF(AND(Table2[[#This Row],[F value]]&lt;4.74,Table2[[#This Row],[Best Individual mean accuracy]]&gt;Table2[[#This Row],[Benchmark mean accuracy]]),"Yes","No")</f>
        <v>No</v>
      </c>
    </row>
    <row r="411" spans="1:8" x14ac:dyDescent="0.55000000000000004">
      <c r="A411">
        <v>928</v>
      </c>
      <c r="B411" s="1" t="s">
        <v>413</v>
      </c>
      <c r="C411" s="4">
        <v>0.95454545499999999</v>
      </c>
      <c r="D411" s="6">
        <v>84.166883119999994</v>
      </c>
      <c r="E411" s="3">
        <v>83.994480519999996</v>
      </c>
      <c r="F411" s="4">
        <v>2.7079129879999999</v>
      </c>
      <c r="G411" s="6">
        <f>Table2[[#This Row],[Best Individual mean accuracy]]-Table2[[#This Row],[Benchmark mean accuracy]]</f>
        <v>-0.17240259999999807</v>
      </c>
      <c r="H411" t="str">
        <f>IF(AND(Table2[[#This Row],[F value]]&lt;4.74,Table2[[#This Row],[Best Individual mean accuracy]]&gt;Table2[[#This Row],[Benchmark mean accuracy]]),"Yes","No")</f>
        <v>No</v>
      </c>
    </row>
    <row r="412" spans="1:8" x14ac:dyDescent="0.55000000000000004">
      <c r="A412">
        <v>928</v>
      </c>
      <c r="B412" s="1" t="s">
        <v>80</v>
      </c>
      <c r="C412" s="4">
        <v>0.95454545499999999</v>
      </c>
      <c r="D412" s="6">
        <v>84.851298700000001</v>
      </c>
      <c r="E412" s="3">
        <v>83.879220779999997</v>
      </c>
      <c r="F412" s="4">
        <v>0.75131999500000002</v>
      </c>
      <c r="G412" s="6">
        <f>Table2[[#This Row],[Best Individual mean accuracy]]-Table2[[#This Row],[Benchmark mean accuracy]]</f>
        <v>-0.97207792000000381</v>
      </c>
      <c r="H412" t="str">
        <f>IF(AND(Table2[[#This Row],[F value]]&lt;4.74,Table2[[#This Row],[Best Individual mean accuracy]]&gt;Table2[[#This Row],[Benchmark mean accuracy]]),"Yes","No")</f>
        <v>No</v>
      </c>
    </row>
    <row r="413" spans="1:8" x14ac:dyDescent="0.55000000000000004">
      <c r="A413">
        <v>928</v>
      </c>
      <c r="B413" s="1" t="s">
        <v>128</v>
      </c>
      <c r="C413" s="4">
        <v>0.95454545499999999</v>
      </c>
      <c r="D413" s="6">
        <v>83.583116880000006</v>
      </c>
      <c r="E413" s="3">
        <v>83.757792210000005</v>
      </c>
      <c r="F413" s="4">
        <v>0.94758463299999995</v>
      </c>
      <c r="G413" s="6">
        <f>Table2[[#This Row],[Best Individual mean accuracy]]-Table2[[#This Row],[Benchmark mean accuracy]]</f>
        <v>0.17467532999999946</v>
      </c>
      <c r="H413" t="str">
        <f>IF(AND(Table2[[#This Row],[F value]]&lt;4.74,Table2[[#This Row],[Best Individual mean accuracy]]&gt;Table2[[#This Row],[Benchmark mean accuracy]]),"Yes","No")</f>
        <v>Yes</v>
      </c>
    </row>
    <row r="414" spans="1:8" x14ac:dyDescent="0.55000000000000004">
      <c r="A414">
        <v>928</v>
      </c>
      <c r="B414" s="1" t="s">
        <v>402</v>
      </c>
      <c r="C414" s="4">
        <v>0.95454545499999999</v>
      </c>
      <c r="D414" s="6">
        <v>77.649025969999997</v>
      </c>
      <c r="E414" s="3">
        <v>83.641883120000003</v>
      </c>
      <c r="F414" s="4">
        <v>0.86966790199999999</v>
      </c>
      <c r="G414" s="6">
        <f>Table2[[#This Row],[Best Individual mean accuracy]]-Table2[[#This Row],[Benchmark mean accuracy]]</f>
        <v>5.9928571500000061</v>
      </c>
      <c r="H414" t="str">
        <f>IF(AND(Table2[[#This Row],[F value]]&lt;4.74,Table2[[#This Row],[Best Individual mean accuracy]]&gt;Table2[[#This Row],[Benchmark mean accuracy]]),"Yes","No")</f>
        <v>Yes</v>
      </c>
    </row>
    <row r="415" spans="1:8" x14ac:dyDescent="0.55000000000000004">
      <c r="A415">
        <v>891</v>
      </c>
      <c r="B415" s="1" t="s">
        <v>28</v>
      </c>
      <c r="C415" s="4">
        <v>0.93181818199999999</v>
      </c>
      <c r="D415" s="6">
        <v>83.078571429999997</v>
      </c>
      <c r="E415" s="3">
        <v>83.528246749999994</v>
      </c>
      <c r="F415" s="4">
        <v>0.67563847899999996</v>
      </c>
      <c r="G415" s="6">
        <f>Table2[[#This Row],[Best Individual mean accuracy]]-Table2[[#This Row],[Benchmark mean accuracy]]</f>
        <v>0.44967531999999721</v>
      </c>
      <c r="H415" t="str">
        <f>IF(AND(Table2[[#This Row],[F value]]&lt;4.74,Table2[[#This Row],[Best Individual mean accuracy]]&gt;Table2[[#This Row],[Benchmark mean accuracy]]),"Yes","No")</f>
        <v>Yes</v>
      </c>
    </row>
    <row r="416" spans="1:8" x14ac:dyDescent="0.55000000000000004">
      <c r="A416">
        <v>928</v>
      </c>
      <c r="B416" s="1" t="s">
        <v>409</v>
      </c>
      <c r="C416" s="4">
        <v>0.95454545499999999</v>
      </c>
      <c r="D416" s="6">
        <v>81.536038959999999</v>
      </c>
      <c r="E416" s="3">
        <v>83.485714290000004</v>
      </c>
      <c r="F416" s="4">
        <v>0.84057953600000002</v>
      </c>
      <c r="G416" s="6">
        <f>Table2[[#This Row],[Best Individual mean accuracy]]-Table2[[#This Row],[Benchmark mean accuracy]]</f>
        <v>1.9496753300000051</v>
      </c>
      <c r="H416" t="str">
        <f>IF(AND(Table2[[#This Row],[F value]]&lt;4.74,Table2[[#This Row],[Best Individual mean accuracy]]&gt;Table2[[#This Row],[Benchmark mean accuracy]]),"Yes","No")</f>
        <v>Yes</v>
      </c>
    </row>
    <row r="417" spans="1:8" x14ac:dyDescent="0.55000000000000004">
      <c r="A417">
        <v>928</v>
      </c>
      <c r="B417" s="1" t="s">
        <v>78</v>
      </c>
      <c r="C417" s="4">
        <v>0.95454545499999999</v>
      </c>
      <c r="D417" s="6">
        <v>84.508116880000003</v>
      </c>
      <c r="E417" s="3">
        <v>83.483116879999997</v>
      </c>
      <c r="F417" s="4">
        <v>0.94913457099999998</v>
      </c>
      <c r="G417" s="6">
        <f>Table2[[#This Row],[Best Individual mean accuracy]]-Table2[[#This Row],[Benchmark mean accuracy]]</f>
        <v>-1.0250000000000057</v>
      </c>
      <c r="H417" t="str">
        <f>IF(AND(Table2[[#This Row],[F value]]&lt;4.74,Table2[[#This Row],[Best Individual mean accuracy]]&gt;Table2[[#This Row],[Benchmark mean accuracy]]),"Yes","No")</f>
        <v>No</v>
      </c>
    </row>
    <row r="418" spans="1:8" x14ac:dyDescent="0.55000000000000004">
      <c r="A418">
        <v>928</v>
      </c>
      <c r="B418" s="1" t="s">
        <v>131</v>
      </c>
      <c r="C418" s="4">
        <v>0.95454545499999999</v>
      </c>
      <c r="D418" s="6">
        <v>85.30064935</v>
      </c>
      <c r="E418" s="3">
        <v>83.47402597</v>
      </c>
      <c r="F418" s="4">
        <v>1.105943246</v>
      </c>
      <c r="G418" s="6">
        <f>Table2[[#This Row],[Best Individual mean accuracy]]-Table2[[#This Row],[Benchmark mean accuracy]]</f>
        <v>-1.8266233800000009</v>
      </c>
      <c r="H418" t="str">
        <f>IF(AND(Table2[[#This Row],[F value]]&lt;4.74,Table2[[#This Row],[Best Individual mean accuracy]]&gt;Table2[[#This Row],[Benchmark mean accuracy]]),"Yes","No")</f>
        <v>No</v>
      </c>
    </row>
    <row r="419" spans="1:8" x14ac:dyDescent="0.55000000000000004">
      <c r="A419">
        <v>663</v>
      </c>
      <c r="B419" s="1" t="s">
        <v>23</v>
      </c>
      <c r="C419" s="4">
        <v>0.86363636399999999</v>
      </c>
      <c r="D419" s="6">
        <v>85.582792209999994</v>
      </c>
      <c r="E419" s="3">
        <v>83.471753250000006</v>
      </c>
      <c r="F419" s="4">
        <v>1.5437087780000001</v>
      </c>
      <c r="G419" s="6">
        <f>Table2[[#This Row],[Best Individual mean accuracy]]-Table2[[#This Row],[Benchmark mean accuracy]]</f>
        <v>-2.1110389599999877</v>
      </c>
      <c r="H419" t="str">
        <f>IF(AND(Table2[[#This Row],[F value]]&lt;4.74,Table2[[#This Row],[Best Individual mean accuracy]]&gt;Table2[[#This Row],[Benchmark mean accuracy]]),"Yes","No")</f>
        <v>No</v>
      </c>
    </row>
    <row r="420" spans="1:8" x14ac:dyDescent="0.55000000000000004">
      <c r="A420">
        <v>928</v>
      </c>
      <c r="B420" s="1" t="s">
        <v>188</v>
      </c>
      <c r="C420" s="4">
        <v>0.95454545499999999</v>
      </c>
      <c r="D420" s="6">
        <v>79.520779219999994</v>
      </c>
      <c r="E420" s="3">
        <v>83.461038959999996</v>
      </c>
      <c r="F420" s="4">
        <v>1.01399313</v>
      </c>
      <c r="G420" s="6">
        <f>Table2[[#This Row],[Best Individual mean accuracy]]-Table2[[#This Row],[Benchmark mean accuracy]]</f>
        <v>3.9402597400000019</v>
      </c>
      <c r="H420" t="str">
        <f>IF(AND(Table2[[#This Row],[F value]]&lt;4.74,Table2[[#This Row],[Best Individual mean accuracy]]&gt;Table2[[#This Row],[Benchmark mean accuracy]]),"Yes","No")</f>
        <v>Yes</v>
      </c>
    </row>
    <row r="421" spans="1:8" x14ac:dyDescent="0.55000000000000004">
      <c r="A421">
        <v>928</v>
      </c>
      <c r="B421" s="1" t="s">
        <v>82</v>
      </c>
      <c r="C421" s="4">
        <v>0.95454545499999999</v>
      </c>
      <c r="D421" s="6">
        <v>83.753571429999994</v>
      </c>
      <c r="E421" s="3">
        <v>83.415259739999996</v>
      </c>
      <c r="F421" s="4">
        <v>1.1446488960000001</v>
      </c>
      <c r="G421" s="6">
        <f>Table2[[#This Row],[Best Individual mean accuracy]]-Table2[[#This Row],[Benchmark mean accuracy]]</f>
        <v>-0.33831168999999761</v>
      </c>
      <c r="H421" t="str">
        <f>IF(AND(Table2[[#This Row],[F value]]&lt;4.74,Table2[[#This Row],[Best Individual mean accuracy]]&gt;Table2[[#This Row],[Benchmark mean accuracy]]),"Yes","No")</f>
        <v>No</v>
      </c>
    </row>
    <row r="422" spans="1:8" x14ac:dyDescent="0.55000000000000004">
      <c r="A422">
        <v>928</v>
      </c>
      <c r="B422" s="1" t="s">
        <v>132</v>
      </c>
      <c r="C422" s="4">
        <v>0.95454545499999999</v>
      </c>
      <c r="D422" s="6">
        <v>79.466233770000002</v>
      </c>
      <c r="E422" s="3">
        <v>83.355519479999998</v>
      </c>
      <c r="F422" s="4">
        <v>0.74032033399999997</v>
      </c>
      <c r="G422" s="6">
        <f>Table2[[#This Row],[Best Individual mean accuracy]]-Table2[[#This Row],[Benchmark mean accuracy]]</f>
        <v>3.8892857099999958</v>
      </c>
      <c r="H422" t="str">
        <f>IF(AND(Table2[[#This Row],[F value]]&lt;4.74,Table2[[#This Row],[Best Individual mean accuracy]]&gt;Table2[[#This Row],[Benchmark mean accuracy]]),"Yes","No")</f>
        <v>Yes</v>
      </c>
    </row>
    <row r="423" spans="1:8" x14ac:dyDescent="0.55000000000000004">
      <c r="A423">
        <v>928</v>
      </c>
      <c r="B423" s="1" t="s">
        <v>203</v>
      </c>
      <c r="C423" s="4">
        <v>0.95454545499999999</v>
      </c>
      <c r="D423" s="6">
        <v>78.212012990000005</v>
      </c>
      <c r="E423" s="3">
        <v>82.891233769999999</v>
      </c>
      <c r="F423" s="4">
        <v>1.706707685</v>
      </c>
      <c r="G423" s="6">
        <f>Table2[[#This Row],[Best Individual mean accuracy]]-Table2[[#This Row],[Benchmark mean accuracy]]</f>
        <v>4.6792207799999943</v>
      </c>
      <c r="H423" t="str">
        <f>IF(AND(Table2[[#This Row],[F value]]&lt;4.74,Table2[[#This Row],[Best Individual mean accuracy]]&gt;Table2[[#This Row],[Benchmark mean accuracy]]),"Yes","No")</f>
        <v>Yes</v>
      </c>
    </row>
    <row r="424" spans="1:8" x14ac:dyDescent="0.55000000000000004">
      <c r="A424">
        <v>465</v>
      </c>
      <c r="B424" s="1" t="s">
        <v>15</v>
      </c>
      <c r="C424" s="4">
        <v>0.909090909</v>
      </c>
      <c r="D424" s="6">
        <v>86.837662339999994</v>
      </c>
      <c r="E424" s="3">
        <v>82.84902597</v>
      </c>
      <c r="F424" s="4">
        <v>2.5302704970000001</v>
      </c>
      <c r="G424" s="6">
        <f>Table2[[#This Row],[Best Individual mean accuracy]]-Table2[[#This Row],[Benchmark mean accuracy]]</f>
        <v>-3.9886363699999947</v>
      </c>
      <c r="H424" t="str">
        <f>IF(AND(Table2[[#This Row],[F value]]&lt;4.74,Table2[[#This Row],[Best Individual mean accuracy]]&gt;Table2[[#This Row],[Benchmark mean accuracy]]),"Yes","No")</f>
        <v>No</v>
      </c>
    </row>
    <row r="425" spans="1:8" x14ac:dyDescent="0.55000000000000004">
      <c r="A425">
        <v>928</v>
      </c>
      <c r="B425" s="1" t="s">
        <v>48</v>
      </c>
      <c r="C425" s="4">
        <v>0.95454545499999999</v>
      </c>
      <c r="D425" s="6">
        <v>78.179870129999998</v>
      </c>
      <c r="E425" s="3">
        <v>82.569480519999999</v>
      </c>
      <c r="F425" s="4">
        <v>2.4761639209999999</v>
      </c>
      <c r="G425" s="6">
        <f>Table2[[#This Row],[Best Individual mean accuracy]]-Table2[[#This Row],[Benchmark mean accuracy]]</f>
        <v>4.3896103900000014</v>
      </c>
      <c r="H425" t="str">
        <f>IF(AND(Table2[[#This Row],[F value]]&lt;4.74,Table2[[#This Row],[Best Individual mean accuracy]]&gt;Table2[[#This Row],[Benchmark mean accuracy]]),"Yes","No")</f>
        <v>Yes</v>
      </c>
    </row>
    <row r="426" spans="1:8" x14ac:dyDescent="0.55000000000000004">
      <c r="A426">
        <v>465</v>
      </c>
      <c r="B426" s="1" t="s">
        <v>14</v>
      </c>
      <c r="C426" s="4">
        <v>0.909090909</v>
      </c>
      <c r="D426" s="6">
        <v>84.780519479999995</v>
      </c>
      <c r="E426" s="3">
        <v>82.507792210000005</v>
      </c>
      <c r="F426" s="4">
        <v>1.374788468</v>
      </c>
      <c r="G426" s="6">
        <f>Table2[[#This Row],[Best Individual mean accuracy]]-Table2[[#This Row],[Benchmark mean accuracy]]</f>
        <v>-2.2727272699999901</v>
      </c>
      <c r="H426" t="str">
        <f>IF(AND(Table2[[#This Row],[F value]]&lt;4.74,Table2[[#This Row],[Best Individual mean accuracy]]&gt;Table2[[#This Row],[Benchmark mean accuracy]]),"Yes","No")</f>
        <v>No</v>
      </c>
    </row>
    <row r="427" spans="1:8" x14ac:dyDescent="0.55000000000000004">
      <c r="A427">
        <v>928</v>
      </c>
      <c r="B427" s="1" t="s">
        <v>386</v>
      </c>
      <c r="C427" s="4">
        <v>0.95454545499999999</v>
      </c>
      <c r="D427" s="6">
        <v>81.212337660000003</v>
      </c>
      <c r="E427" s="3">
        <v>82.343831170000001</v>
      </c>
      <c r="F427" s="4">
        <v>0.97972853000000004</v>
      </c>
      <c r="G427" s="6">
        <f>Table2[[#This Row],[Best Individual mean accuracy]]-Table2[[#This Row],[Benchmark mean accuracy]]</f>
        <v>1.1314935099999985</v>
      </c>
      <c r="H427" t="str">
        <f>IF(AND(Table2[[#This Row],[F value]]&lt;4.74,Table2[[#This Row],[Best Individual mean accuracy]]&gt;Table2[[#This Row],[Benchmark mean accuracy]]),"Yes","No")</f>
        <v>Yes</v>
      </c>
    </row>
    <row r="428" spans="1:8" x14ac:dyDescent="0.55000000000000004">
      <c r="A428">
        <v>175</v>
      </c>
      <c r="B428" s="1" t="s">
        <v>8</v>
      </c>
      <c r="C428" s="4">
        <v>0.909090909</v>
      </c>
      <c r="D428" s="6">
        <v>83.826298699999995</v>
      </c>
      <c r="E428" s="3">
        <v>82.116883119999997</v>
      </c>
      <c r="F428" s="4">
        <v>1.507577111</v>
      </c>
      <c r="G428" s="6">
        <f>Table2[[#This Row],[Best Individual mean accuracy]]-Table2[[#This Row],[Benchmark mean accuracy]]</f>
        <v>-1.7094155799999982</v>
      </c>
      <c r="H428" t="str">
        <f>IF(AND(Table2[[#This Row],[F value]]&lt;4.74,Table2[[#This Row],[Best Individual mean accuracy]]&gt;Table2[[#This Row],[Benchmark mean accuracy]]),"Yes","No")</f>
        <v>No</v>
      </c>
    </row>
    <row r="429" spans="1:8" x14ac:dyDescent="0.55000000000000004">
      <c r="A429">
        <v>928</v>
      </c>
      <c r="B429" s="1" t="s">
        <v>99</v>
      </c>
      <c r="C429" s="4">
        <v>0.95454545499999999</v>
      </c>
      <c r="D429" s="6">
        <v>78.906818180000002</v>
      </c>
      <c r="E429" s="3">
        <v>80.848701300000002</v>
      </c>
      <c r="F429" s="4">
        <v>0.97105961100000004</v>
      </c>
      <c r="G429" s="6">
        <f>Table2[[#This Row],[Best Individual mean accuracy]]-Table2[[#This Row],[Benchmark mean accuracy]]</f>
        <v>1.94188312</v>
      </c>
      <c r="H429" t="str">
        <f>IF(AND(Table2[[#This Row],[F value]]&lt;4.74,Table2[[#This Row],[Best Individual mean accuracy]]&gt;Table2[[#This Row],[Benchmark mean accuracy]]),"Yes","No")</f>
        <v>Yes</v>
      </c>
    </row>
    <row r="430" spans="1:8" x14ac:dyDescent="0.55000000000000004">
      <c r="A430">
        <v>300</v>
      </c>
      <c r="B430" s="1" t="s">
        <v>13</v>
      </c>
      <c r="C430" s="4">
        <v>0.875</v>
      </c>
      <c r="D430" s="6">
        <v>80.009090909999998</v>
      </c>
      <c r="E430" s="3">
        <v>79.942207789999998</v>
      </c>
      <c r="F430" s="4">
        <v>0.88146864700000005</v>
      </c>
      <c r="G430" s="6">
        <f>Table2[[#This Row],[Best Individual mean accuracy]]-Table2[[#This Row],[Benchmark mean accuracy]]</f>
        <v>-6.6883119999999963E-2</v>
      </c>
      <c r="H430" t="str">
        <f>IF(AND(Table2[[#This Row],[F value]]&lt;4.74,Table2[[#This Row],[Best Individual mean accuracy]]&gt;Table2[[#This Row],[Benchmark mean accuracy]]),"Yes","No")</f>
        <v>No</v>
      </c>
    </row>
    <row r="431" spans="1:8" x14ac:dyDescent="0.55000000000000004">
      <c r="A431">
        <v>928</v>
      </c>
      <c r="B431" s="1" t="s">
        <v>279</v>
      </c>
      <c r="C431" s="4">
        <v>0.95454545499999999</v>
      </c>
      <c r="D431" s="6">
        <v>76.993181820000004</v>
      </c>
      <c r="E431" s="3">
        <v>79.379220779999997</v>
      </c>
      <c r="F431" s="4">
        <v>1.067109246</v>
      </c>
      <c r="G431" s="6">
        <f>Table2[[#This Row],[Best Individual mean accuracy]]-Table2[[#This Row],[Benchmark mean accuracy]]</f>
        <v>2.3860389599999934</v>
      </c>
      <c r="H431" t="str">
        <f>IF(AND(Table2[[#This Row],[F value]]&lt;4.74,Table2[[#This Row],[Best Individual mean accuracy]]&gt;Table2[[#This Row],[Benchmark mean accuracy]]),"Yes","No")</f>
        <v>Yes</v>
      </c>
    </row>
  </sheetData>
  <conditionalFormatting sqref="B1:B1048576">
    <cfRule type="duplicateValues" dxfId="34" priority="1"/>
    <cfRule type="duplicateValues" dxfId="33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00098-12BF-431F-BC2D-29E6A2FFC588}">
  <dimension ref="A1:T1726"/>
  <sheetViews>
    <sheetView topLeftCell="R4" workbookViewId="0">
      <selection activeCell="N17" sqref="N17"/>
    </sheetView>
  </sheetViews>
  <sheetFormatPr defaultRowHeight="14.4" x14ac:dyDescent="0.55000000000000004"/>
  <cols>
    <col min="2" max="2" width="9.26171875" style="1" customWidth="1"/>
    <col min="3" max="3" width="10.3671875" style="4" customWidth="1"/>
    <col min="4" max="4" width="23.7890625" style="6" customWidth="1"/>
    <col min="5" max="5" width="26.20703125" style="6" customWidth="1"/>
    <col min="6" max="6" width="8.5234375" style="4" customWidth="1"/>
    <col min="7" max="7" width="26.05078125" style="6" bestFit="1" customWidth="1"/>
    <col min="8" max="8" width="27.05078125" customWidth="1"/>
    <col min="10" max="10" width="25.734375" bestFit="1" customWidth="1"/>
  </cols>
  <sheetData>
    <row r="1" spans="1:20" x14ac:dyDescent="0.55000000000000004">
      <c r="A1" t="s">
        <v>435</v>
      </c>
      <c r="B1" s="1" t="s">
        <v>0</v>
      </c>
      <c r="C1" s="4" t="s">
        <v>1</v>
      </c>
      <c r="D1" s="6" t="s">
        <v>2</v>
      </c>
      <c r="E1" s="6" t="s">
        <v>3</v>
      </c>
      <c r="F1" s="4" t="s">
        <v>4</v>
      </c>
      <c r="G1" s="6" t="s">
        <v>2364</v>
      </c>
      <c r="H1" t="s">
        <v>2361</v>
      </c>
    </row>
    <row r="2" spans="1:20" x14ac:dyDescent="0.55000000000000004">
      <c r="A2">
        <v>663</v>
      </c>
      <c r="B2" s="1" t="s">
        <v>1209</v>
      </c>
      <c r="C2" s="4">
        <v>1</v>
      </c>
      <c r="D2" s="6">
        <v>95.733333333333306</v>
      </c>
      <c r="E2" s="6">
        <v>97.866666666666603</v>
      </c>
      <c r="F2" s="4">
        <v>2.1111111111111098</v>
      </c>
      <c r="G2" s="6">
        <f>Table3[[#This Row],[Best Individual mean accuracy]]-Table3[[#This Row],[Benchmark mean accuracy]]</f>
        <v>2.1333333333332973</v>
      </c>
      <c r="H2" t="str">
        <f>IF(AND(Table3[[#This Row],[F value]]&lt;4.74,Table3[[#This Row],[Best Individual mean accuracy]]&gt;Table3[[#This Row],[Benchmark mean accuracy]]),"Yes","No")</f>
        <v>Yes</v>
      </c>
      <c r="J2" t="s">
        <v>2362</v>
      </c>
      <c r="K2">
        <f>COUNT(Table3[Best Individual mean accuracy])</f>
        <v>1725</v>
      </c>
    </row>
    <row r="3" spans="1:20" x14ac:dyDescent="0.55000000000000004">
      <c r="A3">
        <v>663</v>
      </c>
      <c r="B3" s="1" t="s">
        <v>1201</v>
      </c>
      <c r="C3" s="4">
        <v>1</v>
      </c>
      <c r="D3" s="6">
        <v>97.466666666666598</v>
      </c>
      <c r="E3" s="6">
        <v>97.6</v>
      </c>
      <c r="F3" s="4">
        <v>1.4615384615384599</v>
      </c>
      <c r="G3" s="6">
        <f>Table3[[#This Row],[Best Individual mean accuracy]]-Table3[[#This Row],[Benchmark mean accuracy]]</f>
        <v>0.13333333333339681</v>
      </c>
      <c r="H3" t="str">
        <f>IF(AND(Table3[[#This Row],[F value]]&lt;4.74,Table3[[#This Row],[Best Individual mean accuracy]]&gt;Table3[[#This Row],[Benchmark mean accuracy]]),"Yes","No")</f>
        <v>Yes</v>
      </c>
      <c r="J3" t="s">
        <v>2363</v>
      </c>
      <c r="K3" s="2">
        <f>COUNTIF(Table3[Has same error rate and is better],"=Yes")/K2</f>
        <v>0.38898550724637682</v>
      </c>
    </row>
    <row r="4" spans="1:20" x14ac:dyDescent="0.55000000000000004">
      <c r="A4">
        <v>300</v>
      </c>
      <c r="B4" s="1" t="s">
        <v>478</v>
      </c>
      <c r="C4" s="4">
        <v>0.97368421052631504</v>
      </c>
      <c r="D4" s="6">
        <v>94.533333333333303</v>
      </c>
      <c r="E4" s="6">
        <v>97.6</v>
      </c>
      <c r="F4" s="4">
        <v>3.3478260869565299</v>
      </c>
      <c r="G4" s="6">
        <f>Table3[[#This Row],[Best Individual mean accuracy]]-Table3[[#This Row],[Benchmark mean accuracy]]</f>
        <v>3.0666666666666913</v>
      </c>
      <c r="H4" t="str">
        <f>IF(AND(Table3[[#This Row],[F value]]&lt;4.74,Table3[[#This Row],[Best Individual mean accuracy]]&gt;Table3[[#This Row],[Benchmark mean accuracy]]),"Yes","No")</f>
        <v>Yes</v>
      </c>
    </row>
    <row r="5" spans="1:20" x14ac:dyDescent="0.55000000000000004">
      <c r="A5">
        <v>300</v>
      </c>
      <c r="B5" s="1" t="s">
        <v>822</v>
      </c>
      <c r="C5" s="4">
        <v>0.97368421052631504</v>
      </c>
      <c r="D5" s="6">
        <v>95.866666666666603</v>
      </c>
      <c r="E5" s="6">
        <v>97.466666666666598</v>
      </c>
      <c r="F5" s="4">
        <v>0.95652173913043403</v>
      </c>
      <c r="G5" s="6">
        <f>Table3[[#This Row],[Best Individual mean accuracy]]-Table3[[#This Row],[Benchmark mean accuracy]]</f>
        <v>1.5999999999999943</v>
      </c>
      <c r="H5" t="str">
        <f>IF(AND(Table3[[#This Row],[F value]]&lt;4.74,Table3[[#This Row],[Best Individual mean accuracy]]&gt;Table3[[#This Row],[Benchmark mean accuracy]]),"Yes","No")</f>
        <v>Yes</v>
      </c>
      <c r="J5" t="s">
        <v>2365</v>
      </c>
      <c r="K5">
        <f>_xlfn.MAXIFS(Table3[Improvement/Deterioration],Table3[F value],"&lt;4.74")</f>
        <v>3.3333333333333002</v>
      </c>
    </row>
    <row r="6" spans="1:20" x14ac:dyDescent="0.55000000000000004">
      <c r="A6">
        <v>300</v>
      </c>
      <c r="B6" s="1" t="s">
        <v>809</v>
      </c>
      <c r="C6" s="4">
        <v>0.97368421052631504</v>
      </c>
      <c r="D6" s="6">
        <v>95.466666666666598</v>
      </c>
      <c r="E6" s="6">
        <v>97.466666666666598</v>
      </c>
      <c r="F6" s="4">
        <v>1.08510638297872</v>
      </c>
      <c r="G6" s="6">
        <f>Table3[[#This Row],[Best Individual mean accuracy]]-Table3[[#This Row],[Benchmark mean accuracy]]</f>
        <v>2</v>
      </c>
      <c r="H6" t="str">
        <f>IF(AND(Table3[[#This Row],[F value]]&lt;4.74,Table3[[#This Row],[Best Individual mean accuracy]]&gt;Table3[[#This Row],[Benchmark mean accuracy]]),"Yes","No")</f>
        <v>Yes</v>
      </c>
      <c r="J6" t="s">
        <v>2366</v>
      </c>
      <c r="K6">
        <f>_xlfn.MINIFS(Table3[Improvement/Deterioration],Table3[F value],"&lt;4.74")</f>
        <v>-16.133333333333397</v>
      </c>
    </row>
    <row r="7" spans="1:20" x14ac:dyDescent="0.55000000000000004">
      <c r="A7">
        <v>663</v>
      </c>
      <c r="B7" s="1" t="s">
        <v>1229</v>
      </c>
      <c r="C7" s="4">
        <v>1</v>
      </c>
      <c r="D7" s="6">
        <v>95.466666666666598</v>
      </c>
      <c r="E7" s="6">
        <v>97.466666666666598</v>
      </c>
      <c r="F7" s="4">
        <v>1.20338983050847</v>
      </c>
      <c r="G7" s="6">
        <f>Table3[[#This Row],[Best Individual mean accuracy]]-Table3[[#This Row],[Benchmark mean accuracy]]</f>
        <v>2</v>
      </c>
      <c r="H7" t="str">
        <f>IF(AND(Table3[[#This Row],[F value]]&lt;4.74,Table3[[#This Row],[Best Individual mean accuracy]]&gt;Table3[[#This Row],[Benchmark mean accuracy]]),"Yes","No")</f>
        <v>Yes</v>
      </c>
    </row>
    <row r="8" spans="1:20" x14ac:dyDescent="0.55000000000000004">
      <c r="A8">
        <v>300</v>
      </c>
      <c r="B8" s="1" t="s">
        <v>682</v>
      </c>
      <c r="C8" s="4">
        <v>0.97368421052631504</v>
      </c>
      <c r="D8" s="6">
        <v>96.133333333333297</v>
      </c>
      <c r="E8" s="6">
        <v>97.3333333333333</v>
      </c>
      <c r="F8" s="4">
        <v>1.2222222222222201</v>
      </c>
      <c r="G8" s="6">
        <f>Table3[[#This Row],[Best Individual mean accuracy]]-Table3[[#This Row],[Benchmark mean accuracy]]</f>
        <v>1.2000000000000028</v>
      </c>
      <c r="H8" t="str">
        <f>IF(AND(Table3[[#This Row],[F value]]&lt;4.74,Table3[[#This Row],[Best Individual mean accuracy]]&gt;Table3[[#This Row],[Benchmark mean accuracy]]),"Yes","No")</f>
        <v>Yes</v>
      </c>
      <c r="J8" t="s">
        <v>2367</v>
      </c>
      <c r="K8">
        <f>AVERAGEIFS(Table3[Improvement/Deterioration],Table3[Improvement/Deterioration],"&gt;0",Table3[F value],"&lt;4.74")</f>
        <v>0.97051474262869308</v>
      </c>
    </row>
    <row r="9" spans="1:20" x14ac:dyDescent="0.55000000000000004">
      <c r="A9">
        <v>300</v>
      </c>
      <c r="B9" s="1" t="s">
        <v>470</v>
      </c>
      <c r="C9" s="4">
        <v>0.97368421052631504</v>
      </c>
      <c r="D9" s="6">
        <v>96</v>
      </c>
      <c r="E9" s="6">
        <v>97.3333333333333</v>
      </c>
      <c r="F9" s="4">
        <v>1.6666666666666601</v>
      </c>
      <c r="G9" s="6">
        <f>Table3[[#This Row],[Best Individual mean accuracy]]-Table3[[#This Row],[Benchmark mean accuracy]]</f>
        <v>1.3333333333333002</v>
      </c>
      <c r="H9" t="str">
        <f>IF(AND(Table3[[#This Row],[F value]]&lt;4.74,Table3[[#This Row],[Best Individual mean accuracy]]&gt;Table3[[#This Row],[Benchmark mean accuracy]]),"Yes","No")</f>
        <v>Yes</v>
      </c>
      <c r="J9" t="s">
        <v>2368</v>
      </c>
      <c r="K9">
        <f>AVERAGEIFS(Table3[Improvement/Deterioration],Table3[Improvement/Deterioration],"&lt;0",Table3[F value],"&lt;4.74")</f>
        <v>-2.2779965457685667</v>
      </c>
    </row>
    <row r="10" spans="1:20" x14ac:dyDescent="0.55000000000000004">
      <c r="A10">
        <v>300</v>
      </c>
      <c r="B10" s="1" t="s">
        <v>710</v>
      </c>
      <c r="C10" s="4">
        <v>0.97368421052631504</v>
      </c>
      <c r="D10" s="6">
        <v>95.866666666666603</v>
      </c>
      <c r="E10" s="6">
        <v>97.3333333333333</v>
      </c>
      <c r="F10" s="4">
        <v>1.1142857142857101</v>
      </c>
      <c r="G10" s="6">
        <f>Table3[[#This Row],[Best Individual mean accuracy]]-Table3[[#This Row],[Benchmark mean accuracy]]</f>
        <v>1.466666666666697</v>
      </c>
      <c r="H10" t="str">
        <f>IF(AND(Table3[[#This Row],[F value]]&lt;4.74,Table3[[#This Row],[Best Individual mean accuracy]]&gt;Table3[[#This Row],[Benchmark mean accuracy]]),"Yes","No")</f>
        <v>Yes</v>
      </c>
    </row>
    <row r="11" spans="1:20" x14ac:dyDescent="0.55000000000000004">
      <c r="A11">
        <v>663</v>
      </c>
      <c r="B11" s="1" t="s">
        <v>1196</v>
      </c>
      <c r="C11" s="4">
        <v>1</v>
      </c>
      <c r="D11" s="6">
        <v>95.733333333333306</v>
      </c>
      <c r="E11" s="6">
        <v>97.3333333333333</v>
      </c>
      <c r="F11" s="4">
        <v>2.55555555555555</v>
      </c>
      <c r="G11" s="6">
        <f>Table3[[#This Row],[Best Individual mean accuracy]]-Table3[[#This Row],[Benchmark mean accuracy]]</f>
        <v>1.5999999999999943</v>
      </c>
      <c r="H11" t="str">
        <f>IF(AND(Table3[[#This Row],[F value]]&lt;4.74,Table3[[#This Row],[Best Individual mean accuracy]]&gt;Table3[[#This Row],[Benchmark mean accuracy]]),"Yes","No")</f>
        <v>Yes</v>
      </c>
      <c r="J11" t="s">
        <v>6696</v>
      </c>
      <c r="K11">
        <f>AVERAGE(Table3[Benchmark mean accuracy])</f>
        <v>95.608193236714868</v>
      </c>
    </row>
    <row r="12" spans="1:20" x14ac:dyDescent="0.55000000000000004">
      <c r="A12">
        <v>663</v>
      </c>
      <c r="B12" s="1" t="s">
        <v>1260</v>
      </c>
      <c r="C12" s="4">
        <v>1</v>
      </c>
      <c r="D12" s="6">
        <v>95.733333333333306</v>
      </c>
      <c r="E12" s="6">
        <v>97.3333333333333</v>
      </c>
      <c r="F12" s="4">
        <v>1.72727272727272</v>
      </c>
      <c r="G12" s="6">
        <f>Table3[[#This Row],[Best Individual mean accuracy]]-Table3[[#This Row],[Benchmark mean accuracy]]</f>
        <v>1.5999999999999943</v>
      </c>
      <c r="H12" t="str">
        <f>IF(AND(Table3[[#This Row],[F value]]&lt;4.74,Table3[[#This Row],[Best Individual mean accuracy]]&gt;Table3[[#This Row],[Benchmark mean accuracy]]),"Yes","No")</f>
        <v>Yes</v>
      </c>
    </row>
    <row r="13" spans="1:20" x14ac:dyDescent="0.55000000000000004">
      <c r="A13">
        <v>300</v>
      </c>
      <c r="B13" s="1" t="s">
        <v>480</v>
      </c>
      <c r="C13" s="4">
        <v>0.97368421052631504</v>
      </c>
      <c r="D13" s="6">
        <v>95.466666666666598</v>
      </c>
      <c r="E13" s="6">
        <v>97.3333333333333</v>
      </c>
      <c r="F13" s="4">
        <v>1.7</v>
      </c>
      <c r="G13" s="6">
        <f>Table3[[#This Row],[Best Individual mean accuracy]]-Table3[[#This Row],[Benchmark mean accuracy]]</f>
        <v>1.8666666666667027</v>
      </c>
      <c r="H13" t="str">
        <f>IF(AND(Table3[[#This Row],[F value]]&lt;4.74,Table3[[#This Row],[Best Individual mean accuracy]]&gt;Table3[[#This Row],[Benchmark mean accuracy]]),"Yes","No")</f>
        <v>Yes</v>
      </c>
      <c r="J13" t="s">
        <v>6697</v>
      </c>
      <c r="K13" s="2">
        <f>(COUNTIF(Table3[F value],"&lt;4.74"))/COUNT(Table3[F value])</f>
        <v>0.97565217391304349</v>
      </c>
    </row>
    <row r="14" spans="1:20" x14ac:dyDescent="0.55000000000000004">
      <c r="A14">
        <v>300</v>
      </c>
      <c r="B14" s="1" t="s">
        <v>810</v>
      </c>
      <c r="C14" s="4">
        <v>0.97368421052631504</v>
      </c>
      <c r="D14" s="6">
        <v>94.266666666666595</v>
      </c>
      <c r="E14" s="6">
        <v>97.3333333333333</v>
      </c>
      <c r="F14" s="4">
        <v>1.67924528301887</v>
      </c>
      <c r="G14" s="6">
        <f>Table3[[#This Row],[Best Individual mean accuracy]]-Table3[[#This Row],[Benchmark mean accuracy]]</f>
        <v>3.0666666666667055</v>
      </c>
      <c r="H14" t="str">
        <f>IF(AND(Table3[[#This Row],[F value]]&lt;4.74,Table3[[#This Row],[Best Individual mean accuracy]]&gt;Table3[[#This Row],[Benchmark mean accuracy]]),"Yes","No")</f>
        <v>Yes</v>
      </c>
      <c r="J14" t="s">
        <v>435</v>
      </c>
      <c r="K14" t="s">
        <v>6705</v>
      </c>
      <c r="L14" t="s">
        <v>6706</v>
      </c>
      <c r="M14" t="s">
        <v>6707</v>
      </c>
      <c r="N14" t="s">
        <v>6699</v>
      </c>
      <c r="O14" t="s">
        <v>6700</v>
      </c>
      <c r="P14" t="s">
        <v>6701</v>
      </c>
      <c r="Q14" t="s">
        <v>6702</v>
      </c>
      <c r="S14" t="s">
        <v>6704</v>
      </c>
    </row>
    <row r="15" spans="1:20" x14ac:dyDescent="0.55000000000000004">
      <c r="A15">
        <v>663</v>
      </c>
      <c r="B15" s="1" t="s">
        <v>1269</v>
      </c>
      <c r="C15" s="4">
        <v>1</v>
      </c>
      <c r="D15" s="6">
        <v>96.533333333333303</v>
      </c>
      <c r="E15" s="6">
        <v>97.2</v>
      </c>
      <c r="F15" s="4">
        <v>1.2222222222222201</v>
      </c>
      <c r="G15" s="6">
        <f>Table3[[#This Row],[Best Individual mean accuracy]]-Table3[[#This Row],[Benchmark mean accuracy]]</f>
        <v>0.66666666666669983</v>
      </c>
      <c r="H15" t="str">
        <f>IF(AND(Table3[[#This Row],[F value]]&lt;4.74,Table3[[#This Row],[Best Individual mean accuracy]]&gt;Table3[[#This Row],[Benchmark mean accuracy]]),"Yes","No")</f>
        <v>Yes</v>
      </c>
      <c r="J15">
        <v>10</v>
      </c>
      <c r="K15" s="8">
        <f>COUNTIFS(Table3[Has same error rate and is better],"=Yes",Table3[Seed],J15)/COUNTIFS(Table3[Seed],J15,Table3[F value],"&lt;4.74")</f>
        <v>0.25</v>
      </c>
      <c r="L15">
        <f>COUNTIF(Table3[Seed],J15)</f>
        <v>4</v>
      </c>
      <c r="M15">
        <f>(COUNTIFS(Table3[F value],"&lt;4.74",Table3[Seed],J15))/COUNTIF(Table3[Seed],J15)</f>
        <v>1</v>
      </c>
      <c r="N15">
        <f>COUNTIFS(Table3[Has same error rate and is better],"=Yes",Table3[Seed],J15)</f>
        <v>1</v>
      </c>
      <c r="O15">
        <f>IFERROR(AVERAGEIFS(Table3[Improvement/Deterioration],Table3[Improvement/Deterioration],"&gt;0",Table3[F value],"&lt;4.74",Table3[Seed],J15),0)</f>
        <v>0.40000000000000568</v>
      </c>
      <c r="P15">
        <f>IFERROR(AVERAGEIFS(Table3[Improvement/Deterioration],Table3[Improvement/Deterioration],"&lt;=0",Table3[F value],"&lt;4.74",Table3[Seed],J15),0)</f>
        <v>-1.0666666666666298</v>
      </c>
      <c r="Q15">
        <f>AVERAGEIFS(Table3[Benchmark mean accuracy],Table3[Seed],J15,Table3[F value],"&lt;4.74")</f>
        <v>95.966666666666626</v>
      </c>
      <c r="R15">
        <f>AVERAGEIFS(Table3[Best Individual mean accuracy],Table3[Seed],J15,Table3[F value],"&lt;4.74")</f>
        <v>95.266666666666652</v>
      </c>
      <c r="S15">
        <f>(K15*O15+(1-K15)*P15)*M15</f>
        <v>-0.69999999999997087</v>
      </c>
      <c r="T15">
        <f>(R15-Q15)*M15</f>
        <v>-0.69999999999997442</v>
      </c>
    </row>
    <row r="16" spans="1:20" x14ac:dyDescent="0.55000000000000004">
      <c r="A16">
        <v>663</v>
      </c>
      <c r="B16" s="1" t="s">
        <v>1157</v>
      </c>
      <c r="C16" s="4">
        <v>1</v>
      </c>
      <c r="D16" s="6">
        <v>95.733333333333306</v>
      </c>
      <c r="E16" s="6">
        <v>97.2</v>
      </c>
      <c r="F16" s="4">
        <v>1.5333333333333301</v>
      </c>
      <c r="G16" s="6">
        <f>Table3[[#This Row],[Best Individual mean accuracy]]-Table3[[#This Row],[Benchmark mean accuracy]]</f>
        <v>1.466666666666697</v>
      </c>
      <c r="H16" t="str">
        <f>IF(AND(Table3[[#This Row],[F value]]&lt;4.74,Table3[[#This Row],[Best Individual mean accuracy]]&gt;Table3[[#This Row],[Benchmark mean accuracy]]),"Yes","No")</f>
        <v>Yes</v>
      </c>
      <c r="J16">
        <v>175</v>
      </c>
      <c r="K16" s="8">
        <f>COUNTIFS(Table3[Has same error rate and is better],"=Yes",Table3[Seed],J16)/COUNTIFS(Table3[Seed],J16,Table3[F value],"&lt;4.74")</f>
        <v>0</v>
      </c>
      <c r="L16">
        <f>COUNTIF(Table3[Seed],J16)</f>
        <v>1</v>
      </c>
      <c r="M16">
        <f>(COUNTIFS(Table3[F value],"&lt;4.74",Table3[Seed],J16))/COUNTIF(Table3[Seed],J16)</f>
        <v>1</v>
      </c>
      <c r="N16">
        <f>COUNTIFS(Table3[Has same error rate and is better],"=Yes",Table3[Seed],J16)</f>
        <v>0</v>
      </c>
      <c r="O16">
        <f>IFERROR(AVERAGEIFS(Table3[Improvement/Deterioration],Table3[Improvement/Deterioration],"&gt;0",Table3[F value],"&lt;4.74",Table3[Seed],J16),0)</f>
        <v>0</v>
      </c>
      <c r="P16">
        <f>IFERROR(AVERAGEIFS(Table3[Improvement/Deterioration],Table3[Improvement/Deterioration],"&lt;=0",Table3[F value],"&lt;4.74",Table3[Seed],J16),0)</f>
        <v>-5.3333333333333002</v>
      </c>
      <c r="Q16">
        <f>AVERAGEIFS(Table3[Benchmark mean accuracy],Table3[Seed],J16,Table3[F value],"&lt;4.74")</f>
        <v>96.533333333333303</v>
      </c>
      <c r="R16">
        <f>AVERAGEIFS(Table3[Best Individual mean accuracy],Table3[Seed],J16,Table3[F value],"&lt;4.74")</f>
        <v>91.2</v>
      </c>
      <c r="S16">
        <f t="shared" ref="S16:S24" si="0">(K16*O16+(1-K16)*P16)*M16</f>
        <v>-5.3333333333333002</v>
      </c>
      <c r="T16">
        <f t="shared" ref="T16:T24" si="1">(R16-Q16)*M16</f>
        <v>-5.3333333333333002</v>
      </c>
    </row>
    <row r="17" spans="1:20" x14ac:dyDescent="0.55000000000000004">
      <c r="A17">
        <v>300</v>
      </c>
      <c r="B17" s="1" t="s">
        <v>803</v>
      </c>
      <c r="C17" s="4">
        <v>0.97368421052631504</v>
      </c>
      <c r="D17" s="6">
        <v>94.933333333333294</v>
      </c>
      <c r="E17" s="6">
        <v>97.2</v>
      </c>
      <c r="F17" s="4">
        <v>1.8965517241379299</v>
      </c>
      <c r="G17" s="6">
        <f>Table3[[#This Row],[Best Individual mean accuracy]]-Table3[[#This Row],[Benchmark mean accuracy]]</f>
        <v>2.2666666666667084</v>
      </c>
      <c r="H17" t="str">
        <f>IF(AND(Table3[[#This Row],[F value]]&lt;4.74,Table3[[#This Row],[Best Individual mean accuracy]]&gt;Table3[[#This Row],[Benchmark mean accuracy]]),"Yes","No")</f>
        <v>Yes</v>
      </c>
      <c r="J17">
        <v>247</v>
      </c>
      <c r="K17" s="8">
        <f>COUNTIFS(Table3[Has same error rate and is better],"=Yes",Table3[Seed],J17)/COUNTIFS(Table3[Seed],J17,Table3[F value],"&lt;4.74")</f>
        <v>0</v>
      </c>
      <c r="L17">
        <f>COUNTIF(Table3[Seed],J17)</f>
        <v>19</v>
      </c>
      <c r="M17">
        <f>(COUNTIFS(Table3[F value],"&lt;4.74",Table3[Seed],J17))/COUNTIF(Table3[Seed],J17)</f>
        <v>0.94736842105263153</v>
      </c>
      <c r="N17">
        <f>COUNTIFS(Table3[Has same error rate and is better],"=Yes",Table3[Seed],J17)</f>
        <v>0</v>
      </c>
      <c r="O17">
        <f>IFERROR(AVERAGEIFS(Table3[Improvement/Deterioration],Table3[Improvement/Deterioration],"&gt;0",Table3[F value],"&lt;4.74",Table3[Seed],J17),0)</f>
        <v>0</v>
      </c>
      <c r="P17">
        <f>IFERROR(AVERAGEIFS(Table3[Improvement/Deterioration],Table3[Improvement/Deterioration],"&lt;=0",Table3[F value],"&lt;4.74",Table3[Seed],J17),0)</f>
        <v>-5.800000000000006</v>
      </c>
      <c r="Q17">
        <f>AVERAGEIFS(Table3[Benchmark mean accuracy],Table3[Seed],J17,Table3[F value],"&lt;4.74")</f>
        <v>96.274074074074008</v>
      </c>
      <c r="R17">
        <f>AVERAGEIFS(Table3[Best Individual mean accuracy],Table3[Seed],J17,Table3[F value],"&lt;4.74")</f>
        <v>90.474074074074039</v>
      </c>
      <c r="S17">
        <f t="shared" si="0"/>
        <v>-5.4947368421052687</v>
      </c>
      <c r="T17">
        <f t="shared" si="1"/>
        <v>-5.4947368421052332</v>
      </c>
    </row>
    <row r="18" spans="1:20" x14ac:dyDescent="0.55000000000000004">
      <c r="A18">
        <v>300</v>
      </c>
      <c r="B18" s="1" t="s">
        <v>841</v>
      </c>
      <c r="C18" s="4">
        <v>0.97368421052631504</v>
      </c>
      <c r="D18" s="6">
        <v>94.933333333333294</v>
      </c>
      <c r="E18" s="6">
        <v>97.2</v>
      </c>
      <c r="F18" s="4">
        <v>1.51162790697674</v>
      </c>
      <c r="G18" s="6">
        <f>Table3[[#This Row],[Best Individual mean accuracy]]-Table3[[#This Row],[Benchmark mean accuracy]]</f>
        <v>2.2666666666667084</v>
      </c>
      <c r="H18" t="str">
        <f>IF(AND(Table3[[#This Row],[F value]]&lt;4.74,Table3[[#This Row],[Best Individual mean accuracy]]&gt;Table3[[#This Row],[Benchmark mean accuracy]]),"Yes","No")</f>
        <v>Yes</v>
      </c>
      <c r="J18">
        <v>300</v>
      </c>
      <c r="K18" s="8">
        <f>COUNTIFS(Table3[Has same error rate and is better],"=Yes",Table3[Seed],J18)/COUNTIFS(Table3[Seed],J18,Table3[F value],"&lt;4.74")</f>
        <v>0.75055679287305122</v>
      </c>
      <c r="L18">
        <f>COUNTIF(Table3[Seed],J18)</f>
        <v>458</v>
      </c>
      <c r="M18">
        <f>(COUNTIFS(Table3[F value],"&lt;4.74",Table3[Seed],J18))/COUNTIF(Table3[Seed],J18)</f>
        <v>0.98034934497816595</v>
      </c>
      <c r="N18">
        <f>COUNTIFS(Table3[Has same error rate and is better],"=Yes",Table3[Seed],J18)</f>
        <v>337</v>
      </c>
      <c r="O18">
        <f>IFERROR(AVERAGEIFS(Table3[Improvement/Deterioration],Table3[Improvement/Deterioration],"&gt;0",Table3[F value],"&lt;4.74",Table3[Seed],J18),0)</f>
        <v>1.0706586826347384</v>
      </c>
      <c r="P18">
        <f>IFERROR(AVERAGEIFS(Table3[Improvement/Deterioration],Table3[Improvement/Deterioration],"&lt;=0",Table3[F value],"&lt;4.74",Table3[Seed],J18),0)</f>
        <v>-0.75014492753623307</v>
      </c>
      <c r="Q18">
        <f>AVERAGEIFS(Table3[Benchmark mean accuracy],Table3[Seed],J18,Table3[F value],"&lt;4.74")</f>
        <v>95.330066815144676</v>
      </c>
      <c r="R18">
        <f>AVERAGEIFS(Table3[Best Individual mean accuracy],Table3[Seed],J18,Table3[F value],"&lt;4.74")</f>
        <v>95.934372680029568</v>
      </c>
      <c r="S18">
        <f t="shared" si="0"/>
        <v>0.60435752000840326</v>
      </c>
      <c r="T18">
        <f t="shared" si="1"/>
        <v>0.59243085880636859</v>
      </c>
    </row>
    <row r="19" spans="1:20" x14ac:dyDescent="0.55000000000000004">
      <c r="A19">
        <v>300</v>
      </c>
      <c r="B19" s="1" t="s">
        <v>836</v>
      </c>
      <c r="C19" s="4">
        <v>0.97368421052631504</v>
      </c>
      <c r="D19" s="6">
        <v>96</v>
      </c>
      <c r="E19" s="6">
        <v>97.199999999999903</v>
      </c>
      <c r="F19" s="4">
        <v>0.79487179487179405</v>
      </c>
      <c r="G19" s="6">
        <f>Table3[[#This Row],[Best Individual mean accuracy]]-Table3[[#This Row],[Benchmark mean accuracy]]</f>
        <v>1.1999999999999034</v>
      </c>
      <c r="H19" t="str">
        <f>IF(AND(Table3[[#This Row],[F value]]&lt;4.74,Table3[[#This Row],[Best Individual mean accuracy]]&gt;Table3[[#This Row],[Benchmark mean accuracy]]),"Yes","No")</f>
        <v>Yes</v>
      </c>
      <c r="J19">
        <v>465</v>
      </c>
      <c r="K19" s="8">
        <f>COUNTIFS(Table3[Has same error rate and is better],"=Yes",Table3[Seed],J19)/COUNTIFS(Table3[Seed],J19,Table3[F value],"&lt;4.74")</f>
        <v>0.1951219512195122</v>
      </c>
      <c r="L19">
        <f>COUNTIF(Table3[Seed],J19)</f>
        <v>43</v>
      </c>
      <c r="M19">
        <f>(COUNTIFS(Table3[F value],"&lt;4.74",Table3[Seed],J19))/COUNTIF(Table3[Seed],J19)</f>
        <v>0.95348837209302328</v>
      </c>
      <c r="N19">
        <f>COUNTIFS(Table3[Has same error rate and is better],"=Yes",Table3[Seed],J19)</f>
        <v>8</v>
      </c>
      <c r="O19">
        <f>IFERROR(AVERAGEIFS(Table3[Improvement/Deterioration],Table3[Improvement/Deterioration],"&gt;0",Table3[F value],"&lt;4.74",Table3[Seed],J19),0)</f>
        <v>0.49999999999998934</v>
      </c>
      <c r="P19">
        <f>IFERROR(AVERAGEIFS(Table3[Improvement/Deterioration],Table3[Improvement/Deterioration],"&lt;=0",Table3[F value],"&lt;4.74",Table3[Seed],J19),0)</f>
        <v>-2.3797979797979756</v>
      </c>
      <c r="Q19">
        <f>AVERAGEIFS(Table3[Benchmark mean accuracy],Table3[Seed],J19,Table3[F value],"&lt;4.74")</f>
        <v>95.665040650406468</v>
      </c>
      <c r="R19">
        <f>AVERAGEIFS(Table3[Best Individual mean accuracy],Table3[Seed],J19,Table3[F value],"&lt;4.74")</f>
        <v>93.847154471544684</v>
      </c>
      <c r="S19">
        <f t="shared" si="0"/>
        <v>-1.7333333333333323</v>
      </c>
      <c r="T19">
        <f t="shared" si="1"/>
        <v>-1.7333333333333287</v>
      </c>
    </row>
    <row r="20" spans="1:20" x14ac:dyDescent="0.55000000000000004">
      <c r="A20">
        <v>663</v>
      </c>
      <c r="B20" s="1" t="s">
        <v>1271</v>
      </c>
      <c r="C20" s="4">
        <v>1</v>
      </c>
      <c r="D20" s="6">
        <v>95.866666666666603</v>
      </c>
      <c r="E20" s="6">
        <v>97.199999999999903</v>
      </c>
      <c r="F20" s="4">
        <v>1.3599999999999901</v>
      </c>
      <c r="G20" s="6">
        <f>Table3[[#This Row],[Best Individual mean accuracy]]-Table3[[#This Row],[Benchmark mean accuracy]]</f>
        <v>1.3333333333333002</v>
      </c>
      <c r="H20" t="str">
        <f>IF(AND(Table3[[#This Row],[F value]]&lt;4.74,Table3[[#This Row],[Best Individual mean accuracy]]&gt;Table3[[#This Row],[Benchmark mean accuracy]]),"Yes","No")</f>
        <v>Yes</v>
      </c>
      <c r="J20">
        <v>574</v>
      </c>
      <c r="K20" s="8">
        <f>COUNTIFS(Table3[Has same error rate and is better],"=Yes",Table3[Seed],J20)/COUNTIFS(Table3[Seed],J20,Table3[F value],"&lt;4.74")</f>
        <v>0.13793103448275862</v>
      </c>
      <c r="L20">
        <f>COUNTIF(Table3[Seed],J20)</f>
        <v>30</v>
      </c>
      <c r="M20">
        <f>(COUNTIFS(Table3[F value],"&lt;4.74",Table3[Seed],J20))/COUNTIF(Table3[Seed],J20)</f>
        <v>0.96666666666666667</v>
      </c>
      <c r="N20">
        <f>COUNTIFS(Table3[Has same error rate and is better],"=Yes",Table3[Seed],J20)</f>
        <v>4</v>
      </c>
      <c r="O20">
        <f>IFERROR(AVERAGEIFS(Table3[Improvement/Deterioration],Table3[Improvement/Deterioration],"&gt;0",Table3[F value],"&lt;4.74",Table3[Seed],J20),0)</f>
        <v>0.20000000000002771</v>
      </c>
      <c r="P20">
        <f>IFERROR(AVERAGEIFS(Table3[Improvement/Deterioration],Table3[Improvement/Deterioration],"&lt;=0",Table3[F value],"&lt;4.74",Table3[Seed],J20),0)</f>
        <v>-1.7866666666666793</v>
      </c>
      <c r="Q20">
        <f>AVERAGEIFS(Table3[Benchmark mean accuracy],Table3[Seed],J20,Table3[F value],"&lt;4.74")</f>
        <v>96.193103448275849</v>
      </c>
      <c r="R20">
        <f>AVERAGEIFS(Table3[Best Individual mean accuracy],Table3[Seed],J20,Table3[F value],"&lt;4.74")</f>
        <v>94.680459770114908</v>
      </c>
      <c r="S20">
        <f t="shared" si="0"/>
        <v>-1.462222222222229</v>
      </c>
      <c r="T20">
        <f t="shared" si="1"/>
        <v>-1.4622222222222434</v>
      </c>
    </row>
    <row r="21" spans="1:20" x14ac:dyDescent="0.55000000000000004">
      <c r="A21">
        <v>663</v>
      </c>
      <c r="B21" s="1" t="s">
        <v>1184</v>
      </c>
      <c r="C21" s="4">
        <v>1</v>
      </c>
      <c r="D21" s="6">
        <v>95.733333333333306</v>
      </c>
      <c r="E21" s="6">
        <v>97.199999999999903</v>
      </c>
      <c r="F21" s="4">
        <v>1.2325581395348799</v>
      </c>
      <c r="G21" s="6">
        <f>Table3[[#This Row],[Best Individual mean accuracy]]-Table3[[#This Row],[Benchmark mean accuracy]]</f>
        <v>1.4666666666665975</v>
      </c>
      <c r="H21" t="str">
        <f>IF(AND(Table3[[#This Row],[F value]]&lt;4.74,Table3[[#This Row],[Best Individual mean accuracy]]&gt;Table3[[#This Row],[Benchmark mean accuracy]]),"Yes","No")</f>
        <v>Yes</v>
      </c>
      <c r="J21">
        <v>663</v>
      </c>
      <c r="K21" s="8">
        <f>COUNTIFS(Table3[Has same error rate and is better],"=Yes",Table3[Seed],J21)/COUNTIFS(Table3[Seed],J21,Table3[F value],"&lt;4.74")</f>
        <v>0.73684210526315785</v>
      </c>
      <c r="L21">
        <f>COUNTIF(Table3[Seed],J21)</f>
        <v>292</v>
      </c>
      <c r="M21">
        <f>(COUNTIFS(Table3[F value],"&lt;4.74",Table3[Seed],J21))/COUNTIF(Table3[Seed],J21)</f>
        <v>0.97602739726027399</v>
      </c>
      <c r="N21">
        <f>COUNTIFS(Table3[Has same error rate and is better],"=Yes",Table3[Seed],J21)</f>
        <v>210</v>
      </c>
      <c r="O21">
        <f>IFERROR(AVERAGEIFS(Table3[Improvement/Deterioration],Table3[Improvement/Deterioration],"&gt;0",Table3[F value],"&lt;4.74",Table3[Seed],J21),0)</f>
        <v>0.96825396825397536</v>
      </c>
      <c r="P21">
        <f>IFERROR(AVERAGEIFS(Table3[Improvement/Deterioration],Table3[Improvement/Deterioration],"&lt;=0",Table3[F value],"&lt;4.74",Table3[Seed],J21),0)</f>
        <v>-0.55644444444444885</v>
      </c>
      <c r="Q21">
        <f>AVERAGEIFS(Table3[Benchmark mean accuracy],Table3[Seed],J21,Table3[F value],"&lt;4.74")</f>
        <v>95.600467836257252</v>
      </c>
      <c r="R21">
        <f>AVERAGEIFS(Table3[Best Individual mean accuracy],Table3[Seed],J21,Table3[F value],"&lt;4.74")</f>
        <v>96.167485380116659</v>
      </c>
      <c r="S21">
        <f t="shared" si="0"/>
        <v>0.55342465753425041</v>
      </c>
      <c r="T21">
        <f t="shared" si="1"/>
        <v>0.55342465753401038</v>
      </c>
    </row>
    <row r="22" spans="1:20" x14ac:dyDescent="0.55000000000000004">
      <c r="A22">
        <v>300</v>
      </c>
      <c r="B22" s="1" t="s">
        <v>726</v>
      </c>
      <c r="C22" s="4">
        <v>0.97368421052631504</v>
      </c>
      <c r="D22" s="6">
        <v>95.466666666666598</v>
      </c>
      <c r="E22" s="6">
        <v>97.199999999999903</v>
      </c>
      <c r="F22" s="4">
        <v>1.13333333333333</v>
      </c>
      <c r="G22" s="6">
        <f>Table3[[#This Row],[Best Individual mean accuracy]]-Table3[[#This Row],[Benchmark mean accuracy]]</f>
        <v>1.7333333333333059</v>
      </c>
      <c r="H22" t="str">
        <f>IF(AND(Table3[[#This Row],[F value]]&lt;4.74,Table3[[#This Row],[Best Individual mean accuracy]]&gt;Table3[[#This Row],[Benchmark mean accuracy]]),"Yes","No")</f>
        <v>Yes</v>
      </c>
      <c r="J22">
        <v>750</v>
      </c>
      <c r="K22" s="8">
        <f>COUNTIFS(Table3[Has same error rate and is better],"=Yes",Table3[Seed],J22)/COUNTIFS(Table3[Seed],J22,Table3[F value],"&lt;4.74")</f>
        <v>0.26197183098591548</v>
      </c>
      <c r="L22">
        <f>COUNTIF(Table3[Seed],J22)</f>
        <v>358</v>
      </c>
      <c r="M22">
        <f>(COUNTIFS(Table3[F value],"&lt;4.74",Table3[Seed],J22))/COUNTIF(Table3[Seed],J22)</f>
        <v>0.99162011173184361</v>
      </c>
      <c r="N22">
        <f>COUNTIFS(Table3[Has same error rate and is better],"=Yes",Table3[Seed],J22)</f>
        <v>93</v>
      </c>
      <c r="O22">
        <f>IFERROR(AVERAGEIFS(Table3[Improvement/Deterioration],Table3[Improvement/Deterioration],"&gt;0",Table3[F value],"&lt;4.74",Table3[Seed],J22),0)</f>
        <v>0.7927536231884128</v>
      </c>
      <c r="P22">
        <f>IFERROR(AVERAGEIFS(Table3[Improvement/Deterioration],Table3[Improvement/Deterioration],"&lt;=0",Table3[F value],"&lt;4.74",Table3[Seed],J22),0)</f>
        <v>-1.5726235741444852</v>
      </c>
      <c r="Q22">
        <f>AVERAGEIFS(Table3[Benchmark mean accuracy],Table3[Seed],J22,Table3[F value],"&lt;4.74")</f>
        <v>95.486572769953042</v>
      </c>
      <c r="R22">
        <f>AVERAGEIFS(Table3[Best Individual mean accuracy],Table3[Seed],J22,Table3[F value],"&lt;4.74")</f>
        <v>94.526948356807637</v>
      </c>
      <c r="S22">
        <f t="shared" si="0"/>
        <v>-0.94497566890875084</v>
      </c>
      <c r="T22">
        <f t="shared" si="1"/>
        <v>-0.95158286778385204</v>
      </c>
    </row>
    <row r="23" spans="1:20" x14ac:dyDescent="0.55000000000000004">
      <c r="A23">
        <v>300</v>
      </c>
      <c r="B23" s="1" t="s">
        <v>798</v>
      </c>
      <c r="C23" s="4">
        <v>0.97368421052631504</v>
      </c>
      <c r="D23" s="6">
        <v>95.466666666666598</v>
      </c>
      <c r="E23" s="6">
        <v>97.199999999999903</v>
      </c>
      <c r="F23" s="4">
        <v>2.3846153846153801</v>
      </c>
      <c r="G23" s="6">
        <f>Table3[[#This Row],[Best Individual mean accuracy]]-Table3[[#This Row],[Benchmark mean accuracy]]</f>
        <v>1.7333333333333059</v>
      </c>
      <c r="H23" t="str">
        <f>IF(AND(Table3[[#This Row],[F value]]&lt;4.74,Table3[[#This Row],[Best Individual mean accuracy]]&gt;Table3[[#This Row],[Benchmark mean accuracy]]),"Yes","No")</f>
        <v>Yes</v>
      </c>
      <c r="J23">
        <v>891</v>
      </c>
      <c r="K23" s="8">
        <f>COUNTIFS(Table3[Has same error rate and is better],"=Yes",Table3[Seed],J23)/COUNTIFS(Table3[Seed],J23,Table3[F value],"&lt;4.74")</f>
        <v>3.6511156186612576E-2</v>
      </c>
      <c r="L23">
        <f>COUNTIF(Table3[Seed],J23)</f>
        <v>512</v>
      </c>
      <c r="M23">
        <f>(COUNTIFS(Table3[F value],"&lt;4.74",Table3[Seed],J23))/COUNTIF(Table3[Seed],J23)</f>
        <v>0.962890625</v>
      </c>
      <c r="N23">
        <f>COUNTIFS(Table3[Has same error rate and is better],"=Yes",Table3[Seed],J23)</f>
        <v>18</v>
      </c>
      <c r="O23">
        <f>IFERROR(AVERAGEIFS(Table3[Improvement/Deterioration],Table3[Improvement/Deterioration],"&gt;0",Table3[F value],"&lt;4.74",Table3[Seed],J23),0)</f>
        <v>0.45925925925927341</v>
      </c>
      <c r="P23">
        <f>IFERROR(AVERAGEIFS(Table3[Improvement/Deterioration],Table3[Improvement/Deterioration],"&lt;=0",Table3[F value],"&lt;4.74",Table3[Seed],J23),0)</f>
        <v>-2.9594385964912262</v>
      </c>
      <c r="Q23">
        <f>AVERAGEIFS(Table3[Benchmark mean accuracy],Table3[Seed],J23,Table3[F value],"&lt;4.74")</f>
        <v>95.856389452332579</v>
      </c>
      <c r="R23">
        <f>AVERAGEIFS(Table3[Best Individual mean accuracy],Table3[Seed],J23,Table3[F value],"&lt;4.74")</f>
        <v>93.021771467207387</v>
      </c>
      <c r="S23">
        <f t="shared" si="0"/>
        <v>-2.7294270833333312</v>
      </c>
      <c r="T23">
        <f t="shared" si="1"/>
        <v>-2.7294270833334364</v>
      </c>
    </row>
    <row r="24" spans="1:20" x14ac:dyDescent="0.55000000000000004">
      <c r="A24">
        <v>663</v>
      </c>
      <c r="B24" s="1" t="s">
        <v>1203</v>
      </c>
      <c r="C24" s="4">
        <v>1</v>
      </c>
      <c r="D24" s="6">
        <v>94.933333333333294</v>
      </c>
      <c r="E24" s="6">
        <v>97.199999999999903</v>
      </c>
      <c r="F24" s="4">
        <v>1.6285714285714199</v>
      </c>
      <c r="G24" s="6">
        <f>Table3[[#This Row],[Best Individual mean accuracy]]-Table3[[#This Row],[Benchmark mean accuracy]]</f>
        <v>2.2666666666666089</v>
      </c>
      <c r="H24" t="str">
        <f>IF(AND(Table3[[#This Row],[F value]]&lt;4.74,Table3[[#This Row],[Best Individual mean accuracy]]&gt;Table3[[#This Row],[Benchmark mean accuracy]]),"Yes","No")</f>
        <v>Yes</v>
      </c>
      <c r="J24">
        <v>928</v>
      </c>
      <c r="K24" s="8">
        <f>COUNTIFS(Table3[Has same error rate and is better],"=Yes",Table3[Seed],J24)/COUNTIFS(Table3[Seed],J24,Table3[F value],"&lt;4.74")</f>
        <v>0</v>
      </c>
      <c r="L24">
        <f>COUNTIF(Table3[Seed],J24)</f>
        <v>8</v>
      </c>
      <c r="M24">
        <f>(COUNTIFS(Table3[F value],"&lt;4.74",Table3[Seed],J24))/COUNTIF(Table3[Seed],J24)</f>
        <v>1</v>
      </c>
      <c r="N24">
        <f>COUNTIFS(Table3[Has same error rate and is better],"=Yes",Table3[Seed],J24)</f>
        <v>0</v>
      </c>
      <c r="O24">
        <f>IFERROR(AVERAGEIFS(Table3[Improvement/Deterioration],Table3[Improvement/Deterioration],"&gt;0",Table3[F value],"&lt;4.74",Table3[Seed],J24),0)</f>
        <v>0</v>
      </c>
      <c r="P24">
        <f>IFERROR(AVERAGEIFS(Table3[Improvement/Deterioration],Table3[Improvement/Deterioration],"&lt;=0",Table3[F value],"&lt;4.74",Table3[Seed],J24),0)</f>
        <v>-1.8499999999999943</v>
      </c>
      <c r="Q24">
        <f>AVERAGEIFS(Table3[Benchmark mean accuracy],Table3[Seed],J24,Table3[F value],"&lt;4.74")</f>
        <v>96.149999999999977</v>
      </c>
      <c r="R24">
        <f>AVERAGEIFS(Table3[Best Individual mean accuracy],Table3[Seed],J24,Table3[F value],"&lt;4.74")</f>
        <v>94.299999999999983</v>
      </c>
      <c r="S24">
        <f t="shared" si="0"/>
        <v>-1.8499999999999943</v>
      </c>
      <c r="T24">
        <f t="shared" si="1"/>
        <v>-1.8499999999999943</v>
      </c>
    </row>
    <row r="25" spans="1:20" x14ac:dyDescent="0.55000000000000004">
      <c r="A25">
        <v>300</v>
      </c>
      <c r="B25" s="1" t="s">
        <v>762</v>
      </c>
      <c r="C25" s="4">
        <v>0.97368421052631504</v>
      </c>
      <c r="D25" s="6">
        <v>94.6666666666666</v>
      </c>
      <c r="E25" s="6">
        <v>97.199999999999903</v>
      </c>
      <c r="F25" s="4">
        <v>2.04</v>
      </c>
      <c r="G25" s="6">
        <f>Table3[[#This Row],[Best Individual mean accuracy]]-Table3[[#This Row],[Benchmark mean accuracy]]</f>
        <v>2.533333333333303</v>
      </c>
      <c r="H25" t="str">
        <f>IF(AND(Table3[[#This Row],[F value]]&lt;4.74,Table3[[#This Row],[Best Individual mean accuracy]]&gt;Table3[[#This Row],[Benchmark mean accuracy]]),"Yes","No")</f>
        <v>Yes</v>
      </c>
      <c r="J25" t="s">
        <v>6698</v>
      </c>
      <c r="K25" s="2">
        <f>AVERAGE(K15:K24)</f>
        <v>0.23689348710110081</v>
      </c>
      <c r="L25" s="3">
        <f>AVERAGE(L15:L24)</f>
        <v>172.5</v>
      </c>
      <c r="M25" s="2">
        <f>AVERAGE(M15:M24)</f>
        <v>0.97784109387826046</v>
      </c>
      <c r="N25" s="3">
        <f>AVERAGE(N15:N24)</f>
        <v>67.099999999999994</v>
      </c>
      <c r="O25" s="3">
        <f>AVERAGE(O15:O24)</f>
        <v>0.43909255333364222</v>
      </c>
      <c r="P25" s="3">
        <f t="shared" ref="P25:T25" si="2">AVERAGE(P15:P24)</f>
        <v>-2.4055116189080978</v>
      </c>
      <c r="Q25" s="3">
        <f t="shared" si="2"/>
        <v>95.905571504644371</v>
      </c>
      <c r="R25" s="3">
        <f t="shared" si="2"/>
        <v>93.941893286656153</v>
      </c>
      <c r="S25" s="3">
        <f t="shared" si="2"/>
        <v>-1.9090246305693523</v>
      </c>
      <c r="T25" s="3">
        <f t="shared" si="2"/>
        <v>-1.9108780165770984</v>
      </c>
    </row>
    <row r="26" spans="1:20" x14ac:dyDescent="0.55000000000000004">
      <c r="A26">
        <v>300</v>
      </c>
      <c r="B26" s="1" t="s">
        <v>689</v>
      </c>
      <c r="C26" s="4">
        <v>0.97368421052631504</v>
      </c>
      <c r="D26" s="6">
        <v>94.133333333333297</v>
      </c>
      <c r="E26" s="6">
        <v>97.199999999999903</v>
      </c>
      <c r="F26" s="4">
        <v>1.38095238095238</v>
      </c>
      <c r="G26" s="6">
        <f>Table3[[#This Row],[Best Individual mean accuracy]]-Table3[[#This Row],[Benchmark mean accuracy]]</f>
        <v>3.066666666666606</v>
      </c>
      <c r="H26" t="str">
        <f>IF(AND(Table3[[#This Row],[F value]]&lt;4.74,Table3[[#This Row],[Best Individual mean accuracy]]&gt;Table3[[#This Row],[Benchmark mean accuracy]]),"Yes","No")</f>
        <v>Yes</v>
      </c>
      <c r="J26" t="s">
        <v>6703</v>
      </c>
      <c r="K26" s="2">
        <f>STDEVA(K15:K24)</f>
        <v>0.28570505303833071</v>
      </c>
      <c r="L26" s="3">
        <f t="shared" ref="L26:T26" si="3">STDEVA(L15:L24)</f>
        <v>208.42384700412762</v>
      </c>
      <c r="M26" s="2">
        <f t="shared" si="3"/>
        <v>1.9839681628891201E-2</v>
      </c>
      <c r="N26" s="3">
        <f t="shared" si="3"/>
        <v>116.28456475388296</v>
      </c>
      <c r="O26" s="3">
        <f t="shared" si="3"/>
        <v>0.40071885851192296</v>
      </c>
      <c r="P26" s="3">
        <f t="shared" si="3"/>
        <v>1.8177900649491341</v>
      </c>
      <c r="Q26" s="3">
        <f t="shared" si="3"/>
        <v>0.38530786909666442</v>
      </c>
      <c r="R26" s="3">
        <f t="shared" si="3"/>
        <v>1.8883743038772411</v>
      </c>
      <c r="S26" s="3">
        <f t="shared" si="3"/>
        <v>2.1150819096420119</v>
      </c>
      <c r="T26" s="3">
        <f t="shared" si="3"/>
        <v>2.1131756794294185</v>
      </c>
    </row>
    <row r="27" spans="1:20" x14ac:dyDescent="0.55000000000000004">
      <c r="A27">
        <v>750</v>
      </c>
      <c r="B27" s="1" t="s">
        <v>1478</v>
      </c>
      <c r="C27" s="4">
        <v>1</v>
      </c>
      <c r="D27" s="6">
        <v>93.866666666666603</v>
      </c>
      <c r="E27" s="6">
        <v>97.199999999999903</v>
      </c>
      <c r="F27" s="4">
        <v>1.6117647058823501</v>
      </c>
      <c r="G27" s="6">
        <f>Table3[[#This Row],[Best Individual mean accuracy]]-Table3[[#This Row],[Benchmark mean accuracy]]</f>
        <v>3.3333333333333002</v>
      </c>
      <c r="H27" t="str">
        <f>IF(AND(Table3[[#This Row],[F value]]&lt;4.74,Table3[[#This Row],[Best Individual mean accuracy]]&gt;Table3[[#This Row],[Benchmark mean accuracy]]),"Yes","No")</f>
        <v>Yes</v>
      </c>
    </row>
    <row r="28" spans="1:20" x14ac:dyDescent="0.55000000000000004">
      <c r="A28">
        <v>663</v>
      </c>
      <c r="B28" s="1" t="s">
        <v>1266</v>
      </c>
      <c r="C28" s="4">
        <v>1</v>
      </c>
      <c r="D28" s="6">
        <v>96.8</v>
      </c>
      <c r="E28" s="6">
        <v>97.066666666666606</v>
      </c>
      <c r="F28" s="4">
        <v>4</v>
      </c>
      <c r="G28" s="6">
        <f>Table3[[#This Row],[Best Individual mean accuracy]]-Table3[[#This Row],[Benchmark mean accuracy]]</f>
        <v>0.26666666666660888</v>
      </c>
      <c r="H28" t="str">
        <f>IF(AND(Table3[[#This Row],[F value]]&lt;4.74,Table3[[#This Row],[Best Individual mean accuracy]]&gt;Table3[[#This Row],[Benchmark mean accuracy]]),"Yes","No")</f>
        <v>Yes</v>
      </c>
    </row>
    <row r="29" spans="1:20" x14ac:dyDescent="0.55000000000000004">
      <c r="A29">
        <v>663</v>
      </c>
      <c r="B29" s="1" t="s">
        <v>1188</v>
      </c>
      <c r="C29" s="4">
        <v>1</v>
      </c>
      <c r="D29" s="6">
        <v>96.533333333333303</v>
      </c>
      <c r="E29" s="6">
        <v>97.066666666666606</v>
      </c>
      <c r="F29" s="4">
        <v>1.1428571428571399</v>
      </c>
      <c r="G29" s="6">
        <f>Table3[[#This Row],[Best Individual mean accuracy]]-Table3[[#This Row],[Benchmark mean accuracy]]</f>
        <v>0.53333333333330302</v>
      </c>
      <c r="H29" t="str">
        <f>IF(AND(Table3[[#This Row],[F value]]&lt;4.74,Table3[[#This Row],[Best Individual mean accuracy]]&gt;Table3[[#This Row],[Benchmark mean accuracy]]),"Yes","No")</f>
        <v>Yes</v>
      </c>
    </row>
    <row r="30" spans="1:20" x14ac:dyDescent="0.55000000000000004">
      <c r="A30">
        <v>300</v>
      </c>
      <c r="B30" s="1" t="s">
        <v>512</v>
      </c>
      <c r="C30" s="4">
        <v>0.97368421052631504</v>
      </c>
      <c r="D30" s="6">
        <v>96.4</v>
      </c>
      <c r="E30" s="6">
        <v>97.066666666666606</v>
      </c>
      <c r="F30" s="4">
        <v>1.13333333333333</v>
      </c>
      <c r="G30" s="6">
        <f>Table3[[#This Row],[Best Individual mean accuracy]]-Table3[[#This Row],[Benchmark mean accuracy]]</f>
        <v>0.66666666666660035</v>
      </c>
      <c r="H30" t="str">
        <f>IF(AND(Table3[[#This Row],[F value]]&lt;4.74,Table3[[#This Row],[Best Individual mean accuracy]]&gt;Table3[[#This Row],[Benchmark mean accuracy]]),"Yes","No")</f>
        <v>Yes</v>
      </c>
    </row>
    <row r="31" spans="1:20" x14ac:dyDescent="0.55000000000000004">
      <c r="A31">
        <v>663</v>
      </c>
      <c r="B31" s="1" t="s">
        <v>1175</v>
      </c>
      <c r="C31" s="4">
        <v>1</v>
      </c>
      <c r="D31" s="6">
        <v>96.266666666666694</v>
      </c>
      <c r="E31" s="6">
        <v>97.066666666666606</v>
      </c>
      <c r="F31" s="4">
        <v>0.86666666666666603</v>
      </c>
      <c r="G31" s="6">
        <f>Table3[[#This Row],[Best Individual mean accuracy]]-Table3[[#This Row],[Benchmark mean accuracy]]</f>
        <v>0.79999999999991189</v>
      </c>
      <c r="H31" t="str">
        <f>IF(AND(Table3[[#This Row],[F value]]&lt;4.74,Table3[[#This Row],[Best Individual mean accuracy]]&gt;Table3[[#This Row],[Benchmark mean accuracy]]),"Yes","No")</f>
        <v>Yes</v>
      </c>
    </row>
    <row r="32" spans="1:20" x14ac:dyDescent="0.55000000000000004">
      <c r="A32">
        <v>300</v>
      </c>
      <c r="B32" s="1" t="s">
        <v>741</v>
      </c>
      <c r="C32" s="4">
        <v>0.97368421052631504</v>
      </c>
      <c r="D32" s="6">
        <v>96.266666666666595</v>
      </c>
      <c r="E32" s="6">
        <v>97.066666666666606</v>
      </c>
      <c r="F32" s="4">
        <v>0.999999999999999</v>
      </c>
      <c r="G32" s="6">
        <f>Table3[[#This Row],[Best Individual mean accuracy]]-Table3[[#This Row],[Benchmark mean accuracy]]</f>
        <v>0.80000000000001137</v>
      </c>
      <c r="H32" t="str">
        <f>IF(AND(Table3[[#This Row],[F value]]&lt;4.74,Table3[[#This Row],[Best Individual mean accuracy]]&gt;Table3[[#This Row],[Benchmark mean accuracy]]),"Yes","No")</f>
        <v>Yes</v>
      </c>
    </row>
    <row r="33" spans="1:8" x14ac:dyDescent="0.55000000000000004">
      <c r="A33">
        <v>300</v>
      </c>
      <c r="B33" s="1" t="s">
        <v>861</v>
      </c>
      <c r="C33" s="4">
        <v>0.97368421052631504</v>
      </c>
      <c r="D33" s="6">
        <v>96.266666666666595</v>
      </c>
      <c r="E33" s="6">
        <v>97.066666666666606</v>
      </c>
      <c r="F33" s="4">
        <v>0.68</v>
      </c>
      <c r="G33" s="6">
        <f>Table3[[#This Row],[Best Individual mean accuracy]]-Table3[[#This Row],[Benchmark mean accuracy]]</f>
        <v>0.80000000000001137</v>
      </c>
      <c r="H33" t="str">
        <f>IF(AND(Table3[[#This Row],[F value]]&lt;4.74,Table3[[#This Row],[Best Individual mean accuracy]]&gt;Table3[[#This Row],[Benchmark mean accuracy]]),"Yes","No")</f>
        <v>Yes</v>
      </c>
    </row>
    <row r="34" spans="1:8" x14ac:dyDescent="0.55000000000000004">
      <c r="A34">
        <v>663</v>
      </c>
      <c r="B34" s="1" t="s">
        <v>1143</v>
      </c>
      <c r="C34" s="4">
        <v>1</v>
      </c>
      <c r="D34" s="6">
        <v>96.266666666666595</v>
      </c>
      <c r="E34" s="6">
        <v>97.066666666666606</v>
      </c>
      <c r="F34" s="4">
        <v>1.5</v>
      </c>
      <c r="G34" s="6">
        <f>Table3[[#This Row],[Best Individual mean accuracy]]-Table3[[#This Row],[Benchmark mean accuracy]]</f>
        <v>0.80000000000001137</v>
      </c>
      <c r="H34" t="str">
        <f>IF(AND(Table3[[#This Row],[F value]]&lt;4.74,Table3[[#This Row],[Best Individual mean accuracy]]&gt;Table3[[#This Row],[Benchmark mean accuracy]]),"Yes","No")</f>
        <v>Yes</v>
      </c>
    </row>
    <row r="35" spans="1:8" x14ac:dyDescent="0.55000000000000004">
      <c r="A35">
        <v>300</v>
      </c>
      <c r="B35" s="1" t="s">
        <v>521</v>
      </c>
      <c r="C35" s="4">
        <v>0.97368421052631504</v>
      </c>
      <c r="D35" s="6">
        <v>96</v>
      </c>
      <c r="E35" s="6">
        <v>97.066666666666606</v>
      </c>
      <c r="F35" s="4">
        <v>2</v>
      </c>
      <c r="G35" s="6">
        <f>Table3[[#This Row],[Best Individual mean accuracy]]-Table3[[#This Row],[Benchmark mean accuracy]]</f>
        <v>1.066666666666606</v>
      </c>
      <c r="H35" t="str">
        <f>IF(AND(Table3[[#This Row],[F value]]&lt;4.74,Table3[[#This Row],[Best Individual mean accuracy]]&gt;Table3[[#This Row],[Benchmark mean accuracy]]),"Yes","No")</f>
        <v>Yes</v>
      </c>
    </row>
    <row r="36" spans="1:8" x14ac:dyDescent="0.55000000000000004">
      <c r="A36">
        <v>663</v>
      </c>
      <c r="B36" s="1" t="s">
        <v>1216</v>
      </c>
      <c r="C36" s="4">
        <v>1</v>
      </c>
      <c r="D36" s="6">
        <v>96</v>
      </c>
      <c r="E36" s="6">
        <v>97.066666666666606</v>
      </c>
      <c r="F36" s="4">
        <v>1.8333333333333299</v>
      </c>
      <c r="G36" s="6">
        <f>Table3[[#This Row],[Best Individual mean accuracy]]-Table3[[#This Row],[Benchmark mean accuracy]]</f>
        <v>1.066666666666606</v>
      </c>
      <c r="H36" t="str">
        <f>IF(AND(Table3[[#This Row],[F value]]&lt;4.74,Table3[[#This Row],[Best Individual mean accuracy]]&gt;Table3[[#This Row],[Benchmark mean accuracy]]),"Yes","No")</f>
        <v>Yes</v>
      </c>
    </row>
    <row r="37" spans="1:8" x14ac:dyDescent="0.55000000000000004">
      <c r="A37">
        <v>663</v>
      </c>
      <c r="B37" s="1" t="s">
        <v>1181</v>
      </c>
      <c r="C37" s="4">
        <v>1</v>
      </c>
      <c r="D37" s="6">
        <v>95.999999999999901</v>
      </c>
      <c r="E37" s="6">
        <v>97.066666666666606</v>
      </c>
      <c r="F37" s="4">
        <v>1.2</v>
      </c>
      <c r="G37" s="6">
        <f>Table3[[#This Row],[Best Individual mean accuracy]]-Table3[[#This Row],[Benchmark mean accuracy]]</f>
        <v>1.0666666666667055</v>
      </c>
      <c r="H37" t="str">
        <f>IF(AND(Table3[[#This Row],[F value]]&lt;4.74,Table3[[#This Row],[Best Individual mean accuracy]]&gt;Table3[[#This Row],[Benchmark mean accuracy]]),"Yes","No")</f>
        <v>Yes</v>
      </c>
    </row>
    <row r="38" spans="1:8" x14ac:dyDescent="0.55000000000000004">
      <c r="A38">
        <v>300</v>
      </c>
      <c r="B38" s="1" t="s">
        <v>662</v>
      </c>
      <c r="C38" s="4">
        <v>0.97368421052631504</v>
      </c>
      <c r="D38" s="6">
        <v>95.866666666666603</v>
      </c>
      <c r="E38" s="6">
        <v>97.066666666666606</v>
      </c>
      <c r="F38" s="4">
        <v>1.2105263157894699</v>
      </c>
      <c r="G38" s="6">
        <f>Table3[[#This Row],[Best Individual mean accuracy]]-Table3[[#This Row],[Benchmark mean accuracy]]</f>
        <v>1.2000000000000028</v>
      </c>
      <c r="H38" t="str">
        <f>IF(AND(Table3[[#This Row],[F value]]&lt;4.74,Table3[[#This Row],[Best Individual mean accuracy]]&gt;Table3[[#This Row],[Benchmark mean accuracy]]),"Yes","No")</f>
        <v>Yes</v>
      </c>
    </row>
    <row r="39" spans="1:8" x14ac:dyDescent="0.55000000000000004">
      <c r="A39">
        <v>663</v>
      </c>
      <c r="B39" s="1" t="s">
        <v>1282</v>
      </c>
      <c r="C39" s="4">
        <v>1</v>
      </c>
      <c r="D39" s="6">
        <v>95.866666666666603</v>
      </c>
      <c r="E39" s="6">
        <v>97.066666666666606</v>
      </c>
      <c r="F39" s="4">
        <v>1</v>
      </c>
      <c r="G39" s="6">
        <f>Table3[[#This Row],[Best Individual mean accuracy]]-Table3[[#This Row],[Benchmark mean accuracy]]</f>
        <v>1.2000000000000028</v>
      </c>
      <c r="H39" t="str">
        <f>IF(AND(Table3[[#This Row],[F value]]&lt;4.74,Table3[[#This Row],[Best Individual mean accuracy]]&gt;Table3[[#This Row],[Benchmark mean accuracy]]),"Yes","No")</f>
        <v>Yes</v>
      </c>
    </row>
    <row r="40" spans="1:8" x14ac:dyDescent="0.55000000000000004">
      <c r="A40">
        <v>750</v>
      </c>
      <c r="B40" s="1" t="s">
        <v>1398</v>
      </c>
      <c r="C40" s="4">
        <v>1</v>
      </c>
      <c r="D40" s="6">
        <v>95.733333333333306</v>
      </c>
      <c r="E40" s="6">
        <v>97.066666666666606</v>
      </c>
      <c r="F40" s="4">
        <v>1.6666666666666701</v>
      </c>
      <c r="G40" s="6">
        <f>Table3[[#This Row],[Best Individual mean accuracy]]-Table3[[#This Row],[Benchmark mean accuracy]]</f>
        <v>1.3333333333333002</v>
      </c>
      <c r="H40" t="str">
        <f>IF(AND(Table3[[#This Row],[F value]]&lt;4.74,Table3[[#This Row],[Best Individual mean accuracy]]&gt;Table3[[#This Row],[Benchmark mean accuracy]]),"Yes","No")</f>
        <v>Yes</v>
      </c>
    </row>
    <row r="41" spans="1:8" x14ac:dyDescent="0.55000000000000004">
      <c r="A41">
        <v>300</v>
      </c>
      <c r="B41" s="1" t="s">
        <v>462</v>
      </c>
      <c r="C41" s="4">
        <v>0.97368421052631504</v>
      </c>
      <c r="D41" s="6">
        <v>95.6</v>
      </c>
      <c r="E41" s="6">
        <v>97.066666666666606</v>
      </c>
      <c r="F41" s="4">
        <v>1.43243243243243</v>
      </c>
      <c r="G41" s="6">
        <f>Table3[[#This Row],[Best Individual mean accuracy]]-Table3[[#This Row],[Benchmark mean accuracy]]</f>
        <v>1.4666666666666117</v>
      </c>
      <c r="H41" t="str">
        <f>IF(AND(Table3[[#This Row],[F value]]&lt;4.74,Table3[[#This Row],[Best Individual mean accuracy]]&gt;Table3[[#This Row],[Benchmark mean accuracy]]),"Yes","No")</f>
        <v>Yes</v>
      </c>
    </row>
    <row r="42" spans="1:8" x14ac:dyDescent="0.55000000000000004">
      <c r="A42">
        <v>300</v>
      </c>
      <c r="B42" s="1" t="s">
        <v>502</v>
      </c>
      <c r="C42" s="4">
        <v>0.97368421052631504</v>
      </c>
      <c r="D42" s="6">
        <v>95.6</v>
      </c>
      <c r="E42" s="6">
        <v>97.066666666666606</v>
      </c>
      <c r="F42" s="4">
        <v>1.94117647058823</v>
      </c>
      <c r="G42" s="6">
        <f>Table3[[#This Row],[Best Individual mean accuracy]]-Table3[[#This Row],[Benchmark mean accuracy]]</f>
        <v>1.4666666666666117</v>
      </c>
      <c r="H42" t="str">
        <f>IF(AND(Table3[[#This Row],[F value]]&lt;4.74,Table3[[#This Row],[Best Individual mean accuracy]]&gt;Table3[[#This Row],[Benchmark mean accuracy]]),"Yes","No")</f>
        <v>Yes</v>
      </c>
    </row>
    <row r="43" spans="1:8" x14ac:dyDescent="0.55000000000000004">
      <c r="A43">
        <v>663</v>
      </c>
      <c r="B43" s="1" t="s">
        <v>1150</v>
      </c>
      <c r="C43" s="4">
        <v>1</v>
      </c>
      <c r="D43" s="6">
        <v>95.599999999999895</v>
      </c>
      <c r="E43" s="6">
        <v>97.066666666666606</v>
      </c>
      <c r="F43" s="4">
        <v>3.6666666666666599</v>
      </c>
      <c r="G43" s="6">
        <f>Table3[[#This Row],[Best Individual mean accuracy]]-Table3[[#This Row],[Benchmark mean accuracy]]</f>
        <v>1.4666666666667112</v>
      </c>
      <c r="H43" t="str">
        <f>IF(AND(Table3[[#This Row],[F value]]&lt;4.74,Table3[[#This Row],[Best Individual mean accuracy]]&gt;Table3[[#This Row],[Benchmark mean accuracy]]),"Yes","No")</f>
        <v>Yes</v>
      </c>
    </row>
    <row r="44" spans="1:8" x14ac:dyDescent="0.55000000000000004">
      <c r="A44">
        <v>300</v>
      </c>
      <c r="B44" s="1" t="s">
        <v>791</v>
      </c>
      <c r="C44" s="4">
        <v>0.97368421052631504</v>
      </c>
      <c r="D44" s="6">
        <v>95.466666666666598</v>
      </c>
      <c r="E44" s="6">
        <v>97.066666666666606</v>
      </c>
      <c r="F44" s="4">
        <v>1.0416666666666601</v>
      </c>
      <c r="G44" s="6">
        <f>Table3[[#This Row],[Best Individual mean accuracy]]-Table3[[#This Row],[Benchmark mean accuracy]]</f>
        <v>1.6000000000000085</v>
      </c>
      <c r="H44" t="str">
        <f>IF(AND(Table3[[#This Row],[F value]]&lt;4.74,Table3[[#This Row],[Best Individual mean accuracy]]&gt;Table3[[#This Row],[Benchmark mean accuracy]]),"Yes","No")</f>
        <v>Yes</v>
      </c>
    </row>
    <row r="45" spans="1:8" x14ac:dyDescent="0.55000000000000004">
      <c r="A45">
        <v>300</v>
      </c>
      <c r="B45" s="1" t="s">
        <v>475</v>
      </c>
      <c r="C45" s="4">
        <v>0.97368421052631504</v>
      </c>
      <c r="D45" s="6">
        <v>95.3333333333333</v>
      </c>
      <c r="E45" s="6">
        <v>97.066666666666606</v>
      </c>
      <c r="F45" s="4">
        <v>2.0666666666666602</v>
      </c>
      <c r="G45" s="6">
        <f>Table3[[#This Row],[Best Individual mean accuracy]]-Table3[[#This Row],[Benchmark mean accuracy]]</f>
        <v>1.7333333333333059</v>
      </c>
      <c r="H45" t="str">
        <f>IF(AND(Table3[[#This Row],[F value]]&lt;4.74,Table3[[#This Row],[Best Individual mean accuracy]]&gt;Table3[[#This Row],[Benchmark mean accuracy]]),"Yes","No")</f>
        <v>Yes</v>
      </c>
    </row>
    <row r="46" spans="1:8" x14ac:dyDescent="0.55000000000000004">
      <c r="A46">
        <v>300</v>
      </c>
      <c r="B46" s="1" t="s">
        <v>651</v>
      </c>
      <c r="C46" s="4">
        <v>0.97368421052631504</v>
      </c>
      <c r="D46" s="6">
        <v>95.3333333333333</v>
      </c>
      <c r="E46" s="6">
        <v>97.066666666666606</v>
      </c>
      <c r="F46" s="4">
        <v>2.2307692307692202</v>
      </c>
      <c r="G46" s="6">
        <f>Table3[[#This Row],[Best Individual mean accuracy]]-Table3[[#This Row],[Benchmark mean accuracy]]</f>
        <v>1.7333333333333059</v>
      </c>
      <c r="H46" t="str">
        <f>IF(AND(Table3[[#This Row],[F value]]&lt;4.74,Table3[[#This Row],[Best Individual mean accuracy]]&gt;Table3[[#This Row],[Benchmark mean accuracy]]),"Yes","No")</f>
        <v>Yes</v>
      </c>
    </row>
    <row r="47" spans="1:8" x14ac:dyDescent="0.55000000000000004">
      <c r="A47">
        <v>300</v>
      </c>
      <c r="B47" s="1" t="s">
        <v>719</v>
      </c>
      <c r="C47" s="4">
        <v>0.97368421052631504</v>
      </c>
      <c r="D47" s="6">
        <v>95.3333333333333</v>
      </c>
      <c r="E47" s="6">
        <v>97.066666666666606</v>
      </c>
      <c r="F47" s="4">
        <v>1.25806451612903</v>
      </c>
      <c r="G47" s="6">
        <f>Table3[[#This Row],[Best Individual mean accuracy]]-Table3[[#This Row],[Benchmark mean accuracy]]</f>
        <v>1.7333333333333059</v>
      </c>
      <c r="H47" t="str">
        <f>IF(AND(Table3[[#This Row],[F value]]&lt;4.74,Table3[[#This Row],[Best Individual mean accuracy]]&gt;Table3[[#This Row],[Benchmark mean accuracy]]),"Yes","No")</f>
        <v>Yes</v>
      </c>
    </row>
    <row r="48" spans="1:8" x14ac:dyDescent="0.55000000000000004">
      <c r="A48">
        <v>300</v>
      </c>
      <c r="B48" s="1" t="s">
        <v>716</v>
      </c>
      <c r="C48" s="4">
        <v>0.97368421052631504</v>
      </c>
      <c r="D48" s="6">
        <v>95.199999999999903</v>
      </c>
      <c r="E48" s="6">
        <v>97.066666666666606</v>
      </c>
      <c r="F48" s="4">
        <v>1.8749960878042401E+29</v>
      </c>
      <c r="G48" s="6">
        <f>Table3[[#This Row],[Best Individual mean accuracy]]-Table3[[#This Row],[Benchmark mean accuracy]]</f>
        <v>1.8666666666667027</v>
      </c>
      <c r="H48" t="str">
        <f>IF(AND(Table3[[#This Row],[F value]]&lt;4.74,Table3[[#This Row],[Best Individual mean accuracy]]&gt;Table3[[#This Row],[Benchmark mean accuracy]]),"Yes","No")</f>
        <v>No</v>
      </c>
    </row>
    <row r="49" spans="1:8" x14ac:dyDescent="0.55000000000000004">
      <c r="A49">
        <v>663</v>
      </c>
      <c r="B49" s="1" t="s">
        <v>1243</v>
      </c>
      <c r="C49" s="4">
        <v>1</v>
      </c>
      <c r="D49" s="6">
        <v>95.199999999999903</v>
      </c>
      <c r="E49" s="6">
        <v>97.066666666666606</v>
      </c>
      <c r="F49" s="4">
        <v>2</v>
      </c>
      <c r="G49" s="6">
        <f>Table3[[#This Row],[Best Individual mean accuracy]]-Table3[[#This Row],[Benchmark mean accuracy]]</f>
        <v>1.8666666666667027</v>
      </c>
      <c r="H49" t="str">
        <f>IF(AND(Table3[[#This Row],[F value]]&lt;4.74,Table3[[#This Row],[Best Individual mean accuracy]]&gt;Table3[[#This Row],[Benchmark mean accuracy]]),"Yes","No")</f>
        <v>Yes</v>
      </c>
    </row>
    <row r="50" spans="1:8" x14ac:dyDescent="0.55000000000000004">
      <c r="A50">
        <v>300</v>
      </c>
      <c r="B50" s="1" t="s">
        <v>734</v>
      </c>
      <c r="C50" s="4">
        <v>0.97368421052631504</v>
      </c>
      <c r="D50" s="6">
        <v>95.066666666666606</v>
      </c>
      <c r="E50" s="6">
        <v>97.066666666666606</v>
      </c>
      <c r="F50" s="4">
        <v>0.86666666666666503</v>
      </c>
      <c r="G50" s="6">
        <f>Table3[[#This Row],[Best Individual mean accuracy]]-Table3[[#This Row],[Benchmark mean accuracy]]</f>
        <v>2</v>
      </c>
      <c r="H50" t="str">
        <f>IF(AND(Table3[[#This Row],[F value]]&lt;4.74,Table3[[#This Row],[Best Individual mean accuracy]]&gt;Table3[[#This Row],[Benchmark mean accuracy]]),"Yes","No")</f>
        <v>Yes</v>
      </c>
    </row>
    <row r="51" spans="1:8" x14ac:dyDescent="0.55000000000000004">
      <c r="A51">
        <v>300</v>
      </c>
      <c r="B51" s="1" t="s">
        <v>465</v>
      </c>
      <c r="C51" s="4">
        <v>0.97368421052631504</v>
      </c>
      <c r="D51" s="6">
        <v>94.8</v>
      </c>
      <c r="E51" s="6">
        <v>97.066666666666606</v>
      </c>
      <c r="F51" s="4">
        <v>1.39215686274509</v>
      </c>
      <c r="G51" s="6">
        <f>Table3[[#This Row],[Best Individual mean accuracy]]-Table3[[#This Row],[Benchmark mean accuracy]]</f>
        <v>2.2666666666666089</v>
      </c>
      <c r="H51" t="str">
        <f>IF(AND(Table3[[#This Row],[F value]]&lt;4.74,Table3[[#This Row],[Best Individual mean accuracy]]&gt;Table3[[#This Row],[Benchmark mean accuracy]]),"Yes","No")</f>
        <v>Yes</v>
      </c>
    </row>
    <row r="52" spans="1:8" x14ac:dyDescent="0.55000000000000004">
      <c r="A52">
        <v>663</v>
      </c>
      <c r="B52" s="1" t="s">
        <v>1227</v>
      </c>
      <c r="C52" s="4">
        <v>1</v>
      </c>
      <c r="D52" s="6">
        <v>94.799999999999898</v>
      </c>
      <c r="E52" s="6">
        <v>97.066666666666606</v>
      </c>
      <c r="F52" s="4">
        <v>1.7999999999999901</v>
      </c>
      <c r="G52" s="6">
        <f>Table3[[#This Row],[Best Individual mean accuracy]]-Table3[[#This Row],[Benchmark mean accuracy]]</f>
        <v>2.2666666666667084</v>
      </c>
      <c r="H52" t="str">
        <f>IF(AND(Table3[[#This Row],[F value]]&lt;4.74,Table3[[#This Row],[Best Individual mean accuracy]]&gt;Table3[[#This Row],[Benchmark mean accuracy]]),"Yes","No")</f>
        <v>Yes</v>
      </c>
    </row>
    <row r="53" spans="1:8" x14ac:dyDescent="0.55000000000000004">
      <c r="A53">
        <v>663</v>
      </c>
      <c r="B53" s="1" t="s">
        <v>1211</v>
      </c>
      <c r="C53" s="4">
        <v>1</v>
      </c>
      <c r="D53" s="6">
        <v>94.6666666666666</v>
      </c>
      <c r="E53" s="6">
        <v>97.066666666666606</v>
      </c>
      <c r="F53" s="4">
        <v>1.71428571428571</v>
      </c>
      <c r="G53" s="6">
        <f>Table3[[#This Row],[Best Individual mean accuracy]]-Table3[[#This Row],[Benchmark mean accuracy]]</f>
        <v>2.4000000000000057</v>
      </c>
      <c r="H53" t="str">
        <f>IF(AND(Table3[[#This Row],[F value]]&lt;4.74,Table3[[#This Row],[Best Individual mean accuracy]]&gt;Table3[[#This Row],[Benchmark mean accuracy]]),"Yes","No")</f>
        <v>Yes</v>
      </c>
    </row>
    <row r="54" spans="1:8" x14ac:dyDescent="0.55000000000000004">
      <c r="A54">
        <v>663</v>
      </c>
      <c r="B54" s="1" t="s">
        <v>1075</v>
      </c>
      <c r="C54" s="4">
        <v>1</v>
      </c>
      <c r="D54" s="6">
        <v>94.533333333333303</v>
      </c>
      <c r="E54" s="6">
        <v>97.066666666666606</v>
      </c>
      <c r="F54" s="4">
        <v>1.15873015873015</v>
      </c>
      <c r="G54" s="6">
        <f>Table3[[#This Row],[Best Individual mean accuracy]]-Table3[[#This Row],[Benchmark mean accuracy]]</f>
        <v>2.533333333333303</v>
      </c>
      <c r="H54" t="str">
        <f>IF(AND(Table3[[#This Row],[F value]]&lt;4.74,Table3[[#This Row],[Best Individual mean accuracy]]&gt;Table3[[#This Row],[Benchmark mean accuracy]]),"Yes","No")</f>
        <v>Yes</v>
      </c>
    </row>
    <row r="55" spans="1:8" x14ac:dyDescent="0.55000000000000004">
      <c r="A55">
        <v>300</v>
      </c>
      <c r="B55" s="1" t="s">
        <v>473</v>
      </c>
      <c r="C55" s="4">
        <v>0.97368421052631504</v>
      </c>
      <c r="D55" s="6">
        <v>94</v>
      </c>
      <c r="E55" s="6">
        <v>97.066666666666606</v>
      </c>
      <c r="F55" s="4">
        <v>1.7111111111110999</v>
      </c>
      <c r="G55" s="6">
        <f>Table3[[#This Row],[Best Individual mean accuracy]]-Table3[[#This Row],[Benchmark mean accuracy]]</f>
        <v>3.066666666666606</v>
      </c>
      <c r="H55" t="str">
        <f>IF(AND(Table3[[#This Row],[F value]]&lt;4.74,Table3[[#This Row],[Best Individual mean accuracy]]&gt;Table3[[#This Row],[Benchmark mean accuracy]]),"Yes","No")</f>
        <v>Yes</v>
      </c>
    </row>
    <row r="56" spans="1:8" x14ac:dyDescent="0.55000000000000004">
      <c r="A56">
        <v>300</v>
      </c>
      <c r="B56" s="1" t="s">
        <v>590</v>
      </c>
      <c r="C56" s="4">
        <v>0.97368421052631504</v>
      </c>
      <c r="D56" s="6">
        <v>97.066666666666606</v>
      </c>
      <c r="E56" s="6">
        <v>96.933333333333294</v>
      </c>
      <c r="F56" s="4">
        <v>1</v>
      </c>
      <c r="G56" s="6">
        <f>Table3[[#This Row],[Best Individual mean accuracy]]-Table3[[#This Row],[Benchmark mean accuracy]]</f>
        <v>-0.13333333333331154</v>
      </c>
      <c r="H56" t="str">
        <f>IF(AND(Table3[[#This Row],[F value]]&lt;4.74,Table3[[#This Row],[Best Individual mean accuracy]]&gt;Table3[[#This Row],[Benchmark mean accuracy]]),"Yes","No")</f>
        <v>No</v>
      </c>
    </row>
    <row r="57" spans="1:8" x14ac:dyDescent="0.55000000000000004">
      <c r="A57">
        <v>300</v>
      </c>
      <c r="B57" s="1" t="s">
        <v>748</v>
      </c>
      <c r="C57" s="4">
        <v>0.97368421052631504</v>
      </c>
      <c r="D57" s="6">
        <v>96.533333333333303</v>
      </c>
      <c r="E57" s="6">
        <v>96.933333333333294</v>
      </c>
      <c r="F57" s="4">
        <v>1.6153846153846101</v>
      </c>
      <c r="G57" s="6">
        <f>Table3[[#This Row],[Best Individual mean accuracy]]-Table3[[#This Row],[Benchmark mean accuracy]]</f>
        <v>0.39999999999999147</v>
      </c>
      <c r="H57" t="str">
        <f>IF(AND(Table3[[#This Row],[F value]]&lt;4.74,Table3[[#This Row],[Best Individual mean accuracy]]&gt;Table3[[#This Row],[Benchmark mean accuracy]]),"Yes","No")</f>
        <v>Yes</v>
      </c>
    </row>
    <row r="58" spans="1:8" x14ac:dyDescent="0.55000000000000004">
      <c r="A58">
        <v>663</v>
      </c>
      <c r="B58" s="1" t="s">
        <v>1277</v>
      </c>
      <c r="C58" s="4">
        <v>1</v>
      </c>
      <c r="D58" s="6">
        <v>96.399999999999906</v>
      </c>
      <c r="E58" s="6">
        <v>96.933333333333294</v>
      </c>
      <c r="F58" s="4">
        <v>2</v>
      </c>
      <c r="G58" s="6">
        <f>Table3[[#This Row],[Best Individual mean accuracy]]-Table3[[#This Row],[Benchmark mean accuracy]]</f>
        <v>0.53333333333338828</v>
      </c>
      <c r="H58" t="str">
        <f>IF(AND(Table3[[#This Row],[F value]]&lt;4.74,Table3[[#This Row],[Best Individual mean accuracy]]&gt;Table3[[#This Row],[Benchmark mean accuracy]]),"Yes","No")</f>
        <v>Yes</v>
      </c>
    </row>
    <row r="59" spans="1:8" x14ac:dyDescent="0.55000000000000004">
      <c r="A59">
        <v>300</v>
      </c>
      <c r="B59" s="1" t="s">
        <v>477</v>
      </c>
      <c r="C59" s="4">
        <v>0.97368421052631504</v>
      </c>
      <c r="D59" s="6">
        <v>96.133333333333297</v>
      </c>
      <c r="E59" s="6">
        <v>96.933333333333294</v>
      </c>
      <c r="F59" s="4">
        <v>1.3333333333333299</v>
      </c>
      <c r="G59" s="6">
        <f>Table3[[#This Row],[Best Individual mean accuracy]]-Table3[[#This Row],[Benchmark mean accuracy]]</f>
        <v>0.79999999999999716</v>
      </c>
      <c r="H59" t="str">
        <f>IF(AND(Table3[[#This Row],[F value]]&lt;4.74,Table3[[#This Row],[Best Individual mean accuracy]]&gt;Table3[[#This Row],[Benchmark mean accuracy]]),"Yes","No")</f>
        <v>Yes</v>
      </c>
    </row>
    <row r="60" spans="1:8" x14ac:dyDescent="0.55000000000000004">
      <c r="A60">
        <v>300</v>
      </c>
      <c r="B60" s="1" t="s">
        <v>582</v>
      </c>
      <c r="C60" s="4">
        <v>0.97368421052631504</v>
      </c>
      <c r="D60" s="6">
        <v>96.133333333333297</v>
      </c>
      <c r="E60" s="6">
        <v>96.933333333333294</v>
      </c>
      <c r="F60" s="4">
        <v>3.5</v>
      </c>
      <c r="G60" s="6">
        <f>Table3[[#This Row],[Best Individual mean accuracy]]-Table3[[#This Row],[Benchmark mean accuracy]]</f>
        <v>0.79999999999999716</v>
      </c>
      <c r="H60" t="str">
        <f>IF(AND(Table3[[#This Row],[F value]]&lt;4.74,Table3[[#This Row],[Best Individual mean accuracy]]&gt;Table3[[#This Row],[Benchmark mean accuracy]]),"Yes","No")</f>
        <v>Yes</v>
      </c>
    </row>
    <row r="61" spans="1:8" x14ac:dyDescent="0.55000000000000004">
      <c r="A61">
        <v>300</v>
      </c>
      <c r="B61" s="1" t="s">
        <v>694</v>
      </c>
      <c r="C61" s="4">
        <v>0.97368421052631504</v>
      </c>
      <c r="D61" s="6">
        <v>96.133333333333297</v>
      </c>
      <c r="E61" s="6">
        <v>96.933333333333294</v>
      </c>
      <c r="F61" s="4">
        <v>1</v>
      </c>
      <c r="G61" s="6">
        <f>Table3[[#This Row],[Best Individual mean accuracy]]-Table3[[#This Row],[Benchmark mean accuracy]]</f>
        <v>0.79999999999999716</v>
      </c>
      <c r="H61" t="str">
        <f>IF(AND(Table3[[#This Row],[F value]]&lt;4.74,Table3[[#This Row],[Best Individual mean accuracy]]&gt;Table3[[#This Row],[Benchmark mean accuracy]]),"Yes","No")</f>
        <v>Yes</v>
      </c>
    </row>
    <row r="62" spans="1:8" x14ac:dyDescent="0.55000000000000004">
      <c r="A62">
        <v>300</v>
      </c>
      <c r="B62" s="1" t="s">
        <v>795</v>
      </c>
      <c r="C62" s="4">
        <v>0.97368421052631504</v>
      </c>
      <c r="D62" s="6">
        <v>95.866666666666603</v>
      </c>
      <c r="E62" s="6">
        <v>96.933333333333294</v>
      </c>
      <c r="F62" s="4">
        <v>2.5</v>
      </c>
      <c r="G62" s="6">
        <f>Table3[[#This Row],[Best Individual mean accuracy]]-Table3[[#This Row],[Benchmark mean accuracy]]</f>
        <v>1.0666666666666913</v>
      </c>
      <c r="H62" t="str">
        <f>IF(AND(Table3[[#This Row],[F value]]&lt;4.74,Table3[[#This Row],[Best Individual mean accuracy]]&gt;Table3[[#This Row],[Benchmark mean accuracy]]),"Yes","No")</f>
        <v>Yes</v>
      </c>
    </row>
    <row r="63" spans="1:8" x14ac:dyDescent="0.55000000000000004">
      <c r="A63">
        <v>663</v>
      </c>
      <c r="B63" s="1" t="s">
        <v>1033</v>
      </c>
      <c r="C63" s="4">
        <v>1</v>
      </c>
      <c r="D63" s="6">
        <v>95.866666666666603</v>
      </c>
      <c r="E63" s="6">
        <v>96.933333333333294</v>
      </c>
      <c r="F63" s="4">
        <v>0.999999999999999</v>
      </c>
      <c r="G63" s="6">
        <f>Table3[[#This Row],[Best Individual mean accuracy]]-Table3[[#This Row],[Benchmark mean accuracy]]</f>
        <v>1.0666666666666913</v>
      </c>
      <c r="H63" t="str">
        <f>IF(AND(Table3[[#This Row],[F value]]&lt;4.74,Table3[[#This Row],[Best Individual mean accuracy]]&gt;Table3[[#This Row],[Benchmark mean accuracy]]),"Yes","No")</f>
        <v>Yes</v>
      </c>
    </row>
    <row r="64" spans="1:8" x14ac:dyDescent="0.55000000000000004">
      <c r="A64">
        <v>663</v>
      </c>
      <c r="B64" s="1" t="s">
        <v>1205</v>
      </c>
      <c r="C64" s="4">
        <v>1</v>
      </c>
      <c r="D64" s="6">
        <v>95.866666666666603</v>
      </c>
      <c r="E64" s="6">
        <v>96.933333333333294</v>
      </c>
      <c r="F64" s="4">
        <v>1</v>
      </c>
      <c r="G64" s="6">
        <f>Table3[[#This Row],[Best Individual mean accuracy]]-Table3[[#This Row],[Benchmark mean accuracy]]</f>
        <v>1.0666666666666913</v>
      </c>
      <c r="H64" t="str">
        <f>IF(AND(Table3[[#This Row],[F value]]&lt;4.74,Table3[[#This Row],[Best Individual mean accuracy]]&gt;Table3[[#This Row],[Benchmark mean accuracy]]),"Yes","No")</f>
        <v>Yes</v>
      </c>
    </row>
    <row r="65" spans="1:8" x14ac:dyDescent="0.55000000000000004">
      <c r="A65">
        <v>663</v>
      </c>
      <c r="B65" s="1" t="s">
        <v>1249</v>
      </c>
      <c r="C65" s="4">
        <v>1</v>
      </c>
      <c r="D65" s="6">
        <v>95.866666666666603</v>
      </c>
      <c r="E65" s="6">
        <v>96.933333333333294</v>
      </c>
      <c r="F65" s="4">
        <v>0.83333333333333304</v>
      </c>
      <c r="G65" s="6">
        <f>Table3[[#This Row],[Best Individual mean accuracy]]-Table3[[#This Row],[Benchmark mean accuracy]]</f>
        <v>1.0666666666666913</v>
      </c>
      <c r="H65" t="str">
        <f>IF(AND(Table3[[#This Row],[F value]]&lt;4.74,Table3[[#This Row],[Best Individual mean accuracy]]&gt;Table3[[#This Row],[Benchmark mean accuracy]]),"Yes","No")</f>
        <v>Yes</v>
      </c>
    </row>
    <row r="66" spans="1:8" x14ac:dyDescent="0.55000000000000004">
      <c r="A66">
        <v>300</v>
      </c>
      <c r="B66" s="1" t="s">
        <v>704</v>
      </c>
      <c r="C66" s="4">
        <v>0.97368421052631504</v>
      </c>
      <c r="D66" s="6">
        <v>95.733333333333306</v>
      </c>
      <c r="E66" s="6">
        <v>96.933333333333294</v>
      </c>
      <c r="F66" s="4">
        <v>0.66265060240963802</v>
      </c>
      <c r="G66" s="6">
        <f>Table3[[#This Row],[Best Individual mean accuracy]]-Table3[[#This Row],[Benchmark mean accuracy]]</f>
        <v>1.1999999999999886</v>
      </c>
      <c r="H66" t="str">
        <f>IF(AND(Table3[[#This Row],[F value]]&lt;4.74,Table3[[#This Row],[Best Individual mean accuracy]]&gt;Table3[[#This Row],[Benchmark mean accuracy]]),"Yes","No")</f>
        <v>Yes</v>
      </c>
    </row>
    <row r="67" spans="1:8" x14ac:dyDescent="0.55000000000000004">
      <c r="A67">
        <v>300</v>
      </c>
      <c r="B67" s="1" t="s">
        <v>707</v>
      </c>
      <c r="C67" s="4">
        <v>0.97368421052631504</v>
      </c>
      <c r="D67" s="6">
        <v>95.733333333333306</v>
      </c>
      <c r="E67" s="6">
        <v>96.933333333333294</v>
      </c>
      <c r="F67" s="4">
        <v>7.8000000000000203</v>
      </c>
      <c r="G67" s="6">
        <f>Table3[[#This Row],[Best Individual mean accuracy]]-Table3[[#This Row],[Benchmark mean accuracy]]</f>
        <v>1.1999999999999886</v>
      </c>
      <c r="H67" t="str">
        <f>IF(AND(Table3[[#This Row],[F value]]&lt;4.74,Table3[[#This Row],[Best Individual mean accuracy]]&gt;Table3[[#This Row],[Benchmark mean accuracy]]),"Yes","No")</f>
        <v>No</v>
      </c>
    </row>
    <row r="68" spans="1:8" x14ac:dyDescent="0.55000000000000004">
      <c r="A68">
        <v>300</v>
      </c>
      <c r="B68" s="1" t="s">
        <v>771</v>
      </c>
      <c r="C68" s="4">
        <v>0.97368421052631504</v>
      </c>
      <c r="D68" s="6">
        <v>95.733333333333306</v>
      </c>
      <c r="E68" s="6">
        <v>96.933333333333294</v>
      </c>
      <c r="F68" s="4">
        <v>1.4242424242424201</v>
      </c>
      <c r="G68" s="6">
        <f>Table3[[#This Row],[Best Individual mean accuracy]]-Table3[[#This Row],[Benchmark mean accuracy]]</f>
        <v>1.1999999999999886</v>
      </c>
      <c r="H68" t="str">
        <f>IF(AND(Table3[[#This Row],[F value]]&lt;4.74,Table3[[#This Row],[Best Individual mean accuracy]]&gt;Table3[[#This Row],[Benchmark mean accuracy]]),"Yes","No")</f>
        <v>Yes</v>
      </c>
    </row>
    <row r="69" spans="1:8" x14ac:dyDescent="0.55000000000000004">
      <c r="A69">
        <v>300</v>
      </c>
      <c r="B69" s="1" t="s">
        <v>870</v>
      </c>
      <c r="C69" s="4">
        <v>0.97368421052631504</v>
      </c>
      <c r="D69" s="6">
        <v>95.6</v>
      </c>
      <c r="E69" s="6">
        <v>96.933333333333294</v>
      </c>
      <c r="F69" s="4">
        <v>1</v>
      </c>
      <c r="G69" s="6">
        <f>Table3[[#This Row],[Best Individual mean accuracy]]-Table3[[#This Row],[Benchmark mean accuracy]]</f>
        <v>1.3333333333333002</v>
      </c>
      <c r="H69" t="str">
        <f>IF(AND(Table3[[#This Row],[F value]]&lt;4.74,Table3[[#This Row],[Best Individual mean accuracy]]&gt;Table3[[#This Row],[Benchmark mean accuracy]]),"Yes","No")</f>
        <v>Yes</v>
      </c>
    </row>
    <row r="70" spans="1:8" x14ac:dyDescent="0.55000000000000004">
      <c r="A70">
        <v>663</v>
      </c>
      <c r="B70" s="1" t="s">
        <v>1136</v>
      </c>
      <c r="C70" s="4">
        <v>1</v>
      </c>
      <c r="D70" s="6">
        <v>95.6</v>
      </c>
      <c r="E70" s="6">
        <v>96.933333333333294</v>
      </c>
      <c r="F70" s="4">
        <v>2.4615384615384501</v>
      </c>
      <c r="G70" s="6">
        <f>Table3[[#This Row],[Best Individual mean accuracy]]-Table3[[#This Row],[Benchmark mean accuracy]]</f>
        <v>1.3333333333333002</v>
      </c>
      <c r="H70" t="str">
        <f>IF(AND(Table3[[#This Row],[F value]]&lt;4.74,Table3[[#This Row],[Best Individual mean accuracy]]&gt;Table3[[#This Row],[Benchmark mean accuracy]]),"Yes","No")</f>
        <v>Yes</v>
      </c>
    </row>
    <row r="71" spans="1:8" x14ac:dyDescent="0.55000000000000004">
      <c r="A71">
        <v>663</v>
      </c>
      <c r="B71" s="1" t="s">
        <v>1166</v>
      </c>
      <c r="C71" s="4">
        <v>1</v>
      </c>
      <c r="D71" s="6">
        <v>95.6</v>
      </c>
      <c r="E71" s="6">
        <v>96.933333333333294</v>
      </c>
      <c r="F71" s="4">
        <v>1.0909090909090799</v>
      </c>
      <c r="G71" s="6">
        <f>Table3[[#This Row],[Best Individual mean accuracy]]-Table3[[#This Row],[Benchmark mean accuracy]]</f>
        <v>1.3333333333333002</v>
      </c>
      <c r="H71" t="str">
        <f>IF(AND(Table3[[#This Row],[F value]]&lt;4.74,Table3[[#This Row],[Best Individual mean accuracy]]&gt;Table3[[#This Row],[Benchmark mean accuracy]]),"Yes","No")</f>
        <v>Yes</v>
      </c>
    </row>
    <row r="72" spans="1:8" x14ac:dyDescent="0.55000000000000004">
      <c r="A72">
        <v>300</v>
      </c>
      <c r="B72" s="1" t="s">
        <v>595</v>
      </c>
      <c r="C72" s="4">
        <v>0.97368421052631504</v>
      </c>
      <c r="D72" s="6">
        <v>95.599999999999895</v>
      </c>
      <c r="E72" s="6">
        <v>96.933333333333294</v>
      </c>
      <c r="F72" s="4">
        <v>1.74999999999999</v>
      </c>
      <c r="G72" s="6">
        <f>Table3[[#This Row],[Best Individual mean accuracy]]-Table3[[#This Row],[Benchmark mean accuracy]]</f>
        <v>1.3333333333333997</v>
      </c>
      <c r="H72" t="str">
        <f>IF(AND(Table3[[#This Row],[F value]]&lt;4.74,Table3[[#This Row],[Best Individual mean accuracy]]&gt;Table3[[#This Row],[Benchmark mean accuracy]]),"Yes","No")</f>
        <v>Yes</v>
      </c>
    </row>
    <row r="73" spans="1:8" x14ac:dyDescent="0.55000000000000004">
      <c r="A73">
        <v>750</v>
      </c>
      <c r="B73" s="1" t="s">
        <v>1451</v>
      </c>
      <c r="C73" s="4">
        <v>1</v>
      </c>
      <c r="D73" s="6">
        <v>95.599999999999895</v>
      </c>
      <c r="E73" s="6">
        <v>96.933333333333294</v>
      </c>
      <c r="F73" s="4">
        <v>0.89285714285714302</v>
      </c>
      <c r="G73" s="6">
        <f>Table3[[#This Row],[Best Individual mean accuracy]]-Table3[[#This Row],[Benchmark mean accuracy]]</f>
        <v>1.3333333333333997</v>
      </c>
      <c r="H73" t="str">
        <f>IF(AND(Table3[[#This Row],[F value]]&lt;4.74,Table3[[#This Row],[Best Individual mean accuracy]]&gt;Table3[[#This Row],[Benchmark mean accuracy]]),"Yes","No")</f>
        <v>Yes</v>
      </c>
    </row>
    <row r="74" spans="1:8" x14ac:dyDescent="0.55000000000000004">
      <c r="A74">
        <v>300</v>
      </c>
      <c r="B74" s="1" t="s">
        <v>490</v>
      </c>
      <c r="C74" s="4">
        <v>0.97368421052631504</v>
      </c>
      <c r="D74" s="6">
        <v>95.466666666666598</v>
      </c>
      <c r="E74" s="6">
        <v>96.933333333333294</v>
      </c>
      <c r="F74" s="4">
        <v>2.19999999999999</v>
      </c>
      <c r="G74" s="6">
        <f>Table3[[#This Row],[Best Individual mean accuracy]]-Table3[[#This Row],[Benchmark mean accuracy]]</f>
        <v>1.466666666666697</v>
      </c>
      <c r="H74" t="str">
        <f>IF(AND(Table3[[#This Row],[F value]]&lt;4.74,Table3[[#This Row],[Best Individual mean accuracy]]&gt;Table3[[#This Row],[Benchmark mean accuracy]]),"Yes","No")</f>
        <v>Yes</v>
      </c>
    </row>
    <row r="75" spans="1:8" x14ac:dyDescent="0.55000000000000004">
      <c r="A75">
        <v>663</v>
      </c>
      <c r="B75" s="1" t="s">
        <v>1244</v>
      </c>
      <c r="C75" s="4">
        <v>1</v>
      </c>
      <c r="D75" s="6">
        <v>95.466666666666598</v>
      </c>
      <c r="E75" s="6">
        <v>96.933333333333294</v>
      </c>
      <c r="F75" s="4">
        <v>1.4827586206896499</v>
      </c>
      <c r="G75" s="6">
        <f>Table3[[#This Row],[Best Individual mean accuracy]]-Table3[[#This Row],[Benchmark mean accuracy]]</f>
        <v>1.466666666666697</v>
      </c>
      <c r="H75" t="str">
        <f>IF(AND(Table3[[#This Row],[F value]]&lt;4.74,Table3[[#This Row],[Best Individual mean accuracy]]&gt;Table3[[#This Row],[Benchmark mean accuracy]]),"Yes","No")</f>
        <v>Yes</v>
      </c>
    </row>
    <row r="76" spans="1:8" x14ac:dyDescent="0.55000000000000004">
      <c r="A76">
        <v>663</v>
      </c>
      <c r="B76" s="1" t="s">
        <v>1245</v>
      </c>
      <c r="C76" s="4">
        <v>1</v>
      </c>
      <c r="D76" s="6">
        <v>95.466666666666598</v>
      </c>
      <c r="E76" s="6">
        <v>96.933333333333294</v>
      </c>
      <c r="F76" s="4">
        <v>1.09230769230769</v>
      </c>
      <c r="G76" s="6">
        <f>Table3[[#This Row],[Best Individual mean accuracy]]-Table3[[#This Row],[Benchmark mean accuracy]]</f>
        <v>1.466666666666697</v>
      </c>
      <c r="H76" t="str">
        <f>IF(AND(Table3[[#This Row],[F value]]&lt;4.74,Table3[[#This Row],[Best Individual mean accuracy]]&gt;Table3[[#This Row],[Benchmark mean accuracy]]),"Yes","No")</f>
        <v>Yes</v>
      </c>
    </row>
    <row r="77" spans="1:8" x14ac:dyDescent="0.55000000000000004">
      <c r="A77">
        <v>300</v>
      </c>
      <c r="B77" s="1" t="s">
        <v>586</v>
      </c>
      <c r="C77" s="4">
        <v>0.97368421052631504</v>
      </c>
      <c r="D77" s="6">
        <v>95.199999999999903</v>
      </c>
      <c r="E77" s="6">
        <v>96.933333333333294</v>
      </c>
      <c r="F77" s="4">
        <v>0.81538461538461504</v>
      </c>
      <c r="G77" s="6">
        <f>Table3[[#This Row],[Best Individual mean accuracy]]-Table3[[#This Row],[Benchmark mean accuracy]]</f>
        <v>1.7333333333333911</v>
      </c>
      <c r="H77" t="str">
        <f>IF(AND(Table3[[#This Row],[F value]]&lt;4.74,Table3[[#This Row],[Best Individual mean accuracy]]&gt;Table3[[#This Row],[Benchmark mean accuracy]]),"Yes","No")</f>
        <v>Yes</v>
      </c>
    </row>
    <row r="78" spans="1:8" x14ac:dyDescent="0.55000000000000004">
      <c r="A78">
        <v>663</v>
      </c>
      <c r="B78" s="1" t="s">
        <v>1276</v>
      </c>
      <c r="C78" s="4">
        <v>1</v>
      </c>
      <c r="D78" s="6">
        <v>95.199999999999903</v>
      </c>
      <c r="E78" s="6">
        <v>96.933333333333294</v>
      </c>
      <c r="F78" s="4">
        <v>1.9565217391304399</v>
      </c>
      <c r="G78" s="6">
        <f>Table3[[#This Row],[Best Individual mean accuracy]]-Table3[[#This Row],[Benchmark mean accuracy]]</f>
        <v>1.7333333333333911</v>
      </c>
      <c r="H78" t="str">
        <f>IF(AND(Table3[[#This Row],[F value]]&lt;4.74,Table3[[#This Row],[Best Individual mean accuracy]]&gt;Table3[[#This Row],[Benchmark mean accuracy]]),"Yes","No")</f>
        <v>Yes</v>
      </c>
    </row>
    <row r="79" spans="1:8" x14ac:dyDescent="0.55000000000000004">
      <c r="A79">
        <v>300</v>
      </c>
      <c r="B79" s="1" t="s">
        <v>823</v>
      </c>
      <c r="C79" s="4">
        <v>0.97368421052631504</v>
      </c>
      <c r="D79" s="6">
        <v>95.066666666666606</v>
      </c>
      <c r="E79" s="6">
        <v>96.933333333333294</v>
      </c>
      <c r="F79" s="4">
        <v>0.87804878048780399</v>
      </c>
      <c r="G79" s="6">
        <f>Table3[[#This Row],[Best Individual mean accuracy]]-Table3[[#This Row],[Benchmark mean accuracy]]</f>
        <v>1.8666666666666885</v>
      </c>
      <c r="H79" t="str">
        <f>IF(AND(Table3[[#This Row],[F value]]&lt;4.74,Table3[[#This Row],[Best Individual mean accuracy]]&gt;Table3[[#This Row],[Benchmark mean accuracy]]),"Yes","No")</f>
        <v>Yes</v>
      </c>
    </row>
    <row r="80" spans="1:8" x14ac:dyDescent="0.55000000000000004">
      <c r="A80">
        <v>300</v>
      </c>
      <c r="B80" s="1" t="s">
        <v>857</v>
      </c>
      <c r="C80" s="4">
        <v>0.97368421052631504</v>
      </c>
      <c r="D80" s="6">
        <v>95.066666666666606</v>
      </c>
      <c r="E80" s="6">
        <v>96.933333333333294</v>
      </c>
      <c r="F80" s="4">
        <v>1.4666666666666599</v>
      </c>
      <c r="G80" s="6">
        <f>Table3[[#This Row],[Best Individual mean accuracy]]-Table3[[#This Row],[Benchmark mean accuracy]]</f>
        <v>1.8666666666666885</v>
      </c>
      <c r="H80" t="str">
        <f>IF(AND(Table3[[#This Row],[F value]]&lt;4.74,Table3[[#This Row],[Best Individual mean accuracy]]&gt;Table3[[#This Row],[Benchmark mean accuracy]]),"Yes","No")</f>
        <v>Yes</v>
      </c>
    </row>
    <row r="81" spans="1:8" x14ac:dyDescent="0.55000000000000004">
      <c r="A81">
        <v>663</v>
      </c>
      <c r="B81" s="1" t="s">
        <v>1252</v>
      </c>
      <c r="C81" s="4">
        <v>1</v>
      </c>
      <c r="D81" s="6">
        <v>95.066666666666606</v>
      </c>
      <c r="E81" s="6">
        <v>96.933333333333294</v>
      </c>
      <c r="F81" s="4">
        <v>1.73684210526316</v>
      </c>
      <c r="G81" s="6">
        <f>Table3[[#This Row],[Best Individual mean accuracy]]-Table3[[#This Row],[Benchmark mean accuracy]]</f>
        <v>1.8666666666666885</v>
      </c>
      <c r="H81" t="str">
        <f>IF(AND(Table3[[#This Row],[F value]]&lt;4.74,Table3[[#This Row],[Best Individual mean accuracy]]&gt;Table3[[#This Row],[Benchmark mean accuracy]]),"Yes","No")</f>
        <v>Yes</v>
      </c>
    </row>
    <row r="82" spans="1:8" x14ac:dyDescent="0.55000000000000004">
      <c r="A82">
        <v>663</v>
      </c>
      <c r="B82" s="1" t="s">
        <v>1253</v>
      </c>
      <c r="C82" s="4">
        <v>1</v>
      </c>
      <c r="D82" s="6">
        <v>95.066666666666606</v>
      </c>
      <c r="E82" s="6">
        <v>96.933333333333294</v>
      </c>
      <c r="F82" s="4">
        <v>1.1111111111111101</v>
      </c>
      <c r="G82" s="6">
        <f>Table3[[#This Row],[Best Individual mean accuracy]]-Table3[[#This Row],[Benchmark mean accuracy]]</f>
        <v>1.8666666666666885</v>
      </c>
      <c r="H82" t="str">
        <f>IF(AND(Table3[[#This Row],[F value]]&lt;4.74,Table3[[#This Row],[Best Individual mean accuracy]]&gt;Table3[[#This Row],[Benchmark mean accuracy]]),"Yes","No")</f>
        <v>Yes</v>
      </c>
    </row>
    <row r="83" spans="1:8" x14ac:dyDescent="0.55000000000000004">
      <c r="A83">
        <v>300</v>
      </c>
      <c r="B83" s="1" t="s">
        <v>837</v>
      </c>
      <c r="C83" s="4">
        <v>0.97368421052631504</v>
      </c>
      <c r="D83" s="6">
        <v>94.933333333333294</v>
      </c>
      <c r="E83" s="6">
        <v>96.933333333333294</v>
      </c>
      <c r="F83" s="4">
        <v>1.6285714285714199</v>
      </c>
      <c r="G83" s="6">
        <f>Table3[[#This Row],[Best Individual mean accuracy]]-Table3[[#This Row],[Benchmark mean accuracy]]</f>
        <v>2</v>
      </c>
      <c r="H83" t="str">
        <f>IF(AND(Table3[[#This Row],[F value]]&lt;4.74,Table3[[#This Row],[Best Individual mean accuracy]]&gt;Table3[[#This Row],[Benchmark mean accuracy]]),"Yes","No")</f>
        <v>Yes</v>
      </c>
    </row>
    <row r="84" spans="1:8" x14ac:dyDescent="0.55000000000000004">
      <c r="A84">
        <v>300</v>
      </c>
      <c r="B84" s="1" t="s">
        <v>817</v>
      </c>
      <c r="C84" s="4">
        <v>0.97368421052631504</v>
      </c>
      <c r="D84" s="6">
        <v>94.8</v>
      </c>
      <c r="E84" s="6">
        <v>96.933333333333294</v>
      </c>
      <c r="F84" s="4">
        <v>2.9999999999999898</v>
      </c>
      <c r="G84" s="6">
        <f>Table3[[#This Row],[Best Individual mean accuracy]]-Table3[[#This Row],[Benchmark mean accuracy]]</f>
        <v>2.1333333333332973</v>
      </c>
      <c r="H84" t="str">
        <f>IF(AND(Table3[[#This Row],[F value]]&lt;4.74,Table3[[#This Row],[Best Individual mean accuracy]]&gt;Table3[[#This Row],[Benchmark mean accuracy]]),"Yes","No")</f>
        <v>Yes</v>
      </c>
    </row>
    <row r="85" spans="1:8" x14ac:dyDescent="0.55000000000000004">
      <c r="A85">
        <v>663</v>
      </c>
      <c r="B85" s="1" t="s">
        <v>1128</v>
      </c>
      <c r="C85" s="4">
        <v>1</v>
      </c>
      <c r="D85" s="6">
        <v>94.8</v>
      </c>
      <c r="E85" s="6">
        <v>96.933333333333294</v>
      </c>
      <c r="F85" s="4">
        <v>1.9285714285714199</v>
      </c>
      <c r="G85" s="6">
        <f>Table3[[#This Row],[Best Individual mean accuracy]]-Table3[[#This Row],[Benchmark mean accuracy]]</f>
        <v>2.1333333333332973</v>
      </c>
      <c r="H85" t="str">
        <f>IF(AND(Table3[[#This Row],[F value]]&lt;4.74,Table3[[#This Row],[Best Individual mean accuracy]]&gt;Table3[[#This Row],[Benchmark mean accuracy]]),"Yes","No")</f>
        <v>Yes</v>
      </c>
    </row>
    <row r="86" spans="1:8" x14ac:dyDescent="0.55000000000000004">
      <c r="A86">
        <v>300</v>
      </c>
      <c r="B86" s="1" t="s">
        <v>471</v>
      </c>
      <c r="C86" s="4">
        <v>0.97368421052631504</v>
      </c>
      <c r="D86" s="6">
        <v>94.6666666666666</v>
      </c>
      <c r="E86" s="6">
        <v>96.933333333333294</v>
      </c>
      <c r="F86" s="4">
        <v>1.09523809523809</v>
      </c>
      <c r="G86" s="6">
        <f>Table3[[#This Row],[Best Individual mean accuracy]]-Table3[[#This Row],[Benchmark mean accuracy]]</f>
        <v>2.2666666666666941</v>
      </c>
      <c r="H86" t="str">
        <f>IF(AND(Table3[[#This Row],[F value]]&lt;4.74,Table3[[#This Row],[Best Individual mean accuracy]]&gt;Table3[[#This Row],[Benchmark mean accuracy]]),"Yes","No")</f>
        <v>Yes</v>
      </c>
    </row>
    <row r="87" spans="1:8" x14ac:dyDescent="0.55000000000000004">
      <c r="A87">
        <v>300</v>
      </c>
      <c r="B87" s="1" t="s">
        <v>714</v>
      </c>
      <c r="C87" s="4">
        <v>0.97368421052631504</v>
      </c>
      <c r="D87" s="6">
        <v>94.6666666666666</v>
      </c>
      <c r="E87" s="6">
        <v>96.933333333333294</v>
      </c>
      <c r="F87" s="4">
        <v>2.4736842105263102</v>
      </c>
      <c r="G87" s="6">
        <f>Table3[[#This Row],[Best Individual mean accuracy]]-Table3[[#This Row],[Benchmark mean accuracy]]</f>
        <v>2.2666666666666941</v>
      </c>
      <c r="H87" t="str">
        <f>IF(AND(Table3[[#This Row],[F value]]&lt;4.74,Table3[[#This Row],[Best Individual mean accuracy]]&gt;Table3[[#This Row],[Benchmark mean accuracy]]),"Yes","No")</f>
        <v>Yes</v>
      </c>
    </row>
    <row r="88" spans="1:8" x14ac:dyDescent="0.55000000000000004">
      <c r="A88">
        <v>300</v>
      </c>
      <c r="B88" s="1" t="s">
        <v>757</v>
      </c>
      <c r="C88" s="4">
        <v>0.97368421052631504</v>
      </c>
      <c r="D88" s="6">
        <v>94.6666666666666</v>
      </c>
      <c r="E88" s="6">
        <v>96.933333333333294</v>
      </c>
      <c r="F88" s="4">
        <v>1.9523809523809399</v>
      </c>
      <c r="G88" s="6">
        <f>Table3[[#This Row],[Best Individual mean accuracy]]-Table3[[#This Row],[Benchmark mean accuracy]]</f>
        <v>2.2666666666666941</v>
      </c>
      <c r="H88" t="str">
        <f>IF(AND(Table3[[#This Row],[F value]]&lt;4.74,Table3[[#This Row],[Best Individual mean accuracy]]&gt;Table3[[#This Row],[Benchmark mean accuracy]]),"Yes","No")</f>
        <v>Yes</v>
      </c>
    </row>
    <row r="89" spans="1:8" x14ac:dyDescent="0.55000000000000004">
      <c r="A89">
        <v>300</v>
      </c>
      <c r="B89" s="1" t="s">
        <v>790</v>
      </c>
      <c r="C89" s="4">
        <v>0.97368421052631504</v>
      </c>
      <c r="D89" s="6">
        <v>93.999999999999901</v>
      </c>
      <c r="E89" s="6">
        <v>96.933333333333294</v>
      </c>
      <c r="F89" s="4">
        <v>2.1499999999999901</v>
      </c>
      <c r="G89" s="6">
        <f>Table3[[#This Row],[Best Individual mean accuracy]]-Table3[[#This Row],[Benchmark mean accuracy]]</f>
        <v>2.933333333333394</v>
      </c>
      <c r="H89" t="str">
        <f>IF(AND(Table3[[#This Row],[F value]]&lt;4.74,Table3[[#This Row],[Best Individual mean accuracy]]&gt;Table3[[#This Row],[Benchmark mean accuracy]]),"Yes","No")</f>
        <v>Yes</v>
      </c>
    </row>
    <row r="90" spans="1:8" x14ac:dyDescent="0.55000000000000004">
      <c r="A90">
        <v>300</v>
      </c>
      <c r="B90" s="1" t="s">
        <v>906</v>
      </c>
      <c r="C90" s="4">
        <v>0.97368421052631504</v>
      </c>
      <c r="D90" s="6">
        <v>97.066666666666606</v>
      </c>
      <c r="E90" s="6">
        <v>96.8</v>
      </c>
      <c r="F90" s="4">
        <v>0.67999999999999905</v>
      </c>
      <c r="G90" s="6">
        <f>Table3[[#This Row],[Best Individual mean accuracy]]-Table3[[#This Row],[Benchmark mean accuracy]]</f>
        <v>-0.26666666666660888</v>
      </c>
      <c r="H90" t="str">
        <f>IF(AND(Table3[[#This Row],[F value]]&lt;4.74,Table3[[#This Row],[Best Individual mean accuracy]]&gt;Table3[[#This Row],[Benchmark mean accuracy]]),"Yes","No")</f>
        <v>No</v>
      </c>
    </row>
    <row r="91" spans="1:8" x14ac:dyDescent="0.55000000000000004">
      <c r="A91">
        <v>663</v>
      </c>
      <c r="B91" s="1" t="s">
        <v>1182</v>
      </c>
      <c r="C91" s="4">
        <v>1</v>
      </c>
      <c r="D91" s="6">
        <v>97.066666666666606</v>
      </c>
      <c r="E91" s="6">
        <v>96.8</v>
      </c>
      <c r="F91" s="4">
        <v>0.875</v>
      </c>
      <c r="G91" s="6">
        <f>Table3[[#This Row],[Best Individual mean accuracy]]-Table3[[#This Row],[Benchmark mean accuracy]]</f>
        <v>-0.26666666666660888</v>
      </c>
      <c r="H91" t="str">
        <f>IF(AND(Table3[[#This Row],[F value]]&lt;4.74,Table3[[#This Row],[Best Individual mean accuracy]]&gt;Table3[[#This Row],[Benchmark mean accuracy]]),"Yes","No")</f>
        <v>No</v>
      </c>
    </row>
    <row r="92" spans="1:8" x14ac:dyDescent="0.55000000000000004">
      <c r="A92">
        <v>663</v>
      </c>
      <c r="B92" s="1" t="s">
        <v>1212</v>
      </c>
      <c r="C92" s="4">
        <v>1</v>
      </c>
      <c r="D92" s="6">
        <v>96.399999999999906</v>
      </c>
      <c r="E92" s="6">
        <v>96.8</v>
      </c>
      <c r="F92" s="4">
        <v>1.25806451612903</v>
      </c>
      <c r="G92" s="6">
        <f>Table3[[#This Row],[Best Individual mean accuracy]]-Table3[[#This Row],[Benchmark mean accuracy]]</f>
        <v>0.40000000000009095</v>
      </c>
      <c r="H92" t="str">
        <f>IF(AND(Table3[[#This Row],[F value]]&lt;4.74,Table3[[#This Row],[Best Individual mean accuracy]]&gt;Table3[[#This Row],[Benchmark mean accuracy]]),"Yes","No")</f>
        <v>Yes</v>
      </c>
    </row>
    <row r="93" spans="1:8" x14ac:dyDescent="0.55000000000000004">
      <c r="A93">
        <v>663</v>
      </c>
      <c r="B93" s="1" t="s">
        <v>1265</v>
      </c>
      <c r="C93" s="4">
        <v>1</v>
      </c>
      <c r="D93" s="6">
        <v>96.266666666666595</v>
      </c>
      <c r="E93" s="6">
        <v>96.8</v>
      </c>
      <c r="F93" s="4">
        <v>0.63636363636363602</v>
      </c>
      <c r="G93" s="6">
        <f>Table3[[#This Row],[Best Individual mean accuracy]]-Table3[[#This Row],[Benchmark mean accuracy]]</f>
        <v>0.53333333333340249</v>
      </c>
      <c r="H93" t="str">
        <f>IF(AND(Table3[[#This Row],[F value]]&lt;4.74,Table3[[#This Row],[Best Individual mean accuracy]]&gt;Table3[[#This Row],[Benchmark mean accuracy]]),"Yes","No")</f>
        <v>Yes</v>
      </c>
    </row>
    <row r="94" spans="1:8" x14ac:dyDescent="0.55000000000000004">
      <c r="A94">
        <v>300</v>
      </c>
      <c r="B94" s="1" t="s">
        <v>607</v>
      </c>
      <c r="C94" s="4">
        <v>0.97368421052631504</v>
      </c>
      <c r="D94" s="6">
        <v>96.133333333333297</v>
      </c>
      <c r="E94" s="6">
        <v>96.8</v>
      </c>
      <c r="F94" s="4">
        <v>0.73333333333333195</v>
      </c>
      <c r="G94" s="6">
        <f>Table3[[#This Row],[Best Individual mean accuracy]]-Table3[[#This Row],[Benchmark mean accuracy]]</f>
        <v>0.66666666666669983</v>
      </c>
      <c r="H94" t="str">
        <f>IF(AND(Table3[[#This Row],[F value]]&lt;4.74,Table3[[#This Row],[Best Individual mean accuracy]]&gt;Table3[[#This Row],[Benchmark mean accuracy]]),"Yes","No")</f>
        <v>Yes</v>
      </c>
    </row>
    <row r="95" spans="1:8" x14ac:dyDescent="0.55000000000000004">
      <c r="A95">
        <v>300</v>
      </c>
      <c r="B95" s="1" t="s">
        <v>727</v>
      </c>
      <c r="C95" s="4">
        <v>0.97368421052631504</v>
      </c>
      <c r="D95" s="6">
        <v>96.133333333333297</v>
      </c>
      <c r="E95" s="6">
        <v>96.8</v>
      </c>
      <c r="F95" s="4">
        <v>0.58241758241758201</v>
      </c>
      <c r="G95" s="6">
        <f>Table3[[#This Row],[Best Individual mean accuracy]]-Table3[[#This Row],[Benchmark mean accuracy]]</f>
        <v>0.66666666666669983</v>
      </c>
      <c r="H95" t="str">
        <f>IF(AND(Table3[[#This Row],[F value]]&lt;4.74,Table3[[#This Row],[Best Individual mean accuracy]]&gt;Table3[[#This Row],[Benchmark mean accuracy]]),"Yes","No")</f>
        <v>Yes</v>
      </c>
    </row>
    <row r="96" spans="1:8" x14ac:dyDescent="0.55000000000000004">
      <c r="A96">
        <v>300</v>
      </c>
      <c r="B96" s="1" t="s">
        <v>832</v>
      </c>
      <c r="C96" s="4">
        <v>0.97368421052631504</v>
      </c>
      <c r="D96" s="6">
        <v>96.133333333333297</v>
      </c>
      <c r="E96" s="6">
        <v>96.8</v>
      </c>
      <c r="F96" s="4">
        <v>6.99999999999996</v>
      </c>
      <c r="G96" s="6">
        <f>Table3[[#This Row],[Best Individual mean accuracy]]-Table3[[#This Row],[Benchmark mean accuracy]]</f>
        <v>0.66666666666669983</v>
      </c>
      <c r="H96" t="str">
        <f>IF(AND(Table3[[#This Row],[F value]]&lt;4.74,Table3[[#This Row],[Best Individual mean accuracy]]&gt;Table3[[#This Row],[Benchmark mean accuracy]]),"Yes","No")</f>
        <v>No</v>
      </c>
    </row>
    <row r="97" spans="1:8" x14ac:dyDescent="0.55000000000000004">
      <c r="A97">
        <v>300</v>
      </c>
      <c r="B97" s="1" t="s">
        <v>850</v>
      </c>
      <c r="C97" s="4">
        <v>0.97368421052631504</v>
      </c>
      <c r="D97" s="6">
        <v>96.133333333333297</v>
      </c>
      <c r="E97" s="6">
        <v>96.8</v>
      </c>
      <c r="F97" s="4">
        <v>0.85185185185185097</v>
      </c>
      <c r="G97" s="6">
        <f>Table3[[#This Row],[Best Individual mean accuracy]]-Table3[[#This Row],[Benchmark mean accuracy]]</f>
        <v>0.66666666666669983</v>
      </c>
      <c r="H97" t="str">
        <f>IF(AND(Table3[[#This Row],[F value]]&lt;4.74,Table3[[#This Row],[Best Individual mean accuracy]]&gt;Table3[[#This Row],[Benchmark mean accuracy]]),"Yes","No")</f>
        <v>Yes</v>
      </c>
    </row>
    <row r="98" spans="1:8" x14ac:dyDescent="0.55000000000000004">
      <c r="A98">
        <v>663</v>
      </c>
      <c r="B98" s="1" t="s">
        <v>1280</v>
      </c>
      <c r="C98" s="4">
        <v>1</v>
      </c>
      <c r="D98" s="6">
        <v>96.133333333333297</v>
      </c>
      <c r="E98" s="6">
        <v>96.8</v>
      </c>
      <c r="F98" s="4">
        <v>0.89473684210526405</v>
      </c>
      <c r="G98" s="6">
        <f>Table3[[#This Row],[Best Individual mean accuracy]]-Table3[[#This Row],[Benchmark mean accuracy]]</f>
        <v>0.66666666666669983</v>
      </c>
      <c r="H98" t="str">
        <f>IF(AND(Table3[[#This Row],[F value]]&lt;4.74,Table3[[#This Row],[Best Individual mean accuracy]]&gt;Table3[[#This Row],[Benchmark mean accuracy]]),"Yes","No")</f>
        <v>Yes</v>
      </c>
    </row>
    <row r="99" spans="1:8" x14ac:dyDescent="0.55000000000000004">
      <c r="A99">
        <v>300</v>
      </c>
      <c r="B99" s="1" t="s">
        <v>867</v>
      </c>
      <c r="C99" s="4">
        <v>0.97368421052631504</v>
      </c>
      <c r="D99" s="6">
        <v>96</v>
      </c>
      <c r="E99" s="6">
        <v>96.8</v>
      </c>
      <c r="F99" s="4">
        <v>1.1428571428571399</v>
      </c>
      <c r="G99" s="6">
        <f>Table3[[#This Row],[Best Individual mean accuracy]]-Table3[[#This Row],[Benchmark mean accuracy]]</f>
        <v>0.79999999999999716</v>
      </c>
      <c r="H99" t="str">
        <f>IF(AND(Table3[[#This Row],[F value]]&lt;4.74,Table3[[#This Row],[Best Individual mean accuracy]]&gt;Table3[[#This Row],[Benchmark mean accuracy]]),"Yes","No")</f>
        <v>Yes</v>
      </c>
    </row>
    <row r="100" spans="1:8" x14ac:dyDescent="0.55000000000000004">
      <c r="A100">
        <v>663</v>
      </c>
      <c r="B100" s="1" t="s">
        <v>1081</v>
      </c>
      <c r="C100" s="4">
        <v>1</v>
      </c>
      <c r="D100" s="6">
        <v>96</v>
      </c>
      <c r="E100" s="6">
        <v>96.8</v>
      </c>
      <c r="F100" s="4">
        <v>1.49999999999999</v>
      </c>
      <c r="G100" s="6">
        <f>Table3[[#This Row],[Best Individual mean accuracy]]-Table3[[#This Row],[Benchmark mean accuracy]]</f>
        <v>0.79999999999999716</v>
      </c>
      <c r="H100" t="str">
        <f>IF(AND(Table3[[#This Row],[F value]]&lt;4.74,Table3[[#This Row],[Best Individual mean accuracy]]&gt;Table3[[#This Row],[Benchmark mean accuracy]]),"Yes","No")</f>
        <v>Yes</v>
      </c>
    </row>
    <row r="101" spans="1:8" x14ac:dyDescent="0.55000000000000004">
      <c r="A101">
        <v>750</v>
      </c>
      <c r="B101" s="1" t="s">
        <v>1346</v>
      </c>
      <c r="C101" s="4">
        <v>1</v>
      </c>
      <c r="D101" s="6">
        <v>96</v>
      </c>
      <c r="E101" s="6">
        <v>96.8</v>
      </c>
      <c r="F101" s="4">
        <v>0.83333333333333404</v>
      </c>
      <c r="G101" s="6">
        <f>Table3[[#This Row],[Best Individual mean accuracy]]-Table3[[#This Row],[Benchmark mean accuracy]]</f>
        <v>0.79999999999999716</v>
      </c>
      <c r="H101" t="str">
        <f>IF(AND(Table3[[#This Row],[F value]]&lt;4.74,Table3[[#This Row],[Best Individual mean accuracy]]&gt;Table3[[#This Row],[Benchmark mean accuracy]]),"Yes","No")</f>
        <v>Yes</v>
      </c>
    </row>
    <row r="102" spans="1:8" x14ac:dyDescent="0.55000000000000004">
      <c r="A102">
        <v>300</v>
      </c>
      <c r="B102" s="1" t="s">
        <v>839</v>
      </c>
      <c r="C102" s="4">
        <v>0.97368421052631504</v>
      </c>
      <c r="D102" s="6">
        <v>95.866666666666603</v>
      </c>
      <c r="E102" s="6">
        <v>96.8</v>
      </c>
      <c r="F102" s="4">
        <v>1.19047619047618</v>
      </c>
      <c r="G102" s="6">
        <f>Table3[[#This Row],[Best Individual mean accuracy]]-Table3[[#This Row],[Benchmark mean accuracy]]</f>
        <v>0.93333333333339397</v>
      </c>
      <c r="H102" t="str">
        <f>IF(AND(Table3[[#This Row],[F value]]&lt;4.74,Table3[[#This Row],[Best Individual mean accuracy]]&gt;Table3[[#This Row],[Benchmark mean accuracy]]),"Yes","No")</f>
        <v>Yes</v>
      </c>
    </row>
    <row r="103" spans="1:8" x14ac:dyDescent="0.55000000000000004">
      <c r="A103">
        <v>663</v>
      </c>
      <c r="B103" s="1" t="s">
        <v>1195</v>
      </c>
      <c r="C103" s="4">
        <v>1</v>
      </c>
      <c r="D103" s="6">
        <v>95.866666666666603</v>
      </c>
      <c r="E103" s="6">
        <v>96.8</v>
      </c>
      <c r="F103" s="4">
        <v>1.0634920634920599</v>
      </c>
      <c r="G103" s="6">
        <f>Table3[[#This Row],[Best Individual mean accuracy]]-Table3[[#This Row],[Benchmark mean accuracy]]</f>
        <v>0.93333333333339397</v>
      </c>
      <c r="H103" t="str">
        <f>IF(AND(Table3[[#This Row],[F value]]&lt;4.74,Table3[[#This Row],[Best Individual mean accuracy]]&gt;Table3[[#This Row],[Benchmark mean accuracy]]),"Yes","No")</f>
        <v>Yes</v>
      </c>
    </row>
    <row r="104" spans="1:8" x14ac:dyDescent="0.55000000000000004">
      <c r="A104">
        <v>300</v>
      </c>
      <c r="B104" s="1" t="s">
        <v>889</v>
      </c>
      <c r="C104" s="4">
        <v>0.97368421052631504</v>
      </c>
      <c r="D104" s="6">
        <v>95.733333333333306</v>
      </c>
      <c r="E104" s="6">
        <v>96.8</v>
      </c>
      <c r="F104" s="4">
        <v>0.874999999999999</v>
      </c>
      <c r="G104" s="6">
        <f>Table3[[#This Row],[Best Individual mean accuracy]]-Table3[[#This Row],[Benchmark mean accuracy]]</f>
        <v>1.0666666666666913</v>
      </c>
      <c r="H104" t="str">
        <f>IF(AND(Table3[[#This Row],[F value]]&lt;4.74,Table3[[#This Row],[Best Individual mean accuracy]]&gt;Table3[[#This Row],[Benchmark mean accuracy]]),"Yes","No")</f>
        <v>Yes</v>
      </c>
    </row>
    <row r="105" spans="1:8" x14ac:dyDescent="0.55000000000000004">
      <c r="A105">
        <v>663</v>
      </c>
      <c r="B105" s="1" t="s">
        <v>1174</v>
      </c>
      <c r="C105" s="4">
        <v>1</v>
      </c>
      <c r="D105" s="6">
        <v>95.733333333333306</v>
      </c>
      <c r="E105" s="6">
        <v>96.8</v>
      </c>
      <c r="F105" s="4">
        <v>4.0000000000000098</v>
      </c>
      <c r="G105" s="6">
        <f>Table3[[#This Row],[Best Individual mean accuracy]]-Table3[[#This Row],[Benchmark mean accuracy]]</f>
        <v>1.0666666666666913</v>
      </c>
      <c r="H105" t="str">
        <f>IF(AND(Table3[[#This Row],[F value]]&lt;4.74,Table3[[#This Row],[Best Individual mean accuracy]]&gt;Table3[[#This Row],[Benchmark mean accuracy]]),"Yes","No")</f>
        <v>Yes</v>
      </c>
    </row>
    <row r="106" spans="1:8" x14ac:dyDescent="0.55000000000000004">
      <c r="A106">
        <v>300</v>
      </c>
      <c r="B106" s="1" t="s">
        <v>747</v>
      </c>
      <c r="C106" s="4">
        <v>0.97368421052631504</v>
      </c>
      <c r="D106" s="6">
        <v>95.6</v>
      </c>
      <c r="E106" s="6">
        <v>96.8</v>
      </c>
      <c r="F106" s="4">
        <v>0.76744186046511698</v>
      </c>
      <c r="G106" s="6">
        <f>Table3[[#This Row],[Best Individual mean accuracy]]-Table3[[#This Row],[Benchmark mean accuracy]]</f>
        <v>1.2000000000000028</v>
      </c>
      <c r="H106" t="str">
        <f>IF(AND(Table3[[#This Row],[F value]]&lt;4.74,Table3[[#This Row],[Best Individual mean accuracy]]&gt;Table3[[#This Row],[Benchmark mean accuracy]]),"Yes","No")</f>
        <v>Yes</v>
      </c>
    </row>
    <row r="107" spans="1:8" x14ac:dyDescent="0.55000000000000004">
      <c r="A107">
        <v>663</v>
      </c>
      <c r="B107" s="1" t="s">
        <v>1262</v>
      </c>
      <c r="C107" s="4">
        <v>1</v>
      </c>
      <c r="D107" s="6">
        <v>95.6</v>
      </c>
      <c r="E107" s="6">
        <v>96.8</v>
      </c>
      <c r="F107" s="4">
        <v>2.0909090909090802</v>
      </c>
      <c r="G107" s="6">
        <f>Table3[[#This Row],[Best Individual mean accuracy]]-Table3[[#This Row],[Benchmark mean accuracy]]</f>
        <v>1.2000000000000028</v>
      </c>
      <c r="H107" t="str">
        <f>IF(AND(Table3[[#This Row],[F value]]&lt;4.74,Table3[[#This Row],[Best Individual mean accuracy]]&gt;Table3[[#This Row],[Benchmark mean accuracy]]),"Yes","No")</f>
        <v>Yes</v>
      </c>
    </row>
    <row r="108" spans="1:8" x14ac:dyDescent="0.55000000000000004">
      <c r="A108">
        <v>300</v>
      </c>
      <c r="B108" s="1" t="s">
        <v>776</v>
      </c>
      <c r="C108" s="4">
        <v>0.97368421052631504</v>
      </c>
      <c r="D108" s="6">
        <v>95.599999999999895</v>
      </c>
      <c r="E108" s="6">
        <v>96.8</v>
      </c>
      <c r="F108" s="4">
        <v>1.1176470588235199</v>
      </c>
      <c r="G108" s="6">
        <f>Table3[[#This Row],[Best Individual mean accuracy]]-Table3[[#This Row],[Benchmark mean accuracy]]</f>
        <v>1.2000000000001023</v>
      </c>
      <c r="H108" t="str">
        <f>IF(AND(Table3[[#This Row],[F value]]&lt;4.74,Table3[[#This Row],[Best Individual mean accuracy]]&gt;Table3[[#This Row],[Benchmark mean accuracy]]),"Yes","No")</f>
        <v>Yes</v>
      </c>
    </row>
    <row r="109" spans="1:8" x14ac:dyDescent="0.55000000000000004">
      <c r="A109">
        <v>300</v>
      </c>
      <c r="B109" s="1" t="s">
        <v>464</v>
      </c>
      <c r="C109" s="4">
        <v>0.97368421052631504</v>
      </c>
      <c r="D109" s="6">
        <v>95.466666666666598</v>
      </c>
      <c r="E109" s="6">
        <v>96.8</v>
      </c>
      <c r="F109" s="4">
        <v>0.73684210526315796</v>
      </c>
      <c r="G109" s="6">
        <f>Table3[[#This Row],[Best Individual mean accuracy]]-Table3[[#This Row],[Benchmark mean accuracy]]</f>
        <v>1.3333333333333997</v>
      </c>
      <c r="H109" t="str">
        <f>IF(AND(Table3[[#This Row],[F value]]&lt;4.74,Table3[[#This Row],[Best Individual mean accuracy]]&gt;Table3[[#This Row],[Benchmark mean accuracy]]),"Yes","No")</f>
        <v>Yes</v>
      </c>
    </row>
    <row r="110" spans="1:8" x14ac:dyDescent="0.55000000000000004">
      <c r="A110">
        <v>300</v>
      </c>
      <c r="B110" s="1" t="s">
        <v>525</v>
      </c>
      <c r="C110" s="4">
        <v>0.97368421052631504</v>
      </c>
      <c r="D110" s="6">
        <v>95.466666666666598</v>
      </c>
      <c r="E110" s="6">
        <v>96.8</v>
      </c>
      <c r="F110" s="4">
        <v>1.44444444444444</v>
      </c>
      <c r="G110" s="6">
        <f>Table3[[#This Row],[Best Individual mean accuracy]]-Table3[[#This Row],[Benchmark mean accuracy]]</f>
        <v>1.3333333333333997</v>
      </c>
      <c r="H110" t="str">
        <f>IF(AND(Table3[[#This Row],[F value]]&lt;4.74,Table3[[#This Row],[Best Individual mean accuracy]]&gt;Table3[[#This Row],[Benchmark mean accuracy]]),"Yes","No")</f>
        <v>Yes</v>
      </c>
    </row>
    <row r="111" spans="1:8" x14ac:dyDescent="0.55000000000000004">
      <c r="A111">
        <v>300</v>
      </c>
      <c r="B111" s="1" t="s">
        <v>773</v>
      </c>
      <c r="C111" s="4">
        <v>0.97368421052631504</v>
      </c>
      <c r="D111" s="6">
        <v>95.466666666666598</v>
      </c>
      <c r="E111" s="6">
        <v>96.8</v>
      </c>
      <c r="F111" s="4">
        <v>0.999999999999999</v>
      </c>
      <c r="G111" s="6">
        <f>Table3[[#This Row],[Best Individual mean accuracy]]-Table3[[#This Row],[Benchmark mean accuracy]]</f>
        <v>1.3333333333333997</v>
      </c>
      <c r="H111" t="str">
        <f>IF(AND(Table3[[#This Row],[F value]]&lt;4.74,Table3[[#This Row],[Best Individual mean accuracy]]&gt;Table3[[#This Row],[Benchmark mean accuracy]]),"Yes","No")</f>
        <v>Yes</v>
      </c>
    </row>
    <row r="112" spans="1:8" x14ac:dyDescent="0.55000000000000004">
      <c r="A112">
        <v>300</v>
      </c>
      <c r="B112" s="1" t="s">
        <v>780</v>
      </c>
      <c r="C112" s="4">
        <v>0.97368421052631504</v>
      </c>
      <c r="D112" s="6">
        <v>95.466666666666598</v>
      </c>
      <c r="E112" s="6">
        <v>96.8</v>
      </c>
      <c r="F112" s="4">
        <v>0.8</v>
      </c>
      <c r="G112" s="6">
        <f>Table3[[#This Row],[Best Individual mean accuracy]]-Table3[[#This Row],[Benchmark mean accuracy]]</f>
        <v>1.3333333333333997</v>
      </c>
      <c r="H112" t="str">
        <f>IF(AND(Table3[[#This Row],[F value]]&lt;4.74,Table3[[#This Row],[Best Individual mean accuracy]]&gt;Table3[[#This Row],[Benchmark mean accuracy]]),"Yes","No")</f>
        <v>Yes</v>
      </c>
    </row>
    <row r="113" spans="1:8" x14ac:dyDescent="0.55000000000000004">
      <c r="A113">
        <v>300</v>
      </c>
      <c r="B113" s="1" t="s">
        <v>829</v>
      </c>
      <c r="C113" s="4">
        <v>0.97368421052631504</v>
      </c>
      <c r="D113" s="6">
        <v>95.466666666666598</v>
      </c>
      <c r="E113" s="6">
        <v>96.8</v>
      </c>
      <c r="F113" s="4">
        <v>1.3684210526315701</v>
      </c>
      <c r="G113" s="6">
        <f>Table3[[#This Row],[Best Individual mean accuracy]]-Table3[[#This Row],[Benchmark mean accuracy]]</f>
        <v>1.3333333333333997</v>
      </c>
      <c r="H113" t="str">
        <f>IF(AND(Table3[[#This Row],[F value]]&lt;4.74,Table3[[#This Row],[Best Individual mean accuracy]]&gt;Table3[[#This Row],[Benchmark mean accuracy]]),"Yes","No")</f>
        <v>Yes</v>
      </c>
    </row>
    <row r="114" spans="1:8" x14ac:dyDescent="0.55000000000000004">
      <c r="A114">
        <v>663</v>
      </c>
      <c r="B114" s="1" t="s">
        <v>1056</v>
      </c>
      <c r="C114" s="4">
        <v>1</v>
      </c>
      <c r="D114" s="6">
        <v>95.466666666666598</v>
      </c>
      <c r="E114" s="6">
        <v>96.8</v>
      </c>
      <c r="F114" s="4">
        <v>1.29411764705882</v>
      </c>
      <c r="G114" s="6">
        <f>Table3[[#This Row],[Best Individual mean accuracy]]-Table3[[#This Row],[Benchmark mean accuracy]]</f>
        <v>1.3333333333333997</v>
      </c>
      <c r="H114" t="str">
        <f>IF(AND(Table3[[#This Row],[F value]]&lt;4.74,Table3[[#This Row],[Best Individual mean accuracy]]&gt;Table3[[#This Row],[Benchmark mean accuracy]]),"Yes","No")</f>
        <v>Yes</v>
      </c>
    </row>
    <row r="115" spans="1:8" x14ac:dyDescent="0.55000000000000004">
      <c r="A115">
        <v>300</v>
      </c>
      <c r="B115" s="1" t="s">
        <v>693</v>
      </c>
      <c r="C115" s="4">
        <v>0.97368421052631504</v>
      </c>
      <c r="D115" s="6">
        <v>95.3333333333333</v>
      </c>
      <c r="E115" s="6">
        <v>96.8</v>
      </c>
      <c r="F115" s="4">
        <v>0.93442622950819598</v>
      </c>
      <c r="G115" s="6">
        <f>Table3[[#This Row],[Best Individual mean accuracy]]-Table3[[#This Row],[Benchmark mean accuracy]]</f>
        <v>1.466666666666697</v>
      </c>
      <c r="H115" t="str">
        <f>IF(AND(Table3[[#This Row],[F value]]&lt;4.74,Table3[[#This Row],[Best Individual mean accuracy]]&gt;Table3[[#This Row],[Benchmark mean accuracy]]),"Yes","No")</f>
        <v>Yes</v>
      </c>
    </row>
    <row r="116" spans="1:8" x14ac:dyDescent="0.55000000000000004">
      <c r="A116">
        <v>663</v>
      </c>
      <c r="B116" s="1" t="s">
        <v>1186</v>
      </c>
      <c r="C116" s="4">
        <v>1</v>
      </c>
      <c r="D116" s="6">
        <v>95.3333333333333</v>
      </c>
      <c r="E116" s="6">
        <v>96.8</v>
      </c>
      <c r="F116" s="4">
        <v>1.1621621621621601</v>
      </c>
      <c r="G116" s="6">
        <f>Table3[[#This Row],[Best Individual mean accuracy]]-Table3[[#This Row],[Benchmark mean accuracy]]</f>
        <v>1.466666666666697</v>
      </c>
      <c r="H116" t="str">
        <f>IF(AND(Table3[[#This Row],[F value]]&lt;4.74,Table3[[#This Row],[Best Individual mean accuracy]]&gt;Table3[[#This Row],[Benchmark mean accuracy]]),"Yes","No")</f>
        <v>Yes</v>
      </c>
    </row>
    <row r="117" spans="1:8" x14ac:dyDescent="0.55000000000000004">
      <c r="A117">
        <v>663</v>
      </c>
      <c r="B117" s="1" t="s">
        <v>1194</v>
      </c>
      <c r="C117" s="4">
        <v>1</v>
      </c>
      <c r="D117" s="6">
        <v>95.3333333333333</v>
      </c>
      <c r="E117" s="6">
        <v>96.8</v>
      </c>
      <c r="F117" s="4">
        <v>1.9523809523809399</v>
      </c>
      <c r="G117" s="6">
        <f>Table3[[#This Row],[Best Individual mean accuracy]]-Table3[[#This Row],[Benchmark mean accuracy]]</f>
        <v>1.466666666666697</v>
      </c>
      <c r="H117" t="str">
        <f>IF(AND(Table3[[#This Row],[F value]]&lt;4.74,Table3[[#This Row],[Best Individual mean accuracy]]&gt;Table3[[#This Row],[Benchmark mean accuracy]]),"Yes","No")</f>
        <v>Yes</v>
      </c>
    </row>
    <row r="118" spans="1:8" x14ac:dyDescent="0.55000000000000004">
      <c r="A118">
        <v>750</v>
      </c>
      <c r="B118" s="1" t="s">
        <v>1382</v>
      </c>
      <c r="C118" s="4">
        <v>1</v>
      </c>
      <c r="D118" s="6">
        <v>95.3333333333333</v>
      </c>
      <c r="E118" s="6">
        <v>96.8</v>
      </c>
      <c r="F118" s="4">
        <v>1.25454545454545</v>
      </c>
      <c r="G118" s="6">
        <f>Table3[[#This Row],[Best Individual mean accuracy]]-Table3[[#This Row],[Benchmark mean accuracy]]</f>
        <v>1.466666666666697</v>
      </c>
      <c r="H118" t="str">
        <f>IF(AND(Table3[[#This Row],[F value]]&lt;4.74,Table3[[#This Row],[Best Individual mean accuracy]]&gt;Table3[[#This Row],[Benchmark mean accuracy]]),"Yes","No")</f>
        <v>Yes</v>
      </c>
    </row>
    <row r="119" spans="1:8" x14ac:dyDescent="0.55000000000000004">
      <c r="A119">
        <v>300</v>
      </c>
      <c r="B119" s="1" t="s">
        <v>637</v>
      </c>
      <c r="C119" s="4">
        <v>0.97368421052631504</v>
      </c>
      <c r="D119" s="6">
        <v>95.199999999999903</v>
      </c>
      <c r="E119" s="6">
        <v>96.8</v>
      </c>
      <c r="F119" s="4">
        <v>1.13043478260869</v>
      </c>
      <c r="G119" s="6">
        <f>Table3[[#This Row],[Best Individual mean accuracy]]-Table3[[#This Row],[Benchmark mean accuracy]]</f>
        <v>1.6000000000000938</v>
      </c>
      <c r="H119" t="str">
        <f>IF(AND(Table3[[#This Row],[F value]]&lt;4.74,Table3[[#This Row],[Best Individual mean accuracy]]&gt;Table3[[#This Row],[Benchmark mean accuracy]]),"Yes","No")</f>
        <v>Yes</v>
      </c>
    </row>
    <row r="120" spans="1:8" x14ac:dyDescent="0.55000000000000004">
      <c r="A120">
        <v>300</v>
      </c>
      <c r="B120" s="1" t="s">
        <v>681</v>
      </c>
      <c r="C120" s="4">
        <v>0.97368421052631504</v>
      </c>
      <c r="D120" s="6">
        <v>95.199999999999903</v>
      </c>
      <c r="E120" s="6">
        <v>96.8</v>
      </c>
      <c r="F120" s="4">
        <v>0.77777777777777701</v>
      </c>
      <c r="G120" s="6">
        <f>Table3[[#This Row],[Best Individual mean accuracy]]-Table3[[#This Row],[Benchmark mean accuracy]]</f>
        <v>1.6000000000000938</v>
      </c>
      <c r="H120" t="str">
        <f>IF(AND(Table3[[#This Row],[F value]]&lt;4.74,Table3[[#This Row],[Best Individual mean accuracy]]&gt;Table3[[#This Row],[Benchmark mean accuracy]]),"Yes","No")</f>
        <v>Yes</v>
      </c>
    </row>
    <row r="121" spans="1:8" x14ac:dyDescent="0.55000000000000004">
      <c r="A121">
        <v>663</v>
      </c>
      <c r="B121" s="1" t="s">
        <v>1258</v>
      </c>
      <c r="C121" s="4">
        <v>1</v>
      </c>
      <c r="D121" s="6">
        <v>95.199999999999903</v>
      </c>
      <c r="E121" s="6">
        <v>96.8</v>
      </c>
      <c r="F121" s="4">
        <v>1.5454545454545401</v>
      </c>
      <c r="G121" s="6">
        <f>Table3[[#This Row],[Best Individual mean accuracy]]-Table3[[#This Row],[Benchmark mean accuracy]]</f>
        <v>1.6000000000000938</v>
      </c>
      <c r="H121" t="str">
        <f>IF(AND(Table3[[#This Row],[F value]]&lt;4.74,Table3[[#This Row],[Best Individual mean accuracy]]&gt;Table3[[#This Row],[Benchmark mean accuracy]]),"Yes","No")</f>
        <v>Yes</v>
      </c>
    </row>
    <row r="122" spans="1:8" x14ac:dyDescent="0.55000000000000004">
      <c r="A122">
        <v>300</v>
      </c>
      <c r="B122" s="1" t="s">
        <v>491</v>
      </c>
      <c r="C122" s="4">
        <v>0.97368421052631504</v>
      </c>
      <c r="D122" s="6">
        <v>94.933333333333294</v>
      </c>
      <c r="E122" s="6">
        <v>96.8</v>
      </c>
      <c r="F122" s="4">
        <v>1.52941176470588</v>
      </c>
      <c r="G122" s="6">
        <f>Table3[[#This Row],[Best Individual mean accuracy]]-Table3[[#This Row],[Benchmark mean accuracy]]</f>
        <v>1.8666666666667027</v>
      </c>
      <c r="H122" t="str">
        <f>IF(AND(Table3[[#This Row],[F value]]&lt;4.74,Table3[[#This Row],[Best Individual mean accuracy]]&gt;Table3[[#This Row],[Benchmark mean accuracy]]),"Yes","No")</f>
        <v>Yes</v>
      </c>
    </row>
    <row r="123" spans="1:8" x14ac:dyDescent="0.55000000000000004">
      <c r="A123">
        <v>300</v>
      </c>
      <c r="B123" s="1" t="s">
        <v>609</v>
      </c>
      <c r="C123" s="4">
        <v>0.97368421052631504</v>
      </c>
      <c r="D123" s="6">
        <v>94.933333333333294</v>
      </c>
      <c r="E123" s="6">
        <v>96.8</v>
      </c>
      <c r="F123" s="4">
        <v>0.999999999999997</v>
      </c>
      <c r="G123" s="6">
        <f>Table3[[#This Row],[Best Individual mean accuracy]]-Table3[[#This Row],[Benchmark mean accuracy]]</f>
        <v>1.8666666666667027</v>
      </c>
      <c r="H123" t="str">
        <f>IF(AND(Table3[[#This Row],[F value]]&lt;4.74,Table3[[#This Row],[Best Individual mean accuracy]]&gt;Table3[[#This Row],[Benchmark mean accuracy]]),"Yes","No")</f>
        <v>Yes</v>
      </c>
    </row>
    <row r="124" spans="1:8" x14ac:dyDescent="0.55000000000000004">
      <c r="A124">
        <v>663</v>
      </c>
      <c r="B124" s="1" t="s">
        <v>1239</v>
      </c>
      <c r="C124" s="4">
        <v>1</v>
      </c>
      <c r="D124" s="6">
        <v>94.799999999999898</v>
      </c>
      <c r="E124" s="6">
        <v>96.8</v>
      </c>
      <c r="F124" s="4">
        <v>1.47887323943661</v>
      </c>
      <c r="G124" s="6">
        <f>Table3[[#This Row],[Best Individual mean accuracy]]-Table3[[#This Row],[Benchmark mean accuracy]]</f>
        <v>2.0000000000000995</v>
      </c>
      <c r="H124" t="str">
        <f>IF(AND(Table3[[#This Row],[F value]]&lt;4.74,Table3[[#This Row],[Best Individual mean accuracy]]&gt;Table3[[#This Row],[Benchmark mean accuracy]]),"Yes","No")</f>
        <v>Yes</v>
      </c>
    </row>
    <row r="125" spans="1:8" x14ac:dyDescent="0.55000000000000004">
      <c r="A125">
        <v>300</v>
      </c>
      <c r="B125" s="1" t="s">
        <v>862</v>
      </c>
      <c r="C125" s="4">
        <v>0.97368421052631504</v>
      </c>
      <c r="D125" s="6">
        <v>94.6666666666666</v>
      </c>
      <c r="E125" s="6">
        <v>96.8</v>
      </c>
      <c r="F125" s="4">
        <v>1</v>
      </c>
      <c r="G125" s="6">
        <f>Table3[[#This Row],[Best Individual mean accuracy]]-Table3[[#This Row],[Benchmark mean accuracy]]</f>
        <v>2.1333333333333968</v>
      </c>
      <c r="H125" t="str">
        <f>IF(AND(Table3[[#This Row],[F value]]&lt;4.74,Table3[[#This Row],[Best Individual mean accuracy]]&gt;Table3[[#This Row],[Benchmark mean accuracy]]),"Yes","No")</f>
        <v>Yes</v>
      </c>
    </row>
    <row r="126" spans="1:8" x14ac:dyDescent="0.55000000000000004">
      <c r="A126">
        <v>663</v>
      </c>
      <c r="B126" s="1" t="s">
        <v>1088</v>
      </c>
      <c r="C126" s="4">
        <v>1</v>
      </c>
      <c r="D126" s="6">
        <v>94.6666666666666</v>
      </c>
      <c r="E126" s="6">
        <v>96.8</v>
      </c>
      <c r="F126" s="4">
        <v>1.7222222222222201</v>
      </c>
      <c r="G126" s="6">
        <f>Table3[[#This Row],[Best Individual mean accuracy]]-Table3[[#This Row],[Benchmark mean accuracy]]</f>
        <v>2.1333333333333968</v>
      </c>
      <c r="H126" t="str">
        <f>IF(AND(Table3[[#This Row],[F value]]&lt;4.74,Table3[[#This Row],[Best Individual mean accuracy]]&gt;Table3[[#This Row],[Benchmark mean accuracy]]),"Yes","No")</f>
        <v>Yes</v>
      </c>
    </row>
    <row r="127" spans="1:8" x14ac:dyDescent="0.55000000000000004">
      <c r="A127">
        <v>663</v>
      </c>
      <c r="B127" s="1" t="s">
        <v>1224</v>
      </c>
      <c r="C127" s="4">
        <v>1</v>
      </c>
      <c r="D127" s="6">
        <v>94.533333333333303</v>
      </c>
      <c r="E127" s="6">
        <v>96.8</v>
      </c>
      <c r="F127" s="4">
        <v>7.8571428571428497</v>
      </c>
      <c r="G127" s="6">
        <f>Table3[[#This Row],[Best Individual mean accuracy]]-Table3[[#This Row],[Benchmark mean accuracy]]</f>
        <v>2.2666666666666941</v>
      </c>
      <c r="H127" t="str">
        <f>IF(AND(Table3[[#This Row],[F value]]&lt;4.74,Table3[[#This Row],[Best Individual mean accuracy]]&gt;Table3[[#This Row],[Benchmark mean accuracy]]),"Yes","No")</f>
        <v>No</v>
      </c>
    </row>
    <row r="128" spans="1:8" x14ac:dyDescent="0.55000000000000004">
      <c r="A128">
        <v>300</v>
      </c>
      <c r="B128" s="1" t="s">
        <v>756</v>
      </c>
      <c r="C128" s="4">
        <v>0.97368421052631504</v>
      </c>
      <c r="D128" s="6">
        <v>94.399999999999906</v>
      </c>
      <c r="E128" s="6">
        <v>96.8</v>
      </c>
      <c r="F128" s="4">
        <v>1.52380952380952</v>
      </c>
      <c r="G128" s="6">
        <f>Table3[[#This Row],[Best Individual mean accuracy]]-Table3[[#This Row],[Benchmark mean accuracy]]</f>
        <v>2.4000000000000909</v>
      </c>
      <c r="H128" t="str">
        <f>IF(AND(Table3[[#This Row],[F value]]&lt;4.74,Table3[[#This Row],[Best Individual mean accuracy]]&gt;Table3[[#This Row],[Benchmark mean accuracy]]),"Yes","No")</f>
        <v>Yes</v>
      </c>
    </row>
    <row r="129" spans="1:8" x14ac:dyDescent="0.55000000000000004">
      <c r="A129">
        <v>300</v>
      </c>
      <c r="B129" s="1" t="s">
        <v>851</v>
      </c>
      <c r="C129" s="4">
        <v>0.97368421052631504</v>
      </c>
      <c r="D129" s="6">
        <v>94.399999999999906</v>
      </c>
      <c r="E129" s="6">
        <v>96.8</v>
      </c>
      <c r="F129" s="4">
        <v>1.5454545454545401</v>
      </c>
      <c r="G129" s="6">
        <f>Table3[[#This Row],[Best Individual mean accuracy]]-Table3[[#This Row],[Benchmark mean accuracy]]</f>
        <v>2.4000000000000909</v>
      </c>
      <c r="H129" t="str">
        <f>IF(AND(Table3[[#This Row],[F value]]&lt;4.74,Table3[[#This Row],[Best Individual mean accuracy]]&gt;Table3[[#This Row],[Benchmark mean accuracy]]),"Yes","No")</f>
        <v>Yes</v>
      </c>
    </row>
    <row r="130" spans="1:8" x14ac:dyDescent="0.55000000000000004">
      <c r="A130">
        <v>300</v>
      </c>
      <c r="B130" s="1" t="s">
        <v>917</v>
      </c>
      <c r="C130" s="4">
        <v>0.97368421052631504</v>
      </c>
      <c r="D130" s="6">
        <v>94.399999999999906</v>
      </c>
      <c r="E130" s="6">
        <v>96.8</v>
      </c>
      <c r="F130" s="4">
        <v>1.5</v>
      </c>
      <c r="G130" s="6">
        <f>Table3[[#This Row],[Best Individual mean accuracy]]-Table3[[#This Row],[Benchmark mean accuracy]]</f>
        <v>2.4000000000000909</v>
      </c>
      <c r="H130" t="str">
        <f>IF(AND(Table3[[#This Row],[F value]]&lt;4.74,Table3[[#This Row],[Best Individual mean accuracy]]&gt;Table3[[#This Row],[Benchmark mean accuracy]]),"Yes","No")</f>
        <v>Yes</v>
      </c>
    </row>
    <row r="131" spans="1:8" x14ac:dyDescent="0.55000000000000004">
      <c r="A131">
        <v>300</v>
      </c>
      <c r="B131" s="1" t="s">
        <v>807</v>
      </c>
      <c r="C131" s="4">
        <v>0.97368421052631504</v>
      </c>
      <c r="D131" s="6">
        <v>94.133333333333297</v>
      </c>
      <c r="E131" s="6">
        <v>96.8</v>
      </c>
      <c r="F131" s="4">
        <v>3.1249999999999898</v>
      </c>
      <c r="G131" s="6">
        <f>Table3[[#This Row],[Best Individual mean accuracy]]-Table3[[#This Row],[Benchmark mean accuracy]]</f>
        <v>2.6666666666666998</v>
      </c>
      <c r="H131" t="str">
        <f>IF(AND(Table3[[#This Row],[F value]]&lt;4.74,Table3[[#This Row],[Best Individual mean accuracy]]&gt;Table3[[#This Row],[Benchmark mean accuracy]]),"Yes","No")</f>
        <v>Yes</v>
      </c>
    </row>
    <row r="132" spans="1:8" x14ac:dyDescent="0.55000000000000004">
      <c r="A132">
        <v>300</v>
      </c>
      <c r="B132" s="1" t="s">
        <v>722</v>
      </c>
      <c r="C132" s="4">
        <v>0.97368421052631504</v>
      </c>
      <c r="D132" s="6">
        <v>93.866666666666603</v>
      </c>
      <c r="E132" s="6">
        <v>96.8</v>
      </c>
      <c r="F132" s="4">
        <v>3.55555555555555</v>
      </c>
      <c r="G132" s="6">
        <f>Table3[[#This Row],[Best Individual mean accuracy]]-Table3[[#This Row],[Benchmark mean accuracy]]</f>
        <v>2.933333333333394</v>
      </c>
      <c r="H132" t="str">
        <f>IF(AND(Table3[[#This Row],[F value]]&lt;4.74,Table3[[#This Row],[Best Individual mean accuracy]]&gt;Table3[[#This Row],[Benchmark mean accuracy]]),"Yes","No")</f>
        <v>Yes</v>
      </c>
    </row>
    <row r="133" spans="1:8" x14ac:dyDescent="0.55000000000000004">
      <c r="A133">
        <v>300</v>
      </c>
      <c r="B133" s="1" t="s">
        <v>522</v>
      </c>
      <c r="C133" s="4">
        <v>0.97368421052631504</v>
      </c>
      <c r="D133" s="6">
        <v>96.933333333333294</v>
      </c>
      <c r="E133" s="6">
        <v>96.6666666666666</v>
      </c>
      <c r="F133" s="4">
        <v>1.0833333333333299</v>
      </c>
      <c r="G133" s="6">
        <f>Table3[[#This Row],[Best Individual mean accuracy]]-Table3[[#This Row],[Benchmark mean accuracy]]</f>
        <v>-0.26666666666669414</v>
      </c>
      <c r="H133" t="str">
        <f>IF(AND(Table3[[#This Row],[F value]]&lt;4.74,Table3[[#This Row],[Best Individual mean accuracy]]&gt;Table3[[#This Row],[Benchmark mean accuracy]]),"Yes","No")</f>
        <v>No</v>
      </c>
    </row>
    <row r="134" spans="1:8" x14ac:dyDescent="0.55000000000000004">
      <c r="A134">
        <v>663</v>
      </c>
      <c r="B134" s="1" t="s">
        <v>1164</v>
      </c>
      <c r="C134" s="4">
        <v>1</v>
      </c>
      <c r="D134" s="6">
        <v>96.933333333333294</v>
      </c>
      <c r="E134" s="6">
        <v>96.6666666666666</v>
      </c>
      <c r="F134" s="4">
        <v>1.1428571428571399</v>
      </c>
      <c r="G134" s="6">
        <f>Table3[[#This Row],[Best Individual mean accuracy]]-Table3[[#This Row],[Benchmark mean accuracy]]</f>
        <v>-0.26666666666669414</v>
      </c>
      <c r="H134" t="str">
        <f>IF(AND(Table3[[#This Row],[F value]]&lt;4.74,Table3[[#This Row],[Best Individual mean accuracy]]&gt;Table3[[#This Row],[Benchmark mean accuracy]]),"Yes","No")</f>
        <v>No</v>
      </c>
    </row>
    <row r="135" spans="1:8" x14ac:dyDescent="0.55000000000000004">
      <c r="A135">
        <v>750</v>
      </c>
      <c r="B135" s="1" t="s">
        <v>1402</v>
      </c>
      <c r="C135" s="4">
        <v>1</v>
      </c>
      <c r="D135" s="6">
        <v>96.533333333333303</v>
      </c>
      <c r="E135" s="6">
        <v>96.6666666666666</v>
      </c>
      <c r="F135" s="4">
        <v>0.85185185185185197</v>
      </c>
      <c r="G135" s="6">
        <f>Table3[[#This Row],[Best Individual mean accuracy]]-Table3[[#This Row],[Benchmark mean accuracy]]</f>
        <v>0.13333333333329733</v>
      </c>
      <c r="H135" t="str">
        <f>IF(AND(Table3[[#This Row],[F value]]&lt;4.74,Table3[[#This Row],[Best Individual mean accuracy]]&gt;Table3[[#This Row],[Benchmark mean accuracy]]),"Yes","No")</f>
        <v>Yes</v>
      </c>
    </row>
    <row r="136" spans="1:8" x14ac:dyDescent="0.55000000000000004">
      <c r="A136">
        <v>663</v>
      </c>
      <c r="B136" s="1" t="s">
        <v>1247</v>
      </c>
      <c r="C136" s="4">
        <v>1</v>
      </c>
      <c r="D136" s="6">
        <v>96.4</v>
      </c>
      <c r="E136" s="6">
        <v>96.6666666666666</v>
      </c>
      <c r="F136" s="4">
        <v>2.1666666666666599</v>
      </c>
      <c r="G136" s="6">
        <f>Table3[[#This Row],[Best Individual mean accuracy]]-Table3[[#This Row],[Benchmark mean accuracy]]</f>
        <v>0.26666666666659467</v>
      </c>
      <c r="H136" t="str">
        <f>IF(AND(Table3[[#This Row],[F value]]&lt;4.74,Table3[[#This Row],[Best Individual mean accuracy]]&gt;Table3[[#This Row],[Benchmark mean accuracy]]),"Yes","No")</f>
        <v>Yes</v>
      </c>
    </row>
    <row r="137" spans="1:8" x14ac:dyDescent="0.55000000000000004">
      <c r="A137">
        <v>300</v>
      </c>
      <c r="B137" s="1" t="s">
        <v>818</v>
      </c>
      <c r="C137" s="4">
        <v>0.97368421052631504</v>
      </c>
      <c r="D137" s="6">
        <v>96.399999999999906</v>
      </c>
      <c r="E137" s="6">
        <v>96.6666666666666</v>
      </c>
      <c r="F137" s="4">
        <v>1.4666666666666599</v>
      </c>
      <c r="G137" s="6">
        <f>Table3[[#This Row],[Best Individual mean accuracy]]-Table3[[#This Row],[Benchmark mean accuracy]]</f>
        <v>0.26666666666669414</v>
      </c>
      <c r="H137" t="str">
        <f>IF(AND(Table3[[#This Row],[F value]]&lt;4.74,Table3[[#This Row],[Best Individual mean accuracy]]&gt;Table3[[#This Row],[Benchmark mean accuracy]]),"Yes","No")</f>
        <v>Yes</v>
      </c>
    </row>
    <row r="138" spans="1:8" x14ac:dyDescent="0.55000000000000004">
      <c r="A138">
        <v>663</v>
      </c>
      <c r="B138" s="1" t="s">
        <v>1044</v>
      </c>
      <c r="C138" s="4">
        <v>1</v>
      </c>
      <c r="D138" s="6">
        <v>96.399999999999906</v>
      </c>
      <c r="E138" s="6">
        <v>96.6666666666666</v>
      </c>
      <c r="F138" s="4">
        <v>1.4</v>
      </c>
      <c r="G138" s="6">
        <f>Table3[[#This Row],[Best Individual mean accuracy]]-Table3[[#This Row],[Benchmark mean accuracy]]</f>
        <v>0.26666666666669414</v>
      </c>
      <c r="H138" t="str">
        <f>IF(AND(Table3[[#This Row],[F value]]&lt;4.74,Table3[[#This Row],[Best Individual mean accuracy]]&gt;Table3[[#This Row],[Benchmark mean accuracy]]),"Yes","No")</f>
        <v>Yes</v>
      </c>
    </row>
    <row r="139" spans="1:8" x14ac:dyDescent="0.55000000000000004">
      <c r="A139">
        <v>663</v>
      </c>
      <c r="B139" s="1" t="s">
        <v>1059</v>
      </c>
      <c r="C139" s="4">
        <v>1</v>
      </c>
      <c r="D139" s="6">
        <v>96.399999999999906</v>
      </c>
      <c r="E139" s="6">
        <v>96.6666666666666</v>
      </c>
      <c r="F139" s="4">
        <v>1</v>
      </c>
      <c r="G139" s="6">
        <f>Table3[[#This Row],[Best Individual mean accuracy]]-Table3[[#This Row],[Benchmark mean accuracy]]</f>
        <v>0.26666666666669414</v>
      </c>
      <c r="H139" t="str">
        <f>IF(AND(Table3[[#This Row],[F value]]&lt;4.74,Table3[[#This Row],[Best Individual mean accuracy]]&gt;Table3[[#This Row],[Benchmark mean accuracy]]),"Yes","No")</f>
        <v>Yes</v>
      </c>
    </row>
    <row r="140" spans="1:8" x14ac:dyDescent="0.55000000000000004">
      <c r="A140">
        <v>663</v>
      </c>
      <c r="B140" s="1" t="s">
        <v>1172</v>
      </c>
      <c r="C140" s="4">
        <v>1</v>
      </c>
      <c r="D140" s="6">
        <v>96.266666666666595</v>
      </c>
      <c r="E140" s="6">
        <v>96.6666666666666</v>
      </c>
      <c r="F140" s="4">
        <v>1.1052631578947301</v>
      </c>
      <c r="G140" s="6">
        <f>Table3[[#This Row],[Best Individual mean accuracy]]-Table3[[#This Row],[Benchmark mean accuracy]]</f>
        <v>0.40000000000000568</v>
      </c>
      <c r="H140" t="str">
        <f>IF(AND(Table3[[#This Row],[F value]]&lt;4.74,Table3[[#This Row],[Best Individual mean accuracy]]&gt;Table3[[#This Row],[Benchmark mean accuracy]]),"Yes","No")</f>
        <v>Yes</v>
      </c>
    </row>
    <row r="141" spans="1:8" x14ac:dyDescent="0.55000000000000004">
      <c r="A141">
        <v>663</v>
      </c>
      <c r="B141" s="1" t="s">
        <v>1251</v>
      </c>
      <c r="C141" s="4">
        <v>1</v>
      </c>
      <c r="D141" s="6">
        <v>96.266666666666595</v>
      </c>
      <c r="E141" s="6">
        <v>96.6666666666666</v>
      </c>
      <c r="F141" s="4">
        <v>5.6666666666666403</v>
      </c>
      <c r="G141" s="6">
        <f>Table3[[#This Row],[Best Individual mean accuracy]]-Table3[[#This Row],[Benchmark mean accuracy]]</f>
        <v>0.40000000000000568</v>
      </c>
      <c r="H141" t="str">
        <f>IF(AND(Table3[[#This Row],[F value]]&lt;4.74,Table3[[#This Row],[Best Individual mean accuracy]]&gt;Table3[[#This Row],[Benchmark mean accuracy]]),"Yes","No")</f>
        <v>No</v>
      </c>
    </row>
    <row r="142" spans="1:8" x14ac:dyDescent="0.55000000000000004">
      <c r="A142">
        <v>300</v>
      </c>
      <c r="B142" s="1" t="s">
        <v>623</v>
      </c>
      <c r="C142" s="4">
        <v>0.97368421052631504</v>
      </c>
      <c r="D142" s="6">
        <v>96.133333333333297</v>
      </c>
      <c r="E142" s="6">
        <v>96.6666666666666</v>
      </c>
      <c r="F142" s="4">
        <v>0.718749999999999</v>
      </c>
      <c r="G142" s="6">
        <f>Table3[[#This Row],[Best Individual mean accuracy]]-Table3[[#This Row],[Benchmark mean accuracy]]</f>
        <v>0.53333333333330302</v>
      </c>
      <c r="H142" t="str">
        <f>IF(AND(Table3[[#This Row],[F value]]&lt;4.74,Table3[[#This Row],[Best Individual mean accuracy]]&gt;Table3[[#This Row],[Benchmark mean accuracy]]),"Yes","No")</f>
        <v>Yes</v>
      </c>
    </row>
    <row r="143" spans="1:8" x14ac:dyDescent="0.55000000000000004">
      <c r="A143">
        <v>663</v>
      </c>
      <c r="B143" s="1" t="s">
        <v>1281</v>
      </c>
      <c r="C143" s="4">
        <v>1</v>
      </c>
      <c r="D143" s="6">
        <v>96.133333333333297</v>
      </c>
      <c r="E143" s="6">
        <v>96.6666666666666</v>
      </c>
      <c r="F143" s="4">
        <v>0.66666666666666696</v>
      </c>
      <c r="G143" s="6">
        <f>Table3[[#This Row],[Best Individual mean accuracy]]-Table3[[#This Row],[Benchmark mean accuracy]]</f>
        <v>0.53333333333330302</v>
      </c>
      <c r="H143" t="str">
        <f>IF(AND(Table3[[#This Row],[F value]]&lt;4.74,Table3[[#This Row],[Best Individual mean accuracy]]&gt;Table3[[#This Row],[Benchmark mean accuracy]]),"Yes","No")</f>
        <v>Yes</v>
      </c>
    </row>
    <row r="144" spans="1:8" x14ac:dyDescent="0.55000000000000004">
      <c r="A144">
        <v>300</v>
      </c>
      <c r="B144" s="1" t="s">
        <v>688</v>
      </c>
      <c r="C144" s="4">
        <v>0.97368421052631504</v>
      </c>
      <c r="D144" s="6">
        <v>96</v>
      </c>
      <c r="E144" s="6">
        <v>96.6666666666666</v>
      </c>
      <c r="F144" s="4">
        <v>0.89473684210526305</v>
      </c>
      <c r="G144" s="6">
        <f>Table3[[#This Row],[Best Individual mean accuracy]]-Table3[[#This Row],[Benchmark mean accuracy]]</f>
        <v>0.66666666666660035</v>
      </c>
      <c r="H144" t="str">
        <f>IF(AND(Table3[[#This Row],[F value]]&lt;4.74,Table3[[#This Row],[Best Individual mean accuracy]]&gt;Table3[[#This Row],[Benchmark mean accuracy]]),"Yes","No")</f>
        <v>Yes</v>
      </c>
    </row>
    <row r="145" spans="1:8" x14ac:dyDescent="0.55000000000000004">
      <c r="A145">
        <v>300</v>
      </c>
      <c r="B145" s="1" t="s">
        <v>828</v>
      </c>
      <c r="C145" s="4">
        <v>0.97368421052631504</v>
      </c>
      <c r="D145" s="6">
        <v>95.866666666666603</v>
      </c>
      <c r="E145" s="6">
        <v>96.6666666666666</v>
      </c>
      <c r="F145" s="4">
        <v>0.83333333333333204</v>
      </c>
      <c r="G145" s="6">
        <f>Table3[[#This Row],[Best Individual mean accuracy]]-Table3[[#This Row],[Benchmark mean accuracy]]</f>
        <v>0.79999999999999716</v>
      </c>
      <c r="H145" t="str">
        <f>IF(AND(Table3[[#This Row],[F value]]&lt;4.74,Table3[[#This Row],[Best Individual mean accuracy]]&gt;Table3[[#This Row],[Benchmark mean accuracy]]),"Yes","No")</f>
        <v>Yes</v>
      </c>
    </row>
    <row r="146" spans="1:8" x14ac:dyDescent="0.55000000000000004">
      <c r="A146">
        <v>663</v>
      </c>
      <c r="B146" s="1" t="s">
        <v>1131</v>
      </c>
      <c r="C146" s="4">
        <v>1</v>
      </c>
      <c r="D146" s="6">
        <v>95.866666666666603</v>
      </c>
      <c r="E146" s="6">
        <v>96.6666666666666</v>
      </c>
      <c r="F146" s="4">
        <v>4.9999999999999902</v>
      </c>
      <c r="G146" s="6">
        <f>Table3[[#This Row],[Best Individual mean accuracy]]-Table3[[#This Row],[Benchmark mean accuracy]]</f>
        <v>0.79999999999999716</v>
      </c>
      <c r="H146" t="str">
        <f>IF(AND(Table3[[#This Row],[F value]]&lt;4.74,Table3[[#This Row],[Best Individual mean accuracy]]&gt;Table3[[#This Row],[Benchmark mean accuracy]]),"Yes","No")</f>
        <v>No</v>
      </c>
    </row>
    <row r="147" spans="1:8" x14ac:dyDescent="0.55000000000000004">
      <c r="A147">
        <v>750</v>
      </c>
      <c r="B147" s="1" t="s">
        <v>1397</v>
      </c>
      <c r="C147" s="4">
        <v>1</v>
      </c>
      <c r="D147" s="6">
        <v>95.866666666666603</v>
      </c>
      <c r="E147" s="6">
        <v>96.6666666666666</v>
      </c>
      <c r="F147" s="4">
        <v>1.75</v>
      </c>
      <c r="G147" s="6">
        <f>Table3[[#This Row],[Best Individual mean accuracy]]-Table3[[#This Row],[Benchmark mean accuracy]]</f>
        <v>0.79999999999999716</v>
      </c>
      <c r="H147" t="str">
        <f>IF(AND(Table3[[#This Row],[F value]]&lt;4.74,Table3[[#This Row],[Best Individual mean accuracy]]&gt;Table3[[#This Row],[Benchmark mean accuracy]]),"Yes","No")</f>
        <v>Yes</v>
      </c>
    </row>
    <row r="148" spans="1:8" x14ac:dyDescent="0.55000000000000004">
      <c r="A148">
        <v>300</v>
      </c>
      <c r="B148" s="1" t="s">
        <v>570</v>
      </c>
      <c r="C148" s="4">
        <v>0.97368421052631504</v>
      </c>
      <c r="D148" s="6">
        <v>95.733333333333306</v>
      </c>
      <c r="E148" s="6">
        <v>96.6666666666666</v>
      </c>
      <c r="F148" s="4">
        <v>1.0465116279069699</v>
      </c>
      <c r="G148" s="6">
        <f>Table3[[#This Row],[Best Individual mean accuracy]]-Table3[[#This Row],[Benchmark mean accuracy]]</f>
        <v>0.93333333333329449</v>
      </c>
      <c r="H148" t="str">
        <f>IF(AND(Table3[[#This Row],[F value]]&lt;4.74,Table3[[#This Row],[Best Individual mean accuracy]]&gt;Table3[[#This Row],[Benchmark mean accuracy]]),"Yes","No")</f>
        <v>Yes</v>
      </c>
    </row>
    <row r="149" spans="1:8" x14ac:dyDescent="0.55000000000000004">
      <c r="A149">
        <v>300</v>
      </c>
      <c r="B149" s="1" t="s">
        <v>639</v>
      </c>
      <c r="C149" s="4">
        <v>0.97368421052631504</v>
      </c>
      <c r="D149" s="6">
        <v>95.733333333333306</v>
      </c>
      <c r="E149" s="6">
        <v>96.6666666666666</v>
      </c>
      <c r="F149" s="4">
        <v>1.7999999999999901</v>
      </c>
      <c r="G149" s="6">
        <f>Table3[[#This Row],[Best Individual mean accuracy]]-Table3[[#This Row],[Benchmark mean accuracy]]</f>
        <v>0.93333333333329449</v>
      </c>
      <c r="H149" t="str">
        <f>IF(AND(Table3[[#This Row],[F value]]&lt;4.74,Table3[[#This Row],[Best Individual mean accuracy]]&gt;Table3[[#This Row],[Benchmark mean accuracy]]),"Yes","No")</f>
        <v>Yes</v>
      </c>
    </row>
    <row r="150" spans="1:8" x14ac:dyDescent="0.55000000000000004">
      <c r="A150">
        <v>300</v>
      </c>
      <c r="B150" s="1" t="s">
        <v>728</v>
      </c>
      <c r="C150" s="4">
        <v>0.97368421052631504</v>
      </c>
      <c r="D150" s="6">
        <v>95.733333333333306</v>
      </c>
      <c r="E150" s="6">
        <v>96.6666666666666</v>
      </c>
      <c r="F150" s="4">
        <v>0.77777777777777601</v>
      </c>
      <c r="G150" s="6">
        <f>Table3[[#This Row],[Best Individual mean accuracy]]-Table3[[#This Row],[Benchmark mean accuracy]]</f>
        <v>0.93333333333329449</v>
      </c>
      <c r="H150" t="str">
        <f>IF(AND(Table3[[#This Row],[F value]]&lt;4.74,Table3[[#This Row],[Best Individual mean accuracy]]&gt;Table3[[#This Row],[Benchmark mean accuracy]]),"Yes","No")</f>
        <v>Yes</v>
      </c>
    </row>
    <row r="151" spans="1:8" x14ac:dyDescent="0.55000000000000004">
      <c r="A151">
        <v>300</v>
      </c>
      <c r="B151" s="1" t="s">
        <v>787</v>
      </c>
      <c r="C151" s="4">
        <v>0.97368421052631504</v>
      </c>
      <c r="D151" s="6">
        <v>95.733333333333306</v>
      </c>
      <c r="E151" s="6">
        <v>96.6666666666666</v>
      </c>
      <c r="F151" s="4">
        <v>1.5454545454545501</v>
      </c>
      <c r="G151" s="6">
        <f>Table3[[#This Row],[Best Individual mean accuracy]]-Table3[[#This Row],[Benchmark mean accuracy]]</f>
        <v>0.93333333333329449</v>
      </c>
      <c r="H151" t="str">
        <f>IF(AND(Table3[[#This Row],[F value]]&lt;4.74,Table3[[#This Row],[Best Individual mean accuracy]]&gt;Table3[[#This Row],[Benchmark mean accuracy]]),"Yes","No")</f>
        <v>Yes</v>
      </c>
    </row>
    <row r="152" spans="1:8" x14ac:dyDescent="0.55000000000000004">
      <c r="A152">
        <v>300</v>
      </c>
      <c r="B152" s="1" t="s">
        <v>647</v>
      </c>
      <c r="C152" s="4">
        <v>0.97368421052631504</v>
      </c>
      <c r="D152" s="6">
        <v>95.6</v>
      </c>
      <c r="E152" s="6">
        <v>96.6666666666666</v>
      </c>
      <c r="F152" s="4">
        <v>0.88888888888888795</v>
      </c>
      <c r="G152" s="6">
        <f>Table3[[#This Row],[Best Individual mean accuracy]]-Table3[[#This Row],[Benchmark mean accuracy]]</f>
        <v>1.066666666666606</v>
      </c>
      <c r="H152" t="str">
        <f>IF(AND(Table3[[#This Row],[F value]]&lt;4.74,Table3[[#This Row],[Best Individual mean accuracy]]&gt;Table3[[#This Row],[Benchmark mean accuracy]]),"Yes","No")</f>
        <v>Yes</v>
      </c>
    </row>
    <row r="153" spans="1:8" x14ac:dyDescent="0.55000000000000004">
      <c r="A153">
        <v>300</v>
      </c>
      <c r="B153" s="1" t="s">
        <v>718</v>
      </c>
      <c r="C153" s="4">
        <v>0.97368421052631504</v>
      </c>
      <c r="D153" s="6">
        <v>95.6</v>
      </c>
      <c r="E153" s="6">
        <v>96.6666666666666</v>
      </c>
      <c r="F153" s="4">
        <v>0.88888888888888795</v>
      </c>
      <c r="G153" s="6">
        <f>Table3[[#This Row],[Best Individual mean accuracy]]-Table3[[#This Row],[Benchmark mean accuracy]]</f>
        <v>1.066666666666606</v>
      </c>
      <c r="H153" t="str">
        <f>IF(AND(Table3[[#This Row],[F value]]&lt;4.74,Table3[[#This Row],[Best Individual mean accuracy]]&gt;Table3[[#This Row],[Benchmark mean accuracy]]),"Yes","No")</f>
        <v>Yes</v>
      </c>
    </row>
    <row r="154" spans="1:8" x14ac:dyDescent="0.55000000000000004">
      <c r="A154">
        <v>663</v>
      </c>
      <c r="B154" s="1" t="s">
        <v>1190</v>
      </c>
      <c r="C154" s="4">
        <v>1</v>
      </c>
      <c r="D154" s="6">
        <v>95.599999999999895</v>
      </c>
      <c r="E154" s="6">
        <v>96.6666666666666</v>
      </c>
      <c r="F154" s="4">
        <v>3</v>
      </c>
      <c r="G154" s="6">
        <f>Table3[[#This Row],[Best Individual mean accuracy]]-Table3[[#This Row],[Benchmark mean accuracy]]</f>
        <v>1.0666666666667055</v>
      </c>
      <c r="H154" t="str">
        <f>IF(AND(Table3[[#This Row],[F value]]&lt;4.74,Table3[[#This Row],[Best Individual mean accuracy]]&gt;Table3[[#This Row],[Benchmark mean accuracy]]),"Yes","No")</f>
        <v>Yes</v>
      </c>
    </row>
    <row r="155" spans="1:8" x14ac:dyDescent="0.55000000000000004">
      <c r="A155">
        <v>300</v>
      </c>
      <c r="B155" s="1" t="s">
        <v>842</v>
      </c>
      <c r="C155" s="4">
        <v>0.97368421052631504</v>
      </c>
      <c r="D155" s="6">
        <v>95.466666666666598</v>
      </c>
      <c r="E155" s="6">
        <v>96.6666666666666</v>
      </c>
      <c r="F155" s="4">
        <v>0.81818181818181801</v>
      </c>
      <c r="G155" s="6">
        <f>Table3[[#This Row],[Best Individual mean accuracy]]-Table3[[#This Row],[Benchmark mean accuracy]]</f>
        <v>1.2000000000000028</v>
      </c>
      <c r="H155" t="str">
        <f>IF(AND(Table3[[#This Row],[F value]]&lt;4.74,Table3[[#This Row],[Best Individual mean accuracy]]&gt;Table3[[#This Row],[Benchmark mean accuracy]]),"Yes","No")</f>
        <v>Yes</v>
      </c>
    </row>
    <row r="156" spans="1:8" x14ac:dyDescent="0.55000000000000004">
      <c r="A156">
        <v>300</v>
      </c>
      <c r="B156" s="1" t="s">
        <v>866</v>
      </c>
      <c r="C156" s="4">
        <v>0.97368421052631504</v>
      </c>
      <c r="D156" s="6">
        <v>95.466666666666598</v>
      </c>
      <c r="E156" s="6">
        <v>96.6666666666666</v>
      </c>
      <c r="F156" s="4">
        <v>0.74025974025973895</v>
      </c>
      <c r="G156" s="6">
        <f>Table3[[#This Row],[Best Individual mean accuracy]]-Table3[[#This Row],[Benchmark mean accuracy]]</f>
        <v>1.2000000000000028</v>
      </c>
      <c r="H156" t="str">
        <f>IF(AND(Table3[[#This Row],[F value]]&lt;4.74,Table3[[#This Row],[Best Individual mean accuracy]]&gt;Table3[[#This Row],[Benchmark mean accuracy]]),"Yes","No")</f>
        <v>Yes</v>
      </c>
    </row>
    <row r="157" spans="1:8" x14ac:dyDescent="0.55000000000000004">
      <c r="A157">
        <v>300</v>
      </c>
      <c r="B157" s="1" t="s">
        <v>723</v>
      </c>
      <c r="C157" s="4">
        <v>0.97368421052631504</v>
      </c>
      <c r="D157" s="6">
        <v>95.3333333333333</v>
      </c>
      <c r="E157" s="6">
        <v>96.6666666666666</v>
      </c>
      <c r="F157" s="4">
        <v>3</v>
      </c>
      <c r="G157" s="6">
        <f>Table3[[#This Row],[Best Individual mean accuracy]]-Table3[[#This Row],[Benchmark mean accuracy]]</f>
        <v>1.3333333333333002</v>
      </c>
      <c r="H157" t="str">
        <f>IF(AND(Table3[[#This Row],[F value]]&lt;4.74,Table3[[#This Row],[Best Individual mean accuracy]]&gt;Table3[[#This Row],[Benchmark mean accuracy]]),"Yes","No")</f>
        <v>Yes</v>
      </c>
    </row>
    <row r="158" spans="1:8" x14ac:dyDescent="0.55000000000000004">
      <c r="A158">
        <v>300</v>
      </c>
      <c r="B158" s="1" t="s">
        <v>742</v>
      </c>
      <c r="C158" s="4">
        <v>0.97368421052631504</v>
      </c>
      <c r="D158" s="6">
        <v>95.3333333333333</v>
      </c>
      <c r="E158" s="6">
        <v>96.6666666666666</v>
      </c>
      <c r="F158" s="4">
        <v>2.1666666666666599</v>
      </c>
      <c r="G158" s="6">
        <f>Table3[[#This Row],[Best Individual mean accuracy]]-Table3[[#This Row],[Benchmark mean accuracy]]</f>
        <v>1.3333333333333002</v>
      </c>
      <c r="H158" t="str">
        <f>IF(AND(Table3[[#This Row],[F value]]&lt;4.74,Table3[[#This Row],[Best Individual mean accuracy]]&gt;Table3[[#This Row],[Benchmark mean accuracy]]),"Yes","No")</f>
        <v>Yes</v>
      </c>
    </row>
    <row r="159" spans="1:8" x14ac:dyDescent="0.55000000000000004">
      <c r="A159">
        <v>300</v>
      </c>
      <c r="B159" s="1" t="s">
        <v>845</v>
      </c>
      <c r="C159" s="4">
        <v>0.97368421052631504</v>
      </c>
      <c r="D159" s="6">
        <v>95.3333333333333</v>
      </c>
      <c r="E159" s="6">
        <v>96.6666666666666</v>
      </c>
      <c r="F159" s="4">
        <v>0.84615384615384603</v>
      </c>
      <c r="G159" s="6">
        <f>Table3[[#This Row],[Best Individual mean accuracy]]-Table3[[#This Row],[Benchmark mean accuracy]]</f>
        <v>1.3333333333333002</v>
      </c>
      <c r="H159" t="str">
        <f>IF(AND(Table3[[#This Row],[F value]]&lt;4.74,Table3[[#This Row],[Best Individual mean accuracy]]&gt;Table3[[#This Row],[Benchmark mean accuracy]]),"Yes","No")</f>
        <v>Yes</v>
      </c>
    </row>
    <row r="160" spans="1:8" x14ac:dyDescent="0.55000000000000004">
      <c r="A160">
        <v>663</v>
      </c>
      <c r="B160" s="1" t="s">
        <v>1228</v>
      </c>
      <c r="C160" s="4">
        <v>1</v>
      </c>
      <c r="D160" s="6">
        <v>95.3333333333333</v>
      </c>
      <c r="E160" s="6">
        <v>96.6666666666666</v>
      </c>
      <c r="F160" s="4">
        <v>1.72727272727272</v>
      </c>
      <c r="G160" s="6">
        <f>Table3[[#This Row],[Best Individual mean accuracy]]-Table3[[#This Row],[Benchmark mean accuracy]]</f>
        <v>1.3333333333333002</v>
      </c>
      <c r="H160" t="str">
        <f>IF(AND(Table3[[#This Row],[F value]]&lt;4.74,Table3[[#This Row],[Best Individual mean accuracy]]&gt;Table3[[#This Row],[Benchmark mean accuracy]]),"Yes","No")</f>
        <v>Yes</v>
      </c>
    </row>
    <row r="161" spans="1:8" x14ac:dyDescent="0.55000000000000004">
      <c r="A161">
        <v>750</v>
      </c>
      <c r="B161" s="1" t="s">
        <v>1395</v>
      </c>
      <c r="C161" s="4">
        <v>1</v>
      </c>
      <c r="D161" s="6">
        <v>95.3333333333333</v>
      </c>
      <c r="E161" s="6">
        <v>96.6666666666666</v>
      </c>
      <c r="F161" s="4">
        <v>1.28571428571428</v>
      </c>
      <c r="G161" s="6">
        <f>Table3[[#This Row],[Best Individual mean accuracy]]-Table3[[#This Row],[Benchmark mean accuracy]]</f>
        <v>1.3333333333333002</v>
      </c>
      <c r="H161" t="str">
        <f>IF(AND(Table3[[#This Row],[F value]]&lt;4.74,Table3[[#This Row],[Best Individual mean accuracy]]&gt;Table3[[#This Row],[Benchmark mean accuracy]]),"Yes","No")</f>
        <v>Yes</v>
      </c>
    </row>
    <row r="162" spans="1:8" x14ac:dyDescent="0.55000000000000004">
      <c r="A162">
        <v>300</v>
      </c>
      <c r="B162" s="1" t="s">
        <v>739</v>
      </c>
      <c r="C162" s="4">
        <v>0.97368421052631504</v>
      </c>
      <c r="D162" s="6">
        <v>95.199999999999903</v>
      </c>
      <c r="E162" s="6">
        <v>96.6666666666666</v>
      </c>
      <c r="F162" s="4">
        <v>1.47058823529411</v>
      </c>
      <c r="G162" s="6">
        <f>Table3[[#This Row],[Best Individual mean accuracy]]-Table3[[#This Row],[Benchmark mean accuracy]]</f>
        <v>1.466666666666697</v>
      </c>
      <c r="H162" t="str">
        <f>IF(AND(Table3[[#This Row],[F value]]&lt;4.74,Table3[[#This Row],[Best Individual mean accuracy]]&gt;Table3[[#This Row],[Benchmark mean accuracy]]),"Yes","No")</f>
        <v>Yes</v>
      </c>
    </row>
    <row r="163" spans="1:8" x14ac:dyDescent="0.55000000000000004">
      <c r="A163">
        <v>300</v>
      </c>
      <c r="B163" s="1" t="s">
        <v>574</v>
      </c>
      <c r="C163" s="4">
        <v>0.97368421052631504</v>
      </c>
      <c r="D163" s="6">
        <v>95.066666666666606</v>
      </c>
      <c r="E163" s="6">
        <v>96.6666666666666</v>
      </c>
      <c r="F163" s="4">
        <v>0.95454545454545403</v>
      </c>
      <c r="G163" s="6">
        <f>Table3[[#This Row],[Best Individual mean accuracy]]-Table3[[#This Row],[Benchmark mean accuracy]]</f>
        <v>1.5999999999999943</v>
      </c>
      <c r="H163" t="str">
        <f>IF(AND(Table3[[#This Row],[F value]]&lt;4.74,Table3[[#This Row],[Best Individual mean accuracy]]&gt;Table3[[#This Row],[Benchmark mean accuracy]]),"Yes","No")</f>
        <v>Yes</v>
      </c>
    </row>
    <row r="164" spans="1:8" x14ac:dyDescent="0.55000000000000004">
      <c r="A164">
        <v>300</v>
      </c>
      <c r="B164" s="1" t="s">
        <v>712</v>
      </c>
      <c r="C164" s="4">
        <v>0.97368421052631504</v>
      </c>
      <c r="D164" s="6">
        <v>95.066666666666606</v>
      </c>
      <c r="E164" s="6">
        <v>96.6666666666666</v>
      </c>
      <c r="F164" s="4">
        <v>0.93333333333333302</v>
      </c>
      <c r="G164" s="6">
        <f>Table3[[#This Row],[Best Individual mean accuracy]]-Table3[[#This Row],[Benchmark mean accuracy]]</f>
        <v>1.5999999999999943</v>
      </c>
      <c r="H164" t="str">
        <f>IF(AND(Table3[[#This Row],[F value]]&lt;4.74,Table3[[#This Row],[Best Individual mean accuracy]]&gt;Table3[[#This Row],[Benchmark mean accuracy]]),"Yes","No")</f>
        <v>Yes</v>
      </c>
    </row>
    <row r="165" spans="1:8" x14ac:dyDescent="0.55000000000000004">
      <c r="A165">
        <v>300</v>
      </c>
      <c r="B165" s="1" t="s">
        <v>759</v>
      </c>
      <c r="C165" s="4">
        <v>0.97368421052631504</v>
      </c>
      <c r="D165" s="6">
        <v>95.066666666666606</v>
      </c>
      <c r="E165" s="6">
        <v>96.6666666666666</v>
      </c>
      <c r="F165" s="4">
        <v>1.1499999999999999</v>
      </c>
      <c r="G165" s="6">
        <f>Table3[[#This Row],[Best Individual mean accuracy]]-Table3[[#This Row],[Benchmark mean accuracy]]</f>
        <v>1.5999999999999943</v>
      </c>
      <c r="H165" t="str">
        <f>IF(AND(Table3[[#This Row],[F value]]&lt;4.74,Table3[[#This Row],[Best Individual mean accuracy]]&gt;Table3[[#This Row],[Benchmark mean accuracy]]),"Yes","No")</f>
        <v>Yes</v>
      </c>
    </row>
    <row r="166" spans="1:8" x14ac:dyDescent="0.55000000000000004">
      <c r="A166">
        <v>300</v>
      </c>
      <c r="B166" s="1" t="s">
        <v>779</v>
      </c>
      <c r="C166" s="4">
        <v>0.97368421052631504</v>
      </c>
      <c r="D166" s="6">
        <v>95.066666666666606</v>
      </c>
      <c r="E166" s="6">
        <v>96.6666666666666</v>
      </c>
      <c r="F166" s="4">
        <v>0.74418604651162701</v>
      </c>
      <c r="G166" s="6">
        <f>Table3[[#This Row],[Best Individual mean accuracy]]-Table3[[#This Row],[Benchmark mean accuracy]]</f>
        <v>1.5999999999999943</v>
      </c>
      <c r="H166" t="str">
        <f>IF(AND(Table3[[#This Row],[F value]]&lt;4.74,Table3[[#This Row],[Best Individual mean accuracy]]&gt;Table3[[#This Row],[Benchmark mean accuracy]]),"Yes","No")</f>
        <v>Yes</v>
      </c>
    </row>
    <row r="167" spans="1:8" x14ac:dyDescent="0.55000000000000004">
      <c r="A167">
        <v>300</v>
      </c>
      <c r="B167" s="1" t="s">
        <v>484</v>
      </c>
      <c r="C167" s="4">
        <v>0.97368421052631504</v>
      </c>
      <c r="D167" s="6">
        <v>94.933333333333294</v>
      </c>
      <c r="E167" s="6">
        <v>96.6666666666666</v>
      </c>
      <c r="F167" s="4">
        <v>2.1428571428571401</v>
      </c>
      <c r="G167" s="6">
        <f>Table3[[#This Row],[Best Individual mean accuracy]]-Table3[[#This Row],[Benchmark mean accuracy]]</f>
        <v>1.7333333333333059</v>
      </c>
      <c r="H167" t="str">
        <f>IF(AND(Table3[[#This Row],[F value]]&lt;4.74,Table3[[#This Row],[Best Individual mean accuracy]]&gt;Table3[[#This Row],[Benchmark mean accuracy]]),"Yes","No")</f>
        <v>Yes</v>
      </c>
    </row>
    <row r="168" spans="1:8" x14ac:dyDescent="0.55000000000000004">
      <c r="A168">
        <v>663</v>
      </c>
      <c r="B168" s="1" t="s">
        <v>1232</v>
      </c>
      <c r="C168" s="4">
        <v>1</v>
      </c>
      <c r="D168" s="6">
        <v>94.933333333333294</v>
      </c>
      <c r="E168" s="6">
        <v>96.6666666666666</v>
      </c>
      <c r="F168" s="4">
        <v>1.0571428571428501</v>
      </c>
      <c r="G168" s="6">
        <f>Table3[[#This Row],[Best Individual mean accuracy]]-Table3[[#This Row],[Benchmark mean accuracy]]</f>
        <v>1.7333333333333059</v>
      </c>
      <c r="H168" t="str">
        <f>IF(AND(Table3[[#This Row],[F value]]&lt;4.74,Table3[[#This Row],[Best Individual mean accuracy]]&gt;Table3[[#This Row],[Benchmark mean accuracy]]),"Yes","No")</f>
        <v>Yes</v>
      </c>
    </row>
    <row r="169" spans="1:8" x14ac:dyDescent="0.55000000000000004">
      <c r="A169">
        <v>300</v>
      </c>
      <c r="B169" s="1" t="s">
        <v>510</v>
      </c>
      <c r="C169" s="4">
        <v>0.97368421052631504</v>
      </c>
      <c r="D169" s="6">
        <v>94.8</v>
      </c>
      <c r="E169" s="6">
        <v>96.6666666666666</v>
      </c>
      <c r="F169" s="4">
        <v>1.8181818181818099</v>
      </c>
      <c r="G169" s="6">
        <f>Table3[[#This Row],[Best Individual mean accuracy]]-Table3[[#This Row],[Benchmark mean accuracy]]</f>
        <v>1.8666666666666032</v>
      </c>
      <c r="H169" t="str">
        <f>IF(AND(Table3[[#This Row],[F value]]&lt;4.74,Table3[[#This Row],[Best Individual mean accuracy]]&gt;Table3[[#This Row],[Benchmark mean accuracy]]),"Yes","No")</f>
        <v>Yes</v>
      </c>
    </row>
    <row r="170" spans="1:8" x14ac:dyDescent="0.55000000000000004">
      <c r="A170">
        <v>663</v>
      </c>
      <c r="B170" s="1" t="s">
        <v>1002</v>
      </c>
      <c r="C170" s="4">
        <v>1</v>
      </c>
      <c r="D170" s="6">
        <v>94.8</v>
      </c>
      <c r="E170" s="6">
        <v>96.6666666666666</v>
      </c>
      <c r="F170" s="4">
        <v>3.2</v>
      </c>
      <c r="G170" s="6">
        <f>Table3[[#This Row],[Best Individual mean accuracy]]-Table3[[#This Row],[Benchmark mean accuracy]]</f>
        <v>1.8666666666666032</v>
      </c>
      <c r="H170" t="str">
        <f>IF(AND(Table3[[#This Row],[F value]]&lt;4.74,Table3[[#This Row],[Best Individual mean accuracy]]&gt;Table3[[#This Row],[Benchmark mean accuracy]]),"Yes","No")</f>
        <v>Yes</v>
      </c>
    </row>
    <row r="171" spans="1:8" x14ac:dyDescent="0.55000000000000004">
      <c r="A171">
        <v>300</v>
      </c>
      <c r="B171" s="1" t="s">
        <v>777</v>
      </c>
      <c r="C171" s="4">
        <v>0.97368421052631504</v>
      </c>
      <c r="D171" s="6">
        <v>94.533333333333303</v>
      </c>
      <c r="E171" s="6">
        <v>96.6666666666666</v>
      </c>
      <c r="F171" s="4">
        <v>1.15384615384615</v>
      </c>
      <c r="G171" s="6">
        <f>Table3[[#This Row],[Best Individual mean accuracy]]-Table3[[#This Row],[Benchmark mean accuracy]]</f>
        <v>2.1333333333332973</v>
      </c>
      <c r="H171" t="str">
        <f>IF(AND(Table3[[#This Row],[F value]]&lt;4.74,Table3[[#This Row],[Best Individual mean accuracy]]&gt;Table3[[#This Row],[Benchmark mean accuracy]]),"Yes","No")</f>
        <v>Yes</v>
      </c>
    </row>
    <row r="172" spans="1:8" x14ac:dyDescent="0.55000000000000004">
      <c r="A172">
        <v>300</v>
      </c>
      <c r="B172" s="1" t="s">
        <v>849</v>
      </c>
      <c r="C172" s="4">
        <v>0.97368421052631504</v>
      </c>
      <c r="D172" s="6">
        <v>94.399999999999906</v>
      </c>
      <c r="E172" s="6">
        <v>96.6666666666666</v>
      </c>
      <c r="F172" s="4">
        <v>1.36065573770491</v>
      </c>
      <c r="G172" s="6">
        <f>Table3[[#This Row],[Best Individual mean accuracy]]-Table3[[#This Row],[Benchmark mean accuracy]]</f>
        <v>2.2666666666666941</v>
      </c>
      <c r="H172" t="str">
        <f>IF(AND(Table3[[#This Row],[F value]]&lt;4.74,Table3[[#This Row],[Best Individual mean accuracy]]&gt;Table3[[#This Row],[Benchmark mean accuracy]]),"Yes","No")</f>
        <v>Yes</v>
      </c>
    </row>
    <row r="173" spans="1:8" x14ac:dyDescent="0.55000000000000004">
      <c r="A173">
        <v>663</v>
      </c>
      <c r="B173" s="1" t="s">
        <v>1032</v>
      </c>
      <c r="C173" s="4">
        <v>1</v>
      </c>
      <c r="D173" s="6">
        <v>94</v>
      </c>
      <c r="E173" s="6">
        <v>96.6666666666666</v>
      </c>
      <c r="F173" s="4">
        <v>2.1612903225806401</v>
      </c>
      <c r="G173" s="6">
        <f>Table3[[#This Row],[Best Individual mean accuracy]]-Table3[[#This Row],[Benchmark mean accuracy]]</f>
        <v>2.6666666666666003</v>
      </c>
      <c r="H173" t="str">
        <f>IF(AND(Table3[[#This Row],[F value]]&lt;4.74,Table3[[#This Row],[Best Individual mean accuracy]]&gt;Table3[[#This Row],[Benchmark mean accuracy]]),"Yes","No")</f>
        <v>Yes</v>
      </c>
    </row>
    <row r="174" spans="1:8" x14ac:dyDescent="0.55000000000000004">
      <c r="A174">
        <v>891</v>
      </c>
      <c r="B174" s="1" t="s">
        <v>1702</v>
      </c>
      <c r="C174" s="4">
        <v>0.97368421052631504</v>
      </c>
      <c r="D174" s="6">
        <v>96.933333333333294</v>
      </c>
      <c r="E174" s="6">
        <v>96.533333333333303</v>
      </c>
      <c r="F174" s="4">
        <v>2.71428571428573</v>
      </c>
      <c r="G174" s="6">
        <f>Table3[[#This Row],[Best Individual mean accuracy]]-Table3[[#This Row],[Benchmark mean accuracy]]</f>
        <v>-0.39999999999999147</v>
      </c>
      <c r="H174" t="str">
        <f>IF(AND(Table3[[#This Row],[F value]]&lt;4.74,Table3[[#This Row],[Best Individual mean accuracy]]&gt;Table3[[#This Row],[Benchmark mean accuracy]]),"Yes","No")</f>
        <v>No</v>
      </c>
    </row>
    <row r="175" spans="1:8" x14ac:dyDescent="0.55000000000000004">
      <c r="A175">
        <v>663</v>
      </c>
      <c r="B175" s="1" t="s">
        <v>1070</v>
      </c>
      <c r="C175" s="4">
        <v>1</v>
      </c>
      <c r="D175" s="6">
        <v>96.8</v>
      </c>
      <c r="E175" s="6">
        <v>96.533333333333303</v>
      </c>
      <c r="F175" s="4">
        <v>1</v>
      </c>
      <c r="G175" s="6">
        <f>Table3[[#This Row],[Best Individual mean accuracy]]-Table3[[#This Row],[Benchmark mean accuracy]]</f>
        <v>-0.26666666666669414</v>
      </c>
      <c r="H175" t="str">
        <f>IF(AND(Table3[[#This Row],[F value]]&lt;4.74,Table3[[#This Row],[Best Individual mean accuracy]]&gt;Table3[[#This Row],[Benchmark mean accuracy]]),"Yes","No")</f>
        <v>No</v>
      </c>
    </row>
    <row r="176" spans="1:8" x14ac:dyDescent="0.55000000000000004">
      <c r="A176">
        <v>663</v>
      </c>
      <c r="B176" s="1" t="s">
        <v>1234</v>
      </c>
      <c r="C176" s="4">
        <v>1</v>
      </c>
      <c r="D176" s="6">
        <v>96.8</v>
      </c>
      <c r="E176" s="6">
        <v>96.533333333333303</v>
      </c>
      <c r="F176" s="4">
        <v>0.90909090909090795</v>
      </c>
      <c r="G176" s="6">
        <f>Table3[[#This Row],[Best Individual mean accuracy]]-Table3[[#This Row],[Benchmark mean accuracy]]</f>
        <v>-0.26666666666669414</v>
      </c>
      <c r="H176" t="str">
        <f>IF(AND(Table3[[#This Row],[F value]]&lt;4.74,Table3[[#This Row],[Best Individual mean accuracy]]&gt;Table3[[#This Row],[Benchmark mean accuracy]]),"Yes","No")</f>
        <v>No</v>
      </c>
    </row>
    <row r="177" spans="1:8" x14ac:dyDescent="0.55000000000000004">
      <c r="A177">
        <v>663</v>
      </c>
      <c r="B177" s="1" t="s">
        <v>1279</v>
      </c>
      <c r="C177" s="4">
        <v>1</v>
      </c>
      <c r="D177" s="6">
        <v>96.8</v>
      </c>
      <c r="E177" s="6">
        <v>96.533333333333303</v>
      </c>
      <c r="F177" s="4">
        <v>2.4</v>
      </c>
      <c r="G177" s="6">
        <f>Table3[[#This Row],[Best Individual mean accuracy]]-Table3[[#This Row],[Benchmark mean accuracy]]</f>
        <v>-0.26666666666669414</v>
      </c>
      <c r="H177" t="str">
        <f>IF(AND(Table3[[#This Row],[F value]]&lt;4.74,Table3[[#This Row],[Best Individual mean accuracy]]&gt;Table3[[#This Row],[Benchmark mean accuracy]]),"Yes","No")</f>
        <v>No</v>
      </c>
    </row>
    <row r="178" spans="1:8" x14ac:dyDescent="0.55000000000000004">
      <c r="A178">
        <v>663</v>
      </c>
      <c r="B178" s="1" t="s">
        <v>1242</v>
      </c>
      <c r="C178" s="4">
        <v>1</v>
      </c>
      <c r="D178" s="6">
        <v>96.6666666666666</v>
      </c>
      <c r="E178" s="6">
        <v>96.533333333333303</v>
      </c>
      <c r="F178" s="4">
        <v>0.71014492753623104</v>
      </c>
      <c r="G178" s="6">
        <f>Table3[[#This Row],[Best Individual mean accuracy]]-Table3[[#This Row],[Benchmark mean accuracy]]</f>
        <v>-0.13333333333329733</v>
      </c>
      <c r="H178" t="str">
        <f>IF(AND(Table3[[#This Row],[F value]]&lt;4.74,Table3[[#This Row],[Best Individual mean accuracy]]&gt;Table3[[#This Row],[Benchmark mean accuracy]]),"Yes","No")</f>
        <v>No</v>
      </c>
    </row>
    <row r="179" spans="1:8" x14ac:dyDescent="0.55000000000000004">
      <c r="A179">
        <v>300</v>
      </c>
      <c r="B179" s="1" t="s">
        <v>701</v>
      </c>
      <c r="C179" s="4">
        <v>0.97368421052631504</v>
      </c>
      <c r="D179" s="6">
        <v>96.533333333333303</v>
      </c>
      <c r="E179" s="6">
        <v>96.533333333333303</v>
      </c>
      <c r="F179" s="4">
        <v>0.79310344827586099</v>
      </c>
      <c r="G179" s="6">
        <f>Table3[[#This Row],[Best Individual mean accuracy]]-Table3[[#This Row],[Benchmark mean accuracy]]</f>
        <v>0</v>
      </c>
      <c r="H179" t="str">
        <f>IF(AND(Table3[[#This Row],[F value]]&lt;4.74,Table3[[#This Row],[Best Individual mean accuracy]]&gt;Table3[[#This Row],[Benchmark mean accuracy]]),"Yes","No")</f>
        <v>No</v>
      </c>
    </row>
    <row r="180" spans="1:8" x14ac:dyDescent="0.55000000000000004">
      <c r="A180">
        <v>891</v>
      </c>
      <c r="B180" s="1" t="s">
        <v>1711</v>
      </c>
      <c r="C180" s="4">
        <v>0.97368421052631504</v>
      </c>
      <c r="D180" s="6">
        <v>96.533333333333303</v>
      </c>
      <c r="E180" s="6">
        <v>96.533333333333303</v>
      </c>
      <c r="F180" s="4">
        <v>1.28571428571428</v>
      </c>
      <c r="G180" s="6">
        <f>Table3[[#This Row],[Best Individual mean accuracy]]-Table3[[#This Row],[Benchmark mean accuracy]]</f>
        <v>0</v>
      </c>
      <c r="H180" t="str">
        <f>IF(AND(Table3[[#This Row],[F value]]&lt;4.74,Table3[[#This Row],[Best Individual mean accuracy]]&gt;Table3[[#This Row],[Benchmark mean accuracy]]),"Yes","No")</f>
        <v>No</v>
      </c>
    </row>
    <row r="181" spans="1:8" x14ac:dyDescent="0.55000000000000004">
      <c r="A181">
        <v>663</v>
      </c>
      <c r="B181" s="1" t="s">
        <v>1238</v>
      </c>
      <c r="C181" s="4">
        <v>1</v>
      </c>
      <c r="D181" s="6">
        <v>96.4</v>
      </c>
      <c r="E181" s="6">
        <v>96.533333333333303</v>
      </c>
      <c r="F181" s="4">
        <v>1</v>
      </c>
      <c r="G181" s="6">
        <f>Table3[[#This Row],[Best Individual mean accuracy]]-Table3[[#This Row],[Benchmark mean accuracy]]</f>
        <v>0.13333333333329733</v>
      </c>
      <c r="H181" t="str">
        <f>IF(AND(Table3[[#This Row],[F value]]&lt;4.74,Table3[[#This Row],[Best Individual mean accuracy]]&gt;Table3[[#This Row],[Benchmark mean accuracy]]),"Yes","No")</f>
        <v>Yes</v>
      </c>
    </row>
    <row r="182" spans="1:8" x14ac:dyDescent="0.55000000000000004">
      <c r="A182">
        <v>300</v>
      </c>
      <c r="B182" s="1" t="s">
        <v>724</v>
      </c>
      <c r="C182" s="4">
        <v>0.97368421052631504</v>
      </c>
      <c r="D182" s="6">
        <v>96.266666666666595</v>
      </c>
      <c r="E182" s="6">
        <v>96.533333333333303</v>
      </c>
      <c r="F182" s="4">
        <v>0.59999999999999898</v>
      </c>
      <c r="G182" s="6">
        <f>Table3[[#This Row],[Best Individual mean accuracy]]-Table3[[#This Row],[Benchmark mean accuracy]]</f>
        <v>0.26666666666670835</v>
      </c>
      <c r="H182" t="str">
        <f>IF(AND(Table3[[#This Row],[F value]]&lt;4.74,Table3[[#This Row],[Best Individual mean accuracy]]&gt;Table3[[#This Row],[Benchmark mean accuracy]]),"Yes","No")</f>
        <v>Yes</v>
      </c>
    </row>
    <row r="183" spans="1:8" x14ac:dyDescent="0.55000000000000004">
      <c r="A183">
        <v>300</v>
      </c>
      <c r="B183" s="1" t="s">
        <v>768</v>
      </c>
      <c r="C183" s="4">
        <v>0.97368421052631504</v>
      </c>
      <c r="D183" s="6">
        <v>96.266666666666595</v>
      </c>
      <c r="E183" s="6">
        <v>96.533333333333303</v>
      </c>
      <c r="F183" s="4">
        <v>1.2</v>
      </c>
      <c r="G183" s="6">
        <f>Table3[[#This Row],[Best Individual mean accuracy]]-Table3[[#This Row],[Benchmark mean accuracy]]</f>
        <v>0.26666666666670835</v>
      </c>
      <c r="H183" t="str">
        <f>IF(AND(Table3[[#This Row],[F value]]&lt;4.74,Table3[[#This Row],[Best Individual mean accuracy]]&gt;Table3[[#This Row],[Benchmark mean accuracy]]),"Yes","No")</f>
        <v>Yes</v>
      </c>
    </row>
    <row r="184" spans="1:8" x14ac:dyDescent="0.55000000000000004">
      <c r="A184">
        <v>300</v>
      </c>
      <c r="B184" s="1" t="s">
        <v>815</v>
      </c>
      <c r="C184" s="4">
        <v>0.97368421052631504</v>
      </c>
      <c r="D184" s="6">
        <v>96.266666666666595</v>
      </c>
      <c r="E184" s="6">
        <v>96.533333333333303</v>
      </c>
      <c r="F184" s="4">
        <v>1.1428571428571399</v>
      </c>
      <c r="G184" s="6">
        <f>Table3[[#This Row],[Best Individual mean accuracy]]-Table3[[#This Row],[Benchmark mean accuracy]]</f>
        <v>0.26666666666670835</v>
      </c>
      <c r="H184" t="str">
        <f>IF(AND(Table3[[#This Row],[F value]]&lt;4.74,Table3[[#This Row],[Best Individual mean accuracy]]&gt;Table3[[#This Row],[Benchmark mean accuracy]]),"Yes","No")</f>
        <v>Yes</v>
      </c>
    </row>
    <row r="185" spans="1:8" x14ac:dyDescent="0.55000000000000004">
      <c r="A185">
        <v>750</v>
      </c>
      <c r="B185" s="1" t="s">
        <v>1331</v>
      </c>
      <c r="C185" s="4">
        <v>1</v>
      </c>
      <c r="D185" s="6">
        <v>96.266666666666595</v>
      </c>
      <c r="E185" s="6">
        <v>96.533333333333303</v>
      </c>
      <c r="F185" s="4">
        <v>0.90909090909090895</v>
      </c>
      <c r="G185" s="6">
        <f>Table3[[#This Row],[Best Individual mean accuracy]]-Table3[[#This Row],[Benchmark mean accuracy]]</f>
        <v>0.26666666666670835</v>
      </c>
      <c r="H185" t="str">
        <f>IF(AND(Table3[[#This Row],[F value]]&lt;4.74,Table3[[#This Row],[Best Individual mean accuracy]]&gt;Table3[[#This Row],[Benchmark mean accuracy]]),"Yes","No")</f>
        <v>Yes</v>
      </c>
    </row>
    <row r="186" spans="1:8" x14ac:dyDescent="0.55000000000000004">
      <c r="A186">
        <v>663</v>
      </c>
      <c r="B186" s="1" t="s">
        <v>1139</v>
      </c>
      <c r="C186" s="4">
        <v>1</v>
      </c>
      <c r="D186" s="6">
        <v>96.133333333333297</v>
      </c>
      <c r="E186" s="6">
        <v>96.533333333333303</v>
      </c>
      <c r="F186" s="4">
        <v>0.73333333333333395</v>
      </c>
      <c r="G186" s="6">
        <f>Table3[[#This Row],[Best Individual mean accuracy]]-Table3[[#This Row],[Benchmark mean accuracy]]</f>
        <v>0.40000000000000568</v>
      </c>
      <c r="H186" t="str">
        <f>IF(AND(Table3[[#This Row],[F value]]&lt;4.74,Table3[[#This Row],[Best Individual mean accuracy]]&gt;Table3[[#This Row],[Benchmark mean accuracy]]),"Yes","No")</f>
        <v>Yes</v>
      </c>
    </row>
    <row r="187" spans="1:8" x14ac:dyDescent="0.55000000000000004">
      <c r="A187">
        <v>300</v>
      </c>
      <c r="B187" s="1" t="s">
        <v>699</v>
      </c>
      <c r="C187" s="4">
        <v>0.97368421052631504</v>
      </c>
      <c r="D187" s="6">
        <v>96</v>
      </c>
      <c r="E187" s="6">
        <v>96.533333333333303</v>
      </c>
      <c r="F187" s="4">
        <v>1.99999999999998</v>
      </c>
      <c r="G187" s="6">
        <f>Table3[[#This Row],[Best Individual mean accuracy]]-Table3[[#This Row],[Benchmark mean accuracy]]</f>
        <v>0.53333333333330302</v>
      </c>
      <c r="H187" t="str">
        <f>IF(AND(Table3[[#This Row],[F value]]&lt;4.74,Table3[[#This Row],[Best Individual mean accuracy]]&gt;Table3[[#This Row],[Benchmark mean accuracy]]),"Yes","No")</f>
        <v>Yes</v>
      </c>
    </row>
    <row r="188" spans="1:8" x14ac:dyDescent="0.55000000000000004">
      <c r="A188">
        <v>300</v>
      </c>
      <c r="B188" s="1" t="s">
        <v>769</v>
      </c>
      <c r="C188" s="4">
        <v>0.97368421052631504</v>
      </c>
      <c r="D188" s="6">
        <v>96</v>
      </c>
      <c r="E188" s="6">
        <v>96.533333333333303</v>
      </c>
      <c r="F188" s="4">
        <v>0.85714285714285698</v>
      </c>
      <c r="G188" s="6">
        <f>Table3[[#This Row],[Best Individual mean accuracy]]-Table3[[#This Row],[Benchmark mean accuracy]]</f>
        <v>0.53333333333330302</v>
      </c>
      <c r="H188" t="str">
        <f>IF(AND(Table3[[#This Row],[F value]]&lt;4.74,Table3[[#This Row],[Best Individual mean accuracy]]&gt;Table3[[#This Row],[Benchmark mean accuracy]]),"Yes","No")</f>
        <v>Yes</v>
      </c>
    </row>
    <row r="189" spans="1:8" x14ac:dyDescent="0.55000000000000004">
      <c r="A189">
        <v>300</v>
      </c>
      <c r="B189" s="1" t="s">
        <v>789</v>
      </c>
      <c r="C189" s="4">
        <v>0.97368421052631504</v>
      </c>
      <c r="D189" s="6">
        <v>95.866666666666603</v>
      </c>
      <c r="E189" s="6">
        <v>96.533333333333303</v>
      </c>
      <c r="F189" s="4">
        <v>1</v>
      </c>
      <c r="G189" s="6">
        <f>Table3[[#This Row],[Best Individual mean accuracy]]-Table3[[#This Row],[Benchmark mean accuracy]]</f>
        <v>0.66666666666669983</v>
      </c>
      <c r="H189" t="str">
        <f>IF(AND(Table3[[#This Row],[F value]]&lt;4.74,Table3[[#This Row],[Best Individual mean accuracy]]&gt;Table3[[#This Row],[Benchmark mean accuracy]]),"Yes","No")</f>
        <v>Yes</v>
      </c>
    </row>
    <row r="190" spans="1:8" x14ac:dyDescent="0.55000000000000004">
      <c r="A190">
        <v>300</v>
      </c>
      <c r="B190" s="1" t="s">
        <v>860</v>
      </c>
      <c r="C190" s="4">
        <v>0.97368421052631504</v>
      </c>
      <c r="D190" s="6">
        <v>95.866666666666603</v>
      </c>
      <c r="E190" s="6">
        <v>96.533333333333303</v>
      </c>
      <c r="F190" s="4">
        <v>0.67741935483870996</v>
      </c>
      <c r="G190" s="6">
        <f>Table3[[#This Row],[Best Individual mean accuracy]]-Table3[[#This Row],[Benchmark mean accuracy]]</f>
        <v>0.66666666666669983</v>
      </c>
      <c r="H190" t="str">
        <f>IF(AND(Table3[[#This Row],[F value]]&lt;4.74,Table3[[#This Row],[Best Individual mean accuracy]]&gt;Table3[[#This Row],[Benchmark mean accuracy]]),"Yes","No")</f>
        <v>Yes</v>
      </c>
    </row>
    <row r="191" spans="1:8" x14ac:dyDescent="0.55000000000000004">
      <c r="A191">
        <v>300</v>
      </c>
      <c r="B191" s="1" t="s">
        <v>886</v>
      </c>
      <c r="C191" s="4">
        <v>0.97368421052631504</v>
      </c>
      <c r="D191" s="6">
        <v>95.866666666666603</v>
      </c>
      <c r="E191" s="6">
        <v>96.533333333333303</v>
      </c>
      <c r="F191" s="4">
        <v>0.59999999999999898</v>
      </c>
      <c r="G191" s="6">
        <f>Table3[[#This Row],[Best Individual mean accuracy]]-Table3[[#This Row],[Benchmark mean accuracy]]</f>
        <v>0.66666666666669983</v>
      </c>
      <c r="H191" t="str">
        <f>IF(AND(Table3[[#This Row],[F value]]&lt;4.74,Table3[[#This Row],[Best Individual mean accuracy]]&gt;Table3[[#This Row],[Benchmark mean accuracy]]),"Yes","No")</f>
        <v>Yes</v>
      </c>
    </row>
    <row r="192" spans="1:8" x14ac:dyDescent="0.55000000000000004">
      <c r="A192">
        <v>663</v>
      </c>
      <c r="B192" s="1" t="s">
        <v>1008</v>
      </c>
      <c r="C192" s="4">
        <v>1</v>
      </c>
      <c r="D192" s="6">
        <v>95.866666666666603</v>
      </c>
      <c r="E192" s="6">
        <v>96.533333333333303</v>
      </c>
      <c r="F192" s="4">
        <v>2.2727272727272698</v>
      </c>
      <c r="G192" s="6">
        <f>Table3[[#This Row],[Best Individual mean accuracy]]-Table3[[#This Row],[Benchmark mean accuracy]]</f>
        <v>0.66666666666669983</v>
      </c>
      <c r="H192" t="str">
        <f>IF(AND(Table3[[#This Row],[F value]]&lt;4.74,Table3[[#This Row],[Best Individual mean accuracy]]&gt;Table3[[#This Row],[Benchmark mean accuracy]]),"Yes","No")</f>
        <v>Yes</v>
      </c>
    </row>
    <row r="193" spans="1:8" x14ac:dyDescent="0.55000000000000004">
      <c r="A193">
        <v>663</v>
      </c>
      <c r="B193" s="1" t="s">
        <v>1049</v>
      </c>
      <c r="C193" s="4">
        <v>1</v>
      </c>
      <c r="D193" s="6">
        <v>95.866666666666603</v>
      </c>
      <c r="E193" s="6">
        <v>96.533333333333303</v>
      </c>
      <c r="F193" s="4">
        <v>1.72727272727273</v>
      </c>
      <c r="G193" s="6">
        <f>Table3[[#This Row],[Best Individual mean accuracy]]-Table3[[#This Row],[Benchmark mean accuracy]]</f>
        <v>0.66666666666669983</v>
      </c>
      <c r="H193" t="str">
        <f>IF(AND(Table3[[#This Row],[F value]]&lt;4.74,Table3[[#This Row],[Best Individual mean accuracy]]&gt;Table3[[#This Row],[Benchmark mean accuracy]]),"Yes","No")</f>
        <v>Yes</v>
      </c>
    </row>
    <row r="194" spans="1:8" x14ac:dyDescent="0.55000000000000004">
      <c r="A194">
        <v>663</v>
      </c>
      <c r="B194" s="1" t="s">
        <v>1104</v>
      </c>
      <c r="C194" s="4">
        <v>1</v>
      </c>
      <c r="D194" s="6">
        <v>95.866666666666603</v>
      </c>
      <c r="E194" s="6">
        <v>96.533333333333303</v>
      </c>
      <c r="F194" s="4">
        <v>0.83783783783783705</v>
      </c>
      <c r="G194" s="6">
        <f>Table3[[#This Row],[Best Individual mean accuracy]]-Table3[[#This Row],[Benchmark mean accuracy]]</f>
        <v>0.66666666666669983</v>
      </c>
      <c r="H194" t="str">
        <f>IF(AND(Table3[[#This Row],[F value]]&lt;4.74,Table3[[#This Row],[Best Individual mean accuracy]]&gt;Table3[[#This Row],[Benchmark mean accuracy]]),"Yes","No")</f>
        <v>Yes</v>
      </c>
    </row>
    <row r="195" spans="1:8" x14ac:dyDescent="0.55000000000000004">
      <c r="A195">
        <v>663</v>
      </c>
      <c r="B195" s="1" t="s">
        <v>1113</v>
      </c>
      <c r="C195" s="4">
        <v>1</v>
      </c>
      <c r="D195" s="6">
        <v>95.866666666666603</v>
      </c>
      <c r="E195" s="6">
        <v>96.533333333333303</v>
      </c>
      <c r="F195" s="4">
        <v>1</v>
      </c>
      <c r="G195" s="6">
        <f>Table3[[#This Row],[Best Individual mean accuracy]]-Table3[[#This Row],[Benchmark mean accuracy]]</f>
        <v>0.66666666666669983</v>
      </c>
      <c r="H195" t="str">
        <f>IF(AND(Table3[[#This Row],[F value]]&lt;4.74,Table3[[#This Row],[Best Individual mean accuracy]]&gt;Table3[[#This Row],[Benchmark mean accuracy]]),"Yes","No")</f>
        <v>Yes</v>
      </c>
    </row>
    <row r="196" spans="1:8" x14ac:dyDescent="0.55000000000000004">
      <c r="A196">
        <v>300</v>
      </c>
      <c r="B196" s="1" t="s">
        <v>518</v>
      </c>
      <c r="C196" s="4">
        <v>0.97368421052631504</v>
      </c>
      <c r="D196" s="6">
        <v>95.733333333333306</v>
      </c>
      <c r="E196" s="6">
        <v>96.533333333333303</v>
      </c>
      <c r="F196" s="4">
        <v>1.1666666666666601</v>
      </c>
      <c r="G196" s="6">
        <f>Table3[[#This Row],[Best Individual mean accuracy]]-Table3[[#This Row],[Benchmark mean accuracy]]</f>
        <v>0.79999999999999716</v>
      </c>
      <c r="H196" t="str">
        <f>IF(AND(Table3[[#This Row],[F value]]&lt;4.74,Table3[[#This Row],[Best Individual mean accuracy]]&gt;Table3[[#This Row],[Benchmark mean accuracy]]),"Yes","No")</f>
        <v>Yes</v>
      </c>
    </row>
    <row r="197" spans="1:8" x14ac:dyDescent="0.55000000000000004">
      <c r="A197">
        <v>300</v>
      </c>
      <c r="B197" s="1" t="s">
        <v>669</v>
      </c>
      <c r="C197" s="4">
        <v>0.97368421052631504</v>
      </c>
      <c r="D197" s="6">
        <v>95.733333333333306</v>
      </c>
      <c r="E197" s="6">
        <v>96.533333333333303</v>
      </c>
      <c r="F197" s="4">
        <v>4.2</v>
      </c>
      <c r="G197" s="6">
        <f>Table3[[#This Row],[Best Individual mean accuracy]]-Table3[[#This Row],[Benchmark mean accuracy]]</f>
        <v>0.79999999999999716</v>
      </c>
      <c r="H197" t="str">
        <f>IF(AND(Table3[[#This Row],[F value]]&lt;4.74,Table3[[#This Row],[Best Individual mean accuracy]]&gt;Table3[[#This Row],[Benchmark mean accuracy]]),"Yes","No")</f>
        <v>Yes</v>
      </c>
    </row>
    <row r="198" spans="1:8" x14ac:dyDescent="0.55000000000000004">
      <c r="A198">
        <v>300</v>
      </c>
      <c r="B198" s="1" t="s">
        <v>696</v>
      </c>
      <c r="C198" s="4">
        <v>0.97368421052631504</v>
      </c>
      <c r="D198" s="6">
        <v>95.733333333333306</v>
      </c>
      <c r="E198" s="6">
        <v>96.533333333333303</v>
      </c>
      <c r="F198" s="4">
        <v>1.37499999999999</v>
      </c>
      <c r="G198" s="6">
        <f>Table3[[#This Row],[Best Individual mean accuracy]]-Table3[[#This Row],[Benchmark mean accuracy]]</f>
        <v>0.79999999999999716</v>
      </c>
      <c r="H198" t="str">
        <f>IF(AND(Table3[[#This Row],[F value]]&lt;4.74,Table3[[#This Row],[Best Individual mean accuracy]]&gt;Table3[[#This Row],[Benchmark mean accuracy]]),"Yes","No")</f>
        <v>Yes</v>
      </c>
    </row>
    <row r="199" spans="1:8" x14ac:dyDescent="0.55000000000000004">
      <c r="A199">
        <v>663</v>
      </c>
      <c r="B199" s="1" t="s">
        <v>1099</v>
      </c>
      <c r="C199" s="4">
        <v>1</v>
      </c>
      <c r="D199" s="6">
        <v>95.733333333333306</v>
      </c>
      <c r="E199" s="6">
        <v>96.533333333333303</v>
      </c>
      <c r="F199" s="4">
        <v>1.8571428571428501</v>
      </c>
      <c r="G199" s="6">
        <f>Table3[[#This Row],[Best Individual mean accuracy]]-Table3[[#This Row],[Benchmark mean accuracy]]</f>
        <v>0.79999999999999716</v>
      </c>
      <c r="H199" t="str">
        <f>IF(AND(Table3[[#This Row],[F value]]&lt;4.74,Table3[[#This Row],[Best Individual mean accuracy]]&gt;Table3[[#This Row],[Benchmark mean accuracy]]),"Yes","No")</f>
        <v>Yes</v>
      </c>
    </row>
    <row r="200" spans="1:8" x14ac:dyDescent="0.55000000000000004">
      <c r="A200">
        <v>300</v>
      </c>
      <c r="B200" s="1" t="s">
        <v>735</v>
      </c>
      <c r="C200" s="4">
        <v>0.97368421052631504</v>
      </c>
      <c r="D200" s="6">
        <v>95.6</v>
      </c>
      <c r="E200" s="6">
        <v>96.533333333333303</v>
      </c>
      <c r="F200" s="4">
        <v>1.4</v>
      </c>
      <c r="G200" s="6">
        <f>Table3[[#This Row],[Best Individual mean accuracy]]-Table3[[#This Row],[Benchmark mean accuracy]]</f>
        <v>0.9333333333333087</v>
      </c>
      <c r="H200" t="str">
        <f>IF(AND(Table3[[#This Row],[F value]]&lt;4.74,Table3[[#This Row],[Best Individual mean accuracy]]&gt;Table3[[#This Row],[Benchmark mean accuracy]]),"Yes","No")</f>
        <v>Yes</v>
      </c>
    </row>
    <row r="201" spans="1:8" x14ac:dyDescent="0.55000000000000004">
      <c r="A201">
        <v>300</v>
      </c>
      <c r="B201" s="1" t="s">
        <v>887</v>
      </c>
      <c r="C201" s="4">
        <v>0.97368421052631504</v>
      </c>
      <c r="D201" s="6">
        <v>95.6</v>
      </c>
      <c r="E201" s="6">
        <v>96.533333333333303</v>
      </c>
      <c r="F201" s="4">
        <v>1.5185185185185199</v>
      </c>
      <c r="G201" s="6">
        <f>Table3[[#This Row],[Best Individual mean accuracy]]-Table3[[#This Row],[Benchmark mean accuracy]]</f>
        <v>0.9333333333333087</v>
      </c>
      <c r="H201" t="str">
        <f>IF(AND(Table3[[#This Row],[F value]]&lt;4.74,Table3[[#This Row],[Best Individual mean accuracy]]&gt;Table3[[#This Row],[Benchmark mean accuracy]]),"Yes","No")</f>
        <v>Yes</v>
      </c>
    </row>
    <row r="202" spans="1:8" x14ac:dyDescent="0.55000000000000004">
      <c r="A202">
        <v>663</v>
      </c>
      <c r="B202" s="1" t="s">
        <v>1124</v>
      </c>
      <c r="C202" s="4">
        <v>1</v>
      </c>
      <c r="D202" s="6">
        <v>95.6</v>
      </c>
      <c r="E202" s="6">
        <v>96.533333333333303</v>
      </c>
      <c r="F202" s="4">
        <v>1.04255319148936</v>
      </c>
      <c r="G202" s="6">
        <f>Table3[[#This Row],[Best Individual mean accuracy]]-Table3[[#This Row],[Benchmark mean accuracy]]</f>
        <v>0.9333333333333087</v>
      </c>
      <c r="H202" t="str">
        <f>IF(AND(Table3[[#This Row],[F value]]&lt;4.74,Table3[[#This Row],[Best Individual mean accuracy]]&gt;Table3[[#This Row],[Benchmark mean accuracy]]),"Yes","No")</f>
        <v>Yes</v>
      </c>
    </row>
    <row r="203" spans="1:8" x14ac:dyDescent="0.55000000000000004">
      <c r="A203">
        <v>663</v>
      </c>
      <c r="B203" s="1" t="s">
        <v>1193</v>
      </c>
      <c r="C203" s="4">
        <v>1</v>
      </c>
      <c r="D203" s="6">
        <v>95.599999999999895</v>
      </c>
      <c r="E203" s="6">
        <v>96.533333333333303</v>
      </c>
      <c r="F203" s="4">
        <v>2.2727272727272601</v>
      </c>
      <c r="G203" s="6">
        <f>Table3[[#This Row],[Best Individual mean accuracy]]-Table3[[#This Row],[Benchmark mean accuracy]]</f>
        <v>0.93333333333340818</v>
      </c>
      <c r="H203" t="str">
        <f>IF(AND(Table3[[#This Row],[F value]]&lt;4.74,Table3[[#This Row],[Best Individual mean accuracy]]&gt;Table3[[#This Row],[Benchmark mean accuracy]]),"Yes","No")</f>
        <v>Yes</v>
      </c>
    </row>
    <row r="204" spans="1:8" x14ac:dyDescent="0.55000000000000004">
      <c r="A204">
        <v>300</v>
      </c>
      <c r="B204" s="1" t="s">
        <v>531</v>
      </c>
      <c r="C204" s="4">
        <v>0.97368421052631504</v>
      </c>
      <c r="D204" s="6">
        <v>95.466666666666598</v>
      </c>
      <c r="E204" s="6">
        <v>96.533333333333303</v>
      </c>
      <c r="F204" s="4">
        <v>1.1499999999999899</v>
      </c>
      <c r="G204" s="6">
        <f>Table3[[#This Row],[Best Individual mean accuracy]]-Table3[[#This Row],[Benchmark mean accuracy]]</f>
        <v>1.0666666666667055</v>
      </c>
      <c r="H204" t="str">
        <f>IF(AND(Table3[[#This Row],[F value]]&lt;4.74,Table3[[#This Row],[Best Individual mean accuracy]]&gt;Table3[[#This Row],[Benchmark mean accuracy]]),"Yes","No")</f>
        <v>Yes</v>
      </c>
    </row>
    <row r="205" spans="1:8" x14ac:dyDescent="0.55000000000000004">
      <c r="A205">
        <v>300</v>
      </c>
      <c r="B205" s="1" t="s">
        <v>565</v>
      </c>
      <c r="C205" s="4">
        <v>0.97368421052631504</v>
      </c>
      <c r="D205" s="6">
        <v>95.466666666666598</v>
      </c>
      <c r="E205" s="6">
        <v>96.533333333333303</v>
      </c>
      <c r="F205" s="4">
        <v>0.96428571428571497</v>
      </c>
      <c r="G205" s="6">
        <f>Table3[[#This Row],[Best Individual mean accuracy]]-Table3[[#This Row],[Benchmark mean accuracy]]</f>
        <v>1.0666666666667055</v>
      </c>
      <c r="H205" t="str">
        <f>IF(AND(Table3[[#This Row],[F value]]&lt;4.74,Table3[[#This Row],[Best Individual mean accuracy]]&gt;Table3[[#This Row],[Benchmark mean accuracy]]),"Yes","No")</f>
        <v>Yes</v>
      </c>
    </row>
    <row r="206" spans="1:8" x14ac:dyDescent="0.55000000000000004">
      <c r="A206">
        <v>300</v>
      </c>
      <c r="B206" s="1" t="s">
        <v>594</v>
      </c>
      <c r="C206" s="4">
        <v>0.97368421052631504</v>
      </c>
      <c r="D206" s="6">
        <v>95.466666666666598</v>
      </c>
      <c r="E206" s="6">
        <v>96.533333333333303</v>
      </c>
      <c r="F206" s="4">
        <v>0.76315789473684104</v>
      </c>
      <c r="G206" s="6">
        <f>Table3[[#This Row],[Best Individual mean accuracy]]-Table3[[#This Row],[Benchmark mean accuracy]]</f>
        <v>1.0666666666667055</v>
      </c>
      <c r="H206" t="str">
        <f>IF(AND(Table3[[#This Row],[F value]]&lt;4.74,Table3[[#This Row],[Best Individual mean accuracy]]&gt;Table3[[#This Row],[Benchmark mean accuracy]]),"Yes","No")</f>
        <v>Yes</v>
      </c>
    </row>
    <row r="207" spans="1:8" x14ac:dyDescent="0.55000000000000004">
      <c r="A207">
        <v>300</v>
      </c>
      <c r="B207" s="1" t="s">
        <v>672</v>
      </c>
      <c r="C207" s="4">
        <v>0.97368421052631504</v>
      </c>
      <c r="D207" s="6">
        <v>95.466666666666598</v>
      </c>
      <c r="E207" s="6">
        <v>96.533333333333303</v>
      </c>
      <c r="F207" s="4">
        <v>1.1052631578947301</v>
      </c>
      <c r="G207" s="6">
        <f>Table3[[#This Row],[Best Individual mean accuracy]]-Table3[[#This Row],[Benchmark mean accuracy]]</f>
        <v>1.0666666666667055</v>
      </c>
      <c r="H207" t="str">
        <f>IF(AND(Table3[[#This Row],[F value]]&lt;4.74,Table3[[#This Row],[Best Individual mean accuracy]]&gt;Table3[[#This Row],[Benchmark mean accuracy]]),"Yes","No")</f>
        <v>Yes</v>
      </c>
    </row>
    <row r="208" spans="1:8" x14ac:dyDescent="0.55000000000000004">
      <c r="A208">
        <v>300</v>
      </c>
      <c r="B208" s="1" t="s">
        <v>763</v>
      </c>
      <c r="C208" s="4">
        <v>0.97368421052631504</v>
      </c>
      <c r="D208" s="6">
        <v>95.466666666666598</v>
      </c>
      <c r="E208" s="6">
        <v>96.533333333333303</v>
      </c>
      <c r="F208" s="4">
        <v>0.93333333333333302</v>
      </c>
      <c r="G208" s="6">
        <f>Table3[[#This Row],[Best Individual mean accuracy]]-Table3[[#This Row],[Benchmark mean accuracy]]</f>
        <v>1.0666666666667055</v>
      </c>
      <c r="H208" t="str">
        <f>IF(AND(Table3[[#This Row],[F value]]&lt;4.74,Table3[[#This Row],[Best Individual mean accuracy]]&gt;Table3[[#This Row],[Benchmark mean accuracy]]),"Yes","No")</f>
        <v>Yes</v>
      </c>
    </row>
    <row r="209" spans="1:8" x14ac:dyDescent="0.55000000000000004">
      <c r="A209">
        <v>663</v>
      </c>
      <c r="B209" s="1" t="s">
        <v>1028</v>
      </c>
      <c r="C209" s="4">
        <v>1</v>
      </c>
      <c r="D209" s="6">
        <v>95.466666666666598</v>
      </c>
      <c r="E209" s="6">
        <v>96.533333333333303</v>
      </c>
      <c r="F209" s="4">
        <v>1.1111111111111101</v>
      </c>
      <c r="G209" s="6">
        <f>Table3[[#This Row],[Best Individual mean accuracy]]-Table3[[#This Row],[Benchmark mean accuracy]]</f>
        <v>1.0666666666667055</v>
      </c>
      <c r="H209" t="str">
        <f>IF(AND(Table3[[#This Row],[F value]]&lt;4.74,Table3[[#This Row],[Best Individual mean accuracy]]&gt;Table3[[#This Row],[Benchmark mean accuracy]]),"Yes","No")</f>
        <v>Yes</v>
      </c>
    </row>
    <row r="210" spans="1:8" x14ac:dyDescent="0.55000000000000004">
      <c r="A210">
        <v>663</v>
      </c>
      <c r="B210" s="1" t="s">
        <v>1119</v>
      </c>
      <c r="C210" s="4">
        <v>1</v>
      </c>
      <c r="D210" s="6">
        <v>95.466666666666598</v>
      </c>
      <c r="E210" s="6">
        <v>96.533333333333303</v>
      </c>
      <c r="F210" s="4">
        <v>1.3999999999999899</v>
      </c>
      <c r="G210" s="6">
        <f>Table3[[#This Row],[Best Individual mean accuracy]]-Table3[[#This Row],[Benchmark mean accuracy]]</f>
        <v>1.0666666666667055</v>
      </c>
      <c r="H210" t="str">
        <f>IF(AND(Table3[[#This Row],[F value]]&lt;4.74,Table3[[#This Row],[Best Individual mean accuracy]]&gt;Table3[[#This Row],[Benchmark mean accuracy]]),"Yes","No")</f>
        <v>Yes</v>
      </c>
    </row>
    <row r="211" spans="1:8" x14ac:dyDescent="0.55000000000000004">
      <c r="A211">
        <v>663</v>
      </c>
      <c r="B211" s="1" t="s">
        <v>1214</v>
      </c>
      <c r="C211" s="4">
        <v>1</v>
      </c>
      <c r="D211" s="6">
        <v>95.466666666666598</v>
      </c>
      <c r="E211" s="6">
        <v>96.533333333333303</v>
      </c>
      <c r="F211" s="4">
        <v>5</v>
      </c>
      <c r="G211" s="6">
        <f>Table3[[#This Row],[Best Individual mean accuracy]]-Table3[[#This Row],[Benchmark mean accuracy]]</f>
        <v>1.0666666666667055</v>
      </c>
      <c r="H211" t="str">
        <f>IF(AND(Table3[[#This Row],[F value]]&lt;4.74,Table3[[#This Row],[Best Individual mean accuracy]]&gt;Table3[[#This Row],[Benchmark mean accuracy]]),"Yes","No")</f>
        <v>No</v>
      </c>
    </row>
    <row r="212" spans="1:8" x14ac:dyDescent="0.55000000000000004">
      <c r="A212">
        <v>750</v>
      </c>
      <c r="B212" s="1" t="s">
        <v>1379</v>
      </c>
      <c r="C212" s="4">
        <v>1</v>
      </c>
      <c r="D212" s="6">
        <v>95.466666666666598</v>
      </c>
      <c r="E212" s="6">
        <v>96.533333333333303</v>
      </c>
      <c r="F212" s="4">
        <v>1.9090909090909001</v>
      </c>
      <c r="G212" s="6">
        <f>Table3[[#This Row],[Best Individual mean accuracy]]-Table3[[#This Row],[Benchmark mean accuracy]]</f>
        <v>1.0666666666667055</v>
      </c>
      <c r="H212" t="str">
        <f>IF(AND(Table3[[#This Row],[F value]]&lt;4.74,Table3[[#This Row],[Best Individual mean accuracy]]&gt;Table3[[#This Row],[Benchmark mean accuracy]]),"Yes","No")</f>
        <v>Yes</v>
      </c>
    </row>
    <row r="213" spans="1:8" x14ac:dyDescent="0.55000000000000004">
      <c r="A213">
        <v>300</v>
      </c>
      <c r="B213" s="1" t="s">
        <v>760</v>
      </c>
      <c r="C213" s="4">
        <v>0.97368421052631504</v>
      </c>
      <c r="D213" s="6">
        <v>95.3333333333333</v>
      </c>
      <c r="E213" s="6">
        <v>96.533333333333303</v>
      </c>
      <c r="F213" s="4">
        <v>1.44444444444444</v>
      </c>
      <c r="G213" s="6">
        <f>Table3[[#This Row],[Best Individual mean accuracy]]-Table3[[#This Row],[Benchmark mean accuracy]]</f>
        <v>1.2000000000000028</v>
      </c>
      <c r="H213" t="str">
        <f>IF(AND(Table3[[#This Row],[F value]]&lt;4.74,Table3[[#This Row],[Best Individual mean accuracy]]&gt;Table3[[#This Row],[Benchmark mean accuracy]]),"Yes","No")</f>
        <v>Yes</v>
      </c>
    </row>
    <row r="214" spans="1:8" x14ac:dyDescent="0.55000000000000004">
      <c r="A214">
        <v>300</v>
      </c>
      <c r="B214" s="1" t="s">
        <v>846</v>
      </c>
      <c r="C214" s="4">
        <v>0.97368421052631504</v>
      </c>
      <c r="D214" s="6">
        <v>95.3333333333333</v>
      </c>
      <c r="E214" s="6">
        <v>96.533333333333303</v>
      </c>
      <c r="F214" s="4">
        <v>3.3157894736842</v>
      </c>
      <c r="G214" s="6">
        <f>Table3[[#This Row],[Best Individual mean accuracy]]-Table3[[#This Row],[Benchmark mean accuracy]]</f>
        <v>1.2000000000000028</v>
      </c>
      <c r="H214" t="str">
        <f>IF(AND(Table3[[#This Row],[F value]]&lt;4.74,Table3[[#This Row],[Best Individual mean accuracy]]&gt;Table3[[#This Row],[Benchmark mean accuracy]]),"Yes","No")</f>
        <v>Yes</v>
      </c>
    </row>
    <row r="215" spans="1:8" x14ac:dyDescent="0.55000000000000004">
      <c r="A215">
        <v>300</v>
      </c>
      <c r="B215" s="1" t="s">
        <v>692</v>
      </c>
      <c r="C215" s="4">
        <v>0.97368421052631504</v>
      </c>
      <c r="D215" s="6">
        <v>95.2</v>
      </c>
      <c r="E215" s="6">
        <v>96.533333333333303</v>
      </c>
      <c r="F215" s="4">
        <v>0.76923076923076905</v>
      </c>
      <c r="G215" s="6">
        <f>Table3[[#This Row],[Best Individual mean accuracy]]-Table3[[#This Row],[Benchmark mean accuracy]]</f>
        <v>1.3333333333333002</v>
      </c>
      <c r="H215" t="str">
        <f>IF(AND(Table3[[#This Row],[F value]]&lt;4.74,Table3[[#This Row],[Best Individual mean accuracy]]&gt;Table3[[#This Row],[Benchmark mean accuracy]]),"Yes","No")</f>
        <v>Yes</v>
      </c>
    </row>
    <row r="216" spans="1:8" x14ac:dyDescent="0.55000000000000004">
      <c r="A216">
        <v>300</v>
      </c>
      <c r="B216" s="1" t="s">
        <v>576</v>
      </c>
      <c r="C216" s="4">
        <v>0.97368421052631504</v>
      </c>
      <c r="D216" s="6">
        <v>95.199999999999903</v>
      </c>
      <c r="E216" s="6">
        <v>96.533333333333303</v>
      </c>
      <c r="F216" s="4">
        <v>0.92000000000000104</v>
      </c>
      <c r="G216" s="6">
        <f>Table3[[#This Row],[Best Individual mean accuracy]]-Table3[[#This Row],[Benchmark mean accuracy]]</f>
        <v>1.3333333333333997</v>
      </c>
      <c r="H216" t="str">
        <f>IF(AND(Table3[[#This Row],[F value]]&lt;4.74,Table3[[#This Row],[Best Individual mean accuracy]]&gt;Table3[[#This Row],[Benchmark mean accuracy]]),"Yes","No")</f>
        <v>Yes</v>
      </c>
    </row>
    <row r="217" spans="1:8" x14ac:dyDescent="0.55000000000000004">
      <c r="A217">
        <v>663</v>
      </c>
      <c r="B217" s="1" t="s">
        <v>1022</v>
      </c>
      <c r="C217" s="4">
        <v>1</v>
      </c>
      <c r="D217" s="6">
        <v>95.199999999999903</v>
      </c>
      <c r="E217" s="6">
        <v>96.533333333333303</v>
      </c>
      <c r="F217" s="4">
        <v>1.3333333333333299</v>
      </c>
      <c r="G217" s="6">
        <f>Table3[[#This Row],[Best Individual mean accuracy]]-Table3[[#This Row],[Benchmark mean accuracy]]</f>
        <v>1.3333333333333997</v>
      </c>
      <c r="H217" t="str">
        <f>IF(AND(Table3[[#This Row],[F value]]&lt;4.74,Table3[[#This Row],[Best Individual mean accuracy]]&gt;Table3[[#This Row],[Benchmark mean accuracy]]),"Yes","No")</f>
        <v>Yes</v>
      </c>
    </row>
    <row r="218" spans="1:8" x14ac:dyDescent="0.55000000000000004">
      <c r="A218">
        <v>300</v>
      </c>
      <c r="B218" s="1" t="s">
        <v>697</v>
      </c>
      <c r="C218" s="4">
        <v>0.97368421052631504</v>
      </c>
      <c r="D218" s="6">
        <v>95.066666666666606</v>
      </c>
      <c r="E218" s="6">
        <v>96.533333333333303</v>
      </c>
      <c r="F218" s="4">
        <v>1</v>
      </c>
      <c r="G218" s="6">
        <f>Table3[[#This Row],[Best Individual mean accuracy]]-Table3[[#This Row],[Benchmark mean accuracy]]</f>
        <v>1.466666666666697</v>
      </c>
      <c r="H218" t="str">
        <f>IF(AND(Table3[[#This Row],[F value]]&lt;4.74,Table3[[#This Row],[Best Individual mean accuracy]]&gt;Table3[[#This Row],[Benchmark mean accuracy]]),"Yes","No")</f>
        <v>Yes</v>
      </c>
    </row>
    <row r="219" spans="1:8" x14ac:dyDescent="0.55000000000000004">
      <c r="A219">
        <v>300</v>
      </c>
      <c r="B219" s="1" t="s">
        <v>705</v>
      </c>
      <c r="C219" s="4">
        <v>0.97368421052631504</v>
      </c>
      <c r="D219" s="6">
        <v>95.066666666666606</v>
      </c>
      <c r="E219" s="6">
        <v>96.533333333333303</v>
      </c>
      <c r="F219" s="4">
        <v>1.4</v>
      </c>
      <c r="G219" s="6">
        <f>Table3[[#This Row],[Best Individual mean accuracy]]-Table3[[#This Row],[Benchmark mean accuracy]]</f>
        <v>1.466666666666697</v>
      </c>
      <c r="H219" t="str">
        <f>IF(AND(Table3[[#This Row],[F value]]&lt;4.74,Table3[[#This Row],[Best Individual mean accuracy]]&gt;Table3[[#This Row],[Benchmark mean accuracy]]),"Yes","No")</f>
        <v>Yes</v>
      </c>
    </row>
    <row r="220" spans="1:8" x14ac:dyDescent="0.55000000000000004">
      <c r="A220">
        <v>300</v>
      </c>
      <c r="B220" s="1" t="s">
        <v>800</v>
      </c>
      <c r="C220" s="4">
        <v>0.97368421052631504</v>
      </c>
      <c r="D220" s="6">
        <v>95.066666666666606</v>
      </c>
      <c r="E220" s="6">
        <v>96.533333333333303</v>
      </c>
      <c r="F220" s="4">
        <v>0.95918367346938604</v>
      </c>
      <c r="G220" s="6">
        <f>Table3[[#This Row],[Best Individual mean accuracy]]-Table3[[#This Row],[Benchmark mean accuracy]]</f>
        <v>1.466666666666697</v>
      </c>
      <c r="H220" t="str">
        <f>IF(AND(Table3[[#This Row],[F value]]&lt;4.74,Table3[[#This Row],[Best Individual mean accuracy]]&gt;Table3[[#This Row],[Benchmark mean accuracy]]),"Yes","No")</f>
        <v>Yes</v>
      </c>
    </row>
    <row r="221" spans="1:8" x14ac:dyDescent="0.55000000000000004">
      <c r="A221">
        <v>300</v>
      </c>
      <c r="B221" s="1" t="s">
        <v>847</v>
      </c>
      <c r="C221" s="4">
        <v>0.97368421052631504</v>
      </c>
      <c r="D221" s="6">
        <v>95.066666666666606</v>
      </c>
      <c r="E221" s="6">
        <v>96.533333333333303</v>
      </c>
      <c r="F221" s="4">
        <v>4.4545454545454399</v>
      </c>
      <c r="G221" s="6">
        <f>Table3[[#This Row],[Best Individual mean accuracy]]-Table3[[#This Row],[Benchmark mean accuracy]]</f>
        <v>1.466666666666697</v>
      </c>
      <c r="H221" t="str">
        <f>IF(AND(Table3[[#This Row],[F value]]&lt;4.74,Table3[[#This Row],[Best Individual mean accuracy]]&gt;Table3[[#This Row],[Benchmark mean accuracy]]),"Yes","No")</f>
        <v>Yes</v>
      </c>
    </row>
    <row r="222" spans="1:8" x14ac:dyDescent="0.55000000000000004">
      <c r="A222">
        <v>300</v>
      </c>
      <c r="B222" s="1" t="s">
        <v>877</v>
      </c>
      <c r="C222" s="4">
        <v>0.97368421052631504</v>
      </c>
      <c r="D222" s="6">
        <v>95.066666666666606</v>
      </c>
      <c r="E222" s="6">
        <v>96.533333333333303</v>
      </c>
      <c r="F222" s="4">
        <v>0.67816091954022995</v>
      </c>
      <c r="G222" s="6">
        <f>Table3[[#This Row],[Best Individual mean accuracy]]-Table3[[#This Row],[Benchmark mean accuracy]]</f>
        <v>1.466666666666697</v>
      </c>
      <c r="H222" t="str">
        <f>IF(AND(Table3[[#This Row],[F value]]&lt;4.74,Table3[[#This Row],[Best Individual mean accuracy]]&gt;Table3[[#This Row],[Benchmark mean accuracy]]),"Yes","No")</f>
        <v>Yes</v>
      </c>
    </row>
    <row r="223" spans="1:8" x14ac:dyDescent="0.55000000000000004">
      <c r="A223">
        <v>663</v>
      </c>
      <c r="B223" s="1" t="s">
        <v>1015</v>
      </c>
      <c r="C223" s="4">
        <v>1</v>
      </c>
      <c r="D223" s="6">
        <v>95.066666666666606</v>
      </c>
      <c r="E223" s="6">
        <v>96.533333333333303</v>
      </c>
      <c r="F223" s="4">
        <v>3.5714285714285601</v>
      </c>
      <c r="G223" s="6">
        <f>Table3[[#This Row],[Best Individual mean accuracy]]-Table3[[#This Row],[Benchmark mean accuracy]]</f>
        <v>1.466666666666697</v>
      </c>
      <c r="H223" t="str">
        <f>IF(AND(Table3[[#This Row],[F value]]&lt;4.74,Table3[[#This Row],[Best Individual mean accuracy]]&gt;Table3[[#This Row],[Benchmark mean accuracy]]),"Yes","No")</f>
        <v>Yes</v>
      </c>
    </row>
    <row r="224" spans="1:8" x14ac:dyDescent="0.55000000000000004">
      <c r="A224">
        <v>300</v>
      </c>
      <c r="B224" s="1" t="s">
        <v>468</v>
      </c>
      <c r="C224" s="4">
        <v>0.97368421052631504</v>
      </c>
      <c r="D224" s="6">
        <v>94.933333333333294</v>
      </c>
      <c r="E224" s="6">
        <v>96.533333333333303</v>
      </c>
      <c r="F224" s="4">
        <v>1.0869565217391199</v>
      </c>
      <c r="G224" s="6">
        <f>Table3[[#This Row],[Best Individual mean accuracy]]-Table3[[#This Row],[Benchmark mean accuracy]]</f>
        <v>1.6000000000000085</v>
      </c>
      <c r="H224" t="str">
        <f>IF(AND(Table3[[#This Row],[F value]]&lt;4.74,Table3[[#This Row],[Best Individual mean accuracy]]&gt;Table3[[#This Row],[Benchmark mean accuracy]]),"Yes","No")</f>
        <v>Yes</v>
      </c>
    </row>
    <row r="225" spans="1:8" x14ac:dyDescent="0.55000000000000004">
      <c r="A225">
        <v>300</v>
      </c>
      <c r="B225" s="1" t="s">
        <v>677</v>
      </c>
      <c r="C225" s="4">
        <v>0.97368421052631504</v>
      </c>
      <c r="D225" s="6">
        <v>94.933333333333294</v>
      </c>
      <c r="E225" s="6">
        <v>96.533333333333303</v>
      </c>
      <c r="F225" s="4">
        <v>0.92857142857142805</v>
      </c>
      <c r="G225" s="6">
        <f>Table3[[#This Row],[Best Individual mean accuracy]]-Table3[[#This Row],[Benchmark mean accuracy]]</f>
        <v>1.6000000000000085</v>
      </c>
      <c r="H225" t="str">
        <f>IF(AND(Table3[[#This Row],[F value]]&lt;4.74,Table3[[#This Row],[Best Individual mean accuracy]]&gt;Table3[[#This Row],[Benchmark mean accuracy]]),"Yes","No")</f>
        <v>Yes</v>
      </c>
    </row>
    <row r="226" spans="1:8" x14ac:dyDescent="0.55000000000000004">
      <c r="A226">
        <v>300</v>
      </c>
      <c r="B226" s="1" t="s">
        <v>690</v>
      </c>
      <c r="C226" s="4">
        <v>0.97368421052631504</v>
      </c>
      <c r="D226" s="6">
        <v>94.933333333333294</v>
      </c>
      <c r="E226" s="6">
        <v>96.533333333333303</v>
      </c>
      <c r="F226" s="4">
        <v>1.625</v>
      </c>
      <c r="G226" s="6">
        <f>Table3[[#This Row],[Best Individual mean accuracy]]-Table3[[#This Row],[Benchmark mean accuracy]]</f>
        <v>1.6000000000000085</v>
      </c>
      <c r="H226" t="str">
        <f>IF(AND(Table3[[#This Row],[F value]]&lt;4.74,Table3[[#This Row],[Best Individual mean accuracy]]&gt;Table3[[#This Row],[Benchmark mean accuracy]]),"Yes","No")</f>
        <v>Yes</v>
      </c>
    </row>
    <row r="227" spans="1:8" x14ac:dyDescent="0.55000000000000004">
      <c r="A227">
        <v>300</v>
      </c>
      <c r="B227" s="1" t="s">
        <v>915</v>
      </c>
      <c r="C227" s="4">
        <v>0.97368421052631504</v>
      </c>
      <c r="D227" s="6">
        <v>94.933333333333294</v>
      </c>
      <c r="E227" s="6">
        <v>96.533333333333303</v>
      </c>
      <c r="F227" s="4">
        <v>1.2380952380952299</v>
      </c>
      <c r="G227" s="6">
        <f>Table3[[#This Row],[Best Individual mean accuracy]]-Table3[[#This Row],[Benchmark mean accuracy]]</f>
        <v>1.6000000000000085</v>
      </c>
      <c r="H227" t="str">
        <f>IF(AND(Table3[[#This Row],[F value]]&lt;4.74,Table3[[#This Row],[Best Individual mean accuracy]]&gt;Table3[[#This Row],[Benchmark mean accuracy]]),"Yes","No")</f>
        <v>Yes</v>
      </c>
    </row>
    <row r="228" spans="1:8" x14ac:dyDescent="0.55000000000000004">
      <c r="A228">
        <v>891</v>
      </c>
      <c r="B228" s="1" t="s">
        <v>1753</v>
      </c>
      <c r="C228" s="4">
        <v>0.97368421052631504</v>
      </c>
      <c r="D228" s="6">
        <v>94.933333333333294</v>
      </c>
      <c r="E228" s="6">
        <v>96.533333333333303</v>
      </c>
      <c r="F228" s="4">
        <v>1.3333333333333299</v>
      </c>
      <c r="G228" s="6">
        <f>Table3[[#This Row],[Best Individual mean accuracy]]-Table3[[#This Row],[Benchmark mean accuracy]]</f>
        <v>1.6000000000000085</v>
      </c>
      <c r="H228" t="str">
        <f>IF(AND(Table3[[#This Row],[F value]]&lt;4.74,Table3[[#This Row],[Best Individual mean accuracy]]&gt;Table3[[#This Row],[Benchmark mean accuracy]]),"Yes","No")</f>
        <v>Yes</v>
      </c>
    </row>
    <row r="229" spans="1:8" x14ac:dyDescent="0.55000000000000004">
      <c r="A229">
        <v>300</v>
      </c>
      <c r="B229" s="1" t="s">
        <v>691</v>
      </c>
      <c r="C229" s="4">
        <v>0.97368421052631504</v>
      </c>
      <c r="D229" s="6">
        <v>94.8</v>
      </c>
      <c r="E229" s="6">
        <v>96.533333333333303</v>
      </c>
      <c r="F229" s="4">
        <v>1.0392156862745101</v>
      </c>
      <c r="G229" s="6">
        <f>Table3[[#This Row],[Best Individual mean accuracy]]-Table3[[#This Row],[Benchmark mean accuracy]]</f>
        <v>1.7333333333333059</v>
      </c>
      <c r="H229" t="str">
        <f>IF(AND(Table3[[#This Row],[F value]]&lt;4.74,Table3[[#This Row],[Best Individual mean accuracy]]&gt;Table3[[#This Row],[Benchmark mean accuracy]]),"Yes","No")</f>
        <v>Yes</v>
      </c>
    </row>
    <row r="230" spans="1:8" x14ac:dyDescent="0.55000000000000004">
      <c r="A230">
        <v>300</v>
      </c>
      <c r="B230" s="1" t="s">
        <v>816</v>
      </c>
      <c r="C230" s="4">
        <v>0.97368421052631504</v>
      </c>
      <c r="D230" s="6">
        <v>94.8</v>
      </c>
      <c r="E230" s="6">
        <v>96.533333333333303</v>
      </c>
      <c r="F230" s="4">
        <v>1.32258064516129</v>
      </c>
      <c r="G230" s="6">
        <f>Table3[[#This Row],[Best Individual mean accuracy]]-Table3[[#This Row],[Benchmark mean accuracy]]</f>
        <v>1.7333333333333059</v>
      </c>
      <c r="H230" t="str">
        <f>IF(AND(Table3[[#This Row],[F value]]&lt;4.74,Table3[[#This Row],[Best Individual mean accuracy]]&gt;Table3[[#This Row],[Benchmark mean accuracy]]),"Yes","No")</f>
        <v>Yes</v>
      </c>
    </row>
    <row r="231" spans="1:8" x14ac:dyDescent="0.55000000000000004">
      <c r="A231">
        <v>300</v>
      </c>
      <c r="B231" s="1" t="s">
        <v>784</v>
      </c>
      <c r="C231" s="4">
        <v>0.97368421052631504</v>
      </c>
      <c r="D231" s="6">
        <v>94.799999999999898</v>
      </c>
      <c r="E231" s="6">
        <v>96.533333333333303</v>
      </c>
      <c r="F231" s="4">
        <v>3.44444444444443</v>
      </c>
      <c r="G231" s="6">
        <f>Table3[[#This Row],[Best Individual mean accuracy]]-Table3[[#This Row],[Benchmark mean accuracy]]</f>
        <v>1.7333333333334053</v>
      </c>
      <c r="H231" t="str">
        <f>IF(AND(Table3[[#This Row],[F value]]&lt;4.74,Table3[[#This Row],[Best Individual mean accuracy]]&gt;Table3[[#This Row],[Benchmark mean accuracy]]),"Yes","No")</f>
        <v>Yes</v>
      </c>
    </row>
    <row r="232" spans="1:8" x14ac:dyDescent="0.55000000000000004">
      <c r="A232">
        <v>663</v>
      </c>
      <c r="B232" s="1" t="s">
        <v>1264</v>
      </c>
      <c r="C232" s="4">
        <v>1</v>
      </c>
      <c r="D232" s="6">
        <v>94.799999999999898</v>
      </c>
      <c r="E232" s="6">
        <v>96.533333333333303</v>
      </c>
      <c r="F232" s="4">
        <v>1.0754716981132</v>
      </c>
      <c r="G232" s="6">
        <f>Table3[[#This Row],[Best Individual mean accuracy]]-Table3[[#This Row],[Benchmark mean accuracy]]</f>
        <v>1.7333333333334053</v>
      </c>
      <c r="H232" t="str">
        <f>IF(AND(Table3[[#This Row],[F value]]&lt;4.74,Table3[[#This Row],[Best Individual mean accuracy]]&gt;Table3[[#This Row],[Benchmark mean accuracy]]),"Yes","No")</f>
        <v>Yes</v>
      </c>
    </row>
    <row r="233" spans="1:8" x14ac:dyDescent="0.55000000000000004">
      <c r="A233">
        <v>300</v>
      </c>
      <c r="B233" s="1" t="s">
        <v>885</v>
      </c>
      <c r="C233" s="4">
        <v>0.97368421052631504</v>
      </c>
      <c r="D233" s="6">
        <v>94.6666666666666</v>
      </c>
      <c r="E233" s="6">
        <v>96.533333333333303</v>
      </c>
      <c r="F233" s="4">
        <v>3.5555555555555398</v>
      </c>
      <c r="G233" s="6">
        <f>Table3[[#This Row],[Best Individual mean accuracy]]-Table3[[#This Row],[Benchmark mean accuracy]]</f>
        <v>1.8666666666667027</v>
      </c>
      <c r="H233" t="str">
        <f>IF(AND(Table3[[#This Row],[F value]]&lt;4.74,Table3[[#This Row],[Best Individual mean accuracy]]&gt;Table3[[#This Row],[Benchmark mean accuracy]]),"Yes","No")</f>
        <v>Yes</v>
      </c>
    </row>
    <row r="234" spans="1:8" x14ac:dyDescent="0.55000000000000004">
      <c r="A234">
        <v>300</v>
      </c>
      <c r="B234" s="1" t="s">
        <v>685</v>
      </c>
      <c r="C234" s="4">
        <v>0.97368421052631504</v>
      </c>
      <c r="D234" s="6">
        <v>94.533333333333303</v>
      </c>
      <c r="E234" s="6">
        <v>96.533333333333303</v>
      </c>
      <c r="F234" s="4">
        <v>1.5714285714285701</v>
      </c>
      <c r="G234" s="6">
        <f>Table3[[#This Row],[Best Individual mean accuracy]]-Table3[[#This Row],[Benchmark mean accuracy]]</f>
        <v>2</v>
      </c>
      <c r="H234" t="str">
        <f>IF(AND(Table3[[#This Row],[F value]]&lt;4.74,Table3[[#This Row],[Best Individual mean accuracy]]&gt;Table3[[#This Row],[Benchmark mean accuracy]]),"Yes","No")</f>
        <v>Yes</v>
      </c>
    </row>
    <row r="235" spans="1:8" x14ac:dyDescent="0.55000000000000004">
      <c r="A235">
        <v>663</v>
      </c>
      <c r="B235" s="1" t="s">
        <v>1177</v>
      </c>
      <c r="C235" s="4">
        <v>1</v>
      </c>
      <c r="D235" s="6">
        <v>94.4</v>
      </c>
      <c r="E235" s="6">
        <v>96.533333333333303</v>
      </c>
      <c r="F235" s="4">
        <v>1.0333333333333301</v>
      </c>
      <c r="G235" s="6">
        <f>Table3[[#This Row],[Best Individual mean accuracy]]-Table3[[#This Row],[Benchmark mean accuracy]]</f>
        <v>2.1333333333332973</v>
      </c>
      <c r="H235" t="str">
        <f>IF(AND(Table3[[#This Row],[F value]]&lt;4.74,Table3[[#This Row],[Best Individual mean accuracy]]&gt;Table3[[#This Row],[Benchmark mean accuracy]]),"Yes","No")</f>
        <v>Yes</v>
      </c>
    </row>
    <row r="236" spans="1:8" x14ac:dyDescent="0.55000000000000004">
      <c r="A236">
        <v>663</v>
      </c>
      <c r="B236" s="1" t="s">
        <v>1179</v>
      </c>
      <c r="C236" s="4">
        <v>1</v>
      </c>
      <c r="D236" s="6">
        <v>94.4</v>
      </c>
      <c r="E236" s="6">
        <v>96.533333333333303</v>
      </c>
      <c r="F236" s="4">
        <v>1.19047619047619</v>
      </c>
      <c r="G236" s="6">
        <f>Table3[[#This Row],[Best Individual mean accuracy]]-Table3[[#This Row],[Benchmark mean accuracy]]</f>
        <v>2.1333333333332973</v>
      </c>
      <c r="H236" t="str">
        <f>IF(AND(Table3[[#This Row],[F value]]&lt;4.74,Table3[[#This Row],[Best Individual mean accuracy]]&gt;Table3[[#This Row],[Benchmark mean accuracy]]),"Yes","No")</f>
        <v>Yes</v>
      </c>
    </row>
    <row r="237" spans="1:8" x14ac:dyDescent="0.55000000000000004">
      <c r="A237">
        <v>300</v>
      </c>
      <c r="B237" s="1" t="s">
        <v>821</v>
      </c>
      <c r="C237" s="4">
        <v>0.97368421052631504</v>
      </c>
      <c r="D237" s="6">
        <v>94.266666666666595</v>
      </c>
      <c r="E237" s="6">
        <v>96.533333333333303</v>
      </c>
      <c r="F237" s="4">
        <v>3</v>
      </c>
      <c r="G237" s="6">
        <f>Table3[[#This Row],[Best Individual mean accuracy]]-Table3[[#This Row],[Benchmark mean accuracy]]</f>
        <v>2.2666666666667084</v>
      </c>
      <c r="H237" t="str">
        <f>IF(AND(Table3[[#This Row],[F value]]&lt;4.74,Table3[[#This Row],[Best Individual mean accuracy]]&gt;Table3[[#This Row],[Benchmark mean accuracy]]),"Yes","No")</f>
        <v>Yes</v>
      </c>
    </row>
    <row r="238" spans="1:8" x14ac:dyDescent="0.55000000000000004">
      <c r="A238">
        <v>300</v>
      </c>
      <c r="B238" s="1" t="s">
        <v>765</v>
      </c>
      <c r="C238" s="4">
        <v>0.97368421052631504</v>
      </c>
      <c r="D238" s="6">
        <v>97.066666666666606</v>
      </c>
      <c r="E238" s="6">
        <v>96.4</v>
      </c>
      <c r="F238" s="4">
        <v>0.65217391304347805</v>
      </c>
      <c r="G238" s="6">
        <f>Table3[[#This Row],[Best Individual mean accuracy]]-Table3[[#This Row],[Benchmark mean accuracy]]</f>
        <v>-0.66666666666660035</v>
      </c>
      <c r="H238" t="str">
        <f>IF(AND(Table3[[#This Row],[F value]]&lt;4.74,Table3[[#This Row],[Best Individual mean accuracy]]&gt;Table3[[#This Row],[Benchmark mean accuracy]]),"Yes","No")</f>
        <v>No</v>
      </c>
    </row>
    <row r="239" spans="1:8" x14ac:dyDescent="0.55000000000000004">
      <c r="A239">
        <v>10</v>
      </c>
      <c r="B239" s="1" t="s">
        <v>437</v>
      </c>
      <c r="C239" s="4">
        <v>1</v>
      </c>
      <c r="D239" s="6">
        <v>96.8</v>
      </c>
      <c r="E239" s="6">
        <v>96.4</v>
      </c>
      <c r="F239" s="4">
        <v>0.71428571428571497</v>
      </c>
      <c r="G239" s="6">
        <f>Table3[[#This Row],[Best Individual mean accuracy]]-Table3[[#This Row],[Benchmark mean accuracy]]</f>
        <v>-0.39999999999999147</v>
      </c>
      <c r="H239" t="str">
        <f>IF(AND(Table3[[#This Row],[F value]]&lt;4.74,Table3[[#This Row],[Best Individual mean accuracy]]&gt;Table3[[#This Row],[Benchmark mean accuracy]]),"Yes","No")</f>
        <v>No</v>
      </c>
    </row>
    <row r="240" spans="1:8" x14ac:dyDescent="0.55000000000000004">
      <c r="A240">
        <v>300</v>
      </c>
      <c r="B240" s="1" t="s">
        <v>869</v>
      </c>
      <c r="C240" s="4">
        <v>0.97368421052631504</v>
      </c>
      <c r="D240" s="6">
        <v>96.533333333333303</v>
      </c>
      <c r="E240" s="6">
        <v>96.4</v>
      </c>
      <c r="F240" s="4">
        <v>1.93333333333333</v>
      </c>
      <c r="G240" s="6">
        <f>Table3[[#This Row],[Best Individual mean accuracy]]-Table3[[#This Row],[Benchmark mean accuracy]]</f>
        <v>-0.13333333333329733</v>
      </c>
      <c r="H240" t="str">
        <f>IF(AND(Table3[[#This Row],[F value]]&lt;4.74,Table3[[#This Row],[Best Individual mean accuracy]]&gt;Table3[[#This Row],[Benchmark mean accuracy]]),"Yes","No")</f>
        <v>No</v>
      </c>
    </row>
    <row r="241" spans="1:8" x14ac:dyDescent="0.55000000000000004">
      <c r="A241">
        <v>663</v>
      </c>
      <c r="B241" s="1" t="s">
        <v>1091</v>
      </c>
      <c r="C241" s="4">
        <v>1</v>
      </c>
      <c r="D241" s="6">
        <v>96.533333333333303</v>
      </c>
      <c r="E241" s="6">
        <v>96.4</v>
      </c>
      <c r="F241" s="4">
        <v>0.77777777777777801</v>
      </c>
      <c r="G241" s="6">
        <f>Table3[[#This Row],[Best Individual mean accuracy]]-Table3[[#This Row],[Benchmark mean accuracy]]</f>
        <v>-0.13333333333329733</v>
      </c>
      <c r="H241" t="str">
        <f>IF(AND(Table3[[#This Row],[F value]]&lt;4.74,Table3[[#This Row],[Best Individual mean accuracy]]&gt;Table3[[#This Row],[Benchmark mean accuracy]]),"Yes","No")</f>
        <v>No</v>
      </c>
    </row>
    <row r="242" spans="1:8" x14ac:dyDescent="0.55000000000000004">
      <c r="A242">
        <v>750</v>
      </c>
      <c r="B242" s="1" t="s">
        <v>1362</v>
      </c>
      <c r="C242" s="4">
        <v>1</v>
      </c>
      <c r="D242" s="6">
        <v>96.533333333333303</v>
      </c>
      <c r="E242" s="6">
        <v>96.4</v>
      </c>
      <c r="F242" s="4">
        <v>1</v>
      </c>
      <c r="G242" s="6">
        <f>Table3[[#This Row],[Best Individual mean accuracy]]-Table3[[#This Row],[Benchmark mean accuracy]]</f>
        <v>-0.13333333333329733</v>
      </c>
      <c r="H242" t="str">
        <f>IF(AND(Table3[[#This Row],[F value]]&lt;4.74,Table3[[#This Row],[Best Individual mean accuracy]]&gt;Table3[[#This Row],[Benchmark mean accuracy]]),"Yes","No")</f>
        <v>No</v>
      </c>
    </row>
    <row r="243" spans="1:8" x14ac:dyDescent="0.55000000000000004">
      <c r="A243">
        <v>300</v>
      </c>
      <c r="B243" s="1" t="s">
        <v>646</v>
      </c>
      <c r="C243" s="4">
        <v>0.97368421052631504</v>
      </c>
      <c r="D243" s="6">
        <v>96.4</v>
      </c>
      <c r="E243" s="6">
        <v>96.4</v>
      </c>
      <c r="F243" s="4">
        <v>0.625000000000001</v>
      </c>
      <c r="G243" s="6">
        <f>Table3[[#This Row],[Best Individual mean accuracy]]-Table3[[#This Row],[Benchmark mean accuracy]]</f>
        <v>0</v>
      </c>
      <c r="H243" t="str">
        <f>IF(AND(Table3[[#This Row],[F value]]&lt;4.74,Table3[[#This Row],[Best Individual mean accuracy]]&gt;Table3[[#This Row],[Benchmark mean accuracy]]),"Yes","No")</f>
        <v>No</v>
      </c>
    </row>
    <row r="244" spans="1:8" x14ac:dyDescent="0.55000000000000004">
      <c r="A244">
        <v>574</v>
      </c>
      <c r="B244" s="1" t="s">
        <v>965</v>
      </c>
      <c r="C244" s="4">
        <v>1</v>
      </c>
      <c r="D244" s="6">
        <v>96.4</v>
      </c>
      <c r="E244" s="6">
        <v>96.4</v>
      </c>
      <c r="F244" s="4">
        <v>0.55555555555555503</v>
      </c>
      <c r="G244" s="6">
        <f>Table3[[#This Row],[Best Individual mean accuracy]]-Table3[[#This Row],[Benchmark mean accuracy]]</f>
        <v>0</v>
      </c>
      <c r="H244" t="str">
        <f>IF(AND(Table3[[#This Row],[F value]]&lt;4.74,Table3[[#This Row],[Best Individual mean accuracy]]&gt;Table3[[#This Row],[Benchmark mean accuracy]]),"Yes","No")</f>
        <v>No</v>
      </c>
    </row>
    <row r="245" spans="1:8" x14ac:dyDescent="0.55000000000000004">
      <c r="A245">
        <v>663</v>
      </c>
      <c r="B245" s="1" t="s">
        <v>1096</v>
      </c>
      <c r="C245" s="4">
        <v>1</v>
      </c>
      <c r="D245" s="6">
        <v>96.266666666666595</v>
      </c>
      <c r="E245" s="6">
        <v>96.4</v>
      </c>
      <c r="F245" s="4">
        <v>1.6153846153846101</v>
      </c>
      <c r="G245" s="6">
        <f>Table3[[#This Row],[Best Individual mean accuracy]]-Table3[[#This Row],[Benchmark mean accuracy]]</f>
        <v>0.13333333333341102</v>
      </c>
      <c r="H245" t="str">
        <f>IF(AND(Table3[[#This Row],[F value]]&lt;4.74,Table3[[#This Row],[Best Individual mean accuracy]]&gt;Table3[[#This Row],[Benchmark mean accuracy]]),"Yes","No")</f>
        <v>Yes</v>
      </c>
    </row>
    <row r="246" spans="1:8" x14ac:dyDescent="0.55000000000000004">
      <c r="A246">
        <v>300</v>
      </c>
      <c r="B246" s="1" t="s">
        <v>601</v>
      </c>
      <c r="C246" s="4">
        <v>0.97368421052631504</v>
      </c>
      <c r="D246" s="6">
        <v>96.133333333333297</v>
      </c>
      <c r="E246" s="6">
        <v>96.4</v>
      </c>
      <c r="F246" s="4">
        <v>7.9999999999999298</v>
      </c>
      <c r="G246" s="6">
        <f>Table3[[#This Row],[Best Individual mean accuracy]]-Table3[[#This Row],[Benchmark mean accuracy]]</f>
        <v>0.26666666666670835</v>
      </c>
      <c r="H246" t="str">
        <f>IF(AND(Table3[[#This Row],[F value]]&lt;4.74,Table3[[#This Row],[Best Individual mean accuracy]]&gt;Table3[[#This Row],[Benchmark mean accuracy]]),"Yes","No")</f>
        <v>No</v>
      </c>
    </row>
    <row r="247" spans="1:8" x14ac:dyDescent="0.55000000000000004">
      <c r="A247">
        <v>663</v>
      </c>
      <c r="B247" s="1" t="s">
        <v>1010</v>
      </c>
      <c r="C247" s="4">
        <v>1</v>
      </c>
      <c r="D247" s="6">
        <v>96.133333333333297</v>
      </c>
      <c r="E247" s="6">
        <v>96.4</v>
      </c>
      <c r="F247" s="4">
        <v>2.125</v>
      </c>
      <c r="G247" s="6">
        <f>Table3[[#This Row],[Best Individual mean accuracy]]-Table3[[#This Row],[Benchmark mean accuracy]]</f>
        <v>0.26666666666670835</v>
      </c>
      <c r="H247" t="str">
        <f>IF(AND(Table3[[#This Row],[F value]]&lt;4.74,Table3[[#This Row],[Best Individual mean accuracy]]&gt;Table3[[#This Row],[Benchmark mean accuracy]]),"Yes","No")</f>
        <v>Yes</v>
      </c>
    </row>
    <row r="248" spans="1:8" x14ac:dyDescent="0.55000000000000004">
      <c r="A248">
        <v>663</v>
      </c>
      <c r="B248" s="1" t="s">
        <v>1061</v>
      </c>
      <c r="C248" s="4">
        <v>1</v>
      </c>
      <c r="D248" s="6">
        <v>96.133333333333297</v>
      </c>
      <c r="E248" s="6">
        <v>96.4</v>
      </c>
      <c r="F248" s="4">
        <v>0.75</v>
      </c>
      <c r="G248" s="6">
        <f>Table3[[#This Row],[Best Individual mean accuracy]]-Table3[[#This Row],[Benchmark mean accuracy]]</f>
        <v>0.26666666666670835</v>
      </c>
      <c r="H248" t="str">
        <f>IF(AND(Table3[[#This Row],[F value]]&lt;4.74,Table3[[#This Row],[Best Individual mean accuracy]]&gt;Table3[[#This Row],[Benchmark mean accuracy]]),"Yes","No")</f>
        <v>Yes</v>
      </c>
    </row>
    <row r="249" spans="1:8" x14ac:dyDescent="0.55000000000000004">
      <c r="A249">
        <v>300</v>
      </c>
      <c r="B249" s="1" t="s">
        <v>493</v>
      </c>
      <c r="C249" s="4">
        <v>0.97368421052631504</v>
      </c>
      <c r="D249" s="6">
        <v>96</v>
      </c>
      <c r="E249" s="6">
        <v>96.4</v>
      </c>
      <c r="F249" s="4">
        <v>0.58974358974358998</v>
      </c>
      <c r="G249" s="6">
        <f>Table3[[#This Row],[Best Individual mean accuracy]]-Table3[[#This Row],[Benchmark mean accuracy]]</f>
        <v>0.40000000000000568</v>
      </c>
      <c r="H249" t="str">
        <f>IF(AND(Table3[[#This Row],[F value]]&lt;4.74,Table3[[#This Row],[Best Individual mean accuracy]]&gt;Table3[[#This Row],[Benchmark mean accuracy]]),"Yes","No")</f>
        <v>Yes</v>
      </c>
    </row>
    <row r="250" spans="1:8" x14ac:dyDescent="0.55000000000000004">
      <c r="A250">
        <v>300</v>
      </c>
      <c r="B250" s="1" t="s">
        <v>805</v>
      </c>
      <c r="C250" s="4">
        <v>0.97368421052631504</v>
      </c>
      <c r="D250" s="6">
        <v>96</v>
      </c>
      <c r="E250" s="6">
        <v>96.4</v>
      </c>
      <c r="F250" s="4">
        <v>1.4761904761904701</v>
      </c>
      <c r="G250" s="6">
        <f>Table3[[#This Row],[Best Individual mean accuracy]]-Table3[[#This Row],[Benchmark mean accuracy]]</f>
        <v>0.40000000000000568</v>
      </c>
      <c r="H250" t="str">
        <f>IF(AND(Table3[[#This Row],[F value]]&lt;4.74,Table3[[#This Row],[Best Individual mean accuracy]]&gt;Table3[[#This Row],[Benchmark mean accuracy]]),"Yes","No")</f>
        <v>Yes</v>
      </c>
    </row>
    <row r="251" spans="1:8" x14ac:dyDescent="0.55000000000000004">
      <c r="A251">
        <v>465</v>
      </c>
      <c r="B251" s="1" t="s">
        <v>948</v>
      </c>
      <c r="C251" s="4">
        <v>1</v>
      </c>
      <c r="D251" s="6">
        <v>96</v>
      </c>
      <c r="E251" s="6">
        <v>96.4</v>
      </c>
      <c r="F251" s="4">
        <v>0.72413793103448199</v>
      </c>
      <c r="G251" s="6">
        <f>Table3[[#This Row],[Best Individual mean accuracy]]-Table3[[#This Row],[Benchmark mean accuracy]]</f>
        <v>0.40000000000000568</v>
      </c>
      <c r="H251" t="str">
        <f>IF(AND(Table3[[#This Row],[F value]]&lt;4.74,Table3[[#This Row],[Best Individual mean accuracy]]&gt;Table3[[#This Row],[Benchmark mean accuracy]]),"Yes","No")</f>
        <v>Yes</v>
      </c>
    </row>
    <row r="252" spans="1:8" x14ac:dyDescent="0.55000000000000004">
      <c r="A252">
        <v>663</v>
      </c>
      <c r="B252" s="1" t="s">
        <v>1097</v>
      </c>
      <c r="C252" s="4">
        <v>1</v>
      </c>
      <c r="D252" s="6">
        <v>96</v>
      </c>
      <c r="E252" s="6">
        <v>96.4</v>
      </c>
      <c r="F252" s="4">
        <v>1.5806451612903201</v>
      </c>
      <c r="G252" s="6">
        <f>Table3[[#This Row],[Best Individual mean accuracy]]-Table3[[#This Row],[Benchmark mean accuracy]]</f>
        <v>0.40000000000000568</v>
      </c>
      <c r="H252" t="str">
        <f>IF(AND(Table3[[#This Row],[F value]]&lt;4.74,Table3[[#This Row],[Best Individual mean accuracy]]&gt;Table3[[#This Row],[Benchmark mean accuracy]]),"Yes","No")</f>
        <v>Yes</v>
      </c>
    </row>
    <row r="253" spans="1:8" x14ac:dyDescent="0.55000000000000004">
      <c r="A253">
        <v>663</v>
      </c>
      <c r="B253" s="1" t="s">
        <v>1278</v>
      </c>
      <c r="C253" s="4">
        <v>1</v>
      </c>
      <c r="D253" s="6">
        <v>96</v>
      </c>
      <c r="E253" s="6">
        <v>96.4</v>
      </c>
      <c r="F253" s="4">
        <v>0.90476190476190299</v>
      </c>
      <c r="G253" s="6">
        <f>Table3[[#This Row],[Best Individual mean accuracy]]-Table3[[#This Row],[Benchmark mean accuracy]]</f>
        <v>0.40000000000000568</v>
      </c>
      <c r="H253" t="str">
        <f>IF(AND(Table3[[#This Row],[F value]]&lt;4.74,Table3[[#This Row],[Best Individual mean accuracy]]&gt;Table3[[#This Row],[Benchmark mean accuracy]]),"Yes","No")</f>
        <v>Yes</v>
      </c>
    </row>
    <row r="254" spans="1:8" x14ac:dyDescent="0.55000000000000004">
      <c r="A254">
        <v>663</v>
      </c>
      <c r="B254" s="1" t="s">
        <v>1053</v>
      </c>
      <c r="C254" s="4">
        <v>1</v>
      </c>
      <c r="D254" s="6">
        <v>95.866666666666603</v>
      </c>
      <c r="E254" s="6">
        <v>96.4</v>
      </c>
      <c r="F254" s="4">
        <v>0.72222222222222199</v>
      </c>
      <c r="G254" s="6">
        <f>Table3[[#This Row],[Best Individual mean accuracy]]-Table3[[#This Row],[Benchmark mean accuracy]]</f>
        <v>0.53333333333340249</v>
      </c>
      <c r="H254" t="str">
        <f>IF(AND(Table3[[#This Row],[F value]]&lt;4.74,Table3[[#This Row],[Best Individual mean accuracy]]&gt;Table3[[#This Row],[Benchmark mean accuracy]]),"Yes","No")</f>
        <v>Yes</v>
      </c>
    </row>
    <row r="255" spans="1:8" x14ac:dyDescent="0.55000000000000004">
      <c r="A255">
        <v>300</v>
      </c>
      <c r="B255" s="1" t="s">
        <v>605</v>
      </c>
      <c r="C255" s="4">
        <v>0.97368421052631504</v>
      </c>
      <c r="D255" s="6">
        <v>95.733333333333306</v>
      </c>
      <c r="E255" s="6">
        <v>96.4</v>
      </c>
      <c r="F255" s="4">
        <v>1.2962962962962901</v>
      </c>
      <c r="G255" s="6">
        <f>Table3[[#This Row],[Best Individual mean accuracy]]-Table3[[#This Row],[Benchmark mean accuracy]]</f>
        <v>0.66666666666669983</v>
      </c>
      <c r="H255" t="str">
        <f>IF(AND(Table3[[#This Row],[F value]]&lt;4.74,Table3[[#This Row],[Best Individual mean accuracy]]&gt;Table3[[#This Row],[Benchmark mean accuracy]]),"Yes","No")</f>
        <v>Yes</v>
      </c>
    </row>
    <row r="256" spans="1:8" x14ac:dyDescent="0.55000000000000004">
      <c r="A256">
        <v>300</v>
      </c>
      <c r="B256" s="1" t="s">
        <v>804</v>
      </c>
      <c r="C256" s="4">
        <v>0.97368421052631504</v>
      </c>
      <c r="D256" s="6">
        <v>95.733333333333306</v>
      </c>
      <c r="E256" s="6">
        <v>96.4</v>
      </c>
      <c r="F256" s="4">
        <v>0.76</v>
      </c>
      <c r="G256" s="6">
        <f>Table3[[#This Row],[Best Individual mean accuracy]]-Table3[[#This Row],[Benchmark mean accuracy]]</f>
        <v>0.66666666666669983</v>
      </c>
      <c r="H256" t="str">
        <f>IF(AND(Table3[[#This Row],[F value]]&lt;4.74,Table3[[#This Row],[Best Individual mean accuracy]]&gt;Table3[[#This Row],[Benchmark mean accuracy]]),"Yes","No")</f>
        <v>Yes</v>
      </c>
    </row>
    <row r="257" spans="1:8" x14ac:dyDescent="0.55000000000000004">
      <c r="A257">
        <v>300</v>
      </c>
      <c r="B257" s="1" t="s">
        <v>834</v>
      </c>
      <c r="C257" s="4">
        <v>0.97368421052631504</v>
      </c>
      <c r="D257" s="6">
        <v>95.733333333333306</v>
      </c>
      <c r="E257" s="6">
        <v>96.4</v>
      </c>
      <c r="F257" s="4">
        <v>1.15384615384615</v>
      </c>
      <c r="G257" s="6">
        <f>Table3[[#This Row],[Best Individual mean accuracy]]-Table3[[#This Row],[Benchmark mean accuracy]]</f>
        <v>0.66666666666669983</v>
      </c>
      <c r="H257" t="str">
        <f>IF(AND(Table3[[#This Row],[F value]]&lt;4.74,Table3[[#This Row],[Best Individual mean accuracy]]&gt;Table3[[#This Row],[Benchmark mean accuracy]]),"Yes","No")</f>
        <v>Yes</v>
      </c>
    </row>
    <row r="258" spans="1:8" x14ac:dyDescent="0.55000000000000004">
      <c r="A258">
        <v>663</v>
      </c>
      <c r="B258" s="1" t="s">
        <v>1109</v>
      </c>
      <c r="C258" s="4">
        <v>1</v>
      </c>
      <c r="D258" s="6">
        <v>95.733333333333306</v>
      </c>
      <c r="E258" s="6">
        <v>96.4</v>
      </c>
      <c r="F258" s="4">
        <v>1.3999999999999899</v>
      </c>
      <c r="G258" s="6">
        <f>Table3[[#This Row],[Best Individual mean accuracy]]-Table3[[#This Row],[Benchmark mean accuracy]]</f>
        <v>0.66666666666669983</v>
      </c>
      <c r="H258" t="str">
        <f>IF(AND(Table3[[#This Row],[F value]]&lt;4.74,Table3[[#This Row],[Best Individual mean accuracy]]&gt;Table3[[#This Row],[Benchmark mean accuracy]]),"Yes","No")</f>
        <v>Yes</v>
      </c>
    </row>
    <row r="259" spans="1:8" x14ac:dyDescent="0.55000000000000004">
      <c r="A259">
        <v>663</v>
      </c>
      <c r="B259" s="1" t="s">
        <v>1138</v>
      </c>
      <c r="C259" s="4">
        <v>1</v>
      </c>
      <c r="D259" s="6">
        <v>95.733333333333306</v>
      </c>
      <c r="E259" s="6">
        <v>96.4</v>
      </c>
      <c r="F259" s="4">
        <v>0.74193548387096797</v>
      </c>
      <c r="G259" s="6">
        <f>Table3[[#This Row],[Best Individual mean accuracy]]-Table3[[#This Row],[Benchmark mean accuracy]]</f>
        <v>0.66666666666669983</v>
      </c>
      <c r="H259" t="str">
        <f>IF(AND(Table3[[#This Row],[F value]]&lt;4.74,Table3[[#This Row],[Best Individual mean accuracy]]&gt;Table3[[#This Row],[Benchmark mean accuracy]]),"Yes","No")</f>
        <v>Yes</v>
      </c>
    </row>
    <row r="260" spans="1:8" x14ac:dyDescent="0.55000000000000004">
      <c r="A260">
        <v>300</v>
      </c>
      <c r="B260" s="1" t="s">
        <v>668</v>
      </c>
      <c r="C260" s="4">
        <v>0.97368421052631504</v>
      </c>
      <c r="D260" s="6">
        <v>95.599999999999895</v>
      </c>
      <c r="E260" s="6">
        <v>96.4</v>
      </c>
      <c r="F260" s="4">
        <v>1.3333333333333199</v>
      </c>
      <c r="G260" s="6">
        <f>Table3[[#This Row],[Best Individual mean accuracy]]-Table3[[#This Row],[Benchmark mean accuracy]]</f>
        <v>0.80000000000011084</v>
      </c>
      <c r="H260" t="str">
        <f>IF(AND(Table3[[#This Row],[F value]]&lt;4.74,Table3[[#This Row],[Best Individual mean accuracy]]&gt;Table3[[#This Row],[Benchmark mean accuracy]]),"Yes","No")</f>
        <v>Yes</v>
      </c>
    </row>
    <row r="261" spans="1:8" x14ac:dyDescent="0.55000000000000004">
      <c r="A261">
        <v>300</v>
      </c>
      <c r="B261" s="1" t="s">
        <v>731</v>
      </c>
      <c r="C261" s="4">
        <v>0.97368421052631504</v>
      </c>
      <c r="D261" s="6">
        <v>95.599999999999895</v>
      </c>
      <c r="E261" s="6">
        <v>96.4</v>
      </c>
      <c r="F261" s="4">
        <v>0.65217391304347705</v>
      </c>
      <c r="G261" s="6">
        <f>Table3[[#This Row],[Best Individual mean accuracy]]-Table3[[#This Row],[Benchmark mean accuracy]]</f>
        <v>0.80000000000011084</v>
      </c>
      <c r="H261" t="str">
        <f>IF(AND(Table3[[#This Row],[F value]]&lt;4.74,Table3[[#This Row],[Best Individual mean accuracy]]&gt;Table3[[#This Row],[Benchmark mean accuracy]]),"Yes","No")</f>
        <v>Yes</v>
      </c>
    </row>
    <row r="262" spans="1:8" x14ac:dyDescent="0.55000000000000004">
      <c r="A262">
        <v>663</v>
      </c>
      <c r="B262" s="1" t="s">
        <v>1222</v>
      </c>
      <c r="C262" s="4">
        <v>1</v>
      </c>
      <c r="D262" s="6">
        <v>95.599999999999895</v>
      </c>
      <c r="E262" s="6">
        <v>96.4</v>
      </c>
      <c r="F262" s="4">
        <v>1.06666666666666</v>
      </c>
      <c r="G262" s="6">
        <f>Table3[[#This Row],[Best Individual mean accuracy]]-Table3[[#This Row],[Benchmark mean accuracy]]</f>
        <v>0.80000000000011084</v>
      </c>
      <c r="H262" t="str">
        <f>IF(AND(Table3[[#This Row],[F value]]&lt;4.74,Table3[[#This Row],[Best Individual mean accuracy]]&gt;Table3[[#This Row],[Benchmark mean accuracy]]),"Yes","No")</f>
        <v>Yes</v>
      </c>
    </row>
    <row r="263" spans="1:8" x14ac:dyDescent="0.55000000000000004">
      <c r="A263">
        <v>663</v>
      </c>
      <c r="B263" s="1" t="s">
        <v>1268</v>
      </c>
      <c r="C263" s="4">
        <v>1</v>
      </c>
      <c r="D263" s="6">
        <v>95.599999999999895</v>
      </c>
      <c r="E263" s="6">
        <v>96.4</v>
      </c>
      <c r="F263" s="4">
        <v>1.5</v>
      </c>
      <c r="G263" s="6">
        <f>Table3[[#This Row],[Best Individual mean accuracy]]-Table3[[#This Row],[Benchmark mean accuracy]]</f>
        <v>0.80000000000011084</v>
      </c>
      <c r="H263" t="str">
        <f>IF(AND(Table3[[#This Row],[F value]]&lt;4.74,Table3[[#This Row],[Best Individual mean accuracy]]&gt;Table3[[#This Row],[Benchmark mean accuracy]]),"Yes","No")</f>
        <v>Yes</v>
      </c>
    </row>
    <row r="264" spans="1:8" x14ac:dyDescent="0.55000000000000004">
      <c r="A264">
        <v>300</v>
      </c>
      <c r="B264" s="1" t="s">
        <v>469</v>
      </c>
      <c r="C264" s="4">
        <v>0.97368421052631504</v>
      </c>
      <c r="D264" s="6">
        <v>95.466666666666598</v>
      </c>
      <c r="E264" s="6">
        <v>96.4</v>
      </c>
      <c r="F264" s="4">
        <v>1.3157894736842</v>
      </c>
      <c r="G264" s="6">
        <f>Table3[[#This Row],[Best Individual mean accuracy]]-Table3[[#This Row],[Benchmark mean accuracy]]</f>
        <v>0.93333333333340818</v>
      </c>
      <c r="H264" t="str">
        <f>IF(AND(Table3[[#This Row],[F value]]&lt;4.74,Table3[[#This Row],[Best Individual mean accuracy]]&gt;Table3[[#This Row],[Benchmark mean accuracy]]),"Yes","No")</f>
        <v>Yes</v>
      </c>
    </row>
    <row r="265" spans="1:8" x14ac:dyDescent="0.55000000000000004">
      <c r="A265">
        <v>300</v>
      </c>
      <c r="B265" s="1" t="s">
        <v>555</v>
      </c>
      <c r="C265" s="4">
        <v>0.97368421052631504</v>
      </c>
      <c r="D265" s="6">
        <v>95.466666666666598</v>
      </c>
      <c r="E265" s="6">
        <v>96.4</v>
      </c>
      <c r="F265" s="4">
        <v>0.66265060240963802</v>
      </c>
      <c r="G265" s="6">
        <f>Table3[[#This Row],[Best Individual mean accuracy]]-Table3[[#This Row],[Benchmark mean accuracy]]</f>
        <v>0.93333333333340818</v>
      </c>
      <c r="H265" t="str">
        <f>IF(AND(Table3[[#This Row],[F value]]&lt;4.74,Table3[[#This Row],[Best Individual mean accuracy]]&gt;Table3[[#This Row],[Benchmark mean accuracy]]),"Yes","No")</f>
        <v>Yes</v>
      </c>
    </row>
    <row r="266" spans="1:8" x14ac:dyDescent="0.55000000000000004">
      <c r="A266">
        <v>300</v>
      </c>
      <c r="B266" s="1" t="s">
        <v>687</v>
      </c>
      <c r="C266" s="4">
        <v>0.97368421052631504</v>
      </c>
      <c r="D266" s="6">
        <v>95.466666666666598</v>
      </c>
      <c r="E266" s="6">
        <v>96.4</v>
      </c>
      <c r="F266" s="4">
        <v>0.78723404255318996</v>
      </c>
      <c r="G266" s="6">
        <f>Table3[[#This Row],[Best Individual mean accuracy]]-Table3[[#This Row],[Benchmark mean accuracy]]</f>
        <v>0.93333333333340818</v>
      </c>
      <c r="H266" t="str">
        <f>IF(AND(Table3[[#This Row],[F value]]&lt;4.74,Table3[[#This Row],[Best Individual mean accuracy]]&gt;Table3[[#This Row],[Benchmark mean accuracy]]),"Yes","No")</f>
        <v>Yes</v>
      </c>
    </row>
    <row r="267" spans="1:8" x14ac:dyDescent="0.55000000000000004">
      <c r="A267">
        <v>300</v>
      </c>
      <c r="B267" s="1" t="s">
        <v>753</v>
      </c>
      <c r="C267" s="4">
        <v>0.97368421052631504</v>
      </c>
      <c r="D267" s="6">
        <v>95.466666666666598</v>
      </c>
      <c r="E267" s="6">
        <v>96.4</v>
      </c>
      <c r="F267" s="4">
        <v>0.87878787878787801</v>
      </c>
      <c r="G267" s="6">
        <f>Table3[[#This Row],[Best Individual mean accuracy]]-Table3[[#This Row],[Benchmark mean accuracy]]</f>
        <v>0.93333333333340818</v>
      </c>
      <c r="H267" t="str">
        <f>IF(AND(Table3[[#This Row],[F value]]&lt;4.74,Table3[[#This Row],[Best Individual mean accuracy]]&gt;Table3[[#This Row],[Benchmark mean accuracy]]),"Yes","No")</f>
        <v>Yes</v>
      </c>
    </row>
    <row r="268" spans="1:8" x14ac:dyDescent="0.55000000000000004">
      <c r="A268">
        <v>300</v>
      </c>
      <c r="B268" s="1" t="s">
        <v>797</v>
      </c>
      <c r="C268" s="4">
        <v>0.97368421052631504</v>
      </c>
      <c r="D268" s="6">
        <v>95.466666666666598</v>
      </c>
      <c r="E268" s="6">
        <v>96.4</v>
      </c>
      <c r="F268" s="4">
        <v>0.95555555555555705</v>
      </c>
      <c r="G268" s="6">
        <f>Table3[[#This Row],[Best Individual mean accuracy]]-Table3[[#This Row],[Benchmark mean accuracy]]</f>
        <v>0.93333333333340818</v>
      </c>
      <c r="H268" t="str">
        <f>IF(AND(Table3[[#This Row],[F value]]&lt;4.74,Table3[[#This Row],[Best Individual mean accuracy]]&gt;Table3[[#This Row],[Benchmark mean accuracy]]),"Yes","No")</f>
        <v>Yes</v>
      </c>
    </row>
    <row r="269" spans="1:8" x14ac:dyDescent="0.55000000000000004">
      <c r="A269">
        <v>750</v>
      </c>
      <c r="B269" s="1" t="s">
        <v>1387</v>
      </c>
      <c r="C269" s="4">
        <v>1</v>
      </c>
      <c r="D269" s="6">
        <v>95.466666666666598</v>
      </c>
      <c r="E269" s="6">
        <v>96.4</v>
      </c>
      <c r="F269" s="4">
        <v>0.999999999999998</v>
      </c>
      <c r="G269" s="6">
        <f>Table3[[#This Row],[Best Individual mean accuracy]]-Table3[[#This Row],[Benchmark mean accuracy]]</f>
        <v>0.93333333333340818</v>
      </c>
      <c r="H269" t="str">
        <f>IF(AND(Table3[[#This Row],[F value]]&lt;4.74,Table3[[#This Row],[Best Individual mean accuracy]]&gt;Table3[[#This Row],[Benchmark mean accuracy]]),"Yes","No")</f>
        <v>Yes</v>
      </c>
    </row>
    <row r="270" spans="1:8" x14ac:dyDescent="0.55000000000000004">
      <c r="A270">
        <v>300</v>
      </c>
      <c r="B270" s="1" t="s">
        <v>495</v>
      </c>
      <c r="C270" s="4">
        <v>0.97368421052631504</v>
      </c>
      <c r="D270" s="6">
        <v>95.3333333333333</v>
      </c>
      <c r="E270" s="6">
        <v>96.4</v>
      </c>
      <c r="F270" s="4">
        <v>0.76190476190475998</v>
      </c>
      <c r="G270" s="6">
        <f>Table3[[#This Row],[Best Individual mean accuracy]]-Table3[[#This Row],[Benchmark mean accuracy]]</f>
        <v>1.0666666666667055</v>
      </c>
      <c r="H270" t="str">
        <f>IF(AND(Table3[[#This Row],[F value]]&lt;4.74,Table3[[#This Row],[Best Individual mean accuracy]]&gt;Table3[[#This Row],[Benchmark mean accuracy]]),"Yes","No")</f>
        <v>Yes</v>
      </c>
    </row>
    <row r="271" spans="1:8" x14ac:dyDescent="0.55000000000000004">
      <c r="A271">
        <v>300</v>
      </c>
      <c r="B271" s="1" t="s">
        <v>606</v>
      </c>
      <c r="C271" s="4">
        <v>0.97368421052631504</v>
      </c>
      <c r="D271" s="6">
        <v>95.3333333333333</v>
      </c>
      <c r="E271" s="6">
        <v>96.4</v>
      </c>
      <c r="F271" s="4">
        <v>1.2222222222222101</v>
      </c>
      <c r="G271" s="6">
        <f>Table3[[#This Row],[Best Individual mean accuracy]]-Table3[[#This Row],[Benchmark mean accuracy]]</f>
        <v>1.0666666666667055</v>
      </c>
      <c r="H271" t="str">
        <f>IF(AND(Table3[[#This Row],[F value]]&lt;4.74,Table3[[#This Row],[Best Individual mean accuracy]]&gt;Table3[[#This Row],[Benchmark mean accuracy]]),"Yes","No")</f>
        <v>Yes</v>
      </c>
    </row>
    <row r="272" spans="1:8" x14ac:dyDescent="0.55000000000000004">
      <c r="A272">
        <v>300</v>
      </c>
      <c r="B272" s="1" t="s">
        <v>744</v>
      </c>
      <c r="C272" s="4">
        <v>0.97368421052631504</v>
      </c>
      <c r="D272" s="6">
        <v>95.3333333333333</v>
      </c>
      <c r="E272" s="6">
        <v>96.4</v>
      </c>
      <c r="F272" s="4">
        <v>0.73076923076922995</v>
      </c>
      <c r="G272" s="6">
        <f>Table3[[#This Row],[Best Individual mean accuracy]]-Table3[[#This Row],[Benchmark mean accuracy]]</f>
        <v>1.0666666666667055</v>
      </c>
      <c r="H272" t="str">
        <f>IF(AND(Table3[[#This Row],[F value]]&lt;4.74,Table3[[#This Row],[Best Individual mean accuracy]]&gt;Table3[[#This Row],[Benchmark mean accuracy]]),"Yes","No")</f>
        <v>Yes</v>
      </c>
    </row>
    <row r="273" spans="1:8" x14ac:dyDescent="0.55000000000000004">
      <c r="A273">
        <v>465</v>
      </c>
      <c r="B273" s="1" t="s">
        <v>929</v>
      </c>
      <c r="C273" s="4">
        <v>1</v>
      </c>
      <c r="D273" s="6">
        <v>95.3333333333333</v>
      </c>
      <c r="E273" s="6">
        <v>96.4</v>
      </c>
      <c r="F273" s="4">
        <v>1.28571428571428</v>
      </c>
      <c r="G273" s="6">
        <f>Table3[[#This Row],[Best Individual mean accuracy]]-Table3[[#This Row],[Benchmark mean accuracy]]</f>
        <v>1.0666666666667055</v>
      </c>
      <c r="H273" t="str">
        <f>IF(AND(Table3[[#This Row],[F value]]&lt;4.74,Table3[[#This Row],[Best Individual mean accuracy]]&gt;Table3[[#This Row],[Benchmark mean accuracy]]),"Yes","No")</f>
        <v>Yes</v>
      </c>
    </row>
    <row r="274" spans="1:8" x14ac:dyDescent="0.55000000000000004">
      <c r="A274">
        <v>663</v>
      </c>
      <c r="B274" s="1" t="s">
        <v>1021</v>
      </c>
      <c r="C274" s="4">
        <v>1</v>
      </c>
      <c r="D274" s="6">
        <v>95.3333333333333</v>
      </c>
      <c r="E274" s="6">
        <v>96.4</v>
      </c>
      <c r="F274" s="4">
        <v>3.6666666666666701</v>
      </c>
      <c r="G274" s="6">
        <f>Table3[[#This Row],[Best Individual mean accuracy]]-Table3[[#This Row],[Benchmark mean accuracy]]</f>
        <v>1.0666666666667055</v>
      </c>
      <c r="H274" t="str">
        <f>IF(AND(Table3[[#This Row],[F value]]&lt;4.74,Table3[[#This Row],[Best Individual mean accuracy]]&gt;Table3[[#This Row],[Benchmark mean accuracy]]),"Yes","No")</f>
        <v>Yes</v>
      </c>
    </row>
    <row r="275" spans="1:8" x14ac:dyDescent="0.55000000000000004">
      <c r="A275">
        <v>663</v>
      </c>
      <c r="B275" s="1" t="s">
        <v>1069</v>
      </c>
      <c r="C275" s="4">
        <v>1</v>
      </c>
      <c r="D275" s="6">
        <v>95.3333333333333</v>
      </c>
      <c r="E275" s="6">
        <v>96.4</v>
      </c>
      <c r="F275" s="4">
        <v>0.94117647058823495</v>
      </c>
      <c r="G275" s="6">
        <f>Table3[[#This Row],[Best Individual mean accuracy]]-Table3[[#This Row],[Benchmark mean accuracy]]</f>
        <v>1.0666666666667055</v>
      </c>
      <c r="H275" t="str">
        <f>IF(AND(Table3[[#This Row],[F value]]&lt;4.74,Table3[[#This Row],[Best Individual mean accuracy]]&gt;Table3[[#This Row],[Benchmark mean accuracy]]),"Yes","No")</f>
        <v>Yes</v>
      </c>
    </row>
    <row r="276" spans="1:8" x14ac:dyDescent="0.55000000000000004">
      <c r="A276">
        <v>750</v>
      </c>
      <c r="B276" s="1" t="s">
        <v>1310</v>
      </c>
      <c r="C276" s="4">
        <v>1</v>
      </c>
      <c r="D276" s="6">
        <v>95.3333333333333</v>
      </c>
      <c r="E276" s="6">
        <v>96.4</v>
      </c>
      <c r="F276" s="4">
        <v>2.1666666666666501</v>
      </c>
      <c r="G276" s="6">
        <f>Table3[[#This Row],[Best Individual mean accuracy]]-Table3[[#This Row],[Benchmark mean accuracy]]</f>
        <v>1.0666666666667055</v>
      </c>
      <c r="H276" t="str">
        <f>IF(AND(Table3[[#This Row],[F value]]&lt;4.74,Table3[[#This Row],[Best Individual mean accuracy]]&gt;Table3[[#This Row],[Benchmark mean accuracy]]),"Yes","No")</f>
        <v>Yes</v>
      </c>
    </row>
    <row r="277" spans="1:8" x14ac:dyDescent="0.55000000000000004">
      <c r="A277">
        <v>300</v>
      </c>
      <c r="B277" s="1" t="s">
        <v>628</v>
      </c>
      <c r="C277" s="4">
        <v>0.97368421052631504</v>
      </c>
      <c r="D277" s="6">
        <v>95.066666666666606</v>
      </c>
      <c r="E277" s="6">
        <v>96.4</v>
      </c>
      <c r="F277" s="4">
        <v>0.72340425531914798</v>
      </c>
      <c r="G277" s="6">
        <f>Table3[[#This Row],[Best Individual mean accuracy]]-Table3[[#This Row],[Benchmark mean accuracy]]</f>
        <v>1.3333333333333997</v>
      </c>
      <c r="H277" t="str">
        <f>IF(AND(Table3[[#This Row],[F value]]&lt;4.74,Table3[[#This Row],[Best Individual mean accuracy]]&gt;Table3[[#This Row],[Benchmark mean accuracy]]),"Yes","No")</f>
        <v>Yes</v>
      </c>
    </row>
    <row r="278" spans="1:8" x14ac:dyDescent="0.55000000000000004">
      <c r="A278">
        <v>663</v>
      </c>
      <c r="B278" s="1" t="s">
        <v>1048</v>
      </c>
      <c r="C278" s="4">
        <v>1</v>
      </c>
      <c r="D278" s="6">
        <v>95.066666666666606</v>
      </c>
      <c r="E278" s="6">
        <v>96.4</v>
      </c>
      <c r="F278" s="4">
        <v>1.1052631578947301</v>
      </c>
      <c r="G278" s="6">
        <f>Table3[[#This Row],[Best Individual mean accuracy]]-Table3[[#This Row],[Benchmark mean accuracy]]</f>
        <v>1.3333333333333997</v>
      </c>
      <c r="H278" t="str">
        <f>IF(AND(Table3[[#This Row],[F value]]&lt;4.74,Table3[[#This Row],[Best Individual mean accuracy]]&gt;Table3[[#This Row],[Benchmark mean accuracy]]),"Yes","No")</f>
        <v>Yes</v>
      </c>
    </row>
    <row r="279" spans="1:8" x14ac:dyDescent="0.55000000000000004">
      <c r="A279">
        <v>663</v>
      </c>
      <c r="B279" s="1" t="s">
        <v>1078</v>
      </c>
      <c r="C279" s="4">
        <v>1</v>
      </c>
      <c r="D279" s="6">
        <v>95.066666666666606</v>
      </c>
      <c r="E279" s="6">
        <v>96.4</v>
      </c>
      <c r="F279" s="4">
        <v>0.84999999999999798</v>
      </c>
      <c r="G279" s="6">
        <f>Table3[[#This Row],[Best Individual mean accuracy]]-Table3[[#This Row],[Benchmark mean accuracy]]</f>
        <v>1.3333333333333997</v>
      </c>
      <c r="H279" t="str">
        <f>IF(AND(Table3[[#This Row],[F value]]&lt;4.74,Table3[[#This Row],[Best Individual mean accuracy]]&gt;Table3[[#This Row],[Benchmark mean accuracy]]),"Yes","No")</f>
        <v>Yes</v>
      </c>
    </row>
    <row r="280" spans="1:8" x14ac:dyDescent="0.55000000000000004">
      <c r="A280">
        <v>663</v>
      </c>
      <c r="B280" s="1" t="s">
        <v>1215</v>
      </c>
      <c r="C280" s="4">
        <v>1</v>
      </c>
      <c r="D280" s="6">
        <v>95.066666666666606</v>
      </c>
      <c r="E280" s="6">
        <v>96.4</v>
      </c>
      <c r="F280" s="4">
        <v>0.58441558441558406</v>
      </c>
      <c r="G280" s="6">
        <f>Table3[[#This Row],[Best Individual mean accuracy]]-Table3[[#This Row],[Benchmark mean accuracy]]</f>
        <v>1.3333333333333997</v>
      </c>
      <c r="H280" t="str">
        <f>IF(AND(Table3[[#This Row],[F value]]&lt;4.74,Table3[[#This Row],[Best Individual mean accuracy]]&gt;Table3[[#This Row],[Benchmark mean accuracy]]),"Yes","No")</f>
        <v>Yes</v>
      </c>
    </row>
    <row r="281" spans="1:8" x14ac:dyDescent="0.55000000000000004">
      <c r="A281">
        <v>663</v>
      </c>
      <c r="B281" s="1" t="s">
        <v>1226</v>
      </c>
      <c r="C281" s="4">
        <v>1</v>
      </c>
      <c r="D281" s="6">
        <v>95.066666666666606</v>
      </c>
      <c r="E281" s="6">
        <v>96.4</v>
      </c>
      <c r="F281" s="4">
        <v>1.55555555555555</v>
      </c>
      <c r="G281" s="6">
        <f>Table3[[#This Row],[Best Individual mean accuracy]]-Table3[[#This Row],[Benchmark mean accuracy]]</f>
        <v>1.3333333333333997</v>
      </c>
      <c r="H281" t="str">
        <f>IF(AND(Table3[[#This Row],[F value]]&lt;4.74,Table3[[#This Row],[Best Individual mean accuracy]]&gt;Table3[[#This Row],[Benchmark mean accuracy]]),"Yes","No")</f>
        <v>Yes</v>
      </c>
    </row>
    <row r="282" spans="1:8" x14ac:dyDescent="0.55000000000000004">
      <c r="A282">
        <v>300</v>
      </c>
      <c r="B282" s="1" t="s">
        <v>526</v>
      </c>
      <c r="C282" s="4">
        <v>0.97368421052631504</v>
      </c>
      <c r="D282" s="6">
        <v>94.933333333333294</v>
      </c>
      <c r="E282" s="6">
        <v>96.4</v>
      </c>
      <c r="F282" s="4">
        <v>0.76842105263157801</v>
      </c>
      <c r="G282" s="6">
        <f>Table3[[#This Row],[Best Individual mean accuracy]]-Table3[[#This Row],[Benchmark mean accuracy]]</f>
        <v>1.4666666666667112</v>
      </c>
      <c r="H282" t="str">
        <f>IF(AND(Table3[[#This Row],[F value]]&lt;4.74,Table3[[#This Row],[Best Individual mean accuracy]]&gt;Table3[[#This Row],[Benchmark mean accuracy]]),"Yes","No")</f>
        <v>Yes</v>
      </c>
    </row>
    <row r="283" spans="1:8" x14ac:dyDescent="0.55000000000000004">
      <c r="A283">
        <v>663</v>
      </c>
      <c r="B283" s="1" t="s">
        <v>1176</v>
      </c>
      <c r="C283" s="4">
        <v>1</v>
      </c>
      <c r="D283" s="6">
        <v>94.8</v>
      </c>
      <c r="E283" s="6">
        <v>96.4</v>
      </c>
      <c r="F283" s="4">
        <v>0.77142857142857102</v>
      </c>
      <c r="G283" s="6">
        <f>Table3[[#This Row],[Best Individual mean accuracy]]-Table3[[#This Row],[Benchmark mean accuracy]]</f>
        <v>1.6000000000000085</v>
      </c>
      <c r="H283" t="str">
        <f>IF(AND(Table3[[#This Row],[F value]]&lt;4.74,Table3[[#This Row],[Best Individual mean accuracy]]&gt;Table3[[#This Row],[Benchmark mean accuracy]]),"Yes","No")</f>
        <v>Yes</v>
      </c>
    </row>
    <row r="284" spans="1:8" x14ac:dyDescent="0.55000000000000004">
      <c r="A284">
        <v>300</v>
      </c>
      <c r="B284" s="1" t="s">
        <v>501</v>
      </c>
      <c r="C284" s="4">
        <v>0.97368421052631504</v>
      </c>
      <c r="D284" s="6">
        <v>94.6666666666666</v>
      </c>
      <c r="E284" s="6">
        <v>96.4</v>
      </c>
      <c r="F284" s="4">
        <v>2.99999999999998</v>
      </c>
      <c r="G284" s="6">
        <f>Table3[[#This Row],[Best Individual mean accuracy]]-Table3[[#This Row],[Benchmark mean accuracy]]</f>
        <v>1.7333333333334053</v>
      </c>
      <c r="H284" t="str">
        <f>IF(AND(Table3[[#This Row],[F value]]&lt;4.74,Table3[[#This Row],[Best Individual mean accuracy]]&gt;Table3[[#This Row],[Benchmark mean accuracy]]),"Yes","No")</f>
        <v>Yes</v>
      </c>
    </row>
    <row r="285" spans="1:8" x14ac:dyDescent="0.55000000000000004">
      <c r="A285">
        <v>663</v>
      </c>
      <c r="B285" s="1" t="s">
        <v>1027</v>
      </c>
      <c r="C285" s="4">
        <v>1</v>
      </c>
      <c r="D285" s="6">
        <v>94.6666666666666</v>
      </c>
      <c r="E285" s="6">
        <v>96.4</v>
      </c>
      <c r="F285" s="4">
        <v>1.2020202020202</v>
      </c>
      <c r="G285" s="6">
        <f>Table3[[#This Row],[Best Individual mean accuracy]]-Table3[[#This Row],[Benchmark mean accuracy]]</f>
        <v>1.7333333333334053</v>
      </c>
      <c r="H285" t="str">
        <f>IF(AND(Table3[[#This Row],[F value]]&lt;4.74,Table3[[#This Row],[Best Individual mean accuracy]]&gt;Table3[[#This Row],[Benchmark mean accuracy]]),"Yes","No")</f>
        <v>Yes</v>
      </c>
    </row>
    <row r="286" spans="1:8" x14ac:dyDescent="0.55000000000000004">
      <c r="A286">
        <v>663</v>
      </c>
      <c r="B286" s="1" t="s">
        <v>1133</v>
      </c>
      <c r="C286" s="4">
        <v>1</v>
      </c>
      <c r="D286" s="6">
        <v>94.6666666666666</v>
      </c>
      <c r="E286" s="6">
        <v>96.4</v>
      </c>
      <c r="F286" s="4">
        <v>2.1707317073170702</v>
      </c>
      <c r="G286" s="6">
        <f>Table3[[#This Row],[Best Individual mean accuracy]]-Table3[[#This Row],[Benchmark mean accuracy]]</f>
        <v>1.7333333333334053</v>
      </c>
      <c r="H286" t="str">
        <f>IF(AND(Table3[[#This Row],[F value]]&lt;4.74,Table3[[#This Row],[Best Individual mean accuracy]]&gt;Table3[[#This Row],[Benchmark mean accuracy]]),"Yes","No")</f>
        <v>Yes</v>
      </c>
    </row>
    <row r="287" spans="1:8" x14ac:dyDescent="0.55000000000000004">
      <c r="A287">
        <v>300</v>
      </c>
      <c r="B287" s="1" t="s">
        <v>527</v>
      </c>
      <c r="C287" s="4">
        <v>0.97368421052631504</v>
      </c>
      <c r="D287" s="6">
        <v>94.533333333333303</v>
      </c>
      <c r="E287" s="6">
        <v>96.4</v>
      </c>
      <c r="F287" s="4">
        <v>1.0499999999999901</v>
      </c>
      <c r="G287" s="6">
        <f>Table3[[#This Row],[Best Individual mean accuracy]]-Table3[[#This Row],[Benchmark mean accuracy]]</f>
        <v>1.8666666666667027</v>
      </c>
      <c r="H287" t="str">
        <f>IF(AND(Table3[[#This Row],[F value]]&lt;4.74,Table3[[#This Row],[Best Individual mean accuracy]]&gt;Table3[[#This Row],[Benchmark mean accuracy]]),"Yes","No")</f>
        <v>Yes</v>
      </c>
    </row>
    <row r="288" spans="1:8" x14ac:dyDescent="0.55000000000000004">
      <c r="A288">
        <v>300</v>
      </c>
      <c r="B288" s="1" t="s">
        <v>505</v>
      </c>
      <c r="C288" s="4">
        <v>0.97368421052631504</v>
      </c>
      <c r="D288" s="6">
        <v>94.266666666666595</v>
      </c>
      <c r="E288" s="6">
        <v>96.4</v>
      </c>
      <c r="F288" s="4">
        <v>0.91428571428571503</v>
      </c>
      <c r="G288" s="6">
        <f>Table3[[#This Row],[Best Individual mean accuracy]]-Table3[[#This Row],[Benchmark mean accuracy]]</f>
        <v>2.133333333333411</v>
      </c>
      <c r="H288" t="str">
        <f>IF(AND(Table3[[#This Row],[F value]]&lt;4.74,Table3[[#This Row],[Best Individual mean accuracy]]&gt;Table3[[#This Row],[Benchmark mean accuracy]]),"Yes","No")</f>
        <v>Yes</v>
      </c>
    </row>
    <row r="289" spans="1:8" x14ac:dyDescent="0.55000000000000004">
      <c r="A289">
        <v>300</v>
      </c>
      <c r="B289" s="1" t="s">
        <v>514</v>
      </c>
      <c r="C289" s="4">
        <v>0.97368421052631504</v>
      </c>
      <c r="D289" s="6">
        <v>94.266666666666595</v>
      </c>
      <c r="E289" s="6">
        <v>96.4</v>
      </c>
      <c r="F289" s="4">
        <v>2.1</v>
      </c>
      <c r="G289" s="6">
        <f>Table3[[#This Row],[Best Individual mean accuracy]]-Table3[[#This Row],[Benchmark mean accuracy]]</f>
        <v>2.133333333333411</v>
      </c>
      <c r="H289" t="str">
        <f>IF(AND(Table3[[#This Row],[F value]]&lt;4.74,Table3[[#This Row],[Best Individual mean accuracy]]&gt;Table3[[#This Row],[Benchmark mean accuracy]]),"Yes","No")</f>
        <v>Yes</v>
      </c>
    </row>
    <row r="290" spans="1:8" x14ac:dyDescent="0.55000000000000004">
      <c r="A290">
        <v>663</v>
      </c>
      <c r="B290" s="1" t="s">
        <v>1121</v>
      </c>
      <c r="C290" s="4">
        <v>1</v>
      </c>
      <c r="D290" s="6">
        <v>94.266666666666595</v>
      </c>
      <c r="E290" s="6">
        <v>96.4</v>
      </c>
      <c r="F290" s="4">
        <v>1.3684210526315701</v>
      </c>
      <c r="G290" s="6">
        <f>Table3[[#This Row],[Best Individual mean accuracy]]-Table3[[#This Row],[Benchmark mean accuracy]]</f>
        <v>2.133333333333411</v>
      </c>
      <c r="H290" t="str">
        <f>IF(AND(Table3[[#This Row],[F value]]&lt;4.74,Table3[[#This Row],[Best Individual mean accuracy]]&gt;Table3[[#This Row],[Benchmark mean accuracy]]),"Yes","No")</f>
        <v>Yes</v>
      </c>
    </row>
    <row r="291" spans="1:8" x14ac:dyDescent="0.55000000000000004">
      <c r="A291">
        <v>663</v>
      </c>
      <c r="B291" s="1" t="s">
        <v>1257</v>
      </c>
      <c r="C291" s="4">
        <v>1</v>
      </c>
      <c r="D291" s="6">
        <v>94.133333333333297</v>
      </c>
      <c r="E291" s="6">
        <v>96.4</v>
      </c>
      <c r="F291" s="4">
        <v>1.7692307692307601</v>
      </c>
      <c r="G291" s="6">
        <f>Table3[[#This Row],[Best Individual mean accuracy]]-Table3[[#This Row],[Benchmark mean accuracy]]</f>
        <v>2.2666666666667084</v>
      </c>
      <c r="H291" t="str">
        <f>IF(AND(Table3[[#This Row],[F value]]&lt;4.74,Table3[[#This Row],[Best Individual mean accuracy]]&gt;Table3[[#This Row],[Benchmark mean accuracy]]),"Yes","No")</f>
        <v>Yes</v>
      </c>
    </row>
    <row r="292" spans="1:8" x14ac:dyDescent="0.55000000000000004">
      <c r="A292">
        <v>300</v>
      </c>
      <c r="B292" s="1" t="s">
        <v>485</v>
      </c>
      <c r="C292" s="4">
        <v>0.97368421052631504</v>
      </c>
      <c r="D292" s="6">
        <v>94</v>
      </c>
      <c r="E292" s="6">
        <v>96.4</v>
      </c>
      <c r="F292" s="4">
        <v>1.8095238095238</v>
      </c>
      <c r="G292" s="6">
        <f>Table3[[#This Row],[Best Individual mean accuracy]]-Table3[[#This Row],[Benchmark mean accuracy]]</f>
        <v>2.4000000000000057</v>
      </c>
      <c r="H292" t="str">
        <f>IF(AND(Table3[[#This Row],[F value]]&lt;4.74,Table3[[#This Row],[Best Individual mean accuracy]]&gt;Table3[[#This Row],[Benchmark mean accuracy]]),"Yes","No")</f>
        <v>Yes</v>
      </c>
    </row>
    <row r="293" spans="1:8" x14ac:dyDescent="0.55000000000000004">
      <c r="A293">
        <v>300</v>
      </c>
      <c r="B293" s="1" t="s">
        <v>703</v>
      </c>
      <c r="C293" s="4">
        <v>0.97368421052631504</v>
      </c>
      <c r="D293" s="6">
        <v>96.266666666666595</v>
      </c>
      <c r="E293" s="6">
        <v>96.399999999999906</v>
      </c>
      <c r="F293" s="4">
        <v>0.64444444444444404</v>
      </c>
      <c r="G293" s="6">
        <f>Table3[[#This Row],[Best Individual mean accuracy]]-Table3[[#This Row],[Benchmark mean accuracy]]</f>
        <v>0.13333333333331154</v>
      </c>
      <c r="H293" t="str">
        <f>IF(AND(Table3[[#This Row],[F value]]&lt;4.74,Table3[[#This Row],[Best Individual mean accuracy]]&gt;Table3[[#This Row],[Benchmark mean accuracy]]),"Yes","No")</f>
        <v>Yes</v>
      </c>
    </row>
    <row r="294" spans="1:8" x14ac:dyDescent="0.55000000000000004">
      <c r="A294">
        <v>465</v>
      </c>
      <c r="B294" s="1" t="s">
        <v>934</v>
      </c>
      <c r="C294" s="4">
        <v>1</v>
      </c>
      <c r="D294" s="6">
        <v>96.266666666666595</v>
      </c>
      <c r="E294" s="6">
        <v>96.399999999999906</v>
      </c>
      <c r="F294" s="4">
        <v>1</v>
      </c>
      <c r="G294" s="6">
        <f>Table3[[#This Row],[Best Individual mean accuracy]]-Table3[[#This Row],[Benchmark mean accuracy]]</f>
        <v>0.13333333333331154</v>
      </c>
      <c r="H294" t="str">
        <f>IF(AND(Table3[[#This Row],[F value]]&lt;4.74,Table3[[#This Row],[Best Individual mean accuracy]]&gt;Table3[[#This Row],[Benchmark mean accuracy]]),"Yes","No")</f>
        <v>Yes</v>
      </c>
    </row>
    <row r="295" spans="1:8" x14ac:dyDescent="0.55000000000000004">
      <c r="A295">
        <v>300</v>
      </c>
      <c r="B295" s="1" t="s">
        <v>793</v>
      </c>
      <c r="C295" s="4">
        <v>0.97368421052631504</v>
      </c>
      <c r="D295" s="6">
        <v>96.133333333333297</v>
      </c>
      <c r="E295" s="6">
        <v>96.399999999999906</v>
      </c>
      <c r="F295" s="4">
        <v>0.80952380952380998</v>
      </c>
      <c r="G295" s="6">
        <f>Table3[[#This Row],[Best Individual mean accuracy]]-Table3[[#This Row],[Benchmark mean accuracy]]</f>
        <v>0.26666666666660888</v>
      </c>
      <c r="H295" t="str">
        <f>IF(AND(Table3[[#This Row],[F value]]&lt;4.74,Table3[[#This Row],[Best Individual mean accuracy]]&gt;Table3[[#This Row],[Benchmark mean accuracy]]),"Yes","No")</f>
        <v>Yes</v>
      </c>
    </row>
    <row r="296" spans="1:8" x14ac:dyDescent="0.55000000000000004">
      <c r="A296">
        <v>663</v>
      </c>
      <c r="B296" s="1" t="s">
        <v>1084</v>
      </c>
      <c r="C296" s="4">
        <v>1</v>
      </c>
      <c r="D296" s="6">
        <v>96.133333333333297</v>
      </c>
      <c r="E296" s="6">
        <v>96.399999999999906</v>
      </c>
      <c r="F296" s="4">
        <v>0.624999999999999</v>
      </c>
      <c r="G296" s="6">
        <f>Table3[[#This Row],[Best Individual mean accuracy]]-Table3[[#This Row],[Benchmark mean accuracy]]</f>
        <v>0.26666666666660888</v>
      </c>
      <c r="H296" t="str">
        <f>IF(AND(Table3[[#This Row],[F value]]&lt;4.74,Table3[[#This Row],[Best Individual mean accuracy]]&gt;Table3[[#This Row],[Benchmark mean accuracy]]),"Yes","No")</f>
        <v>Yes</v>
      </c>
    </row>
    <row r="297" spans="1:8" x14ac:dyDescent="0.55000000000000004">
      <c r="A297">
        <v>663</v>
      </c>
      <c r="B297" s="1" t="s">
        <v>1207</v>
      </c>
      <c r="C297" s="4">
        <v>1</v>
      </c>
      <c r="D297" s="6">
        <v>96</v>
      </c>
      <c r="E297" s="6">
        <v>96.399999999999906</v>
      </c>
      <c r="F297" s="4">
        <v>0.77464788732394396</v>
      </c>
      <c r="G297" s="6">
        <f>Table3[[#This Row],[Best Individual mean accuracy]]-Table3[[#This Row],[Benchmark mean accuracy]]</f>
        <v>0.39999999999990621</v>
      </c>
      <c r="H297" t="str">
        <f>IF(AND(Table3[[#This Row],[F value]]&lt;4.74,Table3[[#This Row],[Best Individual mean accuracy]]&gt;Table3[[#This Row],[Benchmark mean accuracy]]),"Yes","No")</f>
        <v>Yes</v>
      </c>
    </row>
    <row r="298" spans="1:8" x14ac:dyDescent="0.55000000000000004">
      <c r="A298">
        <v>663</v>
      </c>
      <c r="B298" s="1" t="s">
        <v>1246</v>
      </c>
      <c r="C298" s="4">
        <v>1</v>
      </c>
      <c r="D298" s="6">
        <v>95.6</v>
      </c>
      <c r="E298" s="6">
        <v>96.399999999999906</v>
      </c>
      <c r="F298" s="4">
        <v>0.64705882352941102</v>
      </c>
      <c r="G298" s="6">
        <f>Table3[[#This Row],[Best Individual mean accuracy]]-Table3[[#This Row],[Benchmark mean accuracy]]</f>
        <v>0.79999999999991189</v>
      </c>
      <c r="H298" t="str">
        <f>IF(AND(Table3[[#This Row],[F value]]&lt;4.74,Table3[[#This Row],[Best Individual mean accuracy]]&gt;Table3[[#This Row],[Benchmark mean accuracy]]),"Yes","No")</f>
        <v>Yes</v>
      </c>
    </row>
    <row r="299" spans="1:8" x14ac:dyDescent="0.55000000000000004">
      <c r="A299">
        <v>663</v>
      </c>
      <c r="B299" s="1" t="s">
        <v>1065</v>
      </c>
      <c r="C299" s="4">
        <v>1</v>
      </c>
      <c r="D299" s="6">
        <v>95.199999999999903</v>
      </c>
      <c r="E299" s="6">
        <v>96.399999999999906</v>
      </c>
      <c r="F299" s="4">
        <v>0.65217391304347705</v>
      </c>
      <c r="G299" s="6">
        <f>Table3[[#This Row],[Best Individual mean accuracy]]-Table3[[#This Row],[Benchmark mean accuracy]]</f>
        <v>1.2000000000000028</v>
      </c>
      <c r="H299" t="str">
        <f>IF(AND(Table3[[#This Row],[F value]]&lt;4.74,Table3[[#This Row],[Best Individual mean accuracy]]&gt;Table3[[#This Row],[Benchmark mean accuracy]]),"Yes","No")</f>
        <v>Yes</v>
      </c>
    </row>
    <row r="300" spans="1:8" x14ac:dyDescent="0.55000000000000004">
      <c r="A300">
        <v>663</v>
      </c>
      <c r="B300" s="1" t="s">
        <v>1120</v>
      </c>
      <c r="C300" s="4">
        <v>1</v>
      </c>
      <c r="D300" s="6">
        <v>95.066666666666606</v>
      </c>
      <c r="E300" s="6">
        <v>96.399999999999906</v>
      </c>
      <c r="F300" s="4">
        <v>1.2</v>
      </c>
      <c r="G300" s="6">
        <f>Table3[[#This Row],[Best Individual mean accuracy]]-Table3[[#This Row],[Benchmark mean accuracy]]</f>
        <v>1.3333333333333002</v>
      </c>
      <c r="H300" t="str">
        <f>IF(AND(Table3[[#This Row],[F value]]&lt;4.74,Table3[[#This Row],[Best Individual mean accuracy]]&gt;Table3[[#This Row],[Benchmark mean accuracy]]),"Yes","No")</f>
        <v>Yes</v>
      </c>
    </row>
    <row r="301" spans="1:8" x14ac:dyDescent="0.55000000000000004">
      <c r="A301">
        <v>300</v>
      </c>
      <c r="B301" s="1" t="s">
        <v>575</v>
      </c>
      <c r="C301" s="4">
        <v>0.97368421052631504</v>
      </c>
      <c r="D301" s="6">
        <v>94.933333333333294</v>
      </c>
      <c r="E301" s="6">
        <v>96.399999999999906</v>
      </c>
      <c r="F301" s="4">
        <v>0.96363636363636296</v>
      </c>
      <c r="G301" s="6">
        <f>Table3[[#This Row],[Best Individual mean accuracy]]-Table3[[#This Row],[Benchmark mean accuracy]]</f>
        <v>1.4666666666666117</v>
      </c>
      <c r="H301" t="str">
        <f>IF(AND(Table3[[#This Row],[F value]]&lt;4.74,Table3[[#This Row],[Best Individual mean accuracy]]&gt;Table3[[#This Row],[Benchmark mean accuracy]]),"Yes","No")</f>
        <v>Yes</v>
      </c>
    </row>
    <row r="302" spans="1:8" x14ac:dyDescent="0.55000000000000004">
      <c r="A302">
        <v>300</v>
      </c>
      <c r="B302" s="1" t="s">
        <v>782</v>
      </c>
      <c r="C302" s="4">
        <v>0.97368421052631504</v>
      </c>
      <c r="D302" s="6">
        <v>94.8</v>
      </c>
      <c r="E302" s="6">
        <v>96.399999999999906</v>
      </c>
      <c r="F302" s="4">
        <v>1</v>
      </c>
      <c r="G302" s="6">
        <f>Table3[[#This Row],[Best Individual mean accuracy]]-Table3[[#This Row],[Benchmark mean accuracy]]</f>
        <v>1.5999999999999091</v>
      </c>
      <c r="H302" t="str">
        <f>IF(AND(Table3[[#This Row],[F value]]&lt;4.74,Table3[[#This Row],[Best Individual mean accuracy]]&gt;Table3[[#This Row],[Benchmark mean accuracy]]),"Yes","No")</f>
        <v>Yes</v>
      </c>
    </row>
    <row r="303" spans="1:8" x14ac:dyDescent="0.55000000000000004">
      <c r="A303">
        <v>750</v>
      </c>
      <c r="B303" s="1" t="s">
        <v>1422</v>
      </c>
      <c r="C303" s="4">
        <v>1</v>
      </c>
      <c r="D303" s="6">
        <v>94.8</v>
      </c>
      <c r="E303" s="6">
        <v>96.399999999999906</v>
      </c>
      <c r="F303" s="4">
        <v>1.1599999999999999</v>
      </c>
      <c r="G303" s="6">
        <f>Table3[[#This Row],[Best Individual mean accuracy]]-Table3[[#This Row],[Benchmark mean accuracy]]</f>
        <v>1.5999999999999091</v>
      </c>
      <c r="H303" t="str">
        <f>IF(AND(Table3[[#This Row],[F value]]&lt;4.74,Table3[[#This Row],[Best Individual mean accuracy]]&gt;Table3[[#This Row],[Benchmark mean accuracy]]),"Yes","No")</f>
        <v>Yes</v>
      </c>
    </row>
    <row r="304" spans="1:8" x14ac:dyDescent="0.55000000000000004">
      <c r="A304">
        <v>300</v>
      </c>
      <c r="B304" s="1" t="s">
        <v>859</v>
      </c>
      <c r="C304" s="4">
        <v>0.97368421052631504</v>
      </c>
      <c r="D304" s="6">
        <v>96.266666666666595</v>
      </c>
      <c r="E304" s="6">
        <v>96.266666666666694</v>
      </c>
      <c r="F304" s="4">
        <v>0.76923076923076905</v>
      </c>
      <c r="G304" s="6">
        <f>Table3[[#This Row],[Best Individual mean accuracy]]-Table3[[#This Row],[Benchmark mean accuracy]]</f>
        <v>0</v>
      </c>
      <c r="H304" t="str">
        <f>IF(AND(Table3[[#This Row],[F value]]&lt;4.74,Table3[[#This Row],[Best Individual mean accuracy]]&gt;Table3[[#This Row],[Benchmark mean accuracy]]),"Yes","No")</f>
        <v>Yes</v>
      </c>
    </row>
    <row r="305" spans="1:8" x14ac:dyDescent="0.55000000000000004">
      <c r="A305">
        <v>300</v>
      </c>
      <c r="B305" s="1" t="s">
        <v>680</v>
      </c>
      <c r="C305" s="4">
        <v>0.97368421052631504</v>
      </c>
      <c r="D305" s="6">
        <v>95.866666666666603</v>
      </c>
      <c r="E305" s="6">
        <v>96.266666666666694</v>
      </c>
      <c r="F305" s="4">
        <v>0.659574468085106</v>
      </c>
      <c r="G305" s="6">
        <f>Table3[[#This Row],[Best Individual mean accuracy]]-Table3[[#This Row],[Benchmark mean accuracy]]</f>
        <v>0.40000000000009095</v>
      </c>
      <c r="H305" t="str">
        <f>IF(AND(Table3[[#This Row],[F value]]&lt;4.74,Table3[[#This Row],[Best Individual mean accuracy]]&gt;Table3[[#This Row],[Benchmark mean accuracy]]),"Yes","No")</f>
        <v>Yes</v>
      </c>
    </row>
    <row r="306" spans="1:8" x14ac:dyDescent="0.55000000000000004">
      <c r="A306">
        <v>300</v>
      </c>
      <c r="B306" s="1" t="s">
        <v>875</v>
      </c>
      <c r="C306" s="4">
        <v>0.97368421052631504</v>
      </c>
      <c r="D306" s="6">
        <v>95.733333333333306</v>
      </c>
      <c r="E306" s="6">
        <v>96.266666666666694</v>
      </c>
      <c r="F306" s="4">
        <v>1.1666666666666601</v>
      </c>
      <c r="G306" s="6">
        <f>Table3[[#This Row],[Best Individual mean accuracy]]-Table3[[#This Row],[Benchmark mean accuracy]]</f>
        <v>0.53333333333338828</v>
      </c>
      <c r="H306" t="str">
        <f>IF(AND(Table3[[#This Row],[F value]]&lt;4.74,Table3[[#This Row],[Best Individual mean accuracy]]&gt;Table3[[#This Row],[Benchmark mean accuracy]]),"Yes","No")</f>
        <v>Yes</v>
      </c>
    </row>
    <row r="307" spans="1:8" x14ac:dyDescent="0.55000000000000004">
      <c r="A307">
        <v>750</v>
      </c>
      <c r="B307" s="1" t="s">
        <v>1431</v>
      </c>
      <c r="C307" s="4">
        <v>1</v>
      </c>
      <c r="D307" s="6">
        <v>95.733333333333306</v>
      </c>
      <c r="E307" s="6">
        <v>96.266666666666694</v>
      </c>
      <c r="F307" s="4">
        <v>1.8333333333333399</v>
      </c>
      <c r="G307" s="6">
        <f>Table3[[#This Row],[Best Individual mean accuracy]]-Table3[[#This Row],[Benchmark mean accuracy]]</f>
        <v>0.53333333333338828</v>
      </c>
      <c r="H307" t="str">
        <f>IF(AND(Table3[[#This Row],[F value]]&lt;4.74,Table3[[#This Row],[Best Individual mean accuracy]]&gt;Table3[[#This Row],[Benchmark mean accuracy]]),"Yes","No")</f>
        <v>Yes</v>
      </c>
    </row>
    <row r="308" spans="1:8" x14ac:dyDescent="0.55000000000000004">
      <c r="A308">
        <v>300</v>
      </c>
      <c r="B308" s="1" t="s">
        <v>868</v>
      </c>
      <c r="C308" s="4">
        <v>0.97368421052631504</v>
      </c>
      <c r="D308" s="6">
        <v>95.466666666666598</v>
      </c>
      <c r="E308" s="6">
        <v>96.266666666666694</v>
      </c>
      <c r="F308" s="4">
        <v>0.84210526315789302</v>
      </c>
      <c r="G308" s="6">
        <f>Table3[[#This Row],[Best Individual mean accuracy]]-Table3[[#This Row],[Benchmark mean accuracy]]</f>
        <v>0.80000000000009663</v>
      </c>
      <c r="H308" t="str">
        <f>IF(AND(Table3[[#This Row],[F value]]&lt;4.74,Table3[[#This Row],[Best Individual mean accuracy]]&gt;Table3[[#This Row],[Benchmark mean accuracy]]),"Yes","No")</f>
        <v>Yes</v>
      </c>
    </row>
    <row r="309" spans="1:8" x14ac:dyDescent="0.55000000000000004">
      <c r="A309">
        <v>663</v>
      </c>
      <c r="B309" s="1" t="s">
        <v>997</v>
      </c>
      <c r="C309" s="4">
        <v>1</v>
      </c>
      <c r="D309" s="6">
        <v>95.2</v>
      </c>
      <c r="E309" s="6">
        <v>96.266666666666694</v>
      </c>
      <c r="F309" s="4">
        <v>2.2000000000000002</v>
      </c>
      <c r="G309" s="6">
        <f>Table3[[#This Row],[Best Individual mean accuracy]]-Table3[[#This Row],[Benchmark mean accuracy]]</f>
        <v>1.0666666666666913</v>
      </c>
      <c r="H309" t="str">
        <f>IF(AND(Table3[[#This Row],[F value]]&lt;4.74,Table3[[#This Row],[Best Individual mean accuracy]]&gt;Table3[[#This Row],[Benchmark mean accuracy]]),"Yes","No")</f>
        <v>Yes</v>
      </c>
    </row>
    <row r="310" spans="1:8" x14ac:dyDescent="0.55000000000000004">
      <c r="A310">
        <v>663</v>
      </c>
      <c r="B310" s="1" t="s">
        <v>1062</v>
      </c>
      <c r="C310" s="4">
        <v>1</v>
      </c>
      <c r="D310" s="6">
        <v>95.199999999999903</v>
      </c>
      <c r="E310" s="6">
        <v>96.266666666666694</v>
      </c>
      <c r="F310" s="4">
        <v>2</v>
      </c>
      <c r="G310" s="6">
        <f>Table3[[#This Row],[Best Individual mean accuracy]]-Table3[[#This Row],[Benchmark mean accuracy]]</f>
        <v>1.0666666666667908</v>
      </c>
      <c r="H310" t="str">
        <f>IF(AND(Table3[[#This Row],[F value]]&lt;4.74,Table3[[#This Row],[Best Individual mean accuracy]]&gt;Table3[[#This Row],[Benchmark mean accuracy]]),"Yes","No")</f>
        <v>Yes</v>
      </c>
    </row>
    <row r="311" spans="1:8" x14ac:dyDescent="0.55000000000000004">
      <c r="A311">
        <v>300</v>
      </c>
      <c r="B311" s="1" t="s">
        <v>775</v>
      </c>
      <c r="C311" s="4">
        <v>0.97368421052631504</v>
      </c>
      <c r="D311" s="6">
        <v>94.8</v>
      </c>
      <c r="E311" s="6">
        <v>96.266666666666694</v>
      </c>
      <c r="F311" s="4">
        <v>1.1599999999999999</v>
      </c>
      <c r="G311" s="6">
        <f>Table3[[#This Row],[Best Individual mean accuracy]]-Table3[[#This Row],[Benchmark mean accuracy]]</f>
        <v>1.466666666666697</v>
      </c>
      <c r="H311" t="str">
        <f>IF(AND(Table3[[#This Row],[F value]]&lt;4.74,Table3[[#This Row],[Best Individual mean accuracy]]&gt;Table3[[#This Row],[Benchmark mean accuracy]]),"Yes","No")</f>
        <v>Yes</v>
      </c>
    </row>
    <row r="312" spans="1:8" x14ac:dyDescent="0.55000000000000004">
      <c r="A312">
        <v>663</v>
      </c>
      <c r="B312" s="1" t="s">
        <v>1041</v>
      </c>
      <c r="C312" s="4">
        <v>1</v>
      </c>
      <c r="D312" s="6">
        <v>94.8</v>
      </c>
      <c r="E312" s="6">
        <v>96.266666666666694</v>
      </c>
      <c r="F312" s="4">
        <v>1.37037037037036</v>
      </c>
      <c r="G312" s="6">
        <f>Table3[[#This Row],[Best Individual mean accuracy]]-Table3[[#This Row],[Benchmark mean accuracy]]</f>
        <v>1.466666666666697</v>
      </c>
      <c r="H312" t="str">
        <f>IF(AND(Table3[[#This Row],[F value]]&lt;4.74,Table3[[#This Row],[Best Individual mean accuracy]]&gt;Table3[[#This Row],[Benchmark mean accuracy]]),"Yes","No")</f>
        <v>Yes</v>
      </c>
    </row>
    <row r="313" spans="1:8" x14ac:dyDescent="0.55000000000000004">
      <c r="A313">
        <v>663</v>
      </c>
      <c r="B313" s="1" t="s">
        <v>1055</v>
      </c>
      <c r="C313" s="4">
        <v>1</v>
      </c>
      <c r="D313" s="6">
        <v>96.933333333333294</v>
      </c>
      <c r="E313" s="6">
        <v>96.266666666666595</v>
      </c>
      <c r="F313" s="4">
        <v>1.28571428571428</v>
      </c>
      <c r="G313" s="6">
        <f>Table3[[#This Row],[Best Individual mean accuracy]]-Table3[[#This Row],[Benchmark mean accuracy]]</f>
        <v>-0.66666666666669983</v>
      </c>
      <c r="H313" t="str">
        <f>IF(AND(Table3[[#This Row],[F value]]&lt;4.74,Table3[[#This Row],[Best Individual mean accuracy]]&gt;Table3[[#This Row],[Benchmark mean accuracy]]),"Yes","No")</f>
        <v>No</v>
      </c>
    </row>
    <row r="314" spans="1:8" x14ac:dyDescent="0.55000000000000004">
      <c r="A314">
        <v>663</v>
      </c>
      <c r="B314" s="1" t="s">
        <v>1073</v>
      </c>
      <c r="C314" s="4">
        <v>1</v>
      </c>
      <c r="D314" s="6">
        <v>96.8</v>
      </c>
      <c r="E314" s="6">
        <v>96.266666666666595</v>
      </c>
      <c r="F314" s="4">
        <v>3.4999999999999898</v>
      </c>
      <c r="G314" s="6">
        <f>Table3[[#This Row],[Best Individual mean accuracy]]-Table3[[#This Row],[Benchmark mean accuracy]]</f>
        <v>-0.53333333333340249</v>
      </c>
      <c r="H314" t="str">
        <f>IF(AND(Table3[[#This Row],[F value]]&lt;4.74,Table3[[#This Row],[Best Individual mean accuracy]]&gt;Table3[[#This Row],[Benchmark mean accuracy]]),"Yes","No")</f>
        <v>No</v>
      </c>
    </row>
    <row r="315" spans="1:8" x14ac:dyDescent="0.55000000000000004">
      <c r="A315">
        <v>663</v>
      </c>
      <c r="B315" s="1" t="s">
        <v>1079</v>
      </c>
      <c r="C315" s="4">
        <v>1</v>
      </c>
      <c r="D315" s="6">
        <v>96.8</v>
      </c>
      <c r="E315" s="6">
        <v>96.266666666666595</v>
      </c>
      <c r="F315" s="4">
        <v>1.07692307692307</v>
      </c>
      <c r="G315" s="6">
        <f>Table3[[#This Row],[Best Individual mean accuracy]]-Table3[[#This Row],[Benchmark mean accuracy]]</f>
        <v>-0.53333333333340249</v>
      </c>
      <c r="H315" t="str">
        <f>IF(AND(Table3[[#This Row],[F value]]&lt;4.74,Table3[[#This Row],[Best Individual mean accuracy]]&gt;Table3[[#This Row],[Benchmark mean accuracy]]),"Yes","No")</f>
        <v>No</v>
      </c>
    </row>
    <row r="316" spans="1:8" x14ac:dyDescent="0.55000000000000004">
      <c r="A316">
        <v>663</v>
      </c>
      <c r="B316" s="1" t="s">
        <v>1112</v>
      </c>
      <c r="C316" s="4">
        <v>1</v>
      </c>
      <c r="D316" s="6">
        <v>96.8</v>
      </c>
      <c r="E316" s="6">
        <v>96.266666666666595</v>
      </c>
      <c r="F316" s="4">
        <v>0.72727272727272596</v>
      </c>
      <c r="G316" s="6">
        <f>Table3[[#This Row],[Best Individual mean accuracy]]-Table3[[#This Row],[Benchmark mean accuracy]]</f>
        <v>-0.53333333333340249</v>
      </c>
      <c r="H316" t="str">
        <f>IF(AND(Table3[[#This Row],[F value]]&lt;4.74,Table3[[#This Row],[Best Individual mean accuracy]]&gt;Table3[[#This Row],[Benchmark mean accuracy]]),"Yes","No")</f>
        <v>No</v>
      </c>
    </row>
    <row r="317" spans="1:8" x14ac:dyDescent="0.55000000000000004">
      <c r="A317">
        <v>663</v>
      </c>
      <c r="B317" s="1" t="s">
        <v>1122</v>
      </c>
      <c r="C317" s="4">
        <v>1</v>
      </c>
      <c r="D317" s="6">
        <v>96.6666666666666</v>
      </c>
      <c r="E317" s="6">
        <v>96.266666666666595</v>
      </c>
      <c r="F317" s="4">
        <v>0.76</v>
      </c>
      <c r="G317" s="6">
        <f>Table3[[#This Row],[Best Individual mean accuracy]]-Table3[[#This Row],[Benchmark mean accuracy]]</f>
        <v>-0.40000000000000568</v>
      </c>
      <c r="H317" t="str">
        <f>IF(AND(Table3[[#This Row],[F value]]&lt;4.74,Table3[[#This Row],[Best Individual mean accuracy]]&gt;Table3[[#This Row],[Benchmark mean accuracy]]),"Yes","No")</f>
        <v>No</v>
      </c>
    </row>
    <row r="318" spans="1:8" x14ac:dyDescent="0.55000000000000004">
      <c r="A318">
        <v>663</v>
      </c>
      <c r="B318" s="1" t="s">
        <v>1151</v>
      </c>
      <c r="C318" s="4">
        <v>1</v>
      </c>
      <c r="D318" s="6">
        <v>96.6666666666666</v>
      </c>
      <c r="E318" s="6">
        <v>96.266666666666595</v>
      </c>
      <c r="F318" s="4">
        <v>0.86666666666666803</v>
      </c>
      <c r="G318" s="6">
        <f>Table3[[#This Row],[Best Individual mean accuracy]]-Table3[[#This Row],[Benchmark mean accuracy]]</f>
        <v>-0.40000000000000568</v>
      </c>
      <c r="H318" t="str">
        <f>IF(AND(Table3[[#This Row],[F value]]&lt;4.74,Table3[[#This Row],[Best Individual mean accuracy]]&gt;Table3[[#This Row],[Benchmark mean accuracy]]),"Yes","No")</f>
        <v>No</v>
      </c>
    </row>
    <row r="319" spans="1:8" x14ac:dyDescent="0.55000000000000004">
      <c r="A319">
        <v>891</v>
      </c>
      <c r="B319" s="1" t="s">
        <v>1643</v>
      </c>
      <c r="C319" s="4">
        <v>0.97368421052631504</v>
      </c>
      <c r="D319" s="6">
        <v>96.6666666666666</v>
      </c>
      <c r="E319" s="6">
        <v>96.266666666666595</v>
      </c>
      <c r="F319" s="4">
        <v>1.44444444444444</v>
      </c>
      <c r="G319" s="6">
        <f>Table3[[#This Row],[Best Individual mean accuracy]]-Table3[[#This Row],[Benchmark mean accuracy]]</f>
        <v>-0.40000000000000568</v>
      </c>
      <c r="H319" t="str">
        <f>IF(AND(Table3[[#This Row],[F value]]&lt;4.74,Table3[[#This Row],[Best Individual mean accuracy]]&gt;Table3[[#This Row],[Benchmark mean accuracy]]),"Yes","No")</f>
        <v>No</v>
      </c>
    </row>
    <row r="320" spans="1:8" x14ac:dyDescent="0.55000000000000004">
      <c r="A320">
        <v>300</v>
      </c>
      <c r="B320" s="1" t="s">
        <v>566</v>
      </c>
      <c r="C320" s="4">
        <v>0.97368421052631504</v>
      </c>
      <c r="D320" s="6">
        <v>96.533333333333303</v>
      </c>
      <c r="E320" s="6">
        <v>96.266666666666595</v>
      </c>
      <c r="F320" s="4">
        <v>1.99999999999999</v>
      </c>
      <c r="G320" s="6">
        <f>Table3[[#This Row],[Best Individual mean accuracy]]-Table3[[#This Row],[Benchmark mean accuracy]]</f>
        <v>-0.26666666666670835</v>
      </c>
      <c r="H320" t="str">
        <f>IF(AND(Table3[[#This Row],[F value]]&lt;4.74,Table3[[#This Row],[Best Individual mean accuracy]]&gt;Table3[[#This Row],[Benchmark mean accuracy]]),"Yes","No")</f>
        <v>No</v>
      </c>
    </row>
    <row r="321" spans="1:8" x14ac:dyDescent="0.55000000000000004">
      <c r="A321">
        <v>663</v>
      </c>
      <c r="B321" s="1" t="s">
        <v>1169</v>
      </c>
      <c r="C321" s="4">
        <v>1</v>
      </c>
      <c r="D321" s="6">
        <v>96.4</v>
      </c>
      <c r="E321" s="6">
        <v>96.266666666666595</v>
      </c>
      <c r="F321" s="4">
        <v>0.63265306122448906</v>
      </c>
      <c r="G321" s="6">
        <f>Table3[[#This Row],[Best Individual mean accuracy]]-Table3[[#This Row],[Benchmark mean accuracy]]</f>
        <v>-0.13333333333341102</v>
      </c>
      <c r="H321" t="str">
        <f>IF(AND(Table3[[#This Row],[F value]]&lt;4.74,Table3[[#This Row],[Best Individual mean accuracy]]&gt;Table3[[#This Row],[Benchmark mean accuracy]]),"Yes","No")</f>
        <v>No</v>
      </c>
    </row>
    <row r="322" spans="1:8" x14ac:dyDescent="0.55000000000000004">
      <c r="A322">
        <v>891</v>
      </c>
      <c r="B322" s="1" t="s">
        <v>1845</v>
      </c>
      <c r="C322" s="4">
        <v>0.97368421052631504</v>
      </c>
      <c r="D322" s="6">
        <v>96.4</v>
      </c>
      <c r="E322" s="6">
        <v>96.266666666666595</v>
      </c>
      <c r="F322" s="4">
        <v>0.54285714285714304</v>
      </c>
      <c r="G322" s="6">
        <f>Table3[[#This Row],[Best Individual mean accuracy]]-Table3[[#This Row],[Benchmark mean accuracy]]</f>
        <v>-0.13333333333341102</v>
      </c>
      <c r="H322" t="str">
        <f>IF(AND(Table3[[#This Row],[F value]]&lt;4.74,Table3[[#This Row],[Best Individual mean accuracy]]&gt;Table3[[#This Row],[Benchmark mean accuracy]]),"Yes","No")</f>
        <v>No</v>
      </c>
    </row>
    <row r="323" spans="1:8" x14ac:dyDescent="0.55000000000000004">
      <c r="A323">
        <v>300</v>
      </c>
      <c r="B323" s="1" t="s">
        <v>539</v>
      </c>
      <c r="C323" s="4">
        <v>0.97368421052631504</v>
      </c>
      <c r="D323" s="6">
        <v>96.266666666666595</v>
      </c>
      <c r="E323" s="6">
        <v>96.266666666666595</v>
      </c>
      <c r="F323" s="4">
        <v>0.83333333333333304</v>
      </c>
      <c r="G323" s="6">
        <f>Table3[[#This Row],[Best Individual mean accuracy]]-Table3[[#This Row],[Benchmark mean accuracy]]</f>
        <v>0</v>
      </c>
      <c r="H323" t="str">
        <f>IF(AND(Table3[[#This Row],[F value]]&lt;4.74,Table3[[#This Row],[Best Individual mean accuracy]]&gt;Table3[[#This Row],[Benchmark mean accuracy]]),"Yes","No")</f>
        <v>No</v>
      </c>
    </row>
    <row r="324" spans="1:8" x14ac:dyDescent="0.55000000000000004">
      <c r="A324">
        <v>300</v>
      </c>
      <c r="B324" s="1" t="s">
        <v>879</v>
      </c>
      <c r="C324" s="4">
        <v>0.97368421052631504</v>
      </c>
      <c r="D324" s="6">
        <v>96.266666666666595</v>
      </c>
      <c r="E324" s="6">
        <v>96.266666666666595</v>
      </c>
      <c r="F324" s="4">
        <v>0.931034482758619</v>
      </c>
      <c r="G324" s="6">
        <f>Table3[[#This Row],[Best Individual mean accuracy]]-Table3[[#This Row],[Benchmark mean accuracy]]</f>
        <v>0</v>
      </c>
      <c r="H324" t="str">
        <f>IF(AND(Table3[[#This Row],[F value]]&lt;4.74,Table3[[#This Row],[Best Individual mean accuracy]]&gt;Table3[[#This Row],[Benchmark mean accuracy]]),"Yes","No")</f>
        <v>No</v>
      </c>
    </row>
    <row r="325" spans="1:8" x14ac:dyDescent="0.55000000000000004">
      <c r="A325">
        <v>663</v>
      </c>
      <c r="B325" s="1" t="s">
        <v>1137</v>
      </c>
      <c r="C325" s="4">
        <v>1</v>
      </c>
      <c r="D325" s="6">
        <v>96.266666666666595</v>
      </c>
      <c r="E325" s="6">
        <v>96.266666666666595</v>
      </c>
      <c r="F325" s="4">
        <v>1.06666666666666</v>
      </c>
      <c r="G325" s="6">
        <f>Table3[[#This Row],[Best Individual mean accuracy]]-Table3[[#This Row],[Benchmark mean accuracy]]</f>
        <v>0</v>
      </c>
      <c r="H325" t="str">
        <f>IF(AND(Table3[[#This Row],[F value]]&lt;4.74,Table3[[#This Row],[Best Individual mean accuracy]]&gt;Table3[[#This Row],[Benchmark mean accuracy]]),"Yes","No")</f>
        <v>No</v>
      </c>
    </row>
    <row r="326" spans="1:8" x14ac:dyDescent="0.55000000000000004">
      <c r="A326">
        <v>300</v>
      </c>
      <c r="B326" s="1" t="s">
        <v>489</v>
      </c>
      <c r="C326" s="4">
        <v>0.97368421052631504</v>
      </c>
      <c r="D326" s="6">
        <v>96.133333333333297</v>
      </c>
      <c r="E326" s="6">
        <v>96.266666666666595</v>
      </c>
      <c r="F326" s="4">
        <v>0.55555555555555503</v>
      </c>
      <c r="G326" s="6">
        <f>Table3[[#This Row],[Best Individual mean accuracy]]-Table3[[#This Row],[Benchmark mean accuracy]]</f>
        <v>0.13333333333329733</v>
      </c>
      <c r="H326" t="str">
        <f>IF(AND(Table3[[#This Row],[F value]]&lt;4.74,Table3[[#This Row],[Best Individual mean accuracy]]&gt;Table3[[#This Row],[Benchmark mean accuracy]]),"Yes","No")</f>
        <v>Yes</v>
      </c>
    </row>
    <row r="327" spans="1:8" x14ac:dyDescent="0.55000000000000004">
      <c r="A327">
        <v>663</v>
      </c>
      <c r="B327" s="1" t="s">
        <v>992</v>
      </c>
      <c r="C327" s="4">
        <v>1</v>
      </c>
      <c r="D327" s="6">
        <v>96.133333333333297</v>
      </c>
      <c r="E327" s="6">
        <v>96.266666666666595</v>
      </c>
      <c r="F327" s="4">
        <v>1.5454545454545401</v>
      </c>
      <c r="G327" s="6">
        <f>Table3[[#This Row],[Best Individual mean accuracy]]-Table3[[#This Row],[Benchmark mean accuracy]]</f>
        <v>0.13333333333329733</v>
      </c>
      <c r="H327" t="str">
        <f>IF(AND(Table3[[#This Row],[F value]]&lt;4.74,Table3[[#This Row],[Best Individual mean accuracy]]&gt;Table3[[#This Row],[Benchmark mean accuracy]]),"Yes","No")</f>
        <v>Yes</v>
      </c>
    </row>
    <row r="328" spans="1:8" x14ac:dyDescent="0.55000000000000004">
      <c r="A328">
        <v>891</v>
      </c>
      <c r="B328" s="1" t="s">
        <v>1723</v>
      </c>
      <c r="C328" s="4">
        <v>0.97368421052631504</v>
      </c>
      <c r="D328" s="6">
        <v>96.133333333333297</v>
      </c>
      <c r="E328" s="6">
        <v>96.266666666666595</v>
      </c>
      <c r="F328" s="4">
        <v>1.13333333333333</v>
      </c>
      <c r="G328" s="6">
        <f>Table3[[#This Row],[Best Individual mean accuracy]]-Table3[[#This Row],[Benchmark mean accuracy]]</f>
        <v>0.13333333333329733</v>
      </c>
      <c r="H328" t="str">
        <f>IF(AND(Table3[[#This Row],[F value]]&lt;4.74,Table3[[#This Row],[Best Individual mean accuracy]]&gt;Table3[[#This Row],[Benchmark mean accuracy]]),"Yes","No")</f>
        <v>Yes</v>
      </c>
    </row>
    <row r="329" spans="1:8" x14ac:dyDescent="0.55000000000000004">
      <c r="A329">
        <v>465</v>
      </c>
      <c r="B329" s="1" t="s">
        <v>937</v>
      </c>
      <c r="C329" s="4">
        <v>1</v>
      </c>
      <c r="D329" s="6">
        <v>96</v>
      </c>
      <c r="E329" s="6">
        <v>96.266666666666595</v>
      </c>
      <c r="F329" s="4">
        <v>0.92307692307692302</v>
      </c>
      <c r="G329" s="6">
        <f>Table3[[#This Row],[Best Individual mean accuracy]]-Table3[[#This Row],[Benchmark mean accuracy]]</f>
        <v>0.26666666666659467</v>
      </c>
      <c r="H329" t="str">
        <f>IF(AND(Table3[[#This Row],[F value]]&lt;4.74,Table3[[#This Row],[Best Individual mean accuracy]]&gt;Table3[[#This Row],[Benchmark mean accuracy]]),"Yes","No")</f>
        <v>Yes</v>
      </c>
    </row>
    <row r="330" spans="1:8" x14ac:dyDescent="0.55000000000000004">
      <c r="A330">
        <v>663</v>
      </c>
      <c r="B330" s="1" t="s">
        <v>1218</v>
      </c>
      <c r="C330" s="4">
        <v>1</v>
      </c>
      <c r="D330" s="6">
        <v>96</v>
      </c>
      <c r="E330" s="6">
        <v>96.266666666666595</v>
      </c>
      <c r="F330" s="4">
        <v>1.0909090909090899</v>
      </c>
      <c r="G330" s="6">
        <f>Table3[[#This Row],[Best Individual mean accuracy]]-Table3[[#This Row],[Benchmark mean accuracy]]</f>
        <v>0.26666666666659467</v>
      </c>
      <c r="H330" t="str">
        <f>IF(AND(Table3[[#This Row],[F value]]&lt;4.74,Table3[[#This Row],[Best Individual mean accuracy]]&gt;Table3[[#This Row],[Benchmark mean accuracy]]),"Yes","No")</f>
        <v>Yes</v>
      </c>
    </row>
    <row r="331" spans="1:8" x14ac:dyDescent="0.55000000000000004">
      <c r="A331">
        <v>663</v>
      </c>
      <c r="B331" s="1" t="s">
        <v>1254</v>
      </c>
      <c r="C331" s="4">
        <v>1</v>
      </c>
      <c r="D331" s="6">
        <v>96</v>
      </c>
      <c r="E331" s="6">
        <v>96.266666666666595</v>
      </c>
      <c r="F331" s="4">
        <v>0.77142857142857102</v>
      </c>
      <c r="G331" s="6">
        <f>Table3[[#This Row],[Best Individual mean accuracy]]-Table3[[#This Row],[Benchmark mean accuracy]]</f>
        <v>0.26666666666659467</v>
      </c>
      <c r="H331" t="str">
        <f>IF(AND(Table3[[#This Row],[F value]]&lt;4.74,Table3[[#This Row],[Best Individual mean accuracy]]&gt;Table3[[#This Row],[Benchmark mean accuracy]]),"Yes","No")</f>
        <v>Yes</v>
      </c>
    </row>
    <row r="332" spans="1:8" x14ac:dyDescent="0.55000000000000004">
      <c r="A332">
        <v>300</v>
      </c>
      <c r="B332" s="1" t="s">
        <v>552</v>
      </c>
      <c r="C332" s="4">
        <v>0.97368421052631504</v>
      </c>
      <c r="D332" s="6">
        <v>95.866666666666603</v>
      </c>
      <c r="E332" s="6">
        <v>96.266666666666595</v>
      </c>
      <c r="F332" s="4">
        <v>1</v>
      </c>
      <c r="G332" s="6">
        <f>Table3[[#This Row],[Best Individual mean accuracy]]-Table3[[#This Row],[Benchmark mean accuracy]]</f>
        <v>0.39999999999999147</v>
      </c>
      <c r="H332" t="str">
        <f>IF(AND(Table3[[#This Row],[F value]]&lt;4.74,Table3[[#This Row],[Best Individual mean accuracy]]&gt;Table3[[#This Row],[Benchmark mean accuracy]]),"Yes","No")</f>
        <v>Yes</v>
      </c>
    </row>
    <row r="333" spans="1:8" x14ac:dyDescent="0.55000000000000004">
      <c r="A333">
        <v>663</v>
      </c>
      <c r="B333" s="1" t="s">
        <v>1040</v>
      </c>
      <c r="C333" s="4">
        <v>1</v>
      </c>
      <c r="D333" s="6">
        <v>95.866666666666603</v>
      </c>
      <c r="E333" s="6">
        <v>96.266666666666595</v>
      </c>
      <c r="F333" s="4">
        <v>3.5714285714285499</v>
      </c>
      <c r="G333" s="6">
        <f>Table3[[#This Row],[Best Individual mean accuracy]]-Table3[[#This Row],[Benchmark mean accuracy]]</f>
        <v>0.39999999999999147</v>
      </c>
      <c r="H333" t="str">
        <f>IF(AND(Table3[[#This Row],[F value]]&lt;4.74,Table3[[#This Row],[Best Individual mean accuracy]]&gt;Table3[[#This Row],[Benchmark mean accuracy]]),"Yes","No")</f>
        <v>Yes</v>
      </c>
    </row>
    <row r="334" spans="1:8" x14ac:dyDescent="0.55000000000000004">
      <c r="A334">
        <v>750</v>
      </c>
      <c r="B334" s="1" t="s">
        <v>1364</v>
      </c>
      <c r="C334" s="4">
        <v>1</v>
      </c>
      <c r="D334" s="6">
        <v>95.866666666666603</v>
      </c>
      <c r="E334" s="6">
        <v>96.266666666666595</v>
      </c>
      <c r="F334" s="4">
        <v>1.0571428571428501</v>
      </c>
      <c r="G334" s="6">
        <f>Table3[[#This Row],[Best Individual mean accuracy]]-Table3[[#This Row],[Benchmark mean accuracy]]</f>
        <v>0.39999999999999147</v>
      </c>
      <c r="H334" t="str">
        <f>IF(AND(Table3[[#This Row],[F value]]&lt;4.74,Table3[[#This Row],[Best Individual mean accuracy]]&gt;Table3[[#This Row],[Benchmark mean accuracy]]),"Yes","No")</f>
        <v>Yes</v>
      </c>
    </row>
    <row r="335" spans="1:8" x14ac:dyDescent="0.55000000000000004">
      <c r="A335">
        <v>300</v>
      </c>
      <c r="B335" s="1" t="s">
        <v>467</v>
      </c>
      <c r="C335" s="4">
        <v>0.97368421052631504</v>
      </c>
      <c r="D335" s="6">
        <v>95.733333333333306</v>
      </c>
      <c r="E335" s="6">
        <v>96.266666666666595</v>
      </c>
      <c r="F335" s="4">
        <v>0.78947368421052599</v>
      </c>
      <c r="G335" s="6">
        <f>Table3[[#This Row],[Best Individual mean accuracy]]-Table3[[#This Row],[Benchmark mean accuracy]]</f>
        <v>0.53333333333328881</v>
      </c>
      <c r="H335" t="str">
        <f>IF(AND(Table3[[#This Row],[F value]]&lt;4.74,Table3[[#This Row],[Best Individual mean accuracy]]&gt;Table3[[#This Row],[Benchmark mean accuracy]]),"Yes","No")</f>
        <v>Yes</v>
      </c>
    </row>
    <row r="336" spans="1:8" x14ac:dyDescent="0.55000000000000004">
      <c r="A336">
        <v>300</v>
      </c>
      <c r="B336" s="1" t="s">
        <v>636</v>
      </c>
      <c r="C336" s="4">
        <v>0.97368421052631504</v>
      </c>
      <c r="D336" s="6">
        <v>95.733333333333306</v>
      </c>
      <c r="E336" s="6">
        <v>96.266666666666595</v>
      </c>
      <c r="F336" s="4">
        <v>1.5714285714285601</v>
      </c>
      <c r="G336" s="6">
        <f>Table3[[#This Row],[Best Individual mean accuracy]]-Table3[[#This Row],[Benchmark mean accuracy]]</f>
        <v>0.53333333333328881</v>
      </c>
      <c r="H336" t="str">
        <f>IF(AND(Table3[[#This Row],[F value]]&lt;4.74,Table3[[#This Row],[Best Individual mean accuracy]]&gt;Table3[[#This Row],[Benchmark mean accuracy]]),"Yes","No")</f>
        <v>Yes</v>
      </c>
    </row>
    <row r="337" spans="1:8" x14ac:dyDescent="0.55000000000000004">
      <c r="A337">
        <v>300</v>
      </c>
      <c r="B337" s="1" t="s">
        <v>679</v>
      </c>
      <c r="C337" s="4">
        <v>0.97368421052631504</v>
      </c>
      <c r="D337" s="6">
        <v>95.733333333333306</v>
      </c>
      <c r="E337" s="6">
        <v>96.266666666666595</v>
      </c>
      <c r="F337" s="4">
        <v>1.7999999999999901</v>
      </c>
      <c r="G337" s="6">
        <f>Table3[[#This Row],[Best Individual mean accuracy]]-Table3[[#This Row],[Benchmark mean accuracy]]</f>
        <v>0.53333333333328881</v>
      </c>
      <c r="H337" t="str">
        <f>IF(AND(Table3[[#This Row],[F value]]&lt;4.74,Table3[[#This Row],[Best Individual mean accuracy]]&gt;Table3[[#This Row],[Benchmark mean accuracy]]),"Yes","No")</f>
        <v>Yes</v>
      </c>
    </row>
    <row r="338" spans="1:8" x14ac:dyDescent="0.55000000000000004">
      <c r="A338">
        <v>300</v>
      </c>
      <c r="B338" s="1" t="s">
        <v>736</v>
      </c>
      <c r="C338" s="4">
        <v>0.97368421052631504</v>
      </c>
      <c r="D338" s="6">
        <v>95.733333333333306</v>
      </c>
      <c r="E338" s="6">
        <v>96.266666666666595</v>
      </c>
      <c r="F338" s="4">
        <v>0.62222222222222101</v>
      </c>
      <c r="G338" s="6">
        <f>Table3[[#This Row],[Best Individual mean accuracy]]-Table3[[#This Row],[Benchmark mean accuracy]]</f>
        <v>0.53333333333328881</v>
      </c>
      <c r="H338" t="str">
        <f>IF(AND(Table3[[#This Row],[F value]]&lt;4.74,Table3[[#This Row],[Best Individual mean accuracy]]&gt;Table3[[#This Row],[Benchmark mean accuracy]]),"Yes","No")</f>
        <v>Yes</v>
      </c>
    </row>
    <row r="339" spans="1:8" x14ac:dyDescent="0.55000000000000004">
      <c r="A339">
        <v>300</v>
      </c>
      <c r="B339" s="1" t="s">
        <v>764</v>
      </c>
      <c r="C339" s="4">
        <v>0.97368421052631504</v>
      </c>
      <c r="D339" s="6">
        <v>95.733333333333306</v>
      </c>
      <c r="E339" s="6">
        <v>96.266666666666595</v>
      </c>
      <c r="F339" s="4">
        <v>1</v>
      </c>
      <c r="G339" s="6">
        <f>Table3[[#This Row],[Best Individual mean accuracy]]-Table3[[#This Row],[Benchmark mean accuracy]]</f>
        <v>0.53333333333328881</v>
      </c>
      <c r="H339" t="str">
        <f>IF(AND(Table3[[#This Row],[F value]]&lt;4.74,Table3[[#This Row],[Best Individual mean accuracy]]&gt;Table3[[#This Row],[Benchmark mean accuracy]]),"Yes","No")</f>
        <v>Yes</v>
      </c>
    </row>
    <row r="340" spans="1:8" x14ac:dyDescent="0.55000000000000004">
      <c r="A340">
        <v>300</v>
      </c>
      <c r="B340" s="1" t="s">
        <v>874</v>
      </c>
      <c r="C340" s="4">
        <v>0.97368421052631504</v>
      </c>
      <c r="D340" s="6">
        <v>95.733333333333306</v>
      </c>
      <c r="E340" s="6">
        <v>96.266666666666595</v>
      </c>
      <c r="F340" s="4">
        <v>0.59999999999999898</v>
      </c>
      <c r="G340" s="6">
        <f>Table3[[#This Row],[Best Individual mean accuracy]]-Table3[[#This Row],[Benchmark mean accuracy]]</f>
        <v>0.53333333333328881</v>
      </c>
      <c r="H340" t="str">
        <f>IF(AND(Table3[[#This Row],[F value]]&lt;4.74,Table3[[#This Row],[Best Individual mean accuracy]]&gt;Table3[[#This Row],[Benchmark mean accuracy]]),"Yes","No")</f>
        <v>Yes</v>
      </c>
    </row>
    <row r="341" spans="1:8" x14ac:dyDescent="0.55000000000000004">
      <c r="A341">
        <v>663</v>
      </c>
      <c r="B341" s="1" t="s">
        <v>1018</v>
      </c>
      <c r="C341" s="4">
        <v>1</v>
      </c>
      <c r="D341" s="6">
        <v>95.733333333333306</v>
      </c>
      <c r="E341" s="6">
        <v>96.266666666666595</v>
      </c>
      <c r="F341" s="4">
        <v>0.66666666666666596</v>
      </c>
      <c r="G341" s="6">
        <f>Table3[[#This Row],[Best Individual mean accuracy]]-Table3[[#This Row],[Benchmark mean accuracy]]</f>
        <v>0.53333333333328881</v>
      </c>
      <c r="H341" t="str">
        <f>IF(AND(Table3[[#This Row],[F value]]&lt;4.74,Table3[[#This Row],[Best Individual mean accuracy]]&gt;Table3[[#This Row],[Benchmark mean accuracy]]),"Yes","No")</f>
        <v>Yes</v>
      </c>
    </row>
    <row r="342" spans="1:8" x14ac:dyDescent="0.55000000000000004">
      <c r="A342">
        <v>663</v>
      </c>
      <c r="B342" s="1" t="s">
        <v>1087</v>
      </c>
      <c r="C342" s="4">
        <v>1</v>
      </c>
      <c r="D342" s="6">
        <v>95.733333333333306</v>
      </c>
      <c r="E342" s="6">
        <v>96.266666666666595</v>
      </c>
      <c r="F342" s="4">
        <v>4</v>
      </c>
      <c r="G342" s="6">
        <f>Table3[[#This Row],[Best Individual mean accuracy]]-Table3[[#This Row],[Benchmark mean accuracy]]</f>
        <v>0.53333333333328881</v>
      </c>
      <c r="H342" t="str">
        <f>IF(AND(Table3[[#This Row],[F value]]&lt;4.74,Table3[[#This Row],[Best Individual mean accuracy]]&gt;Table3[[#This Row],[Benchmark mean accuracy]]),"Yes","No")</f>
        <v>Yes</v>
      </c>
    </row>
    <row r="343" spans="1:8" x14ac:dyDescent="0.55000000000000004">
      <c r="A343">
        <v>663</v>
      </c>
      <c r="B343" s="1" t="s">
        <v>1147</v>
      </c>
      <c r="C343" s="4">
        <v>1</v>
      </c>
      <c r="D343" s="6">
        <v>95.733333333333306</v>
      </c>
      <c r="E343" s="6">
        <v>96.266666666666595</v>
      </c>
      <c r="F343" s="4">
        <v>0.63636363636363602</v>
      </c>
      <c r="G343" s="6">
        <f>Table3[[#This Row],[Best Individual mean accuracy]]-Table3[[#This Row],[Benchmark mean accuracy]]</f>
        <v>0.53333333333328881</v>
      </c>
      <c r="H343" t="str">
        <f>IF(AND(Table3[[#This Row],[F value]]&lt;4.74,Table3[[#This Row],[Best Individual mean accuracy]]&gt;Table3[[#This Row],[Benchmark mean accuracy]]),"Yes","No")</f>
        <v>Yes</v>
      </c>
    </row>
    <row r="344" spans="1:8" x14ac:dyDescent="0.55000000000000004">
      <c r="A344">
        <v>663</v>
      </c>
      <c r="B344" s="1" t="s">
        <v>1191</v>
      </c>
      <c r="C344" s="4">
        <v>1</v>
      </c>
      <c r="D344" s="6">
        <v>95.733333333333306</v>
      </c>
      <c r="E344" s="6">
        <v>96.266666666666595</v>
      </c>
      <c r="F344" s="4">
        <v>2</v>
      </c>
      <c r="G344" s="6">
        <f>Table3[[#This Row],[Best Individual mean accuracy]]-Table3[[#This Row],[Benchmark mean accuracy]]</f>
        <v>0.53333333333328881</v>
      </c>
      <c r="H344" t="str">
        <f>IF(AND(Table3[[#This Row],[F value]]&lt;4.74,Table3[[#This Row],[Best Individual mean accuracy]]&gt;Table3[[#This Row],[Benchmark mean accuracy]]),"Yes","No")</f>
        <v>Yes</v>
      </c>
    </row>
    <row r="345" spans="1:8" x14ac:dyDescent="0.55000000000000004">
      <c r="A345">
        <v>663</v>
      </c>
      <c r="B345" s="1" t="s">
        <v>1198</v>
      </c>
      <c r="C345" s="4">
        <v>1</v>
      </c>
      <c r="D345" s="6">
        <v>95.733333333333306</v>
      </c>
      <c r="E345" s="6">
        <v>96.266666666666595</v>
      </c>
      <c r="F345" s="4">
        <v>1.3999999999999899</v>
      </c>
      <c r="G345" s="6">
        <f>Table3[[#This Row],[Best Individual mean accuracy]]-Table3[[#This Row],[Benchmark mean accuracy]]</f>
        <v>0.53333333333328881</v>
      </c>
      <c r="H345" t="str">
        <f>IF(AND(Table3[[#This Row],[F value]]&lt;4.74,Table3[[#This Row],[Best Individual mean accuracy]]&gt;Table3[[#This Row],[Benchmark mean accuracy]]),"Yes","No")</f>
        <v>Yes</v>
      </c>
    </row>
    <row r="346" spans="1:8" x14ac:dyDescent="0.55000000000000004">
      <c r="A346">
        <v>750</v>
      </c>
      <c r="B346" s="1" t="s">
        <v>1463</v>
      </c>
      <c r="C346" s="4">
        <v>1</v>
      </c>
      <c r="D346" s="6">
        <v>95.733333333333306</v>
      </c>
      <c r="E346" s="6">
        <v>96.266666666666595</v>
      </c>
      <c r="F346" s="4">
        <v>1.4285714285714299</v>
      </c>
      <c r="G346" s="6">
        <f>Table3[[#This Row],[Best Individual mean accuracy]]-Table3[[#This Row],[Benchmark mean accuracy]]</f>
        <v>0.53333333333328881</v>
      </c>
      <c r="H346" t="str">
        <f>IF(AND(Table3[[#This Row],[F value]]&lt;4.74,Table3[[#This Row],[Best Individual mean accuracy]]&gt;Table3[[#This Row],[Benchmark mean accuracy]]),"Yes","No")</f>
        <v>Yes</v>
      </c>
    </row>
    <row r="347" spans="1:8" x14ac:dyDescent="0.55000000000000004">
      <c r="A347">
        <v>750</v>
      </c>
      <c r="B347" s="1" t="s">
        <v>1467</v>
      </c>
      <c r="C347" s="4">
        <v>1</v>
      </c>
      <c r="D347" s="6">
        <v>95.733333333333306</v>
      </c>
      <c r="E347" s="6">
        <v>96.266666666666595</v>
      </c>
      <c r="F347" s="4">
        <v>0.71428571428571397</v>
      </c>
      <c r="G347" s="6">
        <f>Table3[[#This Row],[Best Individual mean accuracy]]-Table3[[#This Row],[Benchmark mean accuracy]]</f>
        <v>0.53333333333328881</v>
      </c>
      <c r="H347" t="str">
        <f>IF(AND(Table3[[#This Row],[F value]]&lt;4.74,Table3[[#This Row],[Best Individual mean accuracy]]&gt;Table3[[#This Row],[Benchmark mean accuracy]]),"Yes","No")</f>
        <v>Yes</v>
      </c>
    </row>
    <row r="348" spans="1:8" x14ac:dyDescent="0.55000000000000004">
      <c r="A348">
        <v>750</v>
      </c>
      <c r="B348" s="1" t="s">
        <v>1469</v>
      </c>
      <c r="C348" s="4">
        <v>1</v>
      </c>
      <c r="D348" s="6">
        <v>95.733333333333306</v>
      </c>
      <c r="E348" s="6">
        <v>96.266666666666595</v>
      </c>
      <c r="F348" s="4">
        <v>2.3999999999999901</v>
      </c>
      <c r="G348" s="6">
        <f>Table3[[#This Row],[Best Individual mean accuracy]]-Table3[[#This Row],[Benchmark mean accuracy]]</f>
        <v>0.53333333333328881</v>
      </c>
      <c r="H348" t="str">
        <f>IF(AND(Table3[[#This Row],[F value]]&lt;4.74,Table3[[#This Row],[Best Individual mean accuracy]]&gt;Table3[[#This Row],[Benchmark mean accuracy]]),"Yes","No")</f>
        <v>Yes</v>
      </c>
    </row>
    <row r="349" spans="1:8" x14ac:dyDescent="0.55000000000000004">
      <c r="A349">
        <v>891</v>
      </c>
      <c r="B349" s="1" t="s">
        <v>1642</v>
      </c>
      <c r="C349" s="4">
        <v>0.97368421052631504</v>
      </c>
      <c r="D349" s="6">
        <v>95.733333333333306</v>
      </c>
      <c r="E349" s="6">
        <v>96.266666666666595</v>
      </c>
      <c r="F349" s="4">
        <v>3.6666666666666798</v>
      </c>
      <c r="G349" s="6">
        <f>Table3[[#This Row],[Best Individual mean accuracy]]-Table3[[#This Row],[Benchmark mean accuracy]]</f>
        <v>0.53333333333328881</v>
      </c>
      <c r="H349" t="str">
        <f>IF(AND(Table3[[#This Row],[F value]]&lt;4.74,Table3[[#This Row],[Best Individual mean accuracy]]&gt;Table3[[#This Row],[Benchmark mean accuracy]]),"Yes","No")</f>
        <v>Yes</v>
      </c>
    </row>
    <row r="350" spans="1:8" x14ac:dyDescent="0.55000000000000004">
      <c r="A350">
        <v>300</v>
      </c>
      <c r="B350" s="1" t="s">
        <v>569</v>
      </c>
      <c r="C350" s="4">
        <v>0.97368421052631504</v>
      </c>
      <c r="D350" s="6">
        <v>95.6</v>
      </c>
      <c r="E350" s="6">
        <v>96.266666666666595</v>
      </c>
      <c r="F350" s="4">
        <v>1.42105263157894</v>
      </c>
      <c r="G350" s="6">
        <f>Table3[[#This Row],[Best Individual mean accuracy]]-Table3[[#This Row],[Benchmark mean accuracy]]</f>
        <v>0.66666666666660035</v>
      </c>
      <c r="H350" t="str">
        <f>IF(AND(Table3[[#This Row],[F value]]&lt;4.74,Table3[[#This Row],[Best Individual mean accuracy]]&gt;Table3[[#This Row],[Benchmark mean accuracy]]),"Yes","No")</f>
        <v>Yes</v>
      </c>
    </row>
    <row r="351" spans="1:8" x14ac:dyDescent="0.55000000000000004">
      <c r="A351">
        <v>300</v>
      </c>
      <c r="B351" s="1" t="s">
        <v>824</v>
      </c>
      <c r="C351" s="4">
        <v>0.97368421052631504</v>
      </c>
      <c r="D351" s="6">
        <v>95.6</v>
      </c>
      <c r="E351" s="6">
        <v>96.266666666666595</v>
      </c>
      <c r="F351" s="4">
        <v>0.63380281690140805</v>
      </c>
      <c r="G351" s="6">
        <f>Table3[[#This Row],[Best Individual mean accuracy]]-Table3[[#This Row],[Benchmark mean accuracy]]</f>
        <v>0.66666666666660035</v>
      </c>
      <c r="H351" t="str">
        <f>IF(AND(Table3[[#This Row],[F value]]&lt;4.74,Table3[[#This Row],[Best Individual mean accuracy]]&gt;Table3[[#This Row],[Benchmark mean accuracy]]),"Yes","No")</f>
        <v>Yes</v>
      </c>
    </row>
    <row r="352" spans="1:8" x14ac:dyDescent="0.55000000000000004">
      <c r="A352">
        <v>663</v>
      </c>
      <c r="B352" s="1" t="s">
        <v>1006</v>
      </c>
      <c r="C352" s="4">
        <v>1</v>
      </c>
      <c r="D352" s="6">
        <v>95.6</v>
      </c>
      <c r="E352" s="6">
        <v>96.266666666666595</v>
      </c>
      <c r="F352" s="4">
        <v>0.70491803278688503</v>
      </c>
      <c r="G352" s="6">
        <f>Table3[[#This Row],[Best Individual mean accuracy]]-Table3[[#This Row],[Benchmark mean accuracy]]</f>
        <v>0.66666666666660035</v>
      </c>
      <c r="H352" t="str">
        <f>IF(AND(Table3[[#This Row],[F value]]&lt;4.74,Table3[[#This Row],[Best Individual mean accuracy]]&gt;Table3[[#This Row],[Benchmark mean accuracy]]),"Yes","No")</f>
        <v>Yes</v>
      </c>
    </row>
    <row r="353" spans="1:8" x14ac:dyDescent="0.55000000000000004">
      <c r="A353">
        <v>663</v>
      </c>
      <c r="B353" s="1" t="s">
        <v>1102</v>
      </c>
      <c r="C353" s="4">
        <v>1</v>
      </c>
      <c r="D353" s="6">
        <v>95.6</v>
      </c>
      <c r="E353" s="6">
        <v>96.266666666666595</v>
      </c>
      <c r="F353" s="4">
        <v>0.86206896551724099</v>
      </c>
      <c r="G353" s="6">
        <f>Table3[[#This Row],[Best Individual mean accuracy]]-Table3[[#This Row],[Benchmark mean accuracy]]</f>
        <v>0.66666666666660035</v>
      </c>
      <c r="H353" t="str">
        <f>IF(AND(Table3[[#This Row],[F value]]&lt;4.74,Table3[[#This Row],[Best Individual mean accuracy]]&gt;Table3[[#This Row],[Benchmark mean accuracy]]),"Yes","No")</f>
        <v>Yes</v>
      </c>
    </row>
    <row r="354" spans="1:8" x14ac:dyDescent="0.55000000000000004">
      <c r="A354">
        <v>663</v>
      </c>
      <c r="B354" s="1" t="s">
        <v>1134</v>
      </c>
      <c r="C354" s="4">
        <v>1</v>
      </c>
      <c r="D354" s="6">
        <v>95.6</v>
      </c>
      <c r="E354" s="6">
        <v>96.266666666666595</v>
      </c>
      <c r="F354" s="4">
        <v>1.6666666666666601</v>
      </c>
      <c r="G354" s="6">
        <f>Table3[[#This Row],[Best Individual mean accuracy]]-Table3[[#This Row],[Benchmark mean accuracy]]</f>
        <v>0.66666666666660035</v>
      </c>
      <c r="H354" t="str">
        <f>IF(AND(Table3[[#This Row],[F value]]&lt;4.74,Table3[[#This Row],[Best Individual mean accuracy]]&gt;Table3[[#This Row],[Benchmark mean accuracy]]),"Yes","No")</f>
        <v>Yes</v>
      </c>
    </row>
    <row r="355" spans="1:8" x14ac:dyDescent="0.55000000000000004">
      <c r="A355">
        <v>663</v>
      </c>
      <c r="B355" s="1" t="s">
        <v>1141</v>
      </c>
      <c r="C355" s="4">
        <v>1</v>
      </c>
      <c r="D355" s="6">
        <v>95.6</v>
      </c>
      <c r="E355" s="6">
        <v>96.266666666666595</v>
      </c>
      <c r="F355" s="4">
        <v>0.94285714285714095</v>
      </c>
      <c r="G355" s="6">
        <f>Table3[[#This Row],[Best Individual mean accuracy]]-Table3[[#This Row],[Benchmark mean accuracy]]</f>
        <v>0.66666666666660035</v>
      </c>
      <c r="H355" t="str">
        <f>IF(AND(Table3[[#This Row],[F value]]&lt;4.74,Table3[[#This Row],[Best Individual mean accuracy]]&gt;Table3[[#This Row],[Benchmark mean accuracy]]),"Yes","No")</f>
        <v>Yes</v>
      </c>
    </row>
    <row r="356" spans="1:8" x14ac:dyDescent="0.55000000000000004">
      <c r="A356">
        <v>300</v>
      </c>
      <c r="B356" s="1" t="s">
        <v>708</v>
      </c>
      <c r="C356" s="4">
        <v>0.97368421052631504</v>
      </c>
      <c r="D356" s="6">
        <v>95.599999999999895</v>
      </c>
      <c r="E356" s="6">
        <v>96.266666666666595</v>
      </c>
      <c r="F356" s="4">
        <v>1</v>
      </c>
      <c r="G356" s="6">
        <f>Table3[[#This Row],[Best Individual mean accuracy]]-Table3[[#This Row],[Benchmark mean accuracy]]</f>
        <v>0.66666666666669983</v>
      </c>
      <c r="H356" t="str">
        <f>IF(AND(Table3[[#This Row],[F value]]&lt;4.74,Table3[[#This Row],[Best Individual mean accuracy]]&gt;Table3[[#This Row],[Benchmark mean accuracy]]),"Yes","No")</f>
        <v>Yes</v>
      </c>
    </row>
    <row r="357" spans="1:8" x14ac:dyDescent="0.55000000000000004">
      <c r="A357">
        <v>663</v>
      </c>
      <c r="B357" s="1" t="s">
        <v>1167</v>
      </c>
      <c r="C357" s="4">
        <v>1</v>
      </c>
      <c r="D357" s="6">
        <v>95.599999999999895</v>
      </c>
      <c r="E357" s="6">
        <v>96.266666666666595</v>
      </c>
      <c r="F357" s="4">
        <v>1</v>
      </c>
      <c r="G357" s="6">
        <f>Table3[[#This Row],[Best Individual mean accuracy]]-Table3[[#This Row],[Benchmark mean accuracy]]</f>
        <v>0.66666666666669983</v>
      </c>
      <c r="H357" t="str">
        <f>IF(AND(Table3[[#This Row],[F value]]&lt;4.74,Table3[[#This Row],[Best Individual mean accuracy]]&gt;Table3[[#This Row],[Benchmark mean accuracy]]),"Yes","No")</f>
        <v>Yes</v>
      </c>
    </row>
    <row r="358" spans="1:8" x14ac:dyDescent="0.55000000000000004">
      <c r="A358">
        <v>663</v>
      </c>
      <c r="B358" s="1" t="s">
        <v>1220</v>
      </c>
      <c r="C358" s="4">
        <v>1</v>
      </c>
      <c r="D358" s="6">
        <v>95.599999999999895</v>
      </c>
      <c r="E358" s="6">
        <v>96.266666666666595</v>
      </c>
      <c r="F358" s="4">
        <v>1.15384615384615</v>
      </c>
      <c r="G358" s="6">
        <f>Table3[[#This Row],[Best Individual mean accuracy]]-Table3[[#This Row],[Benchmark mean accuracy]]</f>
        <v>0.66666666666669983</v>
      </c>
      <c r="H358" t="str">
        <f>IF(AND(Table3[[#This Row],[F value]]&lt;4.74,Table3[[#This Row],[Best Individual mean accuracy]]&gt;Table3[[#This Row],[Benchmark mean accuracy]]),"Yes","No")</f>
        <v>Yes</v>
      </c>
    </row>
    <row r="359" spans="1:8" x14ac:dyDescent="0.55000000000000004">
      <c r="A359">
        <v>300</v>
      </c>
      <c r="B359" s="1" t="s">
        <v>602</v>
      </c>
      <c r="C359" s="4">
        <v>0.97368421052631504</v>
      </c>
      <c r="D359" s="6">
        <v>95.466666666666598</v>
      </c>
      <c r="E359" s="6">
        <v>96.266666666666595</v>
      </c>
      <c r="F359" s="4">
        <v>0.75757575757575801</v>
      </c>
      <c r="G359" s="6">
        <f>Table3[[#This Row],[Best Individual mean accuracy]]-Table3[[#This Row],[Benchmark mean accuracy]]</f>
        <v>0.79999999999999716</v>
      </c>
      <c r="H359" t="str">
        <f>IF(AND(Table3[[#This Row],[F value]]&lt;4.74,Table3[[#This Row],[Best Individual mean accuracy]]&gt;Table3[[#This Row],[Benchmark mean accuracy]]),"Yes","No")</f>
        <v>Yes</v>
      </c>
    </row>
    <row r="360" spans="1:8" x14ac:dyDescent="0.55000000000000004">
      <c r="A360">
        <v>663</v>
      </c>
      <c r="B360" s="1" t="s">
        <v>1101</v>
      </c>
      <c r="C360" s="4">
        <v>1</v>
      </c>
      <c r="D360" s="6">
        <v>95.466666666666598</v>
      </c>
      <c r="E360" s="6">
        <v>96.266666666666595</v>
      </c>
      <c r="F360" s="4">
        <v>1.8</v>
      </c>
      <c r="G360" s="6">
        <f>Table3[[#This Row],[Best Individual mean accuracy]]-Table3[[#This Row],[Benchmark mean accuracy]]</f>
        <v>0.79999999999999716</v>
      </c>
      <c r="H360" t="str">
        <f>IF(AND(Table3[[#This Row],[F value]]&lt;4.74,Table3[[#This Row],[Best Individual mean accuracy]]&gt;Table3[[#This Row],[Benchmark mean accuracy]]),"Yes","No")</f>
        <v>Yes</v>
      </c>
    </row>
    <row r="361" spans="1:8" x14ac:dyDescent="0.55000000000000004">
      <c r="A361">
        <v>663</v>
      </c>
      <c r="B361" s="1" t="s">
        <v>1185</v>
      </c>
      <c r="C361" s="4">
        <v>1</v>
      </c>
      <c r="D361" s="6">
        <v>95.466666666666598</v>
      </c>
      <c r="E361" s="6">
        <v>96.266666666666595</v>
      </c>
      <c r="F361" s="4">
        <v>1.7999999999999901</v>
      </c>
      <c r="G361" s="6">
        <f>Table3[[#This Row],[Best Individual mean accuracy]]-Table3[[#This Row],[Benchmark mean accuracy]]</f>
        <v>0.79999999999999716</v>
      </c>
      <c r="H361" t="str">
        <f>IF(AND(Table3[[#This Row],[F value]]&lt;4.74,Table3[[#This Row],[Best Individual mean accuracy]]&gt;Table3[[#This Row],[Benchmark mean accuracy]]),"Yes","No")</f>
        <v>Yes</v>
      </c>
    </row>
    <row r="362" spans="1:8" x14ac:dyDescent="0.55000000000000004">
      <c r="A362">
        <v>663</v>
      </c>
      <c r="B362" s="1" t="s">
        <v>1256</v>
      </c>
      <c r="C362" s="4">
        <v>1</v>
      </c>
      <c r="D362" s="6">
        <v>95.466666666666598</v>
      </c>
      <c r="E362" s="6">
        <v>96.266666666666595</v>
      </c>
      <c r="F362" s="4">
        <v>1.0370370370370301</v>
      </c>
      <c r="G362" s="6">
        <f>Table3[[#This Row],[Best Individual mean accuracy]]-Table3[[#This Row],[Benchmark mean accuracy]]</f>
        <v>0.79999999999999716</v>
      </c>
      <c r="H362" t="str">
        <f>IF(AND(Table3[[#This Row],[F value]]&lt;4.74,Table3[[#This Row],[Best Individual mean accuracy]]&gt;Table3[[#This Row],[Benchmark mean accuracy]]),"Yes","No")</f>
        <v>Yes</v>
      </c>
    </row>
    <row r="363" spans="1:8" x14ac:dyDescent="0.55000000000000004">
      <c r="A363">
        <v>750</v>
      </c>
      <c r="B363" s="1" t="s">
        <v>1416</v>
      </c>
      <c r="C363" s="4">
        <v>1</v>
      </c>
      <c r="D363" s="6">
        <v>95.466666666666598</v>
      </c>
      <c r="E363" s="6">
        <v>96.266666666666595</v>
      </c>
      <c r="F363" s="4">
        <v>0.999999999999999</v>
      </c>
      <c r="G363" s="6">
        <f>Table3[[#This Row],[Best Individual mean accuracy]]-Table3[[#This Row],[Benchmark mean accuracy]]</f>
        <v>0.79999999999999716</v>
      </c>
      <c r="H363" t="str">
        <f>IF(AND(Table3[[#This Row],[F value]]&lt;4.74,Table3[[#This Row],[Best Individual mean accuracy]]&gt;Table3[[#This Row],[Benchmark mean accuracy]]),"Yes","No")</f>
        <v>Yes</v>
      </c>
    </row>
    <row r="364" spans="1:8" x14ac:dyDescent="0.55000000000000004">
      <c r="A364">
        <v>300</v>
      </c>
      <c r="B364" s="1" t="s">
        <v>695</v>
      </c>
      <c r="C364" s="4">
        <v>0.97368421052631504</v>
      </c>
      <c r="D364" s="6">
        <v>95.3333333333333</v>
      </c>
      <c r="E364" s="6">
        <v>96.266666666666595</v>
      </c>
      <c r="F364" s="4">
        <v>1.38709677419354</v>
      </c>
      <c r="G364" s="6">
        <f>Table3[[#This Row],[Best Individual mean accuracy]]-Table3[[#This Row],[Benchmark mean accuracy]]</f>
        <v>0.93333333333329449</v>
      </c>
      <c r="H364" t="str">
        <f>IF(AND(Table3[[#This Row],[F value]]&lt;4.74,Table3[[#This Row],[Best Individual mean accuracy]]&gt;Table3[[#This Row],[Benchmark mean accuracy]]),"Yes","No")</f>
        <v>Yes</v>
      </c>
    </row>
    <row r="365" spans="1:8" x14ac:dyDescent="0.55000000000000004">
      <c r="A365">
        <v>300</v>
      </c>
      <c r="B365" s="1" t="s">
        <v>698</v>
      </c>
      <c r="C365" s="4">
        <v>0.97368421052631504</v>
      </c>
      <c r="D365" s="6">
        <v>95.3333333333333</v>
      </c>
      <c r="E365" s="6">
        <v>96.266666666666595</v>
      </c>
      <c r="F365" s="4">
        <v>0.84313725490196001</v>
      </c>
      <c r="G365" s="6">
        <f>Table3[[#This Row],[Best Individual mean accuracy]]-Table3[[#This Row],[Benchmark mean accuracy]]</f>
        <v>0.93333333333329449</v>
      </c>
      <c r="H365" t="str">
        <f>IF(AND(Table3[[#This Row],[F value]]&lt;4.74,Table3[[#This Row],[Best Individual mean accuracy]]&gt;Table3[[#This Row],[Benchmark mean accuracy]]),"Yes","No")</f>
        <v>Yes</v>
      </c>
    </row>
    <row r="366" spans="1:8" x14ac:dyDescent="0.55000000000000004">
      <c r="A366">
        <v>300</v>
      </c>
      <c r="B366" s="1" t="s">
        <v>709</v>
      </c>
      <c r="C366" s="4">
        <v>0.97368421052631504</v>
      </c>
      <c r="D366" s="6">
        <v>95.3333333333333</v>
      </c>
      <c r="E366" s="6">
        <v>96.266666666666595</v>
      </c>
      <c r="F366" s="4">
        <v>0.80392156862745201</v>
      </c>
      <c r="G366" s="6">
        <f>Table3[[#This Row],[Best Individual mean accuracy]]-Table3[[#This Row],[Benchmark mean accuracy]]</f>
        <v>0.93333333333329449</v>
      </c>
      <c r="H366" t="str">
        <f>IF(AND(Table3[[#This Row],[F value]]&lt;4.74,Table3[[#This Row],[Best Individual mean accuracy]]&gt;Table3[[#This Row],[Benchmark mean accuracy]]),"Yes","No")</f>
        <v>Yes</v>
      </c>
    </row>
    <row r="367" spans="1:8" x14ac:dyDescent="0.55000000000000004">
      <c r="A367">
        <v>300</v>
      </c>
      <c r="B367" s="1" t="s">
        <v>781</v>
      </c>
      <c r="C367" s="4">
        <v>0.97368421052631504</v>
      </c>
      <c r="D367" s="6">
        <v>95.3333333333333</v>
      </c>
      <c r="E367" s="6">
        <v>96.266666666666595</v>
      </c>
      <c r="F367" s="4">
        <v>0.682539682539682</v>
      </c>
      <c r="G367" s="6">
        <f>Table3[[#This Row],[Best Individual mean accuracy]]-Table3[[#This Row],[Benchmark mean accuracy]]</f>
        <v>0.93333333333329449</v>
      </c>
      <c r="H367" t="str">
        <f>IF(AND(Table3[[#This Row],[F value]]&lt;4.74,Table3[[#This Row],[Best Individual mean accuracy]]&gt;Table3[[#This Row],[Benchmark mean accuracy]]),"Yes","No")</f>
        <v>Yes</v>
      </c>
    </row>
    <row r="368" spans="1:8" x14ac:dyDescent="0.55000000000000004">
      <c r="A368">
        <v>663</v>
      </c>
      <c r="B368" s="1" t="s">
        <v>1036</v>
      </c>
      <c r="C368" s="4">
        <v>1</v>
      </c>
      <c r="D368" s="6">
        <v>95.3333333333333</v>
      </c>
      <c r="E368" s="6">
        <v>96.266666666666595</v>
      </c>
      <c r="F368" s="4">
        <v>1.8</v>
      </c>
      <c r="G368" s="6">
        <f>Table3[[#This Row],[Best Individual mean accuracy]]-Table3[[#This Row],[Benchmark mean accuracy]]</f>
        <v>0.93333333333329449</v>
      </c>
      <c r="H368" t="str">
        <f>IF(AND(Table3[[#This Row],[F value]]&lt;4.74,Table3[[#This Row],[Best Individual mean accuracy]]&gt;Table3[[#This Row],[Benchmark mean accuracy]]),"Yes","No")</f>
        <v>Yes</v>
      </c>
    </row>
    <row r="369" spans="1:8" x14ac:dyDescent="0.55000000000000004">
      <c r="A369">
        <v>663</v>
      </c>
      <c r="B369" s="1" t="s">
        <v>1240</v>
      </c>
      <c r="C369" s="4">
        <v>1</v>
      </c>
      <c r="D369" s="6">
        <v>95.3333333333333</v>
      </c>
      <c r="E369" s="6">
        <v>96.266666666666595</v>
      </c>
      <c r="F369" s="4">
        <v>2.1282051282051202</v>
      </c>
      <c r="G369" s="6">
        <f>Table3[[#This Row],[Best Individual mean accuracy]]-Table3[[#This Row],[Benchmark mean accuracy]]</f>
        <v>0.93333333333329449</v>
      </c>
      <c r="H369" t="str">
        <f>IF(AND(Table3[[#This Row],[F value]]&lt;4.74,Table3[[#This Row],[Best Individual mean accuracy]]&gt;Table3[[#This Row],[Benchmark mean accuracy]]),"Yes","No")</f>
        <v>Yes</v>
      </c>
    </row>
    <row r="370" spans="1:8" x14ac:dyDescent="0.55000000000000004">
      <c r="A370">
        <v>750</v>
      </c>
      <c r="B370" s="1" t="s">
        <v>1461</v>
      </c>
      <c r="C370" s="4">
        <v>1</v>
      </c>
      <c r="D370" s="6">
        <v>95.3333333333333</v>
      </c>
      <c r="E370" s="6">
        <v>96.266666666666595</v>
      </c>
      <c r="F370" s="4">
        <v>0.93650793650793596</v>
      </c>
      <c r="G370" s="6">
        <f>Table3[[#This Row],[Best Individual mean accuracy]]-Table3[[#This Row],[Benchmark mean accuracy]]</f>
        <v>0.93333333333329449</v>
      </c>
      <c r="H370" t="str">
        <f>IF(AND(Table3[[#This Row],[F value]]&lt;4.74,Table3[[#This Row],[Best Individual mean accuracy]]&gt;Table3[[#This Row],[Benchmark mean accuracy]]),"Yes","No")</f>
        <v>Yes</v>
      </c>
    </row>
    <row r="371" spans="1:8" x14ac:dyDescent="0.55000000000000004">
      <c r="A371">
        <v>300</v>
      </c>
      <c r="B371" s="1" t="s">
        <v>496</v>
      </c>
      <c r="C371" s="4">
        <v>0.97368421052631504</v>
      </c>
      <c r="D371" s="6">
        <v>95.199999999999903</v>
      </c>
      <c r="E371" s="6">
        <v>96.266666666666595</v>
      </c>
      <c r="F371" s="4">
        <v>1.3999999999999899</v>
      </c>
      <c r="G371" s="6">
        <f>Table3[[#This Row],[Best Individual mean accuracy]]-Table3[[#This Row],[Benchmark mean accuracy]]</f>
        <v>1.0666666666666913</v>
      </c>
      <c r="H371" t="str">
        <f>IF(AND(Table3[[#This Row],[F value]]&lt;4.74,Table3[[#This Row],[Best Individual mean accuracy]]&gt;Table3[[#This Row],[Benchmark mean accuracy]]),"Yes","No")</f>
        <v>Yes</v>
      </c>
    </row>
    <row r="372" spans="1:8" x14ac:dyDescent="0.55000000000000004">
      <c r="A372">
        <v>663</v>
      </c>
      <c r="B372" s="1" t="s">
        <v>994</v>
      </c>
      <c r="C372" s="4">
        <v>1</v>
      </c>
      <c r="D372" s="6">
        <v>95.199999999999903</v>
      </c>
      <c r="E372" s="6">
        <v>96.266666666666595</v>
      </c>
      <c r="F372" s="4">
        <v>0.70588235294117696</v>
      </c>
      <c r="G372" s="6">
        <f>Table3[[#This Row],[Best Individual mean accuracy]]-Table3[[#This Row],[Benchmark mean accuracy]]</f>
        <v>1.0666666666666913</v>
      </c>
      <c r="H372" t="str">
        <f>IF(AND(Table3[[#This Row],[F value]]&lt;4.74,Table3[[#This Row],[Best Individual mean accuracy]]&gt;Table3[[#This Row],[Benchmark mean accuracy]]),"Yes","No")</f>
        <v>Yes</v>
      </c>
    </row>
    <row r="373" spans="1:8" x14ac:dyDescent="0.55000000000000004">
      <c r="A373">
        <v>663</v>
      </c>
      <c r="B373" s="1" t="s">
        <v>1180</v>
      </c>
      <c r="C373" s="4">
        <v>1</v>
      </c>
      <c r="D373" s="6">
        <v>95.199999999999903</v>
      </c>
      <c r="E373" s="6">
        <v>96.266666666666595</v>
      </c>
      <c r="F373" s="4">
        <v>1.3571428571428501</v>
      </c>
      <c r="G373" s="6">
        <f>Table3[[#This Row],[Best Individual mean accuracy]]-Table3[[#This Row],[Benchmark mean accuracy]]</f>
        <v>1.0666666666666913</v>
      </c>
      <c r="H373" t="str">
        <f>IF(AND(Table3[[#This Row],[F value]]&lt;4.74,Table3[[#This Row],[Best Individual mean accuracy]]&gt;Table3[[#This Row],[Benchmark mean accuracy]]),"Yes","No")</f>
        <v>Yes</v>
      </c>
    </row>
    <row r="374" spans="1:8" x14ac:dyDescent="0.55000000000000004">
      <c r="A374">
        <v>750</v>
      </c>
      <c r="B374" s="1" t="s">
        <v>1429</v>
      </c>
      <c r="C374" s="4">
        <v>1</v>
      </c>
      <c r="D374" s="6">
        <v>95.199999999999903</v>
      </c>
      <c r="E374" s="6">
        <v>96.266666666666595</v>
      </c>
      <c r="F374" s="4">
        <v>0.82608695652173902</v>
      </c>
      <c r="G374" s="6">
        <f>Table3[[#This Row],[Best Individual mean accuracy]]-Table3[[#This Row],[Benchmark mean accuracy]]</f>
        <v>1.0666666666666913</v>
      </c>
      <c r="H374" t="str">
        <f>IF(AND(Table3[[#This Row],[F value]]&lt;4.74,Table3[[#This Row],[Best Individual mean accuracy]]&gt;Table3[[#This Row],[Benchmark mean accuracy]]),"Yes","No")</f>
        <v>Yes</v>
      </c>
    </row>
    <row r="375" spans="1:8" x14ac:dyDescent="0.55000000000000004">
      <c r="A375">
        <v>300</v>
      </c>
      <c r="B375" s="1" t="s">
        <v>675</v>
      </c>
      <c r="C375" s="4">
        <v>0.97368421052631504</v>
      </c>
      <c r="D375" s="6">
        <v>95.066666666666606</v>
      </c>
      <c r="E375" s="6">
        <v>96.266666666666595</v>
      </c>
      <c r="F375" s="4">
        <v>1.0392156862744999</v>
      </c>
      <c r="G375" s="6">
        <f>Table3[[#This Row],[Best Individual mean accuracy]]-Table3[[#This Row],[Benchmark mean accuracy]]</f>
        <v>1.1999999999999886</v>
      </c>
      <c r="H375" t="str">
        <f>IF(AND(Table3[[#This Row],[F value]]&lt;4.74,Table3[[#This Row],[Best Individual mean accuracy]]&gt;Table3[[#This Row],[Benchmark mean accuracy]]),"Yes","No")</f>
        <v>Yes</v>
      </c>
    </row>
    <row r="376" spans="1:8" x14ac:dyDescent="0.55000000000000004">
      <c r="A376">
        <v>663</v>
      </c>
      <c r="B376" s="1" t="s">
        <v>1076</v>
      </c>
      <c r="C376" s="4">
        <v>1</v>
      </c>
      <c r="D376" s="6">
        <v>95.066666666666606</v>
      </c>
      <c r="E376" s="6">
        <v>96.266666666666595</v>
      </c>
      <c r="F376" s="4">
        <v>0.999999999999998</v>
      </c>
      <c r="G376" s="6">
        <f>Table3[[#This Row],[Best Individual mean accuracy]]-Table3[[#This Row],[Benchmark mean accuracy]]</f>
        <v>1.1999999999999886</v>
      </c>
      <c r="H376" t="str">
        <f>IF(AND(Table3[[#This Row],[F value]]&lt;4.74,Table3[[#This Row],[Best Individual mean accuracy]]&gt;Table3[[#This Row],[Benchmark mean accuracy]]),"Yes","No")</f>
        <v>Yes</v>
      </c>
    </row>
    <row r="377" spans="1:8" x14ac:dyDescent="0.55000000000000004">
      <c r="A377">
        <v>300</v>
      </c>
      <c r="B377" s="1" t="s">
        <v>511</v>
      </c>
      <c r="C377" s="4">
        <v>0.97368421052631504</v>
      </c>
      <c r="D377" s="6">
        <v>94.933333333333294</v>
      </c>
      <c r="E377" s="6">
        <v>96.266666666666595</v>
      </c>
      <c r="F377" s="4">
        <v>0.999999999999998</v>
      </c>
      <c r="G377" s="6">
        <f>Table3[[#This Row],[Best Individual mean accuracy]]-Table3[[#This Row],[Benchmark mean accuracy]]</f>
        <v>1.3333333333333002</v>
      </c>
      <c r="H377" t="str">
        <f>IF(AND(Table3[[#This Row],[F value]]&lt;4.74,Table3[[#This Row],[Best Individual mean accuracy]]&gt;Table3[[#This Row],[Benchmark mean accuracy]]),"Yes","No")</f>
        <v>Yes</v>
      </c>
    </row>
    <row r="378" spans="1:8" x14ac:dyDescent="0.55000000000000004">
      <c r="A378">
        <v>300</v>
      </c>
      <c r="B378" s="1" t="s">
        <v>557</v>
      </c>
      <c r="C378" s="4">
        <v>0.97368421052631504</v>
      </c>
      <c r="D378" s="6">
        <v>94.933333333333294</v>
      </c>
      <c r="E378" s="6">
        <v>96.266666666666595</v>
      </c>
      <c r="F378" s="4">
        <v>1.84615384615384</v>
      </c>
      <c r="G378" s="6">
        <f>Table3[[#This Row],[Best Individual mean accuracy]]-Table3[[#This Row],[Benchmark mean accuracy]]</f>
        <v>1.3333333333333002</v>
      </c>
      <c r="H378" t="str">
        <f>IF(AND(Table3[[#This Row],[F value]]&lt;4.74,Table3[[#This Row],[Best Individual mean accuracy]]&gt;Table3[[#This Row],[Benchmark mean accuracy]]),"Yes","No")</f>
        <v>Yes</v>
      </c>
    </row>
    <row r="379" spans="1:8" x14ac:dyDescent="0.55000000000000004">
      <c r="A379">
        <v>300</v>
      </c>
      <c r="B379" s="1" t="s">
        <v>802</v>
      </c>
      <c r="C379" s="4">
        <v>0.97368421052631504</v>
      </c>
      <c r="D379" s="6">
        <v>94.933333333333294</v>
      </c>
      <c r="E379" s="6">
        <v>96.266666666666595</v>
      </c>
      <c r="F379" s="4">
        <v>0.72340425531914798</v>
      </c>
      <c r="G379" s="6">
        <f>Table3[[#This Row],[Best Individual mean accuracy]]-Table3[[#This Row],[Benchmark mean accuracy]]</f>
        <v>1.3333333333333002</v>
      </c>
      <c r="H379" t="str">
        <f>IF(AND(Table3[[#This Row],[F value]]&lt;4.74,Table3[[#This Row],[Best Individual mean accuracy]]&gt;Table3[[#This Row],[Benchmark mean accuracy]]),"Yes","No")</f>
        <v>Yes</v>
      </c>
    </row>
    <row r="380" spans="1:8" x14ac:dyDescent="0.55000000000000004">
      <c r="A380">
        <v>663</v>
      </c>
      <c r="B380" s="1" t="s">
        <v>1004</v>
      </c>
      <c r="C380" s="4">
        <v>1</v>
      </c>
      <c r="D380" s="6">
        <v>94.933333333333294</v>
      </c>
      <c r="E380" s="6">
        <v>96.266666666666595</v>
      </c>
      <c r="F380" s="4">
        <v>0.93333333333333401</v>
      </c>
      <c r="G380" s="6">
        <f>Table3[[#This Row],[Best Individual mean accuracy]]-Table3[[#This Row],[Benchmark mean accuracy]]</f>
        <v>1.3333333333333002</v>
      </c>
      <c r="H380" t="str">
        <f>IF(AND(Table3[[#This Row],[F value]]&lt;4.74,Table3[[#This Row],[Best Individual mean accuracy]]&gt;Table3[[#This Row],[Benchmark mean accuracy]]),"Yes","No")</f>
        <v>Yes</v>
      </c>
    </row>
    <row r="381" spans="1:8" x14ac:dyDescent="0.55000000000000004">
      <c r="A381">
        <v>663</v>
      </c>
      <c r="B381" s="1" t="s">
        <v>1037</v>
      </c>
      <c r="C381" s="4">
        <v>1</v>
      </c>
      <c r="D381" s="6">
        <v>94.933333333333294</v>
      </c>
      <c r="E381" s="6">
        <v>96.266666666666595</v>
      </c>
      <c r="F381" s="4">
        <v>2.3333333333333202</v>
      </c>
      <c r="G381" s="6">
        <f>Table3[[#This Row],[Best Individual mean accuracy]]-Table3[[#This Row],[Benchmark mean accuracy]]</f>
        <v>1.3333333333333002</v>
      </c>
      <c r="H381" t="str">
        <f>IF(AND(Table3[[#This Row],[F value]]&lt;4.74,Table3[[#This Row],[Best Individual mean accuracy]]&gt;Table3[[#This Row],[Benchmark mean accuracy]]),"Yes","No")</f>
        <v>Yes</v>
      </c>
    </row>
    <row r="382" spans="1:8" x14ac:dyDescent="0.55000000000000004">
      <c r="A382">
        <v>663</v>
      </c>
      <c r="B382" s="1" t="s">
        <v>1107</v>
      </c>
      <c r="C382" s="4">
        <v>1</v>
      </c>
      <c r="D382" s="6">
        <v>94.8</v>
      </c>
      <c r="E382" s="6">
        <v>96.266666666666595</v>
      </c>
      <c r="F382" s="4">
        <v>1.94117647058823</v>
      </c>
      <c r="G382" s="6">
        <f>Table3[[#This Row],[Best Individual mean accuracy]]-Table3[[#This Row],[Benchmark mean accuracy]]</f>
        <v>1.4666666666665975</v>
      </c>
      <c r="H382" t="str">
        <f>IF(AND(Table3[[#This Row],[F value]]&lt;4.74,Table3[[#This Row],[Best Individual mean accuracy]]&gt;Table3[[#This Row],[Benchmark mean accuracy]]),"Yes","No")</f>
        <v>Yes</v>
      </c>
    </row>
    <row r="383" spans="1:8" x14ac:dyDescent="0.55000000000000004">
      <c r="A383">
        <v>663</v>
      </c>
      <c r="B383" s="1" t="s">
        <v>1130</v>
      </c>
      <c r="C383" s="4">
        <v>1</v>
      </c>
      <c r="D383" s="6">
        <v>94.8</v>
      </c>
      <c r="E383" s="6">
        <v>96.266666666666595</v>
      </c>
      <c r="F383" s="4">
        <v>1.05128205128204</v>
      </c>
      <c r="G383" s="6">
        <f>Table3[[#This Row],[Best Individual mean accuracy]]-Table3[[#This Row],[Benchmark mean accuracy]]</f>
        <v>1.4666666666665975</v>
      </c>
      <c r="H383" t="str">
        <f>IF(AND(Table3[[#This Row],[F value]]&lt;4.74,Table3[[#This Row],[Best Individual mean accuracy]]&gt;Table3[[#This Row],[Benchmark mean accuracy]]),"Yes","No")</f>
        <v>Yes</v>
      </c>
    </row>
    <row r="384" spans="1:8" x14ac:dyDescent="0.55000000000000004">
      <c r="A384">
        <v>663</v>
      </c>
      <c r="B384" s="1" t="s">
        <v>1171</v>
      </c>
      <c r="C384" s="4">
        <v>1</v>
      </c>
      <c r="D384" s="6">
        <v>94.799999999999898</v>
      </c>
      <c r="E384" s="6">
        <v>96.266666666666595</v>
      </c>
      <c r="F384" s="4">
        <v>0.86206896551723999</v>
      </c>
      <c r="G384" s="6">
        <f>Table3[[#This Row],[Best Individual mean accuracy]]-Table3[[#This Row],[Benchmark mean accuracy]]</f>
        <v>1.466666666666697</v>
      </c>
      <c r="H384" t="str">
        <f>IF(AND(Table3[[#This Row],[F value]]&lt;4.74,Table3[[#This Row],[Best Individual mean accuracy]]&gt;Table3[[#This Row],[Benchmark mean accuracy]]),"Yes","No")</f>
        <v>Yes</v>
      </c>
    </row>
    <row r="385" spans="1:8" x14ac:dyDescent="0.55000000000000004">
      <c r="A385">
        <v>300</v>
      </c>
      <c r="B385" s="1" t="s">
        <v>702</v>
      </c>
      <c r="C385" s="4">
        <v>0.97368421052631504</v>
      </c>
      <c r="D385" s="6">
        <v>94.533333333333303</v>
      </c>
      <c r="E385" s="6">
        <v>96.266666666666595</v>
      </c>
      <c r="F385" s="4">
        <v>1.18461538461538</v>
      </c>
      <c r="G385" s="6">
        <f>Table3[[#This Row],[Best Individual mean accuracy]]-Table3[[#This Row],[Benchmark mean accuracy]]</f>
        <v>1.7333333333332916</v>
      </c>
      <c r="H385" t="str">
        <f>IF(AND(Table3[[#This Row],[F value]]&lt;4.74,Table3[[#This Row],[Best Individual mean accuracy]]&gt;Table3[[#This Row],[Benchmark mean accuracy]]),"Yes","No")</f>
        <v>Yes</v>
      </c>
    </row>
    <row r="386" spans="1:8" x14ac:dyDescent="0.55000000000000004">
      <c r="A386">
        <v>300</v>
      </c>
      <c r="B386" s="1" t="s">
        <v>908</v>
      </c>
      <c r="C386" s="4">
        <v>0.97368421052631504</v>
      </c>
      <c r="D386" s="6">
        <v>94.533333333333303</v>
      </c>
      <c r="E386" s="6">
        <v>96.266666666666595</v>
      </c>
      <c r="F386" s="4">
        <v>1.19354838709677</v>
      </c>
      <c r="G386" s="6">
        <f>Table3[[#This Row],[Best Individual mean accuracy]]-Table3[[#This Row],[Benchmark mean accuracy]]</f>
        <v>1.7333333333332916</v>
      </c>
      <c r="H386" t="str">
        <f>IF(AND(Table3[[#This Row],[F value]]&lt;4.74,Table3[[#This Row],[Best Individual mean accuracy]]&gt;Table3[[#This Row],[Benchmark mean accuracy]]),"Yes","No")</f>
        <v>Yes</v>
      </c>
    </row>
    <row r="387" spans="1:8" x14ac:dyDescent="0.55000000000000004">
      <c r="A387">
        <v>663</v>
      </c>
      <c r="B387" s="1" t="s">
        <v>1192</v>
      </c>
      <c r="C387" s="4">
        <v>1</v>
      </c>
      <c r="D387" s="6">
        <v>94.4</v>
      </c>
      <c r="E387" s="6">
        <v>96.266666666666595</v>
      </c>
      <c r="F387" s="4">
        <v>1.4347826086956501</v>
      </c>
      <c r="G387" s="6">
        <f>Table3[[#This Row],[Best Individual mean accuracy]]-Table3[[#This Row],[Benchmark mean accuracy]]</f>
        <v>1.866666666666589</v>
      </c>
      <c r="H387" t="str">
        <f>IF(AND(Table3[[#This Row],[F value]]&lt;4.74,Table3[[#This Row],[Best Individual mean accuracy]]&gt;Table3[[#This Row],[Benchmark mean accuracy]]),"Yes","No")</f>
        <v>Yes</v>
      </c>
    </row>
    <row r="388" spans="1:8" x14ac:dyDescent="0.55000000000000004">
      <c r="A388">
        <v>300</v>
      </c>
      <c r="B388" s="1" t="s">
        <v>819</v>
      </c>
      <c r="C388" s="4">
        <v>0.97368421052631504</v>
      </c>
      <c r="D388" s="6">
        <v>94.133333333333297</v>
      </c>
      <c r="E388" s="6">
        <v>96.266666666666595</v>
      </c>
      <c r="F388" s="4">
        <v>1.0212765957446801</v>
      </c>
      <c r="G388" s="6">
        <f>Table3[[#This Row],[Best Individual mean accuracy]]-Table3[[#This Row],[Benchmark mean accuracy]]</f>
        <v>2.1333333333332973</v>
      </c>
      <c r="H388" t="str">
        <f>IF(AND(Table3[[#This Row],[F value]]&lt;4.74,Table3[[#This Row],[Best Individual mean accuracy]]&gt;Table3[[#This Row],[Benchmark mean accuracy]]),"Yes","No")</f>
        <v>Yes</v>
      </c>
    </row>
    <row r="389" spans="1:8" x14ac:dyDescent="0.55000000000000004">
      <c r="A389">
        <v>663</v>
      </c>
      <c r="B389" s="1" t="s">
        <v>1237</v>
      </c>
      <c r="C389" s="4">
        <v>1</v>
      </c>
      <c r="D389" s="6">
        <v>93.866666666666603</v>
      </c>
      <c r="E389" s="6">
        <v>96.266666666666595</v>
      </c>
      <c r="F389" s="4">
        <v>1.2222222222222201</v>
      </c>
      <c r="G389" s="6">
        <f>Table3[[#This Row],[Best Individual mean accuracy]]-Table3[[#This Row],[Benchmark mean accuracy]]</f>
        <v>2.3999999999999915</v>
      </c>
      <c r="H389" t="str">
        <f>IF(AND(Table3[[#This Row],[F value]]&lt;4.74,Table3[[#This Row],[Best Individual mean accuracy]]&gt;Table3[[#This Row],[Benchmark mean accuracy]]),"Yes","No")</f>
        <v>Yes</v>
      </c>
    </row>
    <row r="390" spans="1:8" x14ac:dyDescent="0.55000000000000004">
      <c r="A390">
        <v>663</v>
      </c>
      <c r="B390" s="1" t="s">
        <v>1197</v>
      </c>
      <c r="C390" s="4">
        <v>1</v>
      </c>
      <c r="D390" s="6">
        <v>96.6666666666666</v>
      </c>
      <c r="E390" s="6">
        <v>96.133333333333297</v>
      </c>
      <c r="F390" s="4">
        <v>0.84615384615384703</v>
      </c>
      <c r="G390" s="6">
        <f>Table3[[#This Row],[Best Individual mean accuracy]]-Table3[[#This Row],[Benchmark mean accuracy]]</f>
        <v>-0.53333333333330302</v>
      </c>
      <c r="H390" t="str">
        <f>IF(AND(Table3[[#This Row],[F value]]&lt;4.74,Table3[[#This Row],[Best Individual mean accuracy]]&gt;Table3[[#This Row],[Benchmark mean accuracy]]),"Yes","No")</f>
        <v>No</v>
      </c>
    </row>
    <row r="391" spans="1:8" x14ac:dyDescent="0.55000000000000004">
      <c r="A391">
        <v>300</v>
      </c>
      <c r="B391" s="1" t="s">
        <v>629</v>
      </c>
      <c r="C391" s="4">
        <v>0.97368421052631504</v>
      </c>
      <c r="D391" s="6">
        <v>96.533333333333303</v>
      </c>
      <c r="E391" s="6">
        <v>96.133333333333297</v>
      </c>
      <c r="F391" s="4">
        <v>0.82608695652173803</v>
      </c>
      <c r="G391" s="6">
        <f>Table3[[#This Row],[Best Individual mean accuracy]]-Table3[[#This Row],[Benchmark mean accuracy]]</f>
        <v>-0.40000000000000568</v>
      </c>
      <c r="H391" t="str">
        <f>IF(AND(Table3[[#This Row],[F value]]&lt;4.74,Table3[[#This Row],[Best Individual mean accuracy]]&gt;Table3[[#This Row],[Benchmark mean accuracy]]),"Yes","No")</f>
        <v>No</v>
      </c>
    </row>
    <row r="392" spans="1:8" x14ac:dyDescent="0.55000000000000004">
      <c r="A392">
        <v>300</v>
      </c>
      <c r="B392" s="1" t="s">
        <v>664</v>
      </c>
      <c r="C392" s="4">
        <v>0.97368421052631504</v>
      </c>
      <c r="D392" s="6">
        <v>96.533333333333303</v>
      </c>
      <c r="E392" s="6">
        <v>96.133333333333297</v>
      </c>
      <c r="F392" s="4">
        <v>1.26086956521739</v>
      </c>
      <c r="G392" s="6">
        <f>Table3[[#This Row],[Best Individual mean accuracy]]-Table3[[#This Row],[Benchmark mean accuracy]]</f>
        <v>-0.40000000000000568</v>
      </c>
      <c r="H392" t="str">
        <f>IF(AND(Table3[[#This Row],[F value]]&lt;4.74,Table3[[#This Row],[Best Individual mean accuracy]]&gt;Table3[[#This Row],[Benchmark mean accuracy]]),"Yes","No")</f>
        <v>No</v>
      </c>
    </row>
    <row r="393" spans="1:8" x14ac:dyDescent="0.55000000000000004">
      <c r="A393">
        <v>300</v>
      </c>
      <c r="B393" s="1" t="s">
        <v>770</v>
      </c>
      <c r="C393" s="4">
        <v>0.97368421052631504</v>
      </c>
      <c r="D393" s="6">
        <v>96.533333333333303</v>
      </c>
      <c r="E393" s="6">
        <v>96.133333333333297</v>
      </c>
      <c r="F393" s="4">
        <v>0.81818181818181901</v>
      </c>
      <c r="G393" s="6">
        <f>Table3[[#This Row],[Best Individual mean accuracy]]-Table3[[#This Row],[Benchmark mean accuracy]]</f>
        <v>-0.40000000000000568</v>
      </c>
      <c r="H393" t="str">
        <f>IF(AND(Table3[[#This Row],[F value]]&lt;4.74,Table3[[#This Row],[Best Individual mean accuracy]]&gt;Table3[[#This Row],[Benchmark mean accuracy]]),"Yes","No")</f>
        <v>No</v>
      </c>
    </row>
    <row r="394" spans="1:8" x14ac:dyDescent="0.55000000000000004">
      <c r="A394">
        <v>663</v>
      </c>
      <c r="B394" s="1" t="s">
        <v>1158</v>
      </c>
      <c r="C394" s="4">
        <v>1</v>
      </c>
      <c r="D394" s="6">
        <v>96.4</v>
      </c>
      <c r="E394" s="6">
        <v>96.133333333333297</v>
      </c>
      <c r="F394" s="4">
        <v>0.94117647058823395</v>
      </c>
      <c r="G394" s="6">
        <f>Table3[[#This Row],[Best Individual mean accuracy]]-Table3[[#This Row],[Benchmark mean accuracy]]</f>
        <v>-0.26666666666670835</v>
      </c>
      <c r="H394" t="str">
        <f>IF(AND(Table3[[#This Row],[F value]]&lt;4.74,Table3[[#This Row],[Best Individual mean accuracy]]&gt;Table3[[#This Row],[Benchmark mean accuracy]]),"Yes","No")</f>
        <v>No</v>
      </c>
    </row>
    <row r="395" spans="1:8" x14ac:dyDescent="0.55000000000000004">
      <c r="A395">
        <v>663</v>
      </c>
      <c r="B395" s="1" t="s">
        <v>1200</v>
      </c>
      <c r="C395" s="4">
        <v>1</v>
      </c>
      <c r="D395" s="6">
        <v>96.4</v>
      </c>
      <c r="E395" s="6">
        <v>96.133333333333297</v>
      </c>
      <c r="F395" s="4">
        <v>1.4</v>
      </c>
      <c r="G395" s="6">
        <f>Table3[[#This Row],[Best Individual mean accuracy]]-Table3[[#This Row],[Benchmark mean accuracy]]</f>
        <v>-0.26666666666670835</v>
      </c>
      <c r="H395" t="str">
        <f>IF(AND(Table3[[#This Row],[F value]]&lt;4.74,Table3[[#This Row],[Best Individual mean accuracy]]&gt;Table3[[#This Row],[Benchmark mean accuracy]]),"Yes","No")</f>
        <v>No</v>
      </c>
    </row>
    <row r="396" spans="1:8" x14ac:dyDescent="0.55000000000000004">
      <c r="A396">
        <v>300</v>
      </c>
      <c r="B396" s="1" t="s">
        <v>486</v>
      </c>
      <c r="C396" s="4">
        <v>0.97368421052631504</v>
      </c>
      <c r="D396" s="6">
        <v>96.399999999999906</v>
      </c>
      <c r="E396" s="6">
        <v>96.133333333333297</v>
      </c>
      <c r="F396" s="4">
        <v>1</v>
      </c>
      <c r="G396" s="6">
        <f>Table3[[#This Row],[Best Individual mean accuracy]]-Table3[[#This Row],[Benchmark mean accuracy]]</f>
        <v>-0.26666666666660888</v>
      </c>
      <c r="H396" t="str">
        <f>IF(AND(Table3[[#This Row],[F value]]&lt;4.74,Table3[[#This Row],[Best Individual mean accuracy]]&gt;Table3[[#This Row],[Benchmark mean accuracy]]),"Yes","No")</f>
        <v>No</v>
      </c>
    </row>
    <row r="397" spans="1:8" x14ac:dyDescent="0.55000000000000004">
      <c r="A397">
        <v>750</v>
      </c>
      <c r="B397" s="1" t="s">
        <v>1629</v>
      </c>
      <c r="C397" s="4">
        <v>1</v>
      </c>
      <c r="D397" s="6">
        <v>96.266666666666694</v>
      </c>
      <c r="E397" s="6">
        <v>96.133333333333297</v>
      </c>
      <c r="F397" s="4">
        <v>1.5925925925925899</v>
      </c>
      <c r="G397" s="6">
        <f>Table3[[#This Row],[Best Individual mean accuracy]]-Table3[[#This Row],[Benchmark mean accuracy]]</f>
        <v>-0.13333333333339681</v>
      </c>
      <c r="H397" t="str">
        <f>IF(AND(Table3[[#This Row],[F value]]&lt;4.74,Table3[[#This Row],[Best Individual mean accuracy]]&gt;Table3[[#This Row],[Benchmark mean accuracy]]),"Yes","No")</f>
        <v>No</v>
      </c>
    </row>
    <row r="398" spans="1:8" x14ac:dyDescent="0.55000000000000004">
      <c r="A398">
        <v>574</v>
      </c>
      <c r="B398" s="1" t="s">
        <v>987</v>
      </c>
      <c r="C398" s="4">
        <v>1</v>
      </c>
      <c r="D398" s="6">
        <v>96.266666666666595</v>
      </c>
      <c r="E398" s="6">
        <v>96.133333333333297</v>
      </c>
      <c r="F398" s="4">
        <v>0.73913043478260798</v>
      </c>
      <c r="G398" s="6">
        <f>Table3[[#This Row],[Best Individual mean accuracy]]-Table3[[#This Row],[Benchmark mean accuracy]]</f>
        <v>-0.13333333333329733</v>
      </c>
      <c r="H398" t="str">
        <f>IF(AND(Table3[[#This Row],[F value]]&lt;4.74,Table3[[#This Row],[Best Individual mean accuracy]]&gt;Table3[[#This Row],[Benchmark mean accuracy]]),"Yes","No")</f>
        <v>No</v>
      </c>
    </row>
    <row r="399" spans="1:8" x14ac:dyDescent="0.55000000000000004">
      <c r="A399">
        <v>663</v>
      </c>
      <c r="B399" s="1" t="s">
        <v>1126</v>
      </c>
      <c r="C399" s="4">
        <v>1</v>
      </c>
      <c r="D399" s="6">
        <v>96.266666666666595</v>
      </c>
      <c r="E399" s="6">
        <v>96.133333333333297</v>
      </c>
      <c r="F399" s="4">
        <v>0.71428571428571397</v>
      </c>
      <c r="G399" s="6">
        <f>Table3[[#This Row],[Best Individual mean accuracy]]-Table3[[#This Row],[Benchmark mean accuracy]]</f>
        <v>-0.13333333333329733</v>
      </c>
      <c r="H399" t="str">
        <f>IF(AND(Table3[[#This Row],[F value]]&lt;4.74,Table3[[#This Row],[Best Individual mean accuracy]]&gt;Table3[[#This Row],[Benchmark mean accuracy]]),"Yes","No")</f>
        <v>No</v>
      </c>
    </row>
    <row r="400" spans="1:8" x14ac:dyDescent="0.55000000000000004">
      <c r="A400">
        <v>750</v>
      </c>
      <c r="B400" s="1" t="s">
        <v>1325</v>
      </c>
      <c r="C400" s="4">
        <v>1</v>
      </c>
      <c r="D400" s="6">
        <v>96.266666666666595</v>
      </c>
      <c r="E400" s="6">
        <v>96.133333333333297</v>
      </c>
      <c r="F400" s="4">
        <v>1.1052631578947301</v>
      </c>
      <c r="G400" s="6">
        <f>Table3[[#This Row],[Best Individual mean accuracy]]-Table3[[#This Row],[Benchmark mean accuracy]]</f>
        <v>-0.13333333333329733</v>
      </c>
      <c r="H400" t="str">
        <f>IF(AND(Table3[[#This Row],[F value]]&lt;4.74,Table3[[#This Row],[Best Individual mean accuracy]]&gt;Table3[[#This Row],[Benchmark mean accuracy]]),"Yes","No")</f>
        <v>No</v>
      </c>
    </row>
    <row r="401" spans="1:8" x14ac:dyDescent="0.55000000000000004">
      <c r="A401">
        <v>891</v>
      </c>
      <c r="B401" s="1" t="s">
        <v>1665</v>
      </c>
      <c r="C401" s="4">
        <v>0.97368421052631504</v>
      </c>
      <c r="D401" s="6">
        <v>96.266666666666595</v>
      </c>
      <c r="E401" s="6">
        <v>96.133333333333297</v>
      </c>
      <c r="F401" s="4">
        <v>0.81818181818181801</v>
      </c>
      <c r="G401" s="6">
        <f>Table3[[#This Row],[Best Individual mean accuracy]]-Table3[[#This Row],[Benchmark mean accuracy]]</f>
        <v>-0.13333333333329733</v>
      </c>
      <c r="H401" t="str">
        <f>IF(AND(Table3[[#This Row],[F value]]&lt;4.74,Table3[[#This Row],[Best Individual mean accuracy]]&gt;Table3[[#This Row],[Benchmark mean accuracy]]),"Yes","No")</f>
        <v>No</v>
      </c>
    </row>
    <row r="402" spans="1:8" x14ac:dyDescent="0.55000000000000004">
      <c r="A402">
        <v>465</v>
      </c>
      <c r="B402" s="1" t="s">
        <v>931</v>
      </c>
      <c r="C402" s="4">
        <v>1</v>
      </c>
      <c r="D402" s="6">
        <v>96.133333333333297</v>
      </c>
      <c r="E402" s="6">
        <v>96.133333333333297</v>
      </c>
      <c r="F402" s="4">
        <v>0.58333333333333304</v>
      </c>
      <c r="G402" s="6">
        <f>Table3[[#This Row],[Best Individual mean accuracy]]-Table3[[#This Row],[Benchmark mean accuracy]]</f>
        <v>0</v>
      </c>
      <c r="H402" t="str">
        <f>IF(AND(Table3[[#This Row],[F value]]&lt;4.74,Table3[[#This Row],[Best Individual mean accuracy]]&gt;Table3[[#This Row],[Benchmark mean accuracy]]),"Yes","No")</f>
        <v>No</v>
      </c>
    </row>
    <row r="403" spans="1:8" x14ac:dyDescent="0.55000000000000004">
      <c r="A403">
        <v>663</v>
      </c>
      <c r="B403" s="1" t="s">
        <v>995</v>
      </c>
      <c r="C403" s="4">
        <v>1</v>
      </c>
      <c r="D403" s="6">
        <v>96.133333333333297</v>
      </c>
      <c r="E403" s="6">
        <v>96.133333333333297</v>
      </c>
      <c r="F403" s="4">
        <v>0.84615384615384603</v>
      </c>
      <c r="G403" s="6">
        <f>Table3[[#This Row],[Best Individual mean accuracy]]-Table3[[#This Row],[Benchmark mean accuracy]]</f>
        <v>0</v>
      </c>
      <c r="H403" t="str">
        <f>IF(AND(Table3[[#This Row],[F value]]&lt;4.74,Table3[[#This Row],[Best Individual mean accuracy]]&gt;Table3[[#This Row],[Benchmark mean accuracy]]),"Yes","No")</f>
        <v>No</v>
      </c>
    </row>
    <row r="404" spans="1:8" x14ac:dyDescent="0.55000000000000004">
      <c r="A404">
        <v>750</v>
      </c>
      <c r="B404" s="1" t="s">
        <v>1349</v>
      </c>
      <c r="C404" s="4">
        <v>1</v>
      </c>
      <c r="D404" s="6">
        <v>96.133333333333297</v>
      </c>
      <c r="E404" s="6">
        <v>96.133333333333297</v>
      </c>
      <c r="F404" s="4">
        <v>0.85714285714285698</v>
      </c>
      <c r="G404" s="6">
        <f>Table3[[#This Row],[Best Individual mean accuracy]]-Table3[[#This Row],[Benchmark mean accuracy]]</f>
        <v>0</v>
      </c>
      <c r="H404" t="str">
        <f>IF(AND(Table3[[#This Row],[F value]]&lt;4.74,Table3[[#This Row],[Best Individual mean accuracy]]&gt;Table3[[#This Row],[Benchmark mean accuracy]]),"Yes","No")</f>
        <v>No</v>
      </c>
    </row>
    <row r="405" spans="1:8" x14ac:dyDescent="0.55000000000000004">
      <c r="A405">
        <v>300</v>
      </c>
      <c r="B405" s="1" t="s">
        <v>627</v>
      </c>
      <c r="C405" s="4">
        <v>0.97368421052631504</v>
      </c>
      <c r="D405" s="6">
        <v>96</v>
      </c>
      <c r="E405" s="6">
        <v>96.133333333333297</v>
      </c>
      <c r="F405" s="4">
        <v>0.70370370370370305</v>
      </c>
      <c r="G405" s="6">
        <f>Table3[[#This Row],[Best Individual mean accuracy]]-Table3[[#This Row],[Benchmark mean accuracy]]</f>
        <v>0.13333333333329733</v>
      </c>
      <c r="H405" t="str">
        <f>IF(AND(Table3[[#This Row],[F value]]&lt;4.74,Table3[[#This Row],[Best Individual mean accuracy]]&gt;Table3[[#This Row],[Benchmark mean accuracy]]),"Yes","No")</f>
        <v>Yes</v>
      </c>
    </row>
    <row r="406" spans="1:8" x14ac:dyDescent="0.55000000000000004">
      <c r="A406">
        <v>300</v>
      </c>
      <c r="B406" s="1" t="s">
        <v>740</v>
      </c>
      <c r="C406" s="4">
        <v>0.97368421052631504</v>
      </c>
      <c r="D406" s="6">
        <v>96</v>
      </c>
      <c r="E406" s="6">
        <v>96.133333333333297</v>
      </c>
      <c r="F406" s="4">
        <v>0.69491525423728895</v>
      </c>
      <c r="G406" s="6">
        <f>Table3[[#This Row],[Best Individual mean accuracy]]-Table3[[#This Row],[Benchmark mean accuracy]]</f>
        <v>0.13333333333329733</v>
      </c>
      <c r="H406" t="str">
        <f>IF(AND(Table3[[#This Row],[F value]]&lt;4.74,Table3[[#This Row],[Best Individual mean accuracy]]&gt;Table3[[#This Row],[Benchmark mean accuracy]]),"Yes","No")</f>
        <v>Yes</v>
      </c>
    </row>
    <row r="407" spans="1:8" x14ac:dyDescent="0.55000000000000004">
      <c r="A407">
        <v>300</v>
      </c>
      <c r="B407" s="1" t="s">
        <v>835</v>
      </c>
      <c r="C407" s="4">
        <v>0.97368421052631504</v>
      </c>
      <c r="D407" s="6">
        <v>96</v>
      </c>
      <c r="E407" s="6">
        <v>96.133333333333297</v>
      </c>
      <c r="F407" s="4">
        <v>0.89473684210526505</v>
      </c>
      <c r="G407" s="6">
        <f>Table3[[#This Row],[Best Individual mean accuracy]]-Table3[[#This Row],[Benchmark mean accuracy]]</f>
        <v>0.13333333333329733</v>
      </c>
      <c r="H407" t="str">
        <f>IF(AND(Table3[[#This Row],[F value]]&lt;4.74,Table3[[#This Row],[Best Individual mean accuracy]]&gt;Table3[[#This Row],[Benchmark mean accuracy]]),"Yes","No")</f>
        <v>Yes</v>
      </c>
    </row>
    <row r="408" spans="1:8" x14ac:dyDescent="0.55000000000000004">
      <c r="A408">
        <v>300</v>
      </c>
      <c r="B408" s="1" t="s">
        <v>855</v>
      </c>
      <c r="C408" s="4">
        <v>0.97368421052631504</v>
      </c>
      <c r="D408" s="6">
        <v>96</v>
      </c>
      <c r="E408" s="6">
        <v>96.133333333333297</v>
      </c>
      <c r="F408" s="4">
        <v>0.64102564102564097</v>
      </c>
      <c r="G408" s="6">
        <f>Table3[[#This Row],[Best Individual mean accuracy]]-Table3[[#This Row],[Benchmark mean accuracy]]</f>
        <v>0.13333333333329733</v>
      </c>
      <c r="H408" t="str">
        <f>IF(AND(Table3[[#This Row],[F value]]&lt;4.74,Table3[[#This Row],[Best Individual mean accuracy]]&gt;Table3[[#This Row],[Benchmark mean accuracy]]),"Yes","No")</f>
        <v>Yes</v>
      </c>
    </row>
    <row r="409" spans="1:8" x14ac:dyDescent="0.55000000000000004">
      <c r="A409">
        <v>663</v>
      </c>
      <c r="B409" s="1" t="s">
        <v>1085</v>
      </c>
      <c r="C409" s="4">
        <v>1</v>
      </c>
      <c r="D409" s="6">
        <v>96</v>
      </c>
      <c r="E409" s="6">
        <v>96.133333333333297</v>
      </c>
      <c r="F409" s="4">
        <v>4.1428571428571299</v>
      </c>
      <c r="G409" s="6">
        <f>Table3[[#This Row],[Best Individual mean accuracy]]-Table3[[#This Row],[Benchmark mean accuracy]]</f>
        <v>0.13333333333329733</v>
      </c>
      <c r="H409" t="str">
        <f>IF(AND(Table3[[#This Row],[F value]]&lt;4.74,Table3[[#This Row],[Best Individual mean accuracy]]&gt;Table3[[#This Row],[Benchmark mean accuracy]]),"Yes","No")</f>
        <v>Yes</v>
      </c>
    </row>
    <row r="410" spans="1:8" x14ac:dyDescent="0.55000000000000004">
      <c r="A410">
        <v>750</v>
      </c>
      <c r="B410" s="1" t="s">
        <v>1326</v>
      </c>
      <c r="C410" s="4">
        <v>1</v>
      </c>
      <c r="D410" s="6">
        <v>96</v>
      </c>
      <c r="E410" s="6">
        <v>96.133333333333297</v>
      </c>
      <c r="F410" s="4">
        <v>0.80645161290322598</v>
      </c>
      <c r="G410" s="6">
        <f>Table3[[#This Row],[Best Individual mean accuracy]]-Table3[[#This Row],[Benchmark mean accuracy]]</f>
        <v>0.13333333333329733</v>
      </c>
      <c r="H410" t="str">
        <f>IF(AND(Table3[[#This Row],[F value]]&lt;4.74,Table3[[#This Row],[Best Individual mean accuracy]]&gt;Table3[[#This Row],[Benchmark mean accuracy]]),"Yes","No")</f>
        <v>Yes</v>
      </c>
    </row>
    <row r="411" spans="1:8" x14ac:dyDescent="0.55000000000000004">
      <c r="A411">
        <v>891</v>
      </c>
      <c r="B411" s="1" t="s">
        <v>2131</v>
      </c>
      <c r="C411" s="4">
        <v>0.97368421052631504</v>
      </c>
      <c r="D411" s="6">
        <v>96</v>
      </c>
      <c r="E411" s="6">
        <v>96.133333333333297</v>
      </c>
      <c r="F411" s="4">
        <v>0.999999999999997</v>
      </c>
      <c r="G411" s="6">
        <f>Table3[[#This Row],[Best Individual mean accuracy]]-Table3[[#This Row],[Benchmark mean accuracy]]</f>
        <v>0.13333333333329733</v>
      </c>
      <c r="H411" t="str">
        <f>IF(AND(Table3[[#This Row],[F value]]&lt;4.74,Table3[[#This Row],[Best Individual mean accuracy]]&gt;Table3[[#This Row],[Benchmark mean accuracy]]),"Yes","No")</f>
        <v>Yes</v>
      </c>
    </row>
    <row r="412" spans="1:8" x14ac:dyDescent="0.55000000000000004">
      <c r="A412">
        <v>891</v>
      </c>
      <c r="B412" s="1" t="s">
        <v>2078</v>
      </c>
      <c r="C412" s="4">
        <v>0.97368421052631504</v>
      </c>
      <c r="D412" s="6">
        <v>95.999999999999901</v>
      </c>
      <c r="E412" s="6">
        <v>96.133333333333297</v>
      </c>
      <c r="F412" s="4">
        <v>1.72727272727272</v>
      </c>
      <c r="G412" s="6">
        <f>Table3[[#This Row],[Best Individual mean accuracy]]-Table3[[#This Row],[Benchmark mean accuracy]]</f>
        <v>0.13333333333339681</v>
      </c>
      <c r="H412" t="str">
        <f>IF(AND(Table3[[#This Row],[F value]]&lt;4.74,Table3[[#This Row],[Best Individual mean accuracy]]&gt;Table3[[#This Row],[Benchmark mean accuracy]]),"Yes","No")</f>
        <v>Yes</v>
      </c>
    </row>
    <row r="413" spans="1:8" x14ac:dyDescent="0.55000000000000004">
      <c r="A413">
        <v>300</v>
      </c>
      <c r="B413" s="1" t="s">
        <v>876</v>
      </c>
      <c r="C413" s="4">
        <v>0.97368421052631504</v>
      </c>
      <c r="D413" s="6">
        <v>95.866666666666603</v>
      </c>
      <c r="E413" s="6">
        <v>96.133333333333297</v>
      </c>
      <c r="F413" s="4">
        <v>0.6</v>
      </c>
      <c r="G413" s="6">
        <f>Table3[[#This Row],[Best Individual mean accuracy]]-Table3[[#This Row],[Benchmark mean accuracy]]</f>
        <v>0.26666666666669414</v>
      </c>
      <c r="H413" t="str">
        <f>IF(AND(Table3[[#This Row],[F value]]&lt;4.74,Table3[[#This Row],[Best Individual mean accuracy]]&gt;Table3[[#This Row],[Benchmark mean accuracy]]),"Yes","No")</f>
        <v>Yes</v>
      </c>
    </row>
    <row r="414" spans="1:8" x14ac:dyDescent="0.55000000000000004">
      <c r="A414">
        <v>663</v>
      </c>
      <c r="B414" s="1" t="s">
        <v>1071</v>
      </c>
      <c r="C414" s="4">
        <v>1</v>
      </c>
      <c r="D414" s="6">
        <v>95.866666666666603</v>
      </c>
      <c r="E414" s="6">
        <v>96.133333333333297</v>
      </c>
      <c r="F414" s="4">
        <v>1.1666666666666601</v>
      </c>
      <c r="G414" s="6">
        <f>Table3[[#This Row],[Best Individual mean accuracy]]-Table3[[#This Row],[Benchmark mean accuracy]]</f>
        <v>0.26666666666669414</v>
      </c>
      <c r="H414" t="str">
        <f>IF(AND(Table3[[#This Row],[F value]]&lt;4.74,Table3[[#This Row],[Best Individual mean accuracy]]&gt;Table3[[#This Row],[Benchmark mean accuracy]]),"Yes","No")</f>
        <v>Yes</v>
      </c>
    </row>
    <row r="415" spans="1:8" x14ac:dyDescent="0.55000000000000004">
      <c r="A415">
        <v>663</v>
      </c>
      <c r="B415" s="1" t="s">
        <v>1082</v>
      </c>
      <c r="C415" s="4">
        <v>1</v>
      </c>
      <c r="D415" s="6">
        <v>95.866666666666603</v>
      </c>
      <c r="E415" s="6">
        <v>96.133333333333297</v>
      </c>
      <c r="F415" s="4">
        <v>0.86666666666666703</v>
      </c>
      <c r="G415" s="6">
        <f>Table3[[#This Row],[Best Individual mean accuracy]]-Table3[[#This Row],[Benchmark mean accuracy]]</f>
        <v>0.26666666666669414</v>
      </c>
      <c r="H415" t="str">
        <f>IF(AND(Table3[[#This Row],[F value]]&lt;4.74,Table3[[#This Row],[Best Individual mean accuracy]]&gt;Table3[[#This Row],[Benchmark mean accuracy]]),"Yes","No")</f>
        <v>Yes</v>
      </c>
    </row>
    <row r="416" spans="1:8" x14ac:dyDescent="0.55000000000000004">
      <c r="A416">
        <v>663</v>
      </c>
      <c r="B416" s="1" t="s">
        <v>1170</v>
      </c>
      <c r="C416" s="4">
        <v>1</v>
      </c>
      <c r="D416" s="6">
        <v>95.866666666666603</v>
      </c>
      <c r="E416" s="6">
        <v>96.133333333333297</v>
      </c>
      <c r="F416" s="4">
        <v>1.1111111111111101</v>
      </c>
      <c r="G416" s="6">
        <f>Table3[[#This Row],[Best Individual mean accuracy]]-Table3[[#This Row],[Benchmark mean accuracy]]</f>
        <v>0.26666666666669414</v>
      </c>
      <c r="H416" t="str">
        <f>IF(AND(Table3[[#This Row],[F value]]&lt;4.74,Table3[[#This Row],[Best Individual mean accuracy]]&gt;Table3[[#This Row],[Benchmark mean accuracy]]),"Yes","No")</f>
        <v>Yes</v>
      </c>
    </row>
    <row r="417" spans="1:8" x14ac:dyDescent="0.55000000000000004">
      <c r="A417">
        <v>750</v>
      </c>
      <c r="B417" s="1" t="s">
        <v>1541</v>
      </c>
      <c r="C417" s="4">
        <v>1</v>
      </c>
      <c r="D417" s="6">
        <v>95.866666666666603</v>
      </c>
      <c r="E417" s="6">
        <v>96.133333333333297</v>
      </c>
      <c r="F417" s="4">
        <v>0.73913043478260898</v>
      </c>
      <c r="G417" s="6">
        <f>Table3[[#This Row],[Best Individual mean accuracy]]-Table3[[#This Row],[Benchmark mean accuracy]]</f>
        <v>0.26666666666669414</v>
      </c>
      <c r="H417" t="str">
        <f>IF(AND(Table3[[#This Row],[F value]]&lt;4.74,Table3[[#This Row],[Best Individual mean accuracy]]&gt;Table3[[#This Row],[Benchmark mean accuracy]]),"Yes","No")</f>
        <v>Yes</v>
      </c>
    </row>
    <row r="418" spans="1:8" x14ac:dyDescent="0.55000000000000004">
      <c r="A418">
        <v>300</v>
      </c>
      <c r="B418" s="1" t="s">
        <v>556</v>
      </c>
      <c r="C418" s="4">
        <v>0.97368421052631504</v>
      </c>
      <c r="D418" s="6">
        <v>95.733333333333306</v>
      </c>
      <c r="E418" s="6">
        <v>96.133333333333297</v>
      </c>
      <c r="F418" s="4">
        <v>1.0540540540540499</v>
      </c>
      <c r="G418" s="6">
        <f>Table3[[#This Row],[Best Individual mean accuracy]]-Table3[[#This Row],[Benchmark mean accuracy]]</f>
        <v>0.39999999999999147</v>
      </c>
      <c r="H418" t="str">
        <f>IF(AND(Table3[[#This Row],[F value]]&lt;4.74,Table3[[#This Row],[Best Individual mean accuracy]]&gt;Table3[[#This Row],[Benchmark mean accuracy]]),"Yes","No")</f>
        <v>Yes</v>
      </c>
    </row>
    <row r="419" spans="1:8" x14ac:dyDescent="0.55000000000000004">
      <c r="A419">
        <v>663</v>
      </c>
      <c r="B419" s="1" t="s">
        <v>1248</v>
      </c>
      <c r="C419" s="4">
        <v>1</v>
      </c>
      <c r="D419" s="6">
        <v>95.733333333333306</v>
      </c>
      <c r="E419" s="6">
        <v>96.133333333333297</v>
      </c>
      <c r="F419" s="4">
        <v>0.74193548387096897</v>
      </c>
      <c r="G419" s="6">
        <f>Table3[[#This Row],[Best Individual mean accuracy]]-Table3[[#This Row],[Benchmark mean accuracy]]</f>
        <v>0.39999999999999147</v>
      </c>
      <c r="H419" t="str">
        <f>IF(AND(Table3[[#This Row],[F value]]&lt;4.74,Table3[[#This Row],[Best Individual mean accuracy]]&gt;Table3[[#This Row],[Benchmark mean accuracy]]),"Yes","No")</f>
        <v>Yes</v>
      </c>
    </row>
    <row r="420" spans="1:8" x14ac:dyDescent="0.55000000000000004">
      <c r="A420">
        <v>663</v>
      </c>
      <c r="B420" s="1" t="s">
        <v>1255</v>
      </c>
      <c r="C420" s="4">
        <v>1</v>
      </c>
      <c r="D420" s="6">
        <v>95.733333333333306</v>
      </c>
      <c r="E420" s="6">
        <v>96.133333333333297</v>
      </c>
      <c r="F420" s="4">
        <v>0.95121951219512102</v>
      </c>
      <c r="G420" s="6">
        <f>Table3[[#This Row],[Best Individual mean accuracy]]-Table3[[#This Row],[Benchmark mean accuracy]]</f>
        <v>0.39999999999999147</v>
      </c>
      <c r="H420" t="str">
        <f>IF(AND(Table3[[#This Row],[F value]]&lt;4.74,Table3[[#This Row],[Best Individual mean accuracy]]&gt;Table3[[#This Row],[Benchmark mean accuracy]]),"Yes","No")</f>
        <v>Yes</v>
      </c>
    </row>
    <row r="421" spans="1:8" x14ac:dyDescent="0.55000000000000004">
      <c r="A421">
        <v>750</v>
      </c>
      <c r="B421" s="1" t="s">
        <v>1348</v>
      </c>
      <c r="C421" s="4">
        <v>1</v>
      </c>
      <c r="D421" s="6">
        <v>95.733333333333306</v>
      </c>
      <c r="E421" s="6">
        <v>96.133333333333297</v>
      </c>
      <c r="F421" s="4">
        <v>0.86666666666666703</v>
      </c>
      <c r="G421" s="6">
        <f>Table3[[#This Row],[Best Individual mean accuracy]]-Table3[[#This Row],[Benchmark mean accuracy]]</f>
        <v>0.39999999999999147</v>
      </c>
      <c r="H421" t="str">
        <f>IF(AND(Table3[[#This Row],[F value]]&lt;4.74,Table3[[#This Row],[Best Individual mean accuracy]]&gt;Table3[[#This Row],[Benchmark mean accuracy]]),"Yes","No")</f>
        <v>Yes</v>
      </c>
    </row>
    <row r="422" spans="1:8" x14ac:dyDescent="0.55000000000000004">
      <c r="A422">
        <v>300</v>
      </c>
      <c r="B422" s="1" t="s">
        <v>474</v>
      </c>
      <c r="C422" s="4">
        <v>0.97368421052631504</v>
      </c>
      <c r="D422" s="6">
        <v>95.6</v>
      </c>
      <c r="E422" s="6">
        <v>96.133333333333297</v>
      </c>
      <c r="F422" s="4">
        <v>0.73913043478260898</v>
      </c>
      <c r="G422" s="6">
        <f>Table3[[#This Row],[Best Individual mean accuracy]]-Table3[[#This Row],[Benchmark mean accuracy]]</f>
        <v>0.53333333333330302</v>
      </c>
      <c r="H422" t="str">
        <f>IF(AND(Table3[[#This Row],[F value]]&lt;4.74,Table3[[#This Row],[Best Individual mean accuracy]]&gt;Table3[[#This Row],[Benchmark mean accuracy]]),"Yes","No")</f>
        <v>Yes</v>
      </c>
    </row>
    <row r="423" spans="1:8" x14ac:dyDescent="0.55000000000000004">
      <c r="A423">
        <v>300</v>
      </c>
      <c r="B423" s="1" t="s">
        <v>848</v>
      </c>
      <c r="C423" s="4">
        <v>0.97368421052631504</v>
      </c>
      <c r="D423" s="6">
        <v>95.6</v>
      </c>
      <c r="E423" s="6">
        <v>96.133333333333297</v>
      </c>
      <c r="F423" s="4">
        <v>1</v>
      </c>
      <c r="G423" s="6">
        <f>Table3[[#This Row],[Best Individual mean accuracy]]-Table3[[#This Row],[Benchmark mean accuracy]]</f>
        <v>0.53333333333330302</v>
      </c>
      <c r="H423" t="str">
        <f>IF(AND(Table3[[#This Row],[F value]]&lt;4.74,Table3[[#This Row],[Best Individual mean accuracy]]&gt;Table3[[#This Row],[Benchmark mean accuracy]]),"Yes","No")</f>
        <v>Yes</v>
      </c>
    </row>
    <row r="424" spans="1:8" x14ac:dyDescent="0.55000000000000004">
      <c r="A424">
        <v>663</v>
      </c>
      <c r="B424" s="1" t="s">
        <v>1235</v>
      </c>
      <c r="C424" s="4">
        <v>1</v>
      </c>
      <c r="D424" s="6">
        <v>95.6</v>
      </c>
      <c r="E424" s="6">
        <v>96.133333333333297</v>
      </c>
      <c r="F424" s="4">
        <v>2</v>
      </c>
      <c r="G424" s="6">
        <f>Table3[[#This Row],[Best Individual mean accuracy]]-Table3[[#This Row],[Benchmark mean accuracy]]</f>
        <v>0.53333333333330302</v>
      </c>
      <c r="H424" t="str">
        <f>IF(AND(Table3[[#This Row],[F value]]&lt;4.74,Table3[[#This Row],[Best Individual mean accuracy]]&gt;Table3[[#This Row],[Benchmark mean accuracy]]),"Yes","No")</f>
        <v>Yes</v>
      </c>
    </row>
    <row r="425" spans="1:8" x14ac:dyDescent="0.55000000000000004">
      <c r="A425">
        <v>891</v>
      </c>
      <c r="B425" s="1" t="s">
        <v>1742</v>
      </c>
      <c r="C425" s="4">
        <v>0.97368421052631504</v>
      </c>
      <c r="D425" s="6">
        <v>95.6</v>
      </c>
      <c r="E425" s="6">
        <v>96.133333333333297</v>
      </c>
      <c r="F425" s="4">
        <v>1.375</v>
      </c>
      <c r="G425" s="6">
        <f>Table3[[#This Row],[Best Individual mean accuracy]]-Table3[[#This Row],[Benchmark mean accuracy]]</f>
        <v>0.53333333333330302</v>
      </c>
      <c r="H425" t="str">
        <f>IF(AND(Table3[[#This Row],[F value]]&lt;4.74,Table3[[#This Row],[Best Individual mean accuracy]]&gt;Table3[[#This Row],[Benchmark mean accuracy]]),"Yes","No")</f>
        <v>Yes</v>
      </c>
    </row>
    <row r="426" spans="1:8" x14ac:dyDescent="0.55000000000000004">
      <c r="A426">
        <v>750</v>
      </c>
      <c r="B426" s="1" t="s">
        <v>1535</v>
      </c>
      <c r="C426" s="4">
        <v>1</v>
      </c>
      <c r="D426" s="6">
        <v>95.599999999999895</v>
      </c>
      <c r="E426" s="6">
        <v>96.133333333333297</v>
      </c>
      <c r="F426" s="4">
        <v>1.5714285714285601</v>
      </c>
      <c r="G426" s="6">
        <f>Table3[[#This Row],[Best Individual mean accuracy]]-Table3[[#This Row],[Benchmark mean accuracy]]</f>
        <v>0.53333333333340249</v>
      </c>
      <c r="H426" t="str">
        <f>IF(AND(Table3[[#This Row],[F value]]&lt;4.74,Table3[[#This Row],[Best Individual mean accuracy]]&gt;Table3[[#This Row],[Benchmark mean accuracy]]),"Yes","No")</f>
        <v>Yes</v>
      </c>
    </row>
    <row r="427" spans="1:8" x14ac:dyDescent="0.55000000000000004">
      <c r="A427">
        <v>300</v>
      </c>
      <c r="B427" s="1" t="s">
        <v>479</v>
      </c>
      <c r="C427" s="4">
        <v>0.97368421052631504</v>
      </c>
      <c r="D427" s="6">
        <v>95.466666666666598</v>
      </c>
      <c r="E427" s="6">
        <v>96.133333333333297</v>
      </c>
      <c r="F427" s="4">
        <v>5.0000000000000098</v>
      </c>
      <c r="G427" s="6">
        <f>Table3[[#This Row],[Best Individual mean accuracy]]-Table3[[#This Row],[Benchmark mean accuracy]]</f>
        <v>0.66666666666669983</v>
      </c>
      <c r="H427" t="str">
        <f>IF(AND(Table3[[#This Row],[F value]]&lt;4.74,Table3[[#This Row],[Best Individual mean accuracy]]&gt;Table3[[#This Row],[Benchmark mean accuracy]]),"Yes","No")</f>
        <v>No</v>
      </c>
    </row>
    <row r="428" spans="1:8" x14ac:dyDescent="0.55000000000000004">
      <c r="A428">
        <v>300</v>
      </c>
      <c r="B428" s="1" t="s">
        <v>584</v>
      </c>
      <c r="C428" s="4">
        <v>0.97368421052631504</v>
      </c>
      <c r="D428" s="6">
        <v>95.466666666666598</v>
      </c>
      <c r="E428" s="6">
        <v>96.133333333333297</v>
      </c>
      <c r="F428" s="4">
        <v>0.56756756756756699</v>
      </c>
      <c r="G428" s="6">
        <f>Table3[[#This Row],[Best Individual mean accuracy]]-Table3[[#This Row],[Benchmark mean accuracy]]</f>
        <v>0.66666666666669983</v>
      </c>
      <c r="H428" t="str">
        <f>IF(AND(Table3[[#This Row],[F value]]&lt;4.74,Table3[[#This Row],[Best Individual mean accuracy]]&gt;Table3[[#This Row],[Benchmark mean accuracy]]),"Yes","No")</f>
        <v>Yes</v>
      </c>
    </row>
    <row r="429" spans="1:8" x14ac:dyDescent="0.55000000000000004">
      <c r="A429">
        <v>300</v>
      </c>
      <c r="B429" s="1" t="s">
        <v>725</v>
      </c>
      <c r="C429" s="4">
        <v>0.97368421052631504</v>
      </c>
      <c r="D429" s="6">
        <v>95.466666666666598</v>
      </c>
      <c r="E429" s="6">
        <v>96.133333333333297</v>
      </c>
      <c r="F429" s="4">
        <v>1.0317460317460301</v>
      </c>
      <c r="G429" s="6">
        <f>Table3[[#This Row],[Best Individual mean accuracy]]-Table3[[#This Row],[Benchmark mean accuracy]]</f>
        <v>0.66666666666669983</v>
      </c>
      <c r="H429" t="str">
        <f>IF(AND(Table3[[#This Row],[F value]]&lt;4.74,Table3[[#This Row],[Best Individual mean accuracy]]&gt;Table3[[#This Row],[Benchmark mean accuracy]]),"Yes","No")</f>
        <v>Yes</v>
      </c>
    </row>
    <row r="430" spans="1:8" x14ac:dyDescent="0.55000000000000004">
      <c r="A430">
        <v>300</v>
      </c>
      <c r="B430" s="1" t="s">
        <v>796</v>
      </c>
      <c r="C430" s="4">
        <v>0.97368421052631504</v>
      </c>
      <c r="D430" s="6">
        <v>95.466666666666598</v>
      </c>
      <c r="E430" s="6">
        <v>96.133333333333297</v>
      </c>
      <c r="F430" s="4">
        <v>0.69411764705882295</v>
      </c>
      <c r="G430" s="6">
        <f>Table3[[#This Row],[Best Individual mean accuracy]]-Table3[[#This Row],[Benchmark mean accuracy]]</f>
        <v>0.66666666666669983</v>
      </c>
      <c r="H430" t="str">
        <f>IF(AND(Table3[[#This Row],[F value]]&lt;4.74,Table3[[#This Row],[Best Individual mean accuracy]]&gt;Table3[[#This Row],[Benchmark mean accuracy]]),"Yes","No")</f>
        <v>Yes</v>
      </c>
    </row>
    <row r="431" spans="1:8" x14ac:dyDescent="0.55000000000000004">
      <c r="A431">
        <v>663</v>
      </c>
      <c r="B431" s="1" t="s">
        <v>1025</v>
      </c>
      <c r="C431" s="4">
        <v>1</v>
      </c>
      <c r="D431" s="6">
        <v>95.466666666666598</v>
      </c>
      <c r="E431" s="6">
        <v>96.133333333333297</v>
      </c>
      <c r="F431" s="4">
        <v>2.3333333333333202</v>
      </c>
      <c r="G431" s="6">
        <f>Table3[[#This Row],[Best Individual mean accuracy]]-Table3[[#This Row],[Benchmark mean accuracy]]</f>
        <v>0.66666666666669983</v>
      </c>
      <c r="H431" t="str">
        <f>IF(AND(Table3[[#This Row],[F value]]&lt;4.74,Table3[[#This Row],[Best Individual mean accuracy]]&gt;Table3[[#This Row],[Benchmark mean accuracy]]),"Yes","No")</f>
        <v>Yes</v>
      </c>
    </row>
    <row r="432" spans="1:8" x14ac:dyDescent="0.55000000000000004">
      <c r="A432">
        <v>663</v>
      </c>
      <c r="B432" s="1" t="s">
        <v>1162</v>
      </c>
      <c r="C432" s="4">
        <v>1</v>
      </c>
      <c r="D432" s="6">
        <v>95.466666666666598</v>
      </c>
      <c r="E432" s="6">
        <v>96.133333333333297</v>
      </c>
      <c r="F432" s="4">
        <v>2.2941176470588198</v>
      </c>
      <c r="G432" s="6">
        <f>Table3[[#This Row],[Best Individual mean accuracy]]-Table3[[#This Row],[Benchmark mean accuracy]]</f>
        <v>0.66666666666669983</v>
      </c>
      <c r="H432" t="str">
        <f>IF(AND(Table3[[#This Row],[F value]]&lt;4.74,Table3[[#This Row],[Best Individual mean accuracy]]&gt;Table3[[#This Row],[Benchmark mean accuracy]]),"Yes","No")</f>
        <v>Yes</v>
      </c>
    </row>
    <row r="433" spans="1:8" x14ac:dyDescent="0.55000000000000004">
      <c r="A433">
        <v>663</v>
      </c>
      <c r="B433" s="1" t="s">
        <v>1178</v>
      </c>
      <c r="C433" s="4">
        <v>1</v>
      </c>
      <c r="D433" s="6">
        <v>95.466666666666598</v>
      </c>
      <c r="E433" s="6">
        <v>96.133333333333297</v>
      </c>
      <c r="F433" s="4">
        <v>0.706666666666666</v>
      </c>
      <c r="G433" s="6">
        <f>Table3[[#This Row],[Best Individual mean accuracy]]-Table3[[#This Row],[Benchmark mean accuracy]]</f>
        <v>0.66666666666669983</v>
      </c>
      <c r="H433" t="str">
        <f>IF(AND(Table3[[#This Row],[F value]]&lt;4.74,Table3[[#This Row],[Best Individual mean accuracy]]&gt;Table3[[#This Row],[Benchmark mean accuracy]]),"Yes","No")</f>
        <v>Yes</v>
      </c>
    </row>
    <row r="434" spans="1:8" x14ac:dyDescent="0.55000000000000004">
      <c r="A434">
        <v>663</v>
      </c>
      <c r="B434" s="1" t="s">
        <v>1267</v>
      </c>
      <c r="C434" s="4">
        <v>1</v>
      </c>
      <c r="D434" s="6">
        <v>95.466666666666598</v>
      </c>
      <c r="E434" s="6">
        <v>96.133333333333297</v>
      </c>
      <c r="F434" s="4">
        <v>0.72413793103448199</v>
      </c>
      <c r="G434" s="6">
        <f>Table3[[#This Row],[Best Individual mean accuracy]]-Table3[[#This Row],[Benchmark mean accuracy]]</f>
        <v>0.66666666666669983</v>
      </c>
      <c r="H434" t="str">
        <f>IF(AND(Table3[[#This Row],[F value]]&lt;4.74,Table3[[#This Row],[Best Individual mean accuracy]]&gt;Table3[[#This Row],[Benchmark mean accuracy]]),"Yes","No")</f>
        <v>Yes</v>
      </c>
    </row>
    <row r="435" spans="1:8" x14ac:dyDescent="0.55000000000000004">
      <c r="A435">
        <v>750</v>
      </c>
      <c r="B435" s="1" t="s">
        <v>1425</v>
      </c>
      <c r="C435" s="4">
        <v>1</v>
      </c>
      <c r="D435" s="6">
        <v>95.466666666666598</v>
      </c>
      <c r="E435" s="6">
        <v>96.133333333333297</v>
      </c>
      <c r="F435" s="4">
        <v>2.2727272727272698</v>
      </c>
      <c r="G435" s="6">
        <f>Table3[[#This Row],[Best Individual mean accuracy]]-Table3[[#This Row],[Benchmark mean accuracy]]</f>
        <v>0.66666666666669983</v>
      </c>
      <c r="H435" t="str">
        <f>IF(AND(Table3[[#This Row],[F value]]&lt;4.74,Table3[[#This Row],[Best Individual mean accuracy]]&gt;Table3[[#This Row],[Benchmark mean accuracy]]),"Yes","No")</f>
        <v>Yes</v>
      </c>
    </row>
    <row r="436" spans="1:8" x14ac:dyDescent="0.55000000000000004">
      <c r="A436">
        <v>300</v>
      </c>
      <c r="B436" s="1" t="s">
        <v>580</v>
      </c>
      <c r="C436" s="4">
        <v>0.97368421052631504</v>
      </c>
      <c r="D436" s="6">
        <v>95.3333333333333</v>
      </c>
      <c r="E436" s="6">
        <v>96.133333333333297</v>
      </c>
      <c r="F436" s="4">
        <v>1.8333333333333199</v>
      </c>
      <c r="G436" s="6">
        <f>Table3[[#This Row],[Best Individual mean accuracy]]-Table3[[#This Row],[Benchmark mean accuracy]]</f>
        <v>0.79999999999999716</v>
      </c>
      <c r="H436" t="str">
        <f>IF(AND(Table3[[#This Row],[F value]]&lt;4.74,Table3[[#This Row],[Best Individual mean accuracy]]&gt;Table3[[#This Row],[Benchmark mean accuracy]]),"Yes","No")</f>
        <v>Yes</v>
      </c>
    </row>
    <row r="437" spans="1:8" x14ac:dyDescent="0.55000000000000004">
      <c r="A437">
        <v>300</v>
      </c>
      <c r="B437" s="1" t="s">
        <v>737</v>
      </c>
      <c r="C437" s="4">
        <v>0.97368421052631504</v>
      </c>
      <c r="D437" s="6">
        <v>95.3333333333333</v>
      </c>
      <c r="E437" s="6">
        <v>96.133333333333297</v>
      </c>
      <c r="F437" s="4">
        <v>1.84615384615384</v>
      </c>
      <c r="G437" s="6">
        <f>Table3[[#This Row],[Best Individual mean accuracy]]-Table3[[#This Row],[Benchmark mean accuracy]]</f>
        <v>0.79999999999999716</v>
      </c>
      <c r="H437" t="str">
        <f>IF(AND(Table3[[#This Row],[F value]]&lt;4.74,Table3[[#This Row],[Best Individual mean accuracy]]&gt;Table3[[#This Row],[Benchmark mean accuracy]]),"Yes","No")</f>
        <v>Yes</v>
      </c>
    </row>
    <row r="438" spans="1:8" x14ac:dyDescent="0.55000000000000004">
      <c r="A438">
        <v>300</v>
      </c>
      <c r="B438" s="1" t="s">
        <v>738</v>
      </c>
      <c r="C438" s="4">
        <v>0.97368421052631504</v>
      </c>
      <c r="D438" s="6">
        <v>95.3333333333333</v>
      </c>
      <c r="E438" s="6">
        <v>96.133333333333297</v>
      </c>
      <c r="F438" s="4">
        <v>1.9</v>
      </c>
      <c r="G438" s="6">
        <f>Table3[[#This Row],[Best Individual mean accuracy]]-Table3[[#This Row],[Benchmark mean accuracy]]</f>
        <v>0.79999999999999716</v>
      </c>
      <c r="H438" t="str">
        <f>IF(AND(Table3[[#This Row],[F value]]&lt;4.74,Table3[[#This Row],[Best Individual mean accuracy]]&gt;Table3[[#This Row],[Benchmark mean accuracy]]),"Yes","No")</f>
        <v>Yes</v>
      </c>
    </row>
    <row r="439" spans="1:8" x14ac:dyDescent="0.55000000000000004">
      <c r="A439">
        <v>300</v>
      </c>
      <c r="B439" s="1" t="s">
        <v>863</v>
      </c>
      <c r="C439" s="4">
        <v>0.97368421052631504</v>
      </c>
      <c r="D439" s="6">
        <v>95.3333333333333</v>
      </c>
      <c r="E439" s="6">
        <v>96.133333333333297</v>
      </c>
      <c r="F439" s="4">
        <v>0.72727272727272696</v>
      </c>
      <c r="G439" s="6">
        <f>Table3[[#This Row],[Best Individual mean accuracy]]-Table3[[#This Row],[Benchmark mean accuracy]]</f>
        <v>0.79999999999999716</v>
      </c>
      <c r="H439" t="str">
        <f>IF(AND(Table3[[#This Row],[F value]]&lt;4.74,Table3[[#This Row],[Best Individual mean accuracy]]&gt;Table3[[#This Row],[Benchmark mean accuracy]]),"Yes","No")</f>
        <v>Yes</v>
      </c>
    </row>
    <row r="440" spans="1:8" x14ac:dyDescent="0.55000000000000004">
      <c r="A440">
        <v>663</v>
      </c>
      <c r="B440" s="1" t="s">
        <v>1023</v>
      </c>
      <c r="C440" s="4">
        <v>1</v>
      </c>
      <c r="D440" s="6">
        <v>95.3333333333333</v>
      </c>
      <c r="E440" s="6">
        <v>96.133333333333297</v>
      </c>
      <c r="F440" s="4">
        <v>3.5000000000000102</v>
      </c>
      <c r="G440" s="6">
        <f>Table3[[#This Row],[Best Individual mean accuracy]]-Table3[[#This Row],[Benchmark mean accuracy]]</f>
        <v>0.79999999999999716</v>
      </c>
      <c r="H440" t="str">
        <f>IF(AND(Table3[[#This Row],[F value]]&lt;4.74,Table3[[#This Row],[Best Individual mean accuracy]]&gt;Table3[[#This Row],[Benchmark mean accuracy]]),"Yes","No")</f>
        <v>Yes</v>
      </c>
    </row>
    <row r="441" spans="1:8" x14ac:dyDescent="0.55000000000000004">
      <c r="A441">
        <v>663</v>
      </c>
      <c r="B441" s="1" t="s">
        <v>1067</v>
      </c>
      <c r="C441" s="4">
        <v>1</v>
      </c>
      <c r="D441" s="6">
        <v>95.3333333333333</v>
      </c>
      <c r="E441" s="6">
        <v>96.133333333333297</v>
      </c>
      <c r="F441" s="4">
        <v>1</v>
      </c>
      <c r="G441" s="6">
        <f>Table3[[#This Row],[Best Individual mean accuracy]]-Table3[[#This Row],[Benchmark mean accuracy]]</f>
        <v>0.79999999999999716</v>
      </c>
      <c r="H441" t="str">
        <f>IF(AND(Table3[[#This Row],[F value]]&lt;4.74,Table3[[#This Row],[Best Individual mean accuracy]]&gt;Table3[[#This Row],[Benchmark mean accuracy]]),"Yes","No")</f>
        <v>Yes</v>
      </c>
    </row>
    <row r="442" spans="1:8" x14ac:dyDescent="0.55000000000000004">
      <c r="A442">
        <v>663</v>
      </c>
      <c r="B442" s="1" t="s">
        <v>1148</v>
      </c>
      <c r="C442" s="4">
        <v>1</v>
      </c>
      <c r="D442" s="6">
        <v>95.3333333333333</v>
      </c>
      <c r="E442" s="6">
        <v>96.133333333333297</v>
      </c>
      <c r="F442" s="4">
        <v>0.97499999999999898</v>
      </c>
      <c r="G442" s="6">
        <f>Table3[[#This Row],[Best Individual mean accuracy]]-Table3[[#This Row],[Benchmark mean accuracy]]</f>
        <v>0.79999999999999716</v>
      </c>
      <c r="H442" t="str">
        <f>IF(AND(Table3[[#This Row],[F value]]&lt;4.74,Table3[[#This Row],[Best Individual mean accuracy]]&gt;Table3[[#This Row],[Benchmark mean accuracy]]),"Yes","No")</f>
        <v>Yes</v>
      </c>
    </row>
    <row r="443" spans="1:8" x14ac:dyDescent="0.55000000000000004">
      <c r="A443">
        <v>663</v>
      </c>
      <c r="B443" s="1" t="s">
        <v>1261</v>
      </c>
      <c r="C443" s="4">
        <v>1</v>
      </c>
      <c r="D443" s="6">
        <v>95.3333333333333</v>
      </c>
      <c r="E443" s="6">
        <v>96.133333333333297</v>
      </c>
      <c r="F443" s="4">
        <v>0.92857142857143005</v>
      </c>
      <c r="G443" s="6">
        <f>Table3[[#This Row],[Best Individual mean accuracy]]-Table3[[#This Row],[Benchmark mean accuracy]]</f>
        <v>0.79999999999999716</v>
      </c>
      <c r="H443" t="str">
        <f>IF(AND(Table3[[#This Row],[F value]]&lt;4.74,Table3[[#This Row],[Best Individual mean accuracy]]&gt;Table3[[#This Row],[Benchmark mean accuracy]]),"Yes","No")</f>
        <v>Yes</v>
      </c>
    </row>
    <row r="444" spans="1:8" x14ac:dyDescent="0.55000000000000004">
      <c r="A444">
        <v>750</v>
      </c>
      <c r="B444" s="1" t="s">
        <v>1475</v>
      </c>
      <c r="C444" s="4">
        <v>1</v>
      </c>
      <c r="D444" s="6">
        <v>95.3333333333333</v>
      </c>
      <c r="E444" s="6">
        <v>96.133333333333297</v>
      </c>
      <c r="F444" s="4">
        <v>1.1428571428571399</v>
      </c>
      <c r="G444" s="6">
        <f>Table3[[#This Row],[Best Individual mean accuracy]]-Table3[[#This Row],[Benchmark mean accuracy]]</f>
        <v>0.79999999999999716</v>
      </c>
      <c r="H444" t="str">
        <f>IF(AND(Table3[[#This Row],[F value]]&lt;4.74,Table3[[#This Row],[Best Individual mean accuracy]]&gt;Table3[[#This Row],[Benchmark mean accuracy]]),"Yes","No")</f>
        <v>Yes</v>
      </c>
    </row>
    <row r="445" spans="1:8" x14ac:dyDescent="0.55000000000000004">
      <c r="A445">
        <v>300</v>
      </c>
      <c r="B445" s="1" t="s">
        <v>546</v>
      </c>
      <c r="C445" s="4">
        <v>0.97368421052631504</v>
      </c>
      <c r="D445" s="6">
        <v>95.2</v>
      </c>
      <c r="E445" s="6">
        <v>96.133333333333297</v>
      </c>
      <c r="F445" s="4">
        <v>0.67272727272727195</v>
      </c>
      <c r="G445" s="6">
        <f>Table3[[#This Row],[Best Individual mean accuracy]]-Table3[[#This Row],[Benchmark mean accuracy]]</f>
        <v>0.93333333333329449</v>
      </c>
      <c r="H445" t="str">
        <f>IF(AND(Table3[[#This Row],[F value]]&lt;4.74,Table3[[#This Row],[Best Individual mean accuracy]]&gt;Table3[[#This Row],[Benchmark mean accuracy]]),"Yes","No")</f>
        <v>Yes</v>
      </c>
    </row>
    <row r="446" spans="1:8" x14ac:dyDescent="0.55000000000000004">
      <c r="A446">
        <v>300</v>
      </c>
      <c r="B446" s="1" t="s">
        <v>746</v>
      </c>
      <c r="C446" s="4">
        <v>0.97368421052631504</v>
      </c>
      <c r="D446" s="6">
        <v>95.2</v>
      </c>
      <c r="E446" s="6">
        <v>96.133333333333297</v>
      </c>
      <c r="F446" s="4">
        <v>0.75757575757575701</v>
      </c>
      <c r="G446" s="6">
        <f>Table3[[#This Row],[Best Individual mean accuracy]]-Table3[[#This Row],[Benchmark mean accuracy]]</f>
        <v>0.93333333333329449</v>
      </c>
      <c r="H446" t="str">
        <f>IF(AND(Table3[[#This Row],[F value]]&lt;4.74,Table3[[#This Row],[Best Individual mean accuracy]]&gt;Table3[[#This Row],[Benchmark mean accuracy]]),"Yes","No")</f>
        <v>Yes</v>
      </c>
    </row>
    <row r="447" spans="1:8" x14ac:dyDescent="0.55000000000000004">
      <c r="A447">
        <v>663</v>
      </c>
      <c r="B447" s="1" t="s">
        <v>1009</v>
      </c>
      <c r="C447" s="4">
        <v>1</v>
      </c>
      <c r="D447" s="6">
        <v>95.2</v>
      </c>
      <c r="E447" s="6">
        <v>96.133333333333297</v>
      </c>
      <c r="F447" s="4">
        <v>0.999999999999999</v>
      </c>
      <c r="G447" s="6">
        <f>Table3[[#This Row],[Best Individual mean accuracy]]-Table3[[#This Row],[Benchmark mean accuracy]]</f>
        <v>0.93333333333329449</v>
      </c>
      <c r="H447" t="str">
        <f>IF(AND(Table3[[#This Row],[F value]]&lt;4.74,Table3[[#This Row],[Best Individual mean accuracy]]&gt;Table3[[#This Row],[Benchmark mean accuracy]]),"Yes","No")</f>
        <v>Yes</v>
      </c>
    </row>
    <row r="448" spans="1:8" x14ac:dyDescent="0.55000000000000004">
      <c r="A448">
        <v>300</v>
      </c>
      <c r="B448" s="1" t="s">
        <v>488</v>
      </c>
      <c r="C448" s="4">
        <v>0.97368421052631504</v>
      </c>
      <c r="D448" s="6">
        <v>95.199999999999903</v>
      </c>
      <c r="E448" s="6">
        <v>96.133333333333297</v>
      </c>
      <c r="F448" s="4">
        <v>0.63636363636363702</v>
      </c>
      <c r="G448" s="6">
        <f>Table3[[#This Row],[Best Individual mean accuracy]]-Table3[[#This Row],[Benchmark mean accuracy]]</f>
        <v>0.93333333333339397</v>
      </c>
      <c r="H448" t="str">
        <f>IF(AND(Table3[[#This Row],[F value]]&lt;4.74,Table3[[#This Row],[Best Individual mean accuracy]]&gt;Table3[[#This Row],[Benchmark mean accuracy]]),"Yes","No")</f>
        <v>Yes</v>
      </c>
    </row>
    <row r="449" spans="1:8" x14ac:dyDescent="0.55000000000000004">
      <c r="A449">
        <v>300</v>
      </c>
      <c r="B449" s="1" t="s">
        <v>660</v>
      </c>
      <c r="C449" s="4">
        <v>0.97368421052631504</v>
      </c>
      <c r="D449" s="6">
        <v>95.199999999999903</v>
      </c>
      <c r="E449" s="6">
        <v>96.133333333333297</v>
      </c>
      <c r="F449" s="4">
        <v>0.63636363636363502</v>
      </c>
      <c r="G449" s="6">
        <f>Table3[[#This Row],[Best Individual mean accuracy]]-Table3[[#This Row],[Benchmark mean accuracy]]</f>
        <v>0.93333333333339397</v>
      </c>
      <c r="H449" t="str">
        <f>IF(AND(Table3[[#This Row],[F value]]&lt;4.74,Table3[[#This Row],[Best Individual mean accuracy]]&gt;Table3[[#This Row],[Benchmark mean accuracy]]),"Yes","No")</f>
        <v>Yes</v>
      </c>
    </row>
    <row r="450" spans="1:8" x14ac:dyDescent="0.55000000000000004">
      <c r="A450">
        <v>663</v>
      </c>
      <c r="B450" s="1" t="s">
        <v>1163</v>
      </c>
      <c r="C450" s="4">
        <v>1</v>
      </c>
      <c r="D450" s="6">
        <v>95.199999999999903</v>
      </c>
      <c r="E450" s="6">
        <v>96.133333333333297</v>
      </c>
      <c r="F450" s="4">
        <v>1.12903225806451</v>
      </c>
      <c r="G450" s="6">
        <f>Table3[[#This Row],[Best Individual mean accuracy]]-Table3[[#This Row],[Benchmark mean accuracy]]</f>
        <v>0.93333333333339397</v>
      </c>
      <c r="H450" t="str">
        <f>IF(AND(Table3[[#This Row],[F value]]&lt;4.74,Table3[[#This Row],[Best Individual mean accuracy]]&gt;Table3[[#This Row],[Benchmark mean accuracy]]),"Yes","No")</f>
        <v>Yes</v>
      </c>
    </row>
    <row r="451" spans="1:8" x14ac:dyDescent="0.55000000000000004">
      <c r="A451">
        <v>750</v>
      </c>
      <c r="B451" s="1" t="s">
        <v>1389</v>
      </c>
      <c r="C451" s="4">
        <v>1</v>
      </c>
      <c r="D451" s="6">
        <v>95.199999999999903</v>
      </c>
      <c r="E451" s="6">
        <v>96.133333333333297</v>
      </c>
      <c r="F451" s="4">
        <v>0.74358974358974295</v>
      </c>
      <c r="G451" s="6">
        <f>Table3[[#This Row],[Best Individual mean accuracy]]-Table3[[#This Row],[Benchmark mean accuracy]]</f>
        <v>0.93333333333339397</v>
      </c>
      <c r="H451" t="str">
        <f>IF(AND(Table3[[#This Row],[F value]]&lt;4.74,Table3[[#This Row],[Best Individual mean accuracy]]&gt;Table3[[#This Row],[Benchmark mean accuracy]]),"Yes","No")</f>
        <v>Yes</v>
      </c>
    </row>
    <row r="452" spans="1:8" x14ac:dyDescent="0.55000000000000004">
      <c r="A452">
        <v>750</v>
      </c>
      <c r="B452" s="1" t="s">
        <v>1618</v>
      </c>
      <c r="C452" s="4">
        <v>1</v>
      </c>
      <c r="D452" s="6">
        <v>95.199999999999903</v>
      </c>
      <c r="E452" s="6">
        <v>96.133333333333297</v>
      </c>
      <c r="F452" s="4">
        <v>1</v>
      </c>
      <c r="G452" s="6">
        <f>Table3[[#This Row],[Best Individual mean accuracy]]-Table3[[#This Row],[Benchmark mean accuracy]]</f>
        <v>0.93333333333339397</v>
      </c>
      <c r="H452" t="str">
        <f>IF(AND(Table3[[#This Row],[F value]]&lt;4.74,Table3[[#This Row],[Best Individual mean accuracy]]&gt;Table3[[#This Row],[Benchmark mean accuracy]]),"Yes","No")</f>
        <v>Yes</v>
      </c>
    </row>
    <row r="453" spans="1:8" x14ac:dyDescent="0.55000000000000004">
      <c r="A453">
        <v>300</v>
      </c>
      <c r="B453" s="1" t="s">
        <v>532</v>
      </c>
      <c r="C453" s="4">
        <v>0.97368421052631504</v>
      </c>
      <c r="D453" s="6">
        <v>95.066666666666606</v>
      </c>
      <c r="E453" s="6">
        <v>96.133333333333297</v>
      </c>
      <c r="F453" s="4">
        <v>0.75510204081632604</v>
      </c>
      <c r="G453" s="6">
        <f>Table3[[#This Row],[Best Individual mean accuracy]]-Table3[[#This Row],[Benchmark mean accuracy]]</f>
        <v>1.0666666666666913</v>
      </c>
      <c r="H453" t="str">
        <f>IF(AND(Table3[[#This Row],[F value]]&lt;4.74,Table3[[#This Row],[Best Individual mean accuracy]]&gt;Table3[[#This Row],[Benchmark mean accuracy]]),"Yes","No")</f>
        <v>Yes</v>
      </c>
    </row>
    <row r="454" spans="1:8" x14ac:dyDescent="0.55000000000000004">
      <c r="A454">
        <v>300</v>
      </c>
      <c r="B454" s="1" t="s">
        <v>774</v>
      </c>
      <c r="C454" s="4">
        <v>0.97368421052631504</v>
      </c>
      <c r="D454" s="6">
        <v>95.066666666666606</v>
      </c>
      <c r="E454" s="6">
        <v>96.133333333333297</v>
      </c>
      <c r="F454" s="4">
        <v>0.70212765957446699</v>
      </c>
      <c r="G454" s="6">
        <f>Table3[[#This Row],[Best Individual mean accuracy]]-Table3[[#This Row],[Benchmark mean accuracy]]</f>
        <v>1.0666666666666913</v>
      </c>
      <c r="H454" t="str">
        <f>IF(AND(Table3[[#This Row],[F value]]&lt;4.74,Table3[[#This Row],[Best Individual mean accuracy]]&gt;Table3[[#This Row],[Benchmark mean accuracy]]),"Yes","No")</f>
        <v>Yes</v>
      </c>
    </row>
    <row r="455" spans="1:8" x14ac:dyDescent="0.55000000000000004">
      <c r="A455">
        <v>663</v>
      </c>
      <c r="B455" s="1" t="s">
        <v>1046</v>
      </c>
      <c r="C455" s="4">
        <v>1</v>
      </c>
      <c r="D455" s="6">
        <v>95.066666666666606</v>
      </c>
      <c r="E455" s="6">
        <v>96.133333333333297</v>
      </c>
      <c r="F455" s="4">
        <v>0.90909090909090895</v>
      </c>
      <c r="G455" s="6">
        <f>Table3[[#This Row],[Best Individual mean accuracy]]-Table3[[#This Row],[Benchmark mean accuracy]]</f>
        <v>1.0666666666666913</v>
      </c>
      <c r="H455" t="str">
        <f>IF(AND(Table3[[#This Row],[F value]]&lt;4.74,Table3[[#This Row],[Best Individual mean accuracy]]&gt;Table3[[#This Row],[Benchmark mean accuracy]]),"Yes","No")</f>
        <v>Yes</v>
      </c>
    </row>
    <row r="456" spans="1:8" x14ac:dyDescent="0.55000000000000004">
      <c r="A456">
        <v>663</v>
      </c>
      <c r="B456" s="1" t="s">
        <v>1187</v>
      </c>
      <c r="C456" s="4">
        <v>1</v>
      </c>
      <c r="D456" s="6">
        <v>95.066666666666606</v>
      </c>
      <c r="E456" s="6">
        <v>96.133333333333297</v>
      </c>
      <c r="F456" s="4">
        <v>1.7</v>
      </c>
      <c r="G456" s="6">
        <f>Table3[[#This Row],[Best Individual mean accuracy]]-Table3[[#This Row],[Benchmark mean accuracy]]</f>
        <v>1.0666666666666913</v>
      </c>
      <c r="H456" t="str">
        <f>IF(AND(Table3[[#This Row],[F value]]&lt;4.74,Table3[[#This Row],[Best Individual mean accuracy]]&gt;Table3[[#This Row],[Benchmark mean accuracy]]),"Yes","No")</f>
        <v>Yes</v>
      </c>
    </row>
    <row r="457" spans="1:8" x14ac:dyDescent="0.55000000000000004">
      <c r="A457">
        <v>300</v>
      </c>
      <c r="B457" s="1" t="s">
        <v>583</v>
      </c>
      <c r="C457" s="4">
        <v>0.97368421052631504</v>
      </c>
      <c r="D457" s="6">
        <v>94.933333333333294</v>
      </c>
      <c r="E457" s="6">
        <v>96.133333333333297</v>
      </c>
      <c r="F457" s="4">
        <v>1.06451612903225</v>
      </c>
      <c r="G457" s="6">
        <f>Table3[[#This Row],[Best Individual mean accuracy]]-Table3[[#This Row],[Benchmark mean accuracy]]</f>
        <v>1.2000000000000028</v>
      </c>
      <c r="H457" t="str">
        <f>IF(AND(Table3[[#This Row],[F value]]&lt;4.74,Table3[[#This Row],[Best Individual mean accuracy]]&gt;Table3[[#This Row],[Benchmark mean accuracy]]),"Yes","No")</f>
        <v>Yes</v>
      </c>
    </row>
    <row r="458" spans="1:8" x14ac:dyDescent="0.55000000000000004">
      <c r="A458">
        <v>300</v>
      </c>
      <c r="B458" s="1" t="s">
        <v>720</v>
      </c>
      <c r="C458" s="4">
        <v>0.97368421052631504</v>
      </c>
      <c r="D458" s="6">
        <v>94.933333333333294</v>
      </c>
      <c r="E458" s="6">
        <v>96.133333333333297</v>
      </c>
      <c r="F458" s="4">
        <v>0.81395348837209303</v>
      </c>
      <c r="G458" s="6">
        <f>Table3[[#This Row],[Best Individual mean accuracy]]-Table3[[#This Row],[Benchmark mean accuracy]]</f>
        <v>1.2000000000000028</v>
      </c>
      <c r="H458" t="str">
        <f>IF(AND(Table3[[#This Row],[F value]]&lt;4.74,Table3[[#This Row],[Best Individual mean accuracy]]&gt;Table3[[#This Row],[Benchmark mean accuracy]]),"Yes","No")</f>
        <v>Yes</v>
      </c>
    </row>
    <row r="459" spans="1:8" x14ac:dyDescent="0.55000000000000004">
      <c r="A459">
        <v>663</v>
      </c>
      <c r="B459" s="1" t="s">
        <v>1259</v>
      </c>
      <c r="C459" s="4">
        <v>1</v>
      </c>
      <c r="D459" s="6">
        <v>94.933333333333294</v>
      </c>
      <c r="E459" s="6">
        <v>96.133333333333297</v>
      </c>
      <c r="F459" s="4">
        <v>2.4782608695652102</v>
      </c>
      <c r="G459" s="6">
        <f>Table3[[#This Row],[Best Individual mean accuracy]]-Table3[[#This Row],[Benchmark mean accuracy]]</f>
        <v>1.2000000000000028</v>
      </c>
      <c r="H459" t="str">
        <f>IF(AND(Table3[[#This Row],[F value]]&lt;4.74,Table3[[#This Row],[Best Individual mean accuracy]]&gt;Table3[[#This Row],[Benchmark mean accuracy]]),"Yes","No")</f>
        <v>Yes</v>
      </c>
    </row>
    <row r="460" spans="1:8" x14ac:dyDescent="0.55000000000000004">
      <c r="A460">
        <v>300</v>
      </c>
      <c r="B460" s="1" t="s">
        <v>713</v>
      </c>
      <c r="C460" s="4">
        <v>0.97368421052631504</v>
      </c>
      <c r="D460" s="6">
        <v>94.8</v>
      </c>
      <c r="E460" s="6">
        <v>96.133333333333297</v>
      </c>
      <c r="F460" s="4">
        <v>1.15384615384615</v>
      </c>
      <c r="G460" s="6">
        <f>Table3[[#This Row],[Best Individual mean accuracy]]-Table3[[#This Row],[Benchmark mean accuracy]]</f>
        <v>1.3333333333333002</v>
      </c>
      <c r="H460" t="str">
        <f>IF(AND(Table3[[#This Row],[F value]]&lt;4.74,Table3[[#This Row],[Best Individual mean accuracy]]&gt;Table3[[#This Row],[Benchmark mean accuracy]]),"Yes","No")</f>
        <v>Yes</v>
      </c>
    </row>
    <row r="461" spans="1:8" x14ac:dyDescent="0.55000000000000004">
      <c r="A461">
        <v>300</v>
      </c>
      <c r="B461" s="1" t="s">
        <v>721</v>
      </c>
      <c r="C461" s="4">
        <v>0.97368421052631504</v>
      </c>
      <c r="D461" s="6">
        <v>94.8</v>
      </c>
      <c r="E461" s="6">
        <v>96.133333333333297</v>
      </c>
      <c r="F461" s="4">
        <v>1.6153846153846101</v>
      </c>
      <c r="G461" s="6">
        <f>Table3[[#This Row],[Best Individual mean accuracy]]-Table3[[#This Row],[Benchmark mean accuracy]]</f>
        <v>1.3333333333333002</v>
      </c>
      <c r="H461" t="str">
        <f>IF(AND(Table3[[#This Row],[F value]]&lt;4.74,Table3[[#This Row],[Best Individual mean accuracy]]&gt;Table3[[#This Row],[Benchmark mean accuracy]]),"Yes","No")</f>
        <v>Yes</v>
      </c>
    </row>
    <row r="462" spans="1:8" x14ac:dyDescent="0.55000000000000004">
      <c r="A462">
        <v>663</v>
      </c>
      <c r="B462" s="1" t="s">
        <v>1274</v>
      </c>
      <c r="C462" s="4">
        <v>1</v>
      </c>
      <c r="D462" s="6">
        <v>94.8</v>
      </c>
      <c r="E462" s="6">
        <v>96.133333333333297</v>
      </c>
      <c r="F462" s="4">
        <v>0.96969696969696995</v>
      </c>
      <c r="G462" s="6">
        <f>Table3[[#This Row],[Best Individual mean accuracy]]-Table3[[#This Row],[Benchmark mean accuracy]]</f>
        <v>1.3333333333333002</v>
      </c>
      <c r="H462" t="str">
        <f>IF(AND(Table3[[#This Row],[F value]]&lt;4.74,Table3[[#This Row],[Best Individual mean accuracy]]&gt;Table3[[#This Row],[Benchmark mean accuracy]]),"Yes","No")</f>
        <v>Yes</v>
      </c>
    </row>
    <row r="463" spans="1:8" x14ac:dyDescent="0.55000000000000004">
      <c r="A463">
        <v>300</v>
      </c>
      <c r="B463" s="1" t="s">
        <v>652</v>
      </c>
      <c r="C463" s="4">
        <v>0.97368421052631504</v>
      </c>
      <c r="D463" s="6">
        <v>94.6666666666666</v>
      </c>
      <c r="E463" s="6">
        <v>96.133333333333297</v>
      </c>
      <c r="F463" s="4">
        <v>2.9999999999999898</v>
      </c>
      <c r="G463" s="6">
        <f>Table3[[#This Row],[Best Individual mean accuracy]]-Table3[[#This Row],[Benchmark mean accuracy]]</f>
        <v>1.466666666666697</v>
      </c>
      <c r="H463" t="str">
        <f>IF(AND(Table3[[#This Row],[F value]]&lt;4.74,Table3[[#This Row],[Best Individual mean accuracy]]&gt;Table3[[#This Row],[Benchmark mean accuracy]]),"Yes","No")</f>
        <v>Yes</v>
      </c>
    </row>
    <row r="464" spans="1:8" x14ac:dyDescent="0.55000000000000004">
      <c r="A464">
        <v>300</v>
      </c>
      <c r="B464" s="1" t="s">
        <v>767</v>
      </c>
      <c r="C464" s="4">
        <v>0.97368421052631504</v>
      </c>
      <c r="D464" s="6">
        <v>94.6666666666666</v>
      </c>
      <c r="E464" s="6">
        <v>96.133333333333297</v>
      </c>
      <c r="F464" s="4">
        <v>1</v>
      </c>
      <c r="G464" s="6">
        <f>Table3[[#This Row],[Best Individual mean accuracy]]-Table3[[#This Row],[Benchmark mean accuracy]]</f>
        <v>1.466666666666697</v>
      </c>
      <c r="H464" t="str">
        <f>IF(AND(Table3[[#This Row],[F value]]&lt;4.74,Table3[[#This Row],[Best Individual mean accuracy]]&gt;Table3[[#This Row],[Benchmark mean accuracy]]),"Yes","No")</f>
        <v>Yes</v>
      </c>
    </row>
    <row r="465" spans="1:8" x14ac:dyDescent="0.55000000000000004">
      <c r="A465">
        <v>300</v>
      </c>
      <c r="B465" s="1" t="s">
        <v>524</v>
      </c>
      <c r="C465" s="4">
        <v>0.97368421052631504</v>
      </c>
      <c r="D465" s="6">
        <v>94.533333333333303</v>
      </c>
      <c r="E465" s="6">
        <v>96.133333333333297</v>
      </c>
      <c r="F465" s="4">
        <v>1.4102564102563999</v>
      </c>
      <c r="G465" s="6">
        <f>Table3[[#This Row],[Best Individual mean accuracy]]-Table3[[#This Row],[Benchmark mean accuracy]]</f>
        <v>1.5999999999999943</v>
      </c>
      <c r="H465" t="str">
        <f>IF(AND(Table3[[#This Row],[F value]]&lt;4.74,Table3[[#This Row],[Best Individual mean accuracy]]&gt;Table3[[#This Row],[Benchmark mean accuracy]]),"Yes","No")</f>
        <v>Yes</v>
      </c>
    </row>
    <row r="466" spans="1:8" x14ac:dyDescent="0.55000000000000004">
      <c r="A466">
        <v>300</v>
      </c>
      <c r="B466" s="1" t="s">
        <v>783</v>
      </c>
      <c r="C466" s="4">
        <v>0.97368421052631504</v>
      </c>
      <c r="D466" s="6">
        <v>94.533333333333303</v>
      </c>
      <c r="E466" s="6">
        <v>96.133333333333297</v>
      </c>
      <c r="F466" s="4">
        <v>1.1764705882352899</v>
      </c>
      <c r="G466" s="6">
        <f>Table3[[#This Row],[Best Individual mean accuracy]]-Table3[[#This Row],[Benchmark mean accuracy]]</f>
        <v>1.5999999999999943</v>
      </c>
      <c r="H466" t="str">
        <f>IF(AND(Table3[[#This Row],[F value]]&lt;4.74,Table3[[#This Row],[Best Individual mean accuracy]]&gt;Table3[[#This Row],[Benchmark mean accuracy]]),"Yes","No")</f>
        <v>Yes</v>
      </c>
    </row>
    <row r="467" spans="1:8" x14ac:dyDescent="0.55000000000000004">
      <c r="A467">
        <v>300</v>
      </c>
      <c r="B467" s="1" t="s">
        <v>523</v>
      </c>
      <c r="C467" s="4">
        <v>0.97368421052631504</v>
      </c>
      <c r="D467" s="6">
        <v>94.4</v>
      </c>
      <c r="E467" s="6">
        <v>96.133333333333297</v>
      </c>
      <c r="F467" s="4">
        <v>0.96226415094339601</v>
      </c>
      <c r="G467" s="6">
        <f>Table3[[#This Row],[Best Individual mean accuracy]]-Table3[[#This Row],[Benchmark mean accuracy]]</f>
        <v>1.7333333333332916</v>
      </c>
      <c r="H467" t="str">
        <f>IF(AND(Table3[[#This Row],[F value]]&lt;4.74,Table3[[#This Row],[Best Individual mean accuracy]]&gt;Table3[[#This Row],[Benchmark mean accuracy]]),"Yes","No")</f>
        <v>Yes</v>
      </c>
    </row>
    <row r="468" spans="1:8" x14ac:dyDescent="0.55000000000000004">
      <c r="A468">
        <v>300</v>
      </c>
      <c r="B468" s="1" t="s">
        <v>751</v>
      </c>
      <c r="C468" s="4">
        <v>0.97368421052631504</v>
      </c>
      <c r="D468" s="6">
        <v>94.266666666666595</v>
      </c>
      <c r="E468" s="6">
        <v>96.133333333333297</v>
      </c>
      <c r="F468" s="4">
        <v>5.3333333333333401</v>
      </c>
      <c r="G468" s="6">
        <f>Table3[[#This Row],[Best Individual mean accuracy]]-Table3[[#This Row],[Benchmark mean accuracy]]</f>
        <v>1.8666666666667027</v>
      </c>
      <c r="H468" t="str">
        <f>IF(AND(Table3[[#This Row],[F value]]&lt;4.74,Table3[[#This Row],[Best Individual mean accuracy]]&gt;Table3[[#This Row],[Benchmark mean accuracy]]),"Yes","No")</f>
        <v>No</v>
      </c>
    </row>
    <row r="469" spans="1:8" x14ac:dyDescent="0.55000000000000004">
      <c r="A469">
        <v>663</v>
      </c>
      <c r="B469" s="1" t="s">
        <v>1077</v>
      </c>
      <c r="C469" s="4">
        <v>1</v>
      </c>
      <c r="D469" s="6">
        <v>94.266666666666595</v>
      </c>
      <c r="E469" s="6">
        <v>96.133333333333297</v>
      </c>
      <c r="F469" s="4">
        <v>3.3333333333333401</v>
      </c>
      <c r="G469" s="6">
        <f>Table3[[#This Row],[Best Individual mean accuracy]]-Table3[[#This Row],[Benchmark mean accuracy]]</f>
        <v>1.8666666666667027</v>
      </c>
      <c r="H469" t="str">
        <f>IF(AND(Table3[[#This Row],[F value]]&lt;4.74,Table3[[#This Row],[Best Individual mean accuracy]]&gt;Table3[[#This Row],[Benchmark mean accuracy]]),"Yes","No")</f>
        <v>Yes</v>
      </c>
    </row>
    <row r="470" spans="1:8" x14ac:dyDescent="0.55000000000000004">
      <c r="A470">
        <v>300</v>
      </c>
      <c r="B470" s="1" t="s">
        <v>558</v>
      </c>
      <c r="C470" s="4">
        <v>0.97368421052631504</v>
      </c>
      <c r="D470" s="6">
        <v>94.133333333333297</v>
      </c>
      <c r="E470" s="6">
        <v>96.133333333333297</v>
      </c>
      <c r="F470" s="4">
        <v>1.6060606060606</v>
      </c>
      <c r="G470" s="6">
        <f>Table3[[#This Row],[Best Individual mean accuracy]]-Table3[[#This Row],[Benchmark mean accuracy]]</f>
        <v>2</v>
      </c>
      <c r="H470" t="str">
        <f>IF(AND(Table3[[#This Row],[F value]]&lt;4.74,Table3[[#This Row],[Best Individual mean accuracy]]&gt;Table3[[#This Row],[Benchmark mean accuracy]]),"Yes","No")</f>
        <v>Yes</v>
      </c>
    </row>
    <row r="471" spans="1:8" x14ac:dyDescent="0.55000000000000004">
      <c r="A471">
        <v>750</v>
      </c>
      <c r="B471" s="1" t="s">
        <v>1314</v>
      </c>
      <c r="C471" s="4">
        <v>1</v>
      </c>
      <c r="D471" s="6">
        <v>94.133333333333297</v>
      </c>
      <c r="E471" s="6">
        <v>96.133333333333297</v>
      </c>
      <c r="F471" s="4">
        <v>0.77600000000000002</v>
      </c>
      <c r="G471" s="6">
        <f>Table3[[#This Row],[Best Individual mean accuracy]]-Table3[[#This Row],[Benchmark mean accuracy]]</f>
        <v>2</v>
      </c>
      <c r="H471" t="str">
        <f>IF(AND(Table3[[#This Row],[F value]]&lt;4.74,Table3[[#This Row],[Best Individual mean accuracy]]&gt;Table3[[#This Row],[Benchmark mean accuracy]]),"Yes","No")</f>
        <v>Yes</v>
      </c>
    </row>
    <row r="472" spans="1:8" x14ac:dyDescent="0.55000000000000004">
      <c r="A472">
        <v>750</v>
      </c>
      <c r="B472" s="1" t="s">
        <v>1373</v>
      </c>
      <c r="C472" s="4">
        <v>1</v>
      </c>
      <c r="D472" s="6">
        <v>94.133333333333297</v>
      </c>
      <c r="E472" s="6">
        <v>96.133333333333297</v>
      </c>
      <c r="F472" s="4">
        <v>1.6938775510204001</v>
      </c>
      <c r="G472" s="6">
        <f>Table3[[#This Row],[Best Individual mean accuracy]]-Table3[[#This Row],[Benchmark mean accuracy]]</f>
        <v>2</v>
      </c>
      <c r="H472" t="str">
        <f>IF(AND(Table3[[#This Row],[F value]]&lt;4.74,Table3[[#This Row],[Best Individual mean accuracy]]&gt;Table3[[#This Row],[Benchmark mean accuracy]]),"Yes","No")</f>
        <v>Yes</v>
      </c>
    </row>
    <row r="473" spans="1:8" x14ac:dyDescent="0.55000000000000004">
      <c r="A473">
        <v>300</v>
      </c>
      <c r="B473" s="1" t="s">
        <v>766</v>
      </c>
      <c r="C473" s="4">
        <v>0.97368421052631504</v>
      </c>
      <c r="D473" s="6">
        <v>96.933333333333294</v>
      </c>
      <c r="E473" s="6">
        <v>96</v>
      </c>
      <c r="F473" s="4">
        <v>0.85454545454545405</v>
      </c>
      <c r="G473" s="6">
        <f>Table3[[#This Row],[Best Individual mean accuracy]]-Table3[[#This Row],[Benchmark mean accuracy]]</f>
        <v>-0.93333333333329449</v>
      </c>
      <c r="H473" t="str">
        <f>IF(AND(Table3[[#This Row],[F value]]&lt;4.74,Table3[[#This Row],[Best Individual mean accuracy]]&gt;Table3[[#This Row],[Benchmark mean accuracy]]),"Yes","No")</f>
        <v>No</v>
      </c>
    </row>
    <row r="474" spans="1:8" x14ac:dyDescent="0.55000000000000004">
      <c r="A474">
        <v>465</v>
      </c>
      <c r="B474" s="1" t="s">
        <v>926</v>
      </c>
      <c r="C474" s="4">
        <v>1</v>
      </c>
      <c r="D474" s="6">
        <v>96.933333333333294</v>
      </c>
      <c r="E474" s="6">
        <v>96</v>
      </c>
      <c r="F474" s="4">
        <v>1.88888888888888</v>
      </c>
      <c r="G474" s="6">
        <f>Table3[[#This Row],[Best Individual mean accuracy]]-Table3[[#This Row],[Benchmark mean accuracy]]</f>
        <v>-0.93333333333329449</v>
      </c>
      <c r="H474" t="str">
        <f>IF(AND(Table3[[#This Row],[F value]]&lt;4.74,Table3[[#This Row],[Best Individual mean accuracy]]&gt;Table3[[#This Row],[Benchmark mean accuracy]]),"Yes","No")</f>
        <v>No</v>
      </c>
    </row>
    <row r="475" spans="1:8" x14ac:dyDescent="0.55000000000000004">
      <c r="A475">
        <v>574</v>
      </c>
      <c r="B475" s="1" t="s">
        <v>984</v>
      </c>
      <c r="C475" s="4">
        <v>1</v>
      </c>
      <c r="D475" s="6">
        <v>96.6666666666666</v>
      </c>
      <c r="E475" s="6">
        <v>96</v>
      </c>
      <c r="F475" s="4">
        <v>0.65714285714285603</v>
      </c>
      <c r="G475" s="6">
        <f>Table3[[#This Row],[Best Individual mean accuracy]]-Table3[[#This Row],[Benchmark mean accuracy]]</f>
        <v>-0.66666666666660035</v>
      </c>
      <c r="H475" t="str">
        <f>IF(AND(Table3[[#This Row],[F value]]&lt;4.74,Table3[[#This Row],[Best Individual mean accuracy]]&gt;Table3[[#This Row],[Benchmark mean accuracy]]),"Yes","No")</f>
        <v>No</v>
      </c>
    </row>
    <row r="476" spans="1:8" x14ac:dyDescent="0.55000000000000004">
      <c r="A476">
        <v>663</v>
      </c>
      <c r="B476" s="1" t="s">
        <v>1016</v>
      </c>
      <c r="C476" s="4">
        <v>1</v>
      </c>
      <c r="D476" s="6">
        <v>96.6666666666666</v>
      </c>
      <c r="E476" s="6">
        <v>96</v>
      </c>
      <c r="F476" s="4">
        <v>1.6666666666666701</v>
      </c>
      <c r="G476" s="6">
        <f>Table3[[#This Row],[Best Individual mean accuracy]]-Table3[[#This Row],[Benchmark mean accuracy]]</f>
        <v>-0.66666666666660035</v>
      </c>
      <c r="H476" t="str">
        <f>IF(AND(Table3[[#This Row],[F value]]&lt;4.74,Table3[[#This Row],[Best Individual mean accuracy]]&gt;Table3[[#This Row],[Benchmark mean accuracy]]),"Yes","No")</f>
        <v>No</v>
      </c>
    </row>
    <row r="477" spans="1:8" x14ac:dyDescent="0.55000000000000004">
      <c r="A477">
        <v>663</v>
      </c>
      <c r="B477" s="1" t="s">
        <v>1054</v>
      </c>
      <c r="C477" s="4">
        <v>1</v>
      </c>
      <c r="D477" s="6">
        <v>96.6666666666666</v>
      </c>
      <c r="E477" s="6">
        <v>96</v>
      </c>
      <c r="F477" s="4">
        <v>1</v>
      </c>
      <c r="G477" s="6">
        <f>Table3[[#This Row],[Best Individual mean accuracy]]-Table3[[#This Row],[Benchmark mean accuracy]]</f>
        <v>-0.66666666666660035</v>
      </c>
      <c r="H477" t="str">
        <f>IF(AND(Table3[[#This Row],[F value]]&lt;4.74,Table3[[#This Row],[Best Individual mean accuracy]]&gt;Table3[[#This Row],[Benchmark mean accuracy]]),"Yes","No")</f>
        <v>No</v>
      </c>
    </row>
    <row r="478" spans="1:8" x14ac:dyDescent="0.55000000000000004">
      <c r="A478">
        <v>663</v>
      </c>
      <c r="B478" s="1" t="s">
        <v>1118</v>
      </c>
      <c r="C478" s="4">
        <v>1</v>
      </c>
      <c r="D478" s="6">
        <v>96.6666666666666</v>
      </c>
      <c r="E478" s="6">
        <v>96</v>
      </c>
      <c r="F478" s="4">
        <v>1.3999999999999899</v>
      </c>
      <c r="G478" s="6">
        <f>Table3[[#This Row],[Best Individual mean accuracy]]-Table3[[#This Row],[Benchmark mean accuracy]]</f>
        <v>-0.66666666666660035</v>
      </c>
      <c r="H478" t="str">
        <f>IF(AND(Table3[[#This Row],[F value]]&lt;4.74,Table3[[#This Row],[Best Individual mean accuracy]]&gt;Table3[[#This Row],[Benchmark mean accuracy]]),"Yes","No")</f>
        <v>No</v>
      </c>
    </row>
    <row r="479" spans="1:8" x14ac:dyDescent="0.55000000000000004">
      <c r="A479">
        <v>663</v>
      </c>
      <c r="B479" s="1" t="s">
        <v>1013</v>
      </c>
      <c r="C479" s="4">
        <v>1</v>
      </c>
      <c r="D479" s="6">
        <v>96.533333333333303</v>
      </c>
      <c r="E479" s="6">
        <v>96</v>
      </c>
      <c r="F479" s="4">
        <v>4.0000000000000204</v>
      </c>
      <c r="G479" s="6">
        <f>Table3[[#This Row],[Best Individual mean accuracy]]-Table3[[#This Row],[Benchmark mean accuracy]]</f>
        <v>-0.53333333333330302</v>
      </c>
      <c r="H479" t="str">
        <f>IF(AND(Table3[[#This Row],[F value]]&lt;4.74,Table3[[#This Row],[Best Individual mean accuracy]]&gt;Table3[[#This Row],[Benchmark mean accuracy]]),"Yes","No")</f>
        <v>No</v>
      </c>
    </row>
    <row r="480" spans="1:8" x14ac:dyDescent="0.55000000000000004">
      <c r="A480">
        <v>663</v>
      </c>
      <c r="B480" s="1" t="s">
        <v>1159</v>
      </c>
      <c r="C480" s="4">
        <v>1</v>
      </c>
      <c r="D480" s="6">
        <v>96.533333333333303</v>
      </c>
      <c r="E480" s="6">
        <v>96</v>
      </c>
      <c r="F480" s="4">
        <v>0.73913043478260798</v>
      </c>
      <c r="G480" s="6">
        <f>Table3[[#This Row],[Best Individual mean accuracy]]-Table3[[#This Row],[Benchmark mean accuracy]]</f>
        <v>-0.53333333333330302</v>
      </c>
      <c r="H480" t="str">
        <f>IF(AND(Table3[[#This Row],[F value]]&lt;4.74,Table3[[#This Row],[Best Individual mean accuracy]]&gt;Table3[[#This Row],[Benchmark mean accuracy]]),"Yes","No")</f>
        <v>No</v>
      </c>
    </row>
    <row r="481" spans="1:8" x14ac:dyDescent="0.55000000000000004">
      <c r="A481">
        <v>663</v>
      </c>
      <c r="B481" s="1" t="s">
        <v>1115</v>
      </c>
      <c r="C481" s="4">
        <v>1</v>
      </c>
      <c r="D481" s="6">
        <v>96.4</v>
      </c>
      <c r="E481" s="6">
        <v>96</v>
      </c>
      <c r="F481" s="4">
        <v>1.0701754385964899</v>
      </c>
      <c r="G481" s="6">
        <f>Table3[[#This Row],[Best Individual mean accuracy]]-Table3[[#This Row],[Benchmark mean accuracy]]</f>
        <v>-0.40000000000000568</v>
      </c>
      <c r="H481" t="str">
        <f>IF(AND(Table3[[#This Row],[F value]]&lt;4.74,Table3[[#This Row],[Best Individual mean accuracy]]&gt;Table3[[#This Row],[Benchmark mean accuracy]]),"Yes","No")</f>
        <v>No</v>
      </c>
    </row>
    <row r="482" spans="1:8" x14ac:dyDescent="0.55000000000000004">
      <c r="A482">
        <v>300</v>
      </c>
      <c r="B482" s="1" t="s">
        <v>633</v>
      </c>
      <c r="C482" s="4">
        <v>0.97368421052631504</v>
      </c>
      <c r="D482" s="6">
        <v>96.266666666666595</v>
      </c>
      <c r="E482" s="6">
        <v>96</v>
      </c>
      <c r="F482" s="4">
        <v>0.624999999999999</v>
      </c>
      <c r="G482" s="6">
        <f>Table3[[#This Row],[Best Individual mean accuracy]]-Table3[[#This Row],[Benchmark mean accuracy]]</f>
        <v>-0.26666666666659467</v>
      </c>
      <c r="H482" t="str">
        <f>IF(AND(Table3[[#This Row],[F value]]&lt;4.74,Table3[[#This Row],[Best Individual mean accuracy]]&gt;Table3[[#This Row],[Benchmark mean accuracy]]),"Yes","No")</f>
        <v>No</v>
      </c>
    </row>
    <row r="483" spans="1:8" x14ac:dyDescent="0.55000000000000004">
      <c r="A483">
        <v>300</v>
      </c>
      <c r="B483" s="1" t="s">
        <v>833</v>
      </c>
      <c r="C483" s="4">
        <v>0.97368421052631504</v>
      </c>
      <c r="D483" s="6">
        <v>96.266666666666595</v>
      </c>
      <c r="E483" s="6">
        <v>96</v>
      </c>
      <c r="F483" s="4">
        <v>1.3076923076922999</v>
      </c>
      <c r="G483" s="6">
        <f>Table3[[#This Row],[Best Individual mean accuracy]]-Table3[[#This Row],[Benchmark mean accuracy]]</f>
        <v>-0.26666666666659467</v>
      </c>
      <c r="H483" t="str">
        <f>IF(AND(Table3[[#This Row],[F value]]&lt;4.74,Table3[[#This Row],[Best Individual mean accuracy]]&gt;Table3[[#This Row],[Benchmark mean accuracy]]),"Yes","No")</f>
        <v>No</v>
      </c>
    </row>
    <row r="484" spans="1:8" x14ac:dyDescent="0.55000000000000004">
      <c r="A484">
        <v>663</v>
      </c>
      <c r="B484" s="1" t="s">
        <v>996</v>
      </c>
      <c r="C484" s="4">
        <v>1</v>
      </c>
      <c r="D484" s="6">
        <v>96.266666666666595</v>
      </c>
      <c r="E484" s="6">
        <v>96</v>
      </c>
      <c r="F484" s="4">
        <v>1.4615384615384599</v>
      </c>
      <c r="G484" s="6">
        <f>Table3[[#This Row],[Best Individual mean accuracy]]-Table3[[#This Row],[Benchmark mean accuracy]]</f>
        <v>-0.26666666666659467</v>
      </c>
      <c r="H484" t="str">
        <f>IF(AND(Table3[[#This Row],[F value]]&lt;4.74,Table3[[#This Row],[Best Individual mean accuracy]]&gt;Table3[[#This Row],[Benchmark mean accuracy]]),"Yes","No")</f>
        <v>No</v>
      </c>
    </row>
    <row r="485" spans="1:8" x14ac:dyDescent="0.55000000000000004">
      <c r="A485">
        <v>663</v>
      </c>
      <c r="B485" s="1" t="s">
        <v>1003</v>
      </c>
      <c r="C485" s="4">
        <v>1</v>
      </c>
      <c r="D485" s="6">
        <v>96.266666666666595</v>
      </c>
      <c r="E485" s="6">
        <v>96</v>
      </c>
      <c r="F485" s="4">
        <v>1.1666666666666601</v>
      </c>
      <c r="G485" s="6">
        <f>Table3[[#This Row],[Best Individual mean accuracy]]-Table3[[#This Row],[Benchmark mean accuracy]]</f>
        <v>-0.26666666666659467</v>
      </c>
      <c r="H485" t="str">
        <f>IF(AND(Table3[[#This Row],[F value]]&lt;4.74,Table3[[#This Row],[Best Individual mean accuracy]]&gt;Table3[[#This Row],[Benchmark mean accuracy]]),"Yes","No")</f>
        <v>No</v>
      </c>
    </row>
    <row r="486" spans="1:8" x14ac:dyDescent="0.55000000000000004">
      <c r="A486">
        <v>663</v>
      </c>
      <c r="B486" s="1" t="s">
        <v>1183</v>
      </c>
      <c r="C486" s="4">
        <v>1</v>
      </c>
      <c r="D486" s="6">
        <v>96.266666666666595</v>
      </c>
      <c r="E486" s="6">
        <v>96</v>
      </c>
      <c r="F486" s="4">
        <v>0.91666666666666596</v>
      </c>
      <c r="G486" s="6">
        <f>Table3[[#This Row],[Best Individual mean accuracy]]-Table3[[#This Row],[Benchmark mean accuracy]]</f>
        <v>-0.26666666666659467</v>
      </c>
      <c r="H486" t="str">
        <f>IF(AND(Table3[[#This Row],[F value]]&lt;4.74,Table3[[#This Row],[Best Individual mean accuracy]]&gt;Table3[[#This Row],[Benchmark mean accuracy]]),"Yes","No")</f>
        <v>No</v>
      </c>
    </row>
    <row r="487" spans="1:8" x14ac:dyDescent="0.55000000000000004">
      <c r="A487">
        <v>750</v>
      </c>
      <c r="B487" s="1" t="s">
        <v>1316</v>
      </c>
      <c r="C487" s="4">
        <v>1</v>
      </c>
      <c r="D487" s="6">
        <v>96.266666666666595</v>
      </c>
      <c r="E487" s="6">
        <v>96</v>
      </c>
      <c r="F487" s="4">
        <v>2</v>
      </c>
      <c r="G487" s="6">
        <f>Table3[[#This Row],[Best Individual mean accuracy]]-Table3[[#This Row],[Benchmark mean accuracy]]</f>
        <v>-0.26666666666659467</v>
      </c>
      <c r="H487" t="str">
        <f>IF(AND(Table3[[#This Row],[F value]]&lt;4.74,Table3[[#This Row],[Best Individual mean accuracy]]&gt;Table3[[#This Row],[Benchmark mean accuracy]]),"Yes","No")</f>
        <v>No</v>
      </c>
    </row>
    <row r="488" spans="1:8" x14ac:dyDescent="0.55000000000000004">
      <c r="A488">
        <v>300</v>
      </c>
      <c r="B488" s="1" t="s">
        <v>599</v>
      </c>
      <c r="C488" s="4">
        <v>0.97368421052631504</v>
      </c>
      <c r="D488" s="6">
        <v>96.133333333333297</v>
      </c>
      <c r="E488" s="6">
        <v>96</v>
      </c>
      <c r="F488" s="4">
        <v>0.64444444444444404</v>
      </c>
      <c r="G488" s="6">
        <f>Table3[[#This Row],[Best Individual mean accuracy]]-Table3[[#This Row],[Benchmark mean accuracy]]</f>
        <v>-0.13333333333329733</v>
      </c>
      <c r="H488" t="str">
        <f>IF(AND(Table3[[#This Row],[F value]]&lt;4.74,Table3[[#This Row],[Best Individual mean accuracy]]&gt;Table3[[#This Row],[Benchmark mean accuracy]]),"Yes","No")</f>
        <v>No</v>
      </c>
    </row>
    <row r="489" spans="1:8" x14ac:dyDescent="0.55000000000000004">
      <c r="A489">
        <v>300</v>
      </c>
      <c r="B489" s="1" t="s">
        <v>792</v>
      </c>
      <c r="C489" s="4">
        <v>0.97368421052631504</v>
      </c>
      <c r="D489" s="6">
        <v>96.133333333333297</v>
      </c>
      <c r="E489" s="6">
        <v>96</v>
      </c>
      <c r="F489" s="4">
        <v>0.86206896551724099</v>
      </c>
      <c r="G489" s="6">
        <f>Table3[[#This Row],[Best Individual mean accuracy]]-Table3[[#This Row],[Benchmark mean accuracy]]</f>
        <v>-0.13333333333329733</v>
      </c>
      <c r="H489" t="str">
        <f>IF(AND(Table3[[#This Row],[F value]]&lt;4.74,Table3[[#This Row],[Best Individual mean accuracy]]&gt;Table3[[#This Row],[Benchmark mean accuracy]]),"Yes","No")</f>
        <v>No</v>
      </c>
    </row>
    <row r="490" spans="1:8" x14ac:dyDescent="0.55000000000000004">
      <c r="A490">
        <v>663</v>
      </c>
      <c r="B490" s="1" t="s">
        <v>1038</v>
      </c>
      <c r="C490" s="4">
        <v>1</v>
      </c>
      <c r="D490" s="6">
        <v>96.133333333333297</v>
      </c>
      <c r="E490" s="6">
        <v>96</v>
      </c>
      <c r="F490" s="4">
        <v>2.19999999999999</v>
      </c>
      <c r="G490" s="6">
        <f>Table3[[#This Row],[Best Individual mean accuracy]]-Table3[[#This Row],[Benchmark mean accuracy]]</f>
        <v>-0.13333333333329733</v>
      </c>
      <c r="H490" t="str">
        <f>IF(AND(Table3[[#This Row],[F value]]&lt;4.74,Table3[[#This Row],[Best Individual mean accuracy]]&gt;Table3[[#This Row],[Benchmark mean accuracy]]),"Yes","No")</f>
        <v>No</v>
      </c>
    </row>
    <row r="491" spans="1:8" x14ac:dyDescent="0.55000000000000004">
      <c r="A491">
        <v>750</v>
      </c>
      <c r="B491" s="1" t="s">
        <v>1328</v>
      </c>
      <c r="C491" s="4">
        <v>1</v>
      </c>
      <c r="D491" s="6">
        <v>96.133333333333297</v>
      </c>
      <c r="E491" s="6">
        <v>96</v>
      </c>
      <c r="F491" s="4">
        <v>0.61643835616438403</v>
      </c>
      <c r="G491" s="6">
        <f>Table3[[#This Row],[Best Individual mean accuracy]]-Table3[[#This Row],[Benchmark mean accuracy]]</f>
        <v>-0.13333333333329733</v>
      </c>
      <c r="H491" t="str">
        <f>IF(AND(Table3[[#This Row],[F value]]&lt;4.74,Table3[[#This Row],[Best Individual mean accuracy]]&gt;Table3[[#This Row],[Benchmark mean accuracy]]),"Yes","No")</f>
        <v>No</v>
      </c>
    </row>
    <row r="492" spans="1:8" x14ac:dyDescent="0.55000000000000004">
      <c r="A492">
        <v>928</v>
      </c>
      <c r="B492" s="1" t="s">
        <v>2157</v>
      </c>
      <c r="C492" s="4">
        <v>0.94736842105263097</v>
      </c>
      <c r="D492" s="6">
        <v>96.133333333333297</v>
      </c>
      <c r="E492" s="6">
        <v>96</v>
      </c>
      <c r="F492" s="4">
        <v>0.74193548387096697</v>
      </c>
      <c r="G492" s="6">
        <f>Table3[[#This Row],[Best Individual mean accuracy]]-Table3[[#This Row],[Benchmark mean accuracy]]</f>
        <v>-0.13333333333329733</v>
      </c>
      <c r="H492" t="str">
        <f>IF(AND(Table3[[#This Row],[F value]]&lt;4.74,Table3[[#This Row],[Best Individual mean accuracy]]&gt;Table3[[#This Row],[Benchmark mean accuracy]]),"Yes","No")</f>
        <v>No</v>
      </c>
    </row>
    <row r="493" spans="1:8" x14ac:dyDescent="0.55000000000000004">
      <c r="A493">
        <v>300</v>
      </c>
      <c r="B493" s="1" t="s">
        <v>592</v>
      </c>
      <c r="C493" s="4">
        <v>0.97368421052631504</v>
      </c>
      <c r="D493" s="6">
        <v>96</v>
      </c>
      <c r="E493" s="6">
        <v>96</v>
      </c>
      <c r="F493" s="4">
        <v>3.4999999999999898</v>
      </c>
      <c r="G493" s="6">
        <f>Table3[[#This Row],[Best Individual mean accuracy]]-Table3[[#This Row],[Benchmark mean accuracy]]</f>
        <v>0</v>
      </c>
      <c r="H493" t="str">
        <f>IF(AND(Table3[[#This Row],[F value]]&lt;4.74,Table3[[#This Row],[Best Individual mean accuracy]]&gt;Table3[[#This Row],[Benchmark mean accuracy]]),"Yes","No")</f>
        <v>No</v>
      </c>
    </row>
    <row r="494" spans="1:8" x14ac:dyDescent="0.55000000000000004">
      <c r="A494">
        <v>663</v>
      </c>
      <c r="B494" s="1" t="s">
        <v>1111</v>
      </c>
      <c r="C494" s="4">
        <v>1</v>
      </c>
      <c r="D494" s="6">
        <v>96</v>
      </c>
      <c r="E494" s="6">
        <v>96</v>
      </c>
      <c r="F494" s="4">
        <v>0.63636363636363602</v>
      </c>
      <c r="G494" s="6">
        <f>Table3[[#This Row],[Best Individual mean accuracy]]-Table3[[#This Row],[Benchmark mean accuracy]]</f>
        <v>0</v>
      </c>
      <c r="H494" t="str">
        <f>IF(AND(Table3[[#This Row],[F value]]&lt;4.74,Table3[[#This Row],[Best Individual mean accuracy]]&gt;Table3[[#This Row],[Benchmark mean accuracy]]),"Yes","No")</f>
        <v>No</v>
      </c>
    </row>
    <row r="495" spans="1:8" x14ac:dyDescent="0.55000000000000004">
      <c r="A495">
        <v>750</v>
      </c>
      <c r="B495" s="1" t="s">
        <v>1356</v>
      </c>
      <c r="C495" s="4">
        <v>1</v>
      </c>
      <c r="D495" s="6">
        <v>96</v>
      </c>
      <c r="E495" s="6">
        <v>96</v>
      </c>
      <c r="F495" s="4">
        <v>1.84615384615384</v>
      </c>
      <c r="G495" s="6">
        <f>Table3[[#This Row],[Best Individual mean accuracy]]-Table3[[#This Row],[Benchmark mean accuracy]]</f>
        <v>0</v>
      </c>
      <c r="H495" t="str">
        <f>IF(AND(Table3[[#This Row],[F value]]&lt;4.74,Table3[[#This Row],[Best Individual mean accuracy]]&gt;Table3[[#This Row],[Benchmark mean accuracy]]),"Yes","No")</f>
        <v>No</v>
      </c>
    </row>
    <row r="496" spans="1:8" x14ac:dyDescent="0.55000000000000004">
      <c r="A496">
        <v>750</v>
      </c>
      <c r="B496" s="1" t="s">
        <v>1424</v>
      </c>
      <c r="C496" s="4">
        <v>1</v>
      </c>
      <c r="D496" s="6">
        <v>96</v>
      </c>
      <c r="E496" s="6">
        <v>96</v>
      </c>
      <c r="F496" s="4">
        <v>0.70588235294117596</v>
      </c>
      <c r="G496" s="6">
        <f>Table3[[#This Row],[Best Individual mean accuracy]]-Table3[[#This Row],[Benchmark mean accuracy]]</f>
        <v>0</v>
      </c>
      <c r="H496" t="str">
        <f>IF(AND(Table3[[#This Row],[F value]]&lt;4.74,Table3[[#This Row],[Best Individual mean accuracy]]&gt;Table3[[#This Row],[Benchmark mean accuracy]]),"Yes","No")</f>
        <v>No</v>
      </c>
    </row>
    <row r="497" spans="1:8" x14ac:dyDescent="0.55000000000000004">
      <c r="A497">
        <v>750</v>
      </c>
      <c r="B497" s="1" t="s">
        <v>1591</v>
      </c>
      <c r="C497" s="4">
        <v>1</v>
      </c>
      <c r="D497" s="6">
        <v>96</v>
      </c>
      <c r="E497" s="6">
        <v>96</v>
      </c>
      <c r="F497" s="4">
        <v>0.77777777777777701</v>
      </c>
      <c r="G497" s="6">
        <f>Table3[[#This Row],[Best Individual mean accuracy]]-Table3[[#This Row],[Benchmark mean accuracy]]</f>
        <v>0</v>
      </c>
      <c r="H497" t="str">
        <f>IF(AND(Table3[[#This Row],[F value]]&lt;4.74,Table3[[#This Row],[Best Individual mean accuracy]]&gt;Table3[[#This Row],[Benchmark mean accuracy]]),"Yes","No")</f>
        <v>No</v>
      </c>
    </row>
    <row r="498" spans="1:8" x14ac:dyDescent="0.55000000000000004">
      <c r="A498">
        <v>300</v>
      </c>
      <c r="B498" s="1" t="s">
        <v>733</v>
      </c>
      <c r="C498" s="4">
        <v>0.97368421052631504</v>
      </c>
      <c r="D498" s="6">
        <v>95.866666666666603</v>
      </c>
      <c r="E498" s="6">
        <v>96</v>
      </c>
      <c r="F498" s="4">
        <v>0.81818181818181801</v>
      </c>
      <c r="G498" s="6">
        <f>Table3[[#This Row],[Best Individual mean accuracy]]-Table3[[#This Row],[Benchmark mean accuracy]]</f>
        <v>0.13333333333339681</v>
      </c>
      <c r="H498" t="str">
        <f>IF(AND(Table3[[#This Row],[F value]]&lt;4.74,Table3[[#This Row],[Best Individual mean accuracy]]&gt;Table3[[#This Row],[Benchmark mean accuracy]]),"Yes","No")</f>
        <v>Yes</v>
      </c>
    </row>
    <row r="499" spans="1:8" x14ac:dyDescent="0.55000000000000004">
      <c r="A499">
        <v>574</v>
      </c>
      <c r="B499" s="1" t="s">
        <v>967</v>
      </c>
      <c r="C499" s="4">
        <v>1</v>
      </c>
      <c r="D499" s="6">
        <v>95.866666666666603</v>
      </c>
      <c r="E499" s="6">
        <v>96</v>
      </c>
      <c r="F499" s="4">
        <v>0.999999999999999</v>
      </c>
      <c r="G499" s="6">
        <f>Table3[[#This Row],[Best Individual mean accuracy]]-Table3[[#This Row],[Benchmark mean accuracy]]</f>
        <v>0.13333333333339681</v>
      </c>
      <c r="H499" t="str">
        <f>IF(AND(Table3[[#This Row],[F value]]&lt;4.74,Table3[[#This Row],[Best Individual mean accuracy]]&gt;Table3[[#This Row],[Benchmark mean accuracy]]),"Yes","No")</f>
        <v>Yes</v>
      </c>
    </row>
    <row r="500" spans="1:8" x14ac:dyDescent="0.55000000000000004">
      <c r="A500">
        <v>663</v>
      </c>
      <c r="B500" s="1" t="s">
        <v>1064</v>
      </c>
      <c r="C500" s="4">
        <v>1</v>
      </c>
      <c r="D500" s="6">
        <v>95.866666666666603</v>
      </c>
      <c r="E500" s="6">
        <v>96</v>
      </c>
      <c r="F500" s="4">
        <v>1.0634920634920599</v>
      </c>
      <c r="G500" s="6">
        <f>Table3[[#This Row],[Best Individual mean accuracy]]-Table3[[#This Row],[Benchmark mean accuracy]]</f>
        <v>0.13333333333339681</v>
      </c>
      <c r="H500" t="str">
        <f>IF(AND(Table3[[#This Row],[F value]]&lt;4.74,Table3[[#This Row],[Best Individual mean accuracy]]&gt;Table3[[#This Row],[Benchmark mean accuracy]]),"Yes","No")</f>
        <v>Yes</v>
      </c>
    </row>
    <row r="501" spans="1:8" x14ac:dyDescent="0.55000000000000004">
      <c r="A501">
        <v>663</v>
      </c>
      <c r="B501" s="1" t="s">
        <v>1020</v>
      </c>
      <c r="C501" s="4">
        <v>1</v>
      </c>
      <c r="D501" s="6">
        <v>95.733333333333306</v>
      </c>
      <c r="E501" s="6">
        <v>96</v>
      </c>
      <c r="F501" s="4">
        <v>2.2000000000000002</v>
      </c>
      <c r="G501" s="6">
        <f>Table3[[#This Row],[Best Individual mean accuracy]]-Table3[[#This Row],[Benchmark mean accuracy]]</f>
        <v>0.26666666666669414</v>
      </c>
      <c r="H501" t="str">
        <f>IF(AND(Table3[[#This Row],[F value]]&lt;4.74,Table3[[#This Row],[Best Individual mean accuracy]]&gt;Table3[[#This Row],[Benchmark mean accuracy]]),"Yes","No")</f>
        <v>Yes</v>
      </c>
    </row>
    <row r="502" spans="1:8" x14ac:dyDescent="0.55000000000000004">
      <c r="A502">
        <v>663</v>
      </c>
      <c r="B502" s="1" t="s">
        <v>1052</v>
      </c>
      <c r="C502" s="4">
        <v>1</v>
      </c>
      <c r="D502" s="6">
        <v>95.733333333333306</v>
      </c>
      <c r="E502" s="6">
        <v>96</v>
      </c>
      <c r="F502" s="4">
        <v>0.95</v>
      </c>
      <c r="G502" s="6">
        <f>Table3[[#This Row],[Best Individual mean accuracy]]-Table3[[#This Row],[Benchmark mean accuracy]]</f>
        <v>0.26666666666669414</v>
      </c>
      <c r="H502" t="str">
        <f>IF(AND(Table3[[#This Row],[F value]]&lt;4.74,Table3[[#This Row],[Best Individual mean accuracy]]&gt;Table3[[#This Row],[Benchmark mean accuracy]]),"Yes","No")</f>
        <v>Yes</v>
      </c>
    </row>
    <row r="503" spans="1:8" x14ac:dyDescent="0.55000000000000004">
      <c r="A503">
        <v>750</v>
      </c>
      <c r="B503" s="1" t="s">
        <v>1369</v>
      </c>
      <c r="C503" s="4">
        <v>1</v>
      </c>
      <c r="D503" s="6">
        <v>95.733333333333306</v>
      </c>
      <c r="E503" s="6">
        <v>96</v>
      </c>
      <c r="F503" s="4">
        <v>1.63636363636363</v>
      </c>
      <c r="G503" s="6">
        <f>Table3[[#This Row],[Best Individual mean accuracy]]-Table3[[#This Row],[Benchmark mean accuracy]]</f>
        <v>0.26666666666669414</v>
      </c>
      <c r="H503" t="str">
        <f>IF(AND(Table3[[#This Row],[F value]]&lt;4.74,Table3[[#This Row],[Best Individual mean accuracy]]&gt;Table3[[#This Row],[Benchmark mean accuracy]]),"Yes","No")</f>
        <v>Yes</v>
      </c>
    </row>
    <row r="504" spans="1:8" x14ac:dyDescent="0.55000000000000004">
      <c r="A504">
        <v>750</v>
      </c>
      <c r="B504" s="1" t="s">
        <v>1392</v>
      </c>
      <c r="C504" s="4">
        <v>1</v>
      </c>
      <c r="D504" s="6">
        <v>95.733333333333306</v>
      </c>
      <c r="E504" s="6">
        <v>96</v>
      </c>
      <c r="F504" s="4">
        <v>0.78260869565217295</v>
      </c>
      <c r="G504" s="6">
        <f>Table3[[#This Row],[Best Individual mean accuracy]]-Table3[[#This Row],[Benchmark mean accuracy]]</f>
        <v>0.26666666666669414</v>
      </c>
      <c r="H504" t="str">
        <f>IF(AND(Table3[[#This Row],[F value]]&lt;4.74,Table3[[#This Row],[Best Individual mean accuracy]]&gt;Table3[[#This Row],[Benchmark mean accuracy]]),"Yes","No")</f>
        <v>Yes</v>
      </c>
    </row>
    <row r="505" spans="1:8" x14ac:dyDescent="0.55000000000000004">
      <c r="A505">
        <v>750</v>
      </c>
      <c r="B505" s="1" t="s">
        <v>1410</v>
      </c>
      <c r="C505" s="4">
        <v>1</v>
      </c>
      <c r="D505" s="6">
        <v>95.733333333333306</v>
      </c>
      <c r="E505" s="6">
        <v>96</v>
      </c>
      <c r="F505" s="4">
        <v>0.83333333333333404</v>
      </c>
      <c r="G505" s="6">
        <f>Table3[[#This Row],[Best Individual mean accuracy]]-Table3[[#This Row],[Benchmark mean accuracy]]</f>
        <v>0.26666666666669414</v>
      </c>
      <c r="H505" t="str">
        <f>IF(AND(Table3[[#This Row],[F value]]&lt;4.74,Table3[[#This Row],[Best Individual mean accuracy]]&gt;Table3[[#This Row],[Benchmark mean accuracy]]),"Yes","No")</f>
        <v>Yes</v>
      </c>
    </row>
    <row r="506" spans="1:8" x14ac:dyDescent="0.55000000000000004">
      <c r="A506">
        <v>663</v>
      </c>
      <c r="B506" s="1" t="s">
        <v>1012</v>
      </c>
      <c r="C506" s="4">
        <v>1</v>
      </c>
      <c r="D506" s="6">
        <v>95.6</v>
      </c>
      <c r="E506" s="6">
        <v>96</v>
      </c>
      <c r="F506" s="4">
        <v>0.89090909090908899</v>
      </c>
      <c r="G506" s="6">
        <f>Table3[[#This Row],[Best Individual mean accuracy]]-Table3[[#This Row],[Benchmark mean accuracy]]</f>
        <v>0.40000000000000568</v>
      </c>
      <c r="H506" t="str">
        <f>IF(AND(Table3[[#This Row],[F value]]&lt;4.74,Table3[[#This Row],[Best Individual mean accuracy]]&gt;Table3[[#This Row],[Benchmark mean accuracy]]),"Yes","No")</f>
        <v>Yes</v>
      </c>
    </row>
    <row r="507" spans="1:8" x14ac:dyDescent="0.55000000000000004">
      <c r="A507">
        <v>663</v>
      </c>
      <c r="B507" s="1" t="s">
        <v>1074</v>
      </c>
      <c r="C507" s="4">
        <v>1</v>
      </c>
      <c r="D507" s="6">
        <v>95.6</v>
      </c>
      <c r="E507" s="6">
        <v>96</v>
      </c>
      <c r="F507" s="4">
        <v>0.71428571428571497</v>
      </c>
      <c r="G507" s="6">
        <f>Table3[[#This Row],[Best Individual mean accuracy]]-Table3[[#This Row],[Benchmark mean accuracy]]</f>
        <v>0.40000000000000568</v>
      </c>
      <c r="H507" t="str">
        <f>IF(AND(Table3[[#This Row],[F value]]&lt;4.74,Table3[[#This Row],[Best Individual mean accuracy]]&gt;Table3[[#This Row],[Benchmark mean accuracy]]),"Yes","No")</f>
        <v>Yes</v>
      </c>
    </row>
    <row r="508" spans="1:8" x14ac:dyDescent="0.55000000000000004">
      <c r="A508">
        <v>891</v>
      </c>
      <c r="B508" s="1" t="s">
        <v>1669</v>
      </c>
      <c r="C508" s="4">
        <v>0.97368421052631504</v>
      </c>
      <c r="D508" s="6">
        <v>95.6</v>
      </c>
      <c r="E508" s="6">
        <v>96</v>
      </c>
      <c r="F508" s="4">
        <v>0.75757575757575601</v>
      </c>
      <c r="G508" s="6">
        <f>Table3[[#This Row],[Best Individual mean accuracy]]-Table3[[#This Row],[Benchmark mean accuracy]]</f>
        <v>0.40000000000000568</v>
      </c>
      <c r="H508" t="str">
        <f>IF(AND(Table3[[#This Row],[F value]]&lt;4.74,Table3[[#This Row],[Best Individual mean accuracy]]&gt;Table3[[#This Row],[Benchmark mean accuracy]]),"Yes","No")</f>
        <v>Yes</v>
      </c>
    </row>
    <row r="509" spans="1:8" x14ac:dyDescent="0.55000000000000004">
      <c r="A509">
        <v>300</v>
      </c>
      <c r="B509" s="1" t="s">
        <v>743</v>
      </c>
      <c r="C509" s="4">
        <v>0.97368421052631504</v>
      </c>
      <c r="D509" s="6">
        <v>95.599999999999895</v>
      </c>
      <c r="E509" s="6">
        <v>96</v>
      </c>
      <c r="F509" s="4">
        <v>1.8888888888888999</v>
      </c>
      <c r="G509" s="6">
        <f>Table3[[#This Row],[Best Individual mean accuracy]]-Table3[[#This Row],[Benchmark mean accuracy]]</f>
        <v>0.40000000000010516</v>
      </c>
      <c r="H509" t="str">
        <f>IF(AND(Table3[[#This Row],[F value]]&lt;4.74,Table3[[#This Row],[Best Individual mean accuracy]]&gt;Table3[[#This Row],[Benchmark mean accuracy]]),"Yes","No")</f>
        <v>Yes</v>
      </c>
    </row>
    <row r="510" spans="1:8" x14ac:dyDescent="0.55000000000000004">
      <c r="A510">
        <v>300</v>
      </c>
      <c r="B510" s="1" t="s">
        <v>884</v>
      </c>
      <c r="C510" s="4">
        <v>0.97368421052631504</v>
      </c>
      <c r="D510" s="6">
        <v>95.599999999999895</v>
      </c>
      <c r="E510" s="6">
        <v>96</v>
      </c>
      <c r="F510" s="4">
        <v>0.93548387096774099</v>
      </c>
      <c r="G510" s="6">
        <f>Table3[[#This Row],[Best Individual mean accuracy]]-Table3[[#This Row],[Benchmark mean accuracy]]</f>
        <v>0.40000000000010516</v>
      </c>
      <c r="H510" t="str">
        <f>IF(AND(Table3[[#This Row],[F value]]&lt;4.74,Table3[[#This Row],[Best Individual mean accuracy]]&gt;Table3[[#This Row],[Benchmark mean accuracy]]),"Yes","No")</f>
        <v>Yes</v>
      </c>
    </row>
    <row r="511" spans="1:8" x14ac:dyDescent="0.55000000000000004">
      <c r="A511">
        <v>574</v>
      </c>
      <c r="B511" s="1" t="s">
        <v>968</v>
      </c>
      <c r="C511" s="4">
        <v>1</v>
      </c>
      <c r="D511" s="6">
        <v>95.599999999999895</v>
      </c>
      <c r="E511" s="6">
        <v>96</v>
      </c>
      <c r="F511" s="4">
        <v>1.2222222222222201</v>
      </c>
      <c r="G511" s="6">
        <f>Table3[[#This Row],[Best Individual mean accuracy]]-Table3[[#This Row],[Benchmark mean accuracy]]</f>
        <v>0.40000000000010516</v>
      </c>
      <c r="H511" t="str">
        <f>IF(AND(Table3[[#This Row],[F value]]&lt;4.74,Table3[[#This Row],[Best Individual mean accuracy]]&gt;Table3[[#This Row],[Benchmark mean accuracy]]),"Yes","No")</f>
        <v>Yes</v>
      </c>
    </row>
    <row r="512" spans="1:8" x14ac:dyDescent="0.55000000000000004">
      <c r="A512">
        <v>663</v>
      </c>
      <c r="B512" s="1" t="s">
        <v>1098</v>
      </c>
      <c r="C512" s="4">
        <v>1</v>
      </c>
      <c r="D512" s="6">
        <v>95.599999999999895</v>
      </c>
      <c r="E512" s="6">
        <v>96</v>
      </c>
      <c r="F512" s="4">
        <v>1.4</v>
      </c>
      <c r="G512" s="6">
        <f>Table3[[#This Row],[Best Individual mean accuracy]]-Table3[[#This Row],[Benchmark mean accuracy]]</f>
        <v>0.40000000000010516</v>
      </c>
      <c r="H512" t="str">
        <f>IF(AND(Table3[[#This Row],[F value]]&lt;4.74,Table3[[#This Row],[Best Individual mean accuracy]]&gt;Table3[[#This Row],[Benchmark mean accuracy]]),"Yes","No")</f>
        <v>Yes</v>
      </c>
    </row>
    <row r="513" spans="1:8" x14ac:dyDescent="0.55000000000000004">
      <c r="A513">
        <v>750</v>
      </c>
      <c r="B513" s="1" t="s">
        <v>1309</v>
      </c>
      <c r="C513" s="4">
        <v>1</v>
      </c>
      <c r="D513" s="6">
        <v>95.599999999999895</v>
      </c>
      <c r="E513" s="6">
        <v>96</v>
      </c>
      <c r="F513" s="4">
        <v>0.772151898734177</v>
      </c>
      <c r="G513" s="6">
        <f>Table3[[#This Row],[Best Individual mean accuracy]]-Table3[[#This Row],[Benchmark mean accuracy]]</f>
        <v>0.40000000000010516</v>
      </c>
      <c r="H513" t="str">
        <f>IF(AND(Table3[[#This Row],[F value]]&lt;4.74,Table3[[#This Row],[Best Individual mean accuracy]]&gt;Table3[[#This Row],[Benchmark mean accuracy]]),"Yes","No")</f>
        <v>Yes</v>
      </c>
    </row>
    <row r="514" spans="1:8" x14ac:dyDescent="0.55000000000000004">
      <c r="A514">
        <v>750</v>
      </c>
      <c r="B514" s="1" t="s">
        <v>1311</v>
      </c>
      <c r="C514" s="4">
        <v>1</v>
      </c>
      <c r="D514" s="6">
        <v>95.599999999999895</v>
      </c>
      <c r="E514" s="6">
        <v>96</v>
      </c>
      <c r="F514" s="4">
        <v>0.67346938775510201</v>
      </c>
      <c r="G514" s="6">
        <f>Table3[[#This Row],[Best Individual mean accuracy]]-Table3[[#This Row],[Benchmark mean accuracy]]</f>
        <v>0.40000000000010516</v>
      </c>
      <c r="H514" t="str">
        <f>IF(AND(Table3[[#This Row],[F value]]&lt;4.74,Table3[[#This Row],[Best Individual mean accuracy]]&gt;Table3[[#This Row],[Benchmark mean accuracy]]),"Yes","No")</f>
        <v>Yes</v>
      </c>
    </row>
    <row r="515" spans="1:8" x14ac:dyDescent="0.55000000000000004">
      <c r="A515">
        <v>300</v>
      </c>
      <c r="B515" s="1" t="s">
        <v>534</v>
      </c>
      <c r="C515" s="4">
        <v>0.97368421052631504</v>
      </c>
      <c r="D515" s="6">
        <v>95.466666666666598</v>
      </c>
      <c r="E515" s="6">
        <v>96</v>
      </c>
      <c r="F515" s="4">
        <v>0.95</v>
      </c>
      <c r="G515" s="6">
        <f>Table3[[#This Row],[Best Individual mean accuracy]]-Table3[[#This Row],[Benchmark mean accuracy]]</f>
        <v>0.53333333333340249</v>
      </c>
      <c r="H515" t="str">
        <f>IF(AND(Table3[[#This Row],[F value]]&lt;4.74,Table3[[#This Row],[Best Individual mean accuracy]]&gt;Table3[[#This Row],[Benchmark mean accuracy]]),"Yes","No")</f>
        <v>Yes</v>
      </c>
    </row>
    <row r="516" spans="1:8" x14ac:dyDescent="0.55000000000000004">
      <c r="A516">
        <v>300</v>
      </c>
      <c r="B516" s="1" t="s">
        <v>634</v>
      </c>
      <c r="C516" s="4">
        <v>0.97368421052631504</v>
      </c>
      <c r="D516" s="6">
        <v>95.466666666666598</v>
      </c>
      <c r="E516" s="6">
        <v>96</v>
      </c>
      <c r="F516" s="4">
        <v>0.74074074074074003</v>
      </c>
      <c r="G516" s="6">
        <f>Table3[[#This Row],[Best Individual mean accuracy]]-Table3[[#This Row],[Benchmark mean accuracy]]</f>
        <v>0.53333333333340249</v>
      </c>
      <c r="H516" t="str">
        <f>IF(AND(Table3[[#This Row],[F value]]&lt;4.74,Table3[[#This Row],[Best Individual mean accuracy]]&gt;Table3[[#This Row],[Benchmark mean accuracy]]),"Yes","No")</f>
        <v>Yes</v>
      </c>
    </row>
    <row r="517" spans="1:8" x14ac:dyDescent="0.55000000000000004">
      <c r="A517">
        <v>300</v>
      </c>
      <c r="B517" s="1" t="s">
        <v>808</v>
      </c>
      <c r="C517" s="4">
        <v>0.97368421052631504</v>
      </c>
      <c r="D517" s="6">
        <v>95.466666666666598</v>
      </c>
      <c r="E517" s="6">
        <v>96</v>
      </c>
      <c r="F517" s="4">
        <v>1</v>
      </c>
      <c r="G517" s="6">
        <f>Table3[[#This Row],[Best Individual mean accuracy]]-Table3[[#This Row],[Benchmark mean accuracy]]</f>
        <v>0.53333333333340249</v>
      </c>
      <c r="H517" t="str">
        <f>IF(AND(Table3[[#This Row],[F value]]&lt;4.74,Table3[[#This Row],[Best Individual mean accuracy]]&gt;Table3[[#This Row],[Benchmark mean accuracy]]),"Yes","No")</f>
        <v>Yes</v>
      </c>
    </row>
    <row r="518" spans="1:8" x14ac:dyDescent="0.55000000000000004">
      <c r="A518">
        <v>300</v>
      </c>
      <c r="B518" s="1" t="s">
        <v>826</v>
      </c>
      <c r="C518" s="4">
        <v>0.97368421052631504</v>
      </c>
      <c r="D518" s="6">
        <v>95.466666666666598</v>
      </c>
      <c r="E518" s="6">
        <v>96</v>
      </c>
      <c r="F518" s="4">
        <v>1.1428571428571399</v>
      </c>
      <c r="G518" s="6">
        <f>Table3[[#This Row],[Best Individual mean accuracy]]-Table3[[#This Row],[Benchmark mean accuracy]]</f>
        <v>0.53333333333340249</v>
      </c>
      <c r="H518" t="str">
        <f>IF(AND(Table3[[#This Row],[F value]]&lt;4.74,Table3[[#This Row],[Best Individual mean accuracy]]&gt;Table3[[#This Row],[Benchmark mean accuracy]]),"Yes","No")</f>
        <v>Yes</v>
      </c>
    </row>
    <row r="519" spans="1:8" x14ac:dyDescent="0.55000000000000004">
      <c r="A519">
        <v>300</v>
      </c>
      <c r="B519" s="1" t="s">
        <v>899</v>
      </c>
      <c r="C519" s="4">
        <v>0.97368421052631504</v>
      </c>
      <c r="D519" s="6">
        <v>95.466666666666598</v>
      </c>
      <c r="E519" s="6">
        <v>96</v>
      </c>
      <c r="F519" s="4">
        <v>0.83333333333333404</v>
      </c>
      <c r="G519" s="6">
        <f>Table3[[#This Row],[Best Individual mean accuracy]]-Table3[[#This Row],[Benchmark mean accuracy]]</f>
        <v>0.53333333333340249</v>
      </c>
      <c r="H519" t="str">
        <f>IF(AND(Table3[[#This Row],[F value]]&lt;4.74,Table3[[#This Row],[Best Individual mean accuracy]]&gt;Table3[[#This Row],[Benchmark mean accuracy]]),"Yes","No")</f>
        <v>Yes</v>
      </c>
    </row>
    <row r="520" spans="1:8" x14ac:dyDescent="0.55000000000000004">
      <c r="A520">
        <v>663</v>
      </c>
      <c r="B520" s="1" t="s">
        <v>1017</v>
      </c>
      <c r="C520" s="4">
        <v>1</v>
      </c>
      <c r="D520" s="6">
        <v>95.466666666666598</v>
      </c>
      <c r="E520" s="6">
        <v>96</v>
      </c>
      <c r="F520" s="4">
        <v>1.1666666666666601</v>
      </c>
      <c r="G520" s="6">
        <f>Table3[[#This Row],[Best Individual mean accuracy]]-Table3[[#This Row],[Benchmark mean accuracy]]</f>
        <v>0.53333333333340249</v>
      </c>
      <c r="H520" t="str">
        <f>IF(AND(Table3[[#This Row],[F value]]&lt;4.74,Table3[[#This Row],[Best Individual mean accuracy]]&gt;Table3[[#This Row],[Benchmark mean accuracy]]),"Yes","No")</f>
        <v>Yes</v>
      </c>
    </row>
    <row r="521" spans="1:8" x14ac:dyDescent="0.55000000000000004">
      <c r="A521">
        <v>663</v>
      </c>
      <c r="B521" s="1" t="s">
        <v>1019</v>
      </c>
      <c r="C521" s="4">
        <v>1</v>
      </c>
      <c r="D521" s="6">
        <v>95.466666666666598</v>
      </c>
      <c r="E521" s="6">
        <v>96</v>
      </c>
      <c r="F521" s="4">
        <v>0.71428571428571397</v>
      </c>
      <c r="G521" s="6">
        <f>Table3[[#This Row],[Best Individual mean accuracy]]-Table3[[#This Row],[Benchmark mean accuracy]]</f>
        <v>0.53333333333340249</v>
      </c>
      <c r="H521" t="str">
        <f>IF(AND(Table3[[#This Row],[F value]]&lt;4.74,Table3[[#This Row],[Best Individual mean accuracy]]&gt;Table3[[#This Row],[Benchmark mean accuracy]]),"Yes","No")</f>
        <v>Yes</v>
      </c>
    </row>
    <row r="522" spans="1:8" x14ac:dyDescent="0.55000000000000004">
      <c r="A522">
        <v>891</v>
      </c>
      <c r="B522" s="1" t="s">
        <v>1724</v>
      </c>
      <c r="C522" s="4">
        <v>0.97368421052631504</v>
      </c>
      <c r="D522" s="6">
        <v>95.466666666666598</v>
      </c>
      <c r="E522" s="6">
        <v>96</v>
      </c>
      <c r="F522" s="4">
        <v>3.1428571428571401</v>
      </c>
      <c r="G522" s="6">
        <f>Table3[[#This Row],[Best Individual mean accuracy]]-Table3[[#This Row],[Benchmark mean accuracy]]</f>
        <v>0.53333333333340249</v>
      </c>
      <c r="H522" t="str">
        <f>IF(AND(Table3[[#This Row],[F value]]&lt;4.74,Table3[[#This Row],[Best Individual mean accuracy]]&gt;Table3[[#This Row],[Benchmark mean accuracy]]),"Yes","No")</f>
        <v>Yes</v>
      </c>
    </row>
    <row r="523" spans="1:8" x14ac:dyDescent="0.55000000000000004">
      <c r="A523">
        <v>300</v>
      </c>
      <c r="B523" s="1" t="s">
        <v>827</v>
      </c>
      <c r="C523" s="4">
        <v>0.97368421052631504</v>
      </c>
      <c r="D523" s="6">
        <v>95.3333333333333</v>
      </c>
      <c r="E523" s="6">
        <v>96</v>
      </c>
      <c r="F523" s="4">
        <v>3.0000000000000102</v>
      </c>
      <c r="G523" s="6">
        <f>Table3[[#This Row],[Best Individual mean accuracy]]-Table3[[#This Row],[Benchmark mean accuracy]]</f>
        <v>0.66666666666669983</v>
      </c>
      <c r="H523" t="str">
        <f>IF(AND(Table3[[#This Row],[F value]]&lt;4.74,Table3[[#This Row],[Best Individual mean accuracy]]&gt;Table3[[#This Row],[Benchmark mean accuracy]]),"Yes","No")</f>
        <v>Yes</v>
      </c>
    </row>
    <row r="524" spans="1:8" x14ac:dyDescent="0.55000000000000004">
      <c r="A524">
        <v>300</v>
      </c>
      <c r="B524" s="1" t="s">
        <v>891</v>
      </c>
      <c r="C524" s="4">
        <v>0.97368421052631504</v>
      </c>
      <c r="D524" s="6">
        <v>95.3333333333333</v>
      </c>
      <c r="E524" s="6">
        <v>96</v>
      </c>
      <c r="F524" s="4">
        <v>0.65714285714285603</v>
      </c>
      <c r="G524" s="6">
        <f>Table3[[#This Row],[Best Individual mean accuracy]]-Table3[[#This Row],[Benchmark mean accuracy]]</f>
        <v>0.66666666666669983</v>
      </c>
      <c r="H524" t="str">
        <f>IF(AND(Table3[[#This Row],[F value]]&lt;4.74,Table3[[#This Row],[Best Individual mean accuracy]]&gt;Table3[[#This Row],[Benchmark mean accuracy]]),"Yes","No")</f>
        <v>Yes</v>
      </c>
    </row>
    <row r="525" spans="1:8" x14ac:dyDescent="0.55000000000000004">
      <c r="A525">
        <v>663</v>
      </c>
      <c r="B525" s="1" t="s">
        <v>1135</v>
      </c>
      <c r="C525" s="4">
        <v>1</v>
      </c>
      <c r="D525" s="6">
        <v>95.3333333333333</v>
      </c>
      <c r="E525" s="6">
        <v>96</v>
      </c>
      <c r="F525" s="4">
        <v>1</v>
      </c>
      <c r="G525" s="6">
        <f>Table3[[#This Row],[Best Individual mean accuracy]]-Table3[[#This Row],[Benchmark mean accuracy]]</f>
        <v>0.66666666666669983</v>
      </c>
      <c r="H525" t="str">
        <f>IF(AND(Table3[[#This Row],[F value]]&lt;4.74,Table3[[#This Row],[Best Individual mean accuracy]]&gt;Table3[[#This Row],[Benchmark mean accuracy]]),"Yes","No")</f>
        <v>Yes</v>
      </c>
    </row>
    <row r="526" spans="1:8" x14ac:dyDescent="0.55000000000000004">
      <c r="A526">
        <v>663</v>
      </c>
      <c r="B526" s="1" t="s">
        <v>1145</v>
      </c>
      <c r="C526" s="4">
        <v>1</v>
      </c>
      <c r="D526" s="6">
        <v>95.3333333333333</v>
      </c>
      <c r="E526" s="6">
        <v>96</v>
      </c>
      <c r="F526" s="4">
        <v>1</v>
      </c>
      <c r="G526" s="6">
        <f>Table3[[#This Row],[Best Individual mean accuracy]]-Table3[[#This Row],[Benchmark mean accuracy]]</f>
        <v>0.66666666666669983</v>
      </c>
      <c r="H526" t="str">
        <f>IF(AND(Table3[[#This Row],[F value]]&lt;4.74,Table3[[#This Row],[Best Individual mean accuracy]]&gt;Table3[[#This Row],[Benchmark mean accuracy]]),"Yes","No")</f>
        <v>Yes</v>
      </c>
    </row>
    <row r="527" spans="1:8" x14ac:dyDescent="0.55000000000000004">
      <c r="A527">
        <v>750</v>
      </c>
      <c r="B527" s="1" t="s">
        <v>1517</v>
      </c>
      <c r="C527" s="4">
        <v>1</v>
      </c>
      <c r="D527" s="6">
        <v>95.3333333333333</v>
      </c>
      <c r="E527" s="6">
        <v>96</v>
      </c>
      <c r="F527" s="4">
        <v>0.91999999999999904</v>
      </c>
      <c r="G527" s="6">
        <f>Table3[[#This Row],[Best Individual mean accuracy]]-Table3[[#This Row],[Benchmark mean accuracy]]</f>
        <v>0.66666666666669983</v>
      </c>
      <c r="H527" t="str">
        <f>IF(AND(Table3[[#This Row],[F value]]&lt;4.74,Table3[[#This Row],[Best Individual mean accuracy]]&gt;Table3[[#This Row],[Benchmark mean accuracy]]),"Yes","No")</f>
        <v>Yes</v>
      </c>
    </row>
    <row r="528" spans="1:8" x14ac:dyDescent="0.55000000000000004">
      <c r="A528">
        <v>750</v>
      </c>
      <c r="B528" s="1" t="s">
        <v>1396</v>
      </c>
      <c r="C528" s="4">
        <v>1</v>
      </c>
      <c r="D528" s="6">
        <v>95.2</v>
      </c>
      <c r="E528" s="6">
        <v>96</v>
      </c>
      <c r="F528" s="4">
        <v>0.85714285714285698</v>
      </c>
      <c r="G528" s="6">
        <f>Table3[[#This Row],[Best Individual mean accuracy]]-Table3[[#This Row],[Benchmark mean accuracy]]</f>
        <v>0.79999999999999716</v>
      </c>
      <c r="H528" t="str">
        <f>IF(AND(Table3[[#This Row],[F value]]&lt;4.74,Table3[[#This Row],[Best Individual mean accuracy]]&gt;Table3[[#This Row],[Benchmark mean accuracy]]),"Yes","No")</f>
        <v>Yes</v>
      </c>
    </row>
    <row r="529" spans="1:8" x14ac:dyDescent="0.55000000000000004">
      <c r="A529">
        <v>300</v>
      </c>
      <c r="B529" s="1" t="s">
        <v>476</v>
      </c>
      <c r="C529" s="4">
        <v>0.97368421052631504</v>
      </c>
      <c r="D529" s="6">
        <v>95.199999999999903</v>
      </c>
      <c r="E529" s="6">
        <v>96</v>
      </c>
      <c r="F529" s="4">
        <v>0.75609756097560898</v>
      </c>
      <c r="G529" s="6">
        <f>Table3[[#This Row],[Best Individual mean accuracy]]-Table3[[#This Row],[Benchmark mean accuracy]]</f>
        <v>0.80000000000009663</v>
      </c>
      <c r="H529" t="str">
        <f>IF(AND(Table3[[#This Row],[F value]]&lt;4.74,Table3[[#This Row],[Best Individual mean accuracy]]&gt;Table3[[#This Row],[Benchmark mean accuracy]]),"Yes","No")</f>
        <v>Yes</v>
      </c>
    </row>
    <row r="530" spans="1:8" x14ac:dyDescent="0.55000000000000004">
      <c r="A530">
        <v>300</v>
      </c>
      <c r="B530" s="1" t="s">
        <v>625</v>
      </c>
      <c r="C530" s="4">
        <v>0.97368421052631504</v>
      </c>
      <c r="D530" s="6">
        <v>95.199999999999903</v>
      </c>
      <c r="E530" s="6">
        <v>96</v>
      </c>
      <c r="F530" s="4">
        <v>1.0476190476190399</v>
      </c>
      <c r="G530" s="6">
        <f>Table3[[#This Row],[Best Individual mean accuracy]]-Table3[[#This Row],[Benchmark mean accuracy]]</f>
        <v>0.80000000000009663</v>
      </c>
      <c r="H530" t="str">
        <f>IF(AND(Table3[[#This Row],[F value]]&lt;4.74,Table3[[#This Row],[Best Individual mean accuracy]]&gt;Table3[[#This Row],[Benchmark mean accuracy]]),"Yes","No")</f>
        <v>Yes</v>
      </c>
    </row>
    <row r="531" spans="1:8" x14ac:dyDescent="0.55000000000000004">
      <c r="A531">
        <v>300</v>
      </c>
      <c r="B531" s="1" t="s">
        <v>641</v>
      </c>
      <c r="C531" s="4">
        <v>0.97368421052631504</v>
      </c>
      <c r="D531" s="6">
        <v>95.199999999999903</v>
      </c>
      <c r="E531" s="6">
        <v>96</v>
      </c>
      <c r="F531" s="4">
        <v>1.0909090909090799</v>
      </c>
      <c r="G531" s="6">
        <f>Table3[[#This Row],[Best Individual mean accuracy]]-Table3[[#This Row],[Benchmark mean accuracy]]</f>
        <v>0.80000000000009663</v>
      </c>
      <c r="H531" t="str">
        <f>IF(AND(Table3[[#This Row],[F value]]&lt;4.74,Table3[[#This Row],[Best Individual mean accuracy]]&gt;Table3[[#This Row],[Benchmark mean accuracy]]),"Yes","No")</f>
        <v>Yes</v>
      </c>
    </row>
    <row r="532" spans="1:8" x14ac:dyDescent="0.55000000000000004">
      <c r="A532">
        <v>300</v>
      </c>
      <c r="B532" s="1" t="s">
        <v>894</v>
      </c>
      <c r="C532" s="4">
        <v>0.97368421052631504</v>
      </c>
      <c r="D532" s="6">
        <v>95.199999999999903</v>
      </c>
      <c r="E532" s="6">
        <v>96</v>
      </c>
      <c r="F532" s="4">
        <v>1</v>
      </c>
      <c r="G532" s="6">
        <f>Table3[[#This Row],[Best Individual mean accuracy]]-Table3[[#This Row],[Benchmark mean accuracy]]</f>
        <v>0.80000000000009663</v>
      </c>
      <c r="H532" t="str">
        <f>IF(AND(Table3[[#This Row],[F value]]&lt;4.74,Table3[[#This Row],[Best Individual mean accuracy]]&gt;Table3[[#This Row],[Benchmark mean accuracy]]),"Yes","No")</f>
        <v>Yes</v>
      </c>
    </row>
    <row r="533" spans="1:8" x14ac:dyDescent="0.55000000000000004">
      <c r="A533">
        <v>663</v>
      </c>
      <c r="B533" s="1" t="s">
        <v>999</v>
      </c>
      <c r="C533" s="4">
        <v>1</v>
      </c>
      <c r="D533" s="6">
        <v>95.199999999999903</v>
      </c>
      <c r="E533" s="6">
        <v>96</v>
      </c>
      <c r="F533" s="4">
        <v>0.8125</v>
      </c>
      <c r="G533" s="6">
        <f>Table3[[#This Row],[Best Individual mean accuracy]]-Table3[[#This Row],[Benchmark mean accuracy]]</f>
        <v>0.80000000000009663</v>
      </c>
      <c r="H533" t="str">
        <f>IF(AND(Table3[[#This Row],[F value]]&lt;4.74,Table3[[#This Row],[Best Individual mean accuracy]]&gt;Table3[[#This Row],[Benchmark mean accuracy]]),"Yes","No")</f>
        <v>Yes</v>
      </c>
    </row>
    <row r="534" spans="1:8" x14ac:dyDescent="0.55000000000000004">
      <c r="A534">
        <v>750</v>
      </c>
      <c r="B534" s="1" t="s">
        <v>1363</v>
      </c>
      <c r="C534" s="4">
        <v>1</v>
      </c>
      <c r="D534" s="6">
        <v>95.199999999999903</v>
      </c>
      <c r="E534" s="6">
        <v>96</v>
      </c>
      <c r="F534" s="4">
        <v>0.78947368421052599</v>
      </c>
      <c r="G534" s="6">
        <f>Table3[[#This Row],[Best Individual mean accuracy]]-Table3[[#This Row],[Benchmark mean accuracy]]</f>
        <v>0.80000000000009663</v>
      </c>
      <c r="H534" t="str">
        <f>IF(AND(Table3[[#This Row],[F value]]&lt;4.74,Table3[[#This Row],[Best Individual mean accuracy]]&gt;Table3[[#This Row],[Benchmark mean accuracy]]),"Yes","No")</f>
        <v>Yes</v>
      </c>
    </row>
    <row r="535" spans="1:8" x14ac:dyDescent="0.55000000000000004">
      <c r="A535">
        <v>891</v>
      </c>
      <c r="B535" s="1" t="s">
        <v>1729</v>
      </c>
      <c r="C535" s="4">
        <v>0.97368421052631504</v>
      </c>
      <c r="D535" s="6">
        <v>95.199999999999903</v>
      </c>
      <c r="E535" s="6">
        <v>96</v>
      </c>
      <c r="F535" s="4">
        <v>1.4</v>
      </c>
      <c r="G535" s="6">
        <f>Table3[[#This Row],[Best Individual mean accuracy]]-Table3[[#This Row],[Benchmark mean accuracy]]</f>
        <v>0.80000000000009663</v>
      </c>
      <c r="H535" t="str">
        <f>IF(AND(Table3[[#This Row],[F value]]&lt;4.74,Table3[[#This Row],[Best Individual mean accuracy]]&gt;Table3[[#This Row],[Benchmark mean accuracy]]),"Yes","No")</f>
        <v>Yes</v>
      </c>
    </row>
    <row r="536" spans="1:8" x14ac:dyDescent="0.55000000000000004">
      <c r="A536">
        <v>300</v>
      </c>
      <c r="B536" s="1" t="s">
        <v>631</v>
      </c>
      <c r="C536" s="4">
        <v>0.97368421052631504</v>
      </c>
      <c r="D536" s="6">
        <v>95.066666666666606</v>
      </c>
      <c r="E536" s="6">
        <v>96</v>
      </c>
      <c r="F536" s="4">
        <v>0.90697674418604601</v>
      </c>
      <c r="G536" s="6">
        <f>Table3[[#This Row],[Best Individual mean accuracy]]-Table3[[#This Row],[Benchmark mean accuracy]]</f>
        <v>0.93333333333339397</v>
      </c>
      <c r="H536" t="str">
        <f>IF(AND(Table3[[#This Row],[F value]]&lt;4.74,Table3[[#This Row],[Best Individual mean accuracy]]&gt;Table3[[#This Row],[Benchmark mean accuracy]]),"Yes","No")</f>
        <v>Yes</v>
      </c>
    </row>
    <row r="537" spans="1:8" x14ac:dyDescent="0.55000000000000004">
      <c r="A537">
        <v>300</v>
      </c>
      <c r="B537" s="1" t="s">
        <v>831</v>
      </c>
      <c r="C537" s="4">
        <v>0.97368421052631504</v>
      </c>
      <c r="D537" s="6">
        <v>95.066666666666606</v>
      </c>
      <c r="E537" s="6">
        <v>96</v>
      </c>
      <c r="F537" s="4">
        <v>0.86885245901639296</v>
      </c>
      <c r="G537" s="6">
        <f>Table3[[#This Row],[Best Individual mean accuracy]]-Table3[[#This Row],[Benchmark mean accuracy]]</f>
        <v>0.93333333333339397</v>
      </c>
      <c r="H537" t="str">
        <f>IF(AND(Table3[[#This Row],[F value]]&lt;4.74,Table3[[#This Row],[Best Individual mean accuracy]]&gt;Table3[[#This Row],[Benchmark mean accuracy]]),"Yes","No")</f>
        <v>Yes</v>
      </c>
    </row>
    <row r="538" spans="1:8" x14ac:dyDescent="0.55000000000000004">
      <c r="A538">
        <v>663</v>
      </c>
      <c r="B538" s="1" t="s">
        <v>1210</v>
      </c>
      <c r="C538" s="4">
        <v>1</v>
      </c>
      <c r="D538" s="6">
        <v>95.066666666666606</v>
      </c>
      <c r="E538" s="6">
        <v>96</v>
      </c>
      <c r="F538" s="4">
        <v>0.55963302752293498</v>
      </c>
      <c r="G538" s="6">
        <f>Table3[[#This Row],[Best Individual mean accuracy]]-Table3[[#This Row],[Benchmark mean accuracy]]</f>
        <v>0.93333333333339397</v>
      </c>
      <c r="H538" t="str">
        <f>IF(AND(Table3[[#This Row],[F value]]&lt;4.74,Table3[[#This Row],[Best Individual mean accuracy]]&gt;Table3[[#This Row],[Benchmark mean accuracy]]),"Yes","No")</f>
        <v>Yes</v>
      </c>
    </row>
    <row r="539" spans="1:8" x14ac:dyDescent="0.55000000000000004">
      <c r="A539">
        <v>750</v>
      </c>
      <c r="B539" s="1" t="s">
        <v>1322</v>
      </c>
      <c r="C539" s="4">
        <v>1</v>
      </c>
      <c r="D539" s="6">
        <v>95.066666666666606</v>
      </c>
      <c r="E539" s="6">
        <v>96</v>
      </c>
      <c r="F539" s="4">
        <v>0.78947368421052599</v>
      </c>
      <c r="G539" s="6">
        <f>Table3[[#This Row],[Best Individual mean accuracy]]-Table3[[#This Row],[Benchmark mean accuracy]]</f>
        <v>0.93333333333339397</v>
      </c>
      <c r="H539" t="str">
        <f>IF(AND(Table3[[#This Row],[F value]]&lt;4.74,Table3[[#This Row],[Best Individual mean accuracy]]&gt;Table3[[#This Row],[Benchmark mean accuracy]]),"Yes","No")</f>
        <v>Yes</v>
      </c>
    </row>
    <row r="540" spans="1:8" x14ac:dyDescent="0.55000000000000004">
      <c r="A540">
        <v>300</v>
      </c>
      <c r="B540" s="1" t="s">
        <v>589</v>
      </c>
      <c r="C540" s="4">
        <v>0.97368421052631504</v>
      </c>
      <c r="D540" s="6">
        <v>94.933333333333294</v>
      </c>
      <c r="E540" s="6">
        <v>96</v>
      </c>
      <c r="F540" s="4">
        <v>0.86956521739130399</v>
      </c>
      <c r="G540" s="6">
        <f>Table3[[#This Row],[Best Individual mean accuracy]]-Table3[[#This Row],[Benchmark mean accuracy]]</f>
        <v>1.0666666666667055</v>
      </c>
      <c r="H540" t="str">
        <f>IF(AND(Table3[[#This Row],[F value]]&lt;4.74,Table3[[#This Row],[Best Individual mean accuracy]]&gt;Table3[[#This Row],[Benchmark mean accuracy]]),"Yes","No")</f>
        <v>Yes</v>
      </c>
    </row>
    <row r="541" spans="1:8" x14ac:dyDescent="0.55000000000000004">
      <c r="A541">
        <v>300</v>
      </c>
      <c r="B541" s="1" t="s">
        <v>597</v>
      </c>
      <c r="C541" s="4">
        <v>0.97368421052631504</v>
      </c>
      <c r="D541" s="6">
        <v>94.933333333333294</v>
      </c>
      <c r="E541" s="6">
        <v>96</v>
      </c>
      <c r="F541" s="4">
        <v>0.75999999999999901</v>
      </c>
      <c r="G541" s="6">
        <f>Table3[[#This Row],[Best Individual mean accuracy]]-Table3[[#This Row],[Benchmark mean accuracy]]</f>
        <v>1.0666666666667055</v>
      </c>
      <c r="H541" t="str">
        <f>IF(AND(Table3[[#This Row],[F value]]&lt;4.74,Table3[[#This Row],[Best Individual mean accuracy]]&gt;Table3[[#This Row],[Benchmark mean accuracy]]),"Yes","No")</f>
        <v>Yes</v>
      </c>
    </row>
    <row r="542" spans="1:8" x14ac:dyDescent="0.55000000000000004">
      <c r="A542">
        <v>300</v>
      </c>
      <c r="B542" s="1" t="s">
        <v>644</v>
      </c>
      <c r="C542" s="4">
        <v>0.97368421052631504</v>
      </c>
      <c r="D542" s="6">
        <v>94.933333333333294</v>
      </c>
      <c r="E542" s="6">
        <v>96</v>
      </c>
      <c r="F542" s="4">
        <v>0.71794871794871795</v>
      </c>
      <c r="G542" s="6">
        <f>Table3[[#This Row],[Best Individual mean accuracy]]-Table3[[#This Row],[Benchmark mean accuracy]]</f>
        <v>1.0666666666667055</v>
      </c>
      <c r="H542" t="str">
        <f>IF(AND(Table3[[#This Row],[F value]]&lt;4.74,Table3[[#This Row],[Best Individual mean accuracy]]&gt;Table3[[#This Row],[Benchmark mean accuracy]]),"Yes","No")</f>
        <v>Yes</v>
      </c>
    </row>
    <row r="543" spans="1:8" x14ac:dyDescent="0.55000000000000004">
      <c r="A543">
        <v>300</v>
      </c>
      <c r="B543" s="1" t="s">
        <v>864</v>
      </c>
      <c r="C543" s="4">
        <v>0.97368421052631504</v>
      </c>
      <c r="D543" s="6">
        <v>94.933333333333294</v>
      </c>
      <c r="E543" s="6">
        <v>96</v>
      </c>
      <c r="F543" s="4">
        <v>0.95454545454545403</v>
      </c>
      <c r="G543" s="6">
        <f>Table3[[#This Row],[Best Individual mean accuracy]]-Table3[[#This Row],[Benchmark mean accuracy]]</f>
        <v>1.0666666666667055</v>
      </c>
      <c r="H543" t="str">
        <f>IF(AND(Table3[[#This Row],[F value]]&lt;4.74,Table3[[#This Row],[Best Individual mean accuracy]]&gt;Table3[[#This Row],[Benchmark mean accuracy]]),"Yes","No")</f>
        <v>Yes</v>
      </c>
    </row>
    <row r="544" spans="1:8" x14ac:dyDescent="0.55000000000000004">
      <c r="A544">
        <v>663</v>
      </c>
      <c r="B544" s="1" t="s">
        <v>1103</v>
      </c>
      <c r="C544" s="4">
        <v>1</v>
      </c>
      <c r="D544" s="6">
        <v>94.933333333333294</v>
      </c>
      <c r="E544" s="6">
        <v>96</v>
      </c>
      <c r="F544" s="4">
        <v>2.7999999999999901</v>
      </c>
      <c r="G544" s="6">
        <f>Table3[[#This Row],[Best Individual mean accuracy]]-Table3[[#This Row],[Benchmark mean accuracy]]</f>
        <v>1.0666666666667055</v>
      </c>
      <c r="H544" t="str">
        <f>IF(AND(Table3[[#This Row],[F value]]&lt;4.74,Table3[[#This Row],[Best Individual mean accuracy]]&gt;Table3[[#This Row],[Benchmark mean accuracy]]),"Yes","No")</f>
        <v>Yes</v>
      </c>
    </row>
    <row r="545" spans="1:8" x14ac:dyDescent="0.55000000000000004">
      <c r="A545">
        <v>300</v>
      </c>
      <c r="B545" s="1" t="s">
        <v>499</v>
      </c>
      <c r="C545" s="4">
        <v>0.97368421052631504</v>
      </c>
      <c r="D545" s="6">
        <v>94.8</v>
      </c>
      <c r="E545" s="6">
        <v>96</v>
      </c>
      <c r="F545" s="4">
        <v>1.1052631578947301</v>
      </c>
      <c r="G545" s="6">
        <f>Table3[[#This Row],[Best Individual mean accuracy]]-Table3[[#This Row],[Benchmark mean accuracy]]</f>
        <v>1.2000000000000028</v>
      </c>
      <c r="H545" t="str">
        <f>IF(AND(Table3[[#This Row],[F value]]&lt;4.74,Table3[[#This Row],[Best Individual mean accuracy]]&gt;Table3[[#This Row],[Benchmark mean accuracy]]),"Yes","No")</f>
        <v>Yes</v>
      </c>
    </row>
    <row r="546" spans="1:8" x14ac:dyDescent="0.55000000000000004">
      <c r="A546">
        <v>300</v>
      </c>
      <c r="B546" s="1" t="s">
        <v>873</v>
      </c>
      <c r="C546" s="4">
        <v>0.97368421052631504</v>
      </c>
      <c r="D546" s="6">
        <v>94.8</v>
      </c>
      <c r="E546" s="6">
        <v>96</v>
      </c>
      <c r="F546" s="4">
        <v>0.79797979797979801</v>
      </c>
      <c r="G546" s="6">
        <f>Table3[[#This Row],[Best Individual mean accuracy]]-Table3[[#This Row],[Benchmark mean accuracy]]</f>
        <v>1.2000000000000028</v>
      </c>
      <c r="H546" t="str">
        <f>IF(AND(Table3[[#This Row],[F value]]&lt;4.74,Table3[[#This Row],[Best Individual mean accuracy]]&gt;Table3[[#This Row],[Benchmark mean accuracy]]),"Yes","No")</f>
        <v>Yes</v>
      </c>
    </row>
    <row r="547" spans="1:8" x14ac:dyDescent="0.55000000000000004">
      <c r="A547">
        <v>663</v>
      </c>
      <c r="B547" s="1" t="s">
        <v>1231</v>
      </c>
      <c r="C547" s="4">
        <v>1</v>
      </c>
      <c r="D547" s="6">
        <v>94.799999999999898</v>
      </c>
      <c r="E547" s="6">
        <v>96</v>
      </c>
      <c r="F547" s="4">
        <v>1.3272727272727201</v>
      </c>
      <c r="G547" s="6">
        <f>Table3[[#This Row],[Best Individual mean accuracy]]-Table3[[#This Row],[Benchmark mean accuracy]]</f>
        <v>1.2000000000001023</v>
      </c>
      <c r="H547" t="str">
        <f>IF(AND(Table3[[#This Row],[F value]]&lt;4.74,Table3[[#This Row],[Best Individual mean accuracy]]&gt;Table3[[#This Row],[Benchmark mean accuracy]]),"Yes","No")</f>
        <v>Yes</v>
      </c>
    </row>
    <row r="548" spans="1:8" x14ac:dyDescent="0.55000000000000004">
      <c r="A548">
        <v>300</v>
      </c>
      <c r="B548" s="1" t="s">
        <v>882</v>
      </c>
      <c r="C548" s="4">
        <v>0.97368421052631504</v>
      </c>
      <c r="D548" s="6">
        <v>94.6666666666666</v>
      </c>
      <c r="E548" s="6">
        <v>96</v>
      </c>
      <c r="F548" s="4">
        <v>0.97142857142857097</v>
      </c>
      <c r="G548" s="6">
        <f>Table3[[#This Row],[Best Individual mean accuracy]]-Table3[[#This Row],[Benchmark mean accuracy]]</f>
        <v>1.3333333333333997</v>
      </c>
      <c r="H548" t="str">
        <f>IF(AND(Table3[[#This Row],[F value]]&lt;4.74,Table3[[#This Row],[Best Individual mean accuracy]]&gt;Table3[[#This Row],[Benchmark mean accuracy]]),"Yes","No")</f>
        <v>Yes</v>
      </c>
    </row>
    <row r="549" spans="1:8" x14ac:dyDescent="0.55000000000000004">
      <c r="A549">
        <v>663</v>
      </c>
      <c r="B549" s="1" t="s">
        <v>1090</v>
      </c>
      <c r="C549" s="4">
        <v>1</v>
      </c>
      <c r="D549" s="6">
        <v>94.6666666666666</v>
      </c>
      <c r="E549" s="6">
        <v>96</v>
      </c>
      <c r="F549" s="4">
        <v>0.85714285714285599</v>
      </c>
      <c r="G549" s="6">
        <f>Table3[[#This Row],[Best Individual mean accuracy]]-Table3[[#This Row],[Benchmark mean accuracy]]</f>
        <v>1.3333333333333997</v>
      </c>
      <c r="H549" t="str">
        <f>IF(AND(Table3[[#This Row],[F value]]&lt;4.74,Table3[[#This Row],[Best Individual mean accuracy]]&gt;Table3[[#This Row],[Benchmark mean accuracy]]),"Yes","No")</f>
        <v>Yes</v>
      </c>
    </row>
    <row r="550" spans="1:8" x14ac:dyDescent="0.55000000000000004">
      <c r="A550">
        <v>663</v>
      </c>
      <c r="B550" s="1" t="s">
        <v>1105</v>
      </c>
      <c r="C550" s="4">
        <v>1</v>
      </c>
      <c r="D550" s="6">
        <v>94.6666666666666</v>
      </c>
      <c r="E550" s="6">
        <v>96</v>
      </c>
      <c r="F550" s="4">
        <v>0.97222222222222199</v>
      </c>
      <c r="G550" s="6">
        <f>Table3[[#This Row],[Best Individual mean accuracy]]-Table3[[#This Row],[Benchmark mean accuracy]]</f>
        <v>1.3333333333333997</v>
      </c>
      <c r="H550" t="str">
        <f>IF(AND(Table3[[#This Row],[F value]]&lt;4.74,Table3[[#This Row],[Best Individual mean accuracy]]&gt;Table3[[#This Row],[Benchmark mean accuracy]]),"Yes","No")</f>
        <v>Yes</v>
      </c>
    </row>
    <row r="551" spans="1:8" x14ac:dyDescent="0.55000000000000004">
      <c r="A551">
        <v>750</v>
      </c>
      <c r="B551" s="1" t="s">
        <v>1483</v>
      </c>
      <c r="C551" s="4">
        <v>1</v>
      </c>
      <c r="D551" s="6">
        <v>94.6666666666666</v>
      </c>
      <c r="E551" s="6">
        <v>96</v>
      </c>
      <c r="F551" s="4">
        <v>0.96551724137931005</v>
      </c>
      <c r="G551" s="6">
        <f>Table3[[#This Row],[Best Individual mean accuracy]]-Table3[[#This Row],[Benchmark mean accuracy]]</f>
        <v>1.3333333333333997</v>
      </c>
      <c r="H551" t="str">
        <f>IF(AND(Table3[[#This Row],[F value]]&lt;4.74,Table3[[#This Row],[Best Individual mean accuracy]]&gt;Table3[[#This Row],[Benchmark mean accuracy]]),"Yes","No")</f>
        <v>Yes</v>
      </c>
    </row>
    <row r="552" spans="1:8" x14ac:dyDescent="0.55000000000000004">
      <c r="A552">
        <v>300</v>
      </c>
      <c r="B552" s="1" t="s">
        <v>507</v>
      </c>
      <c r="C552" s="4">
        <v>0.97368421052631504</v>
      </c>
      <c r="D552" s="6">
        <v>94.533333333333303</v>
      </c>
      <c r="E552" s="6">
        <v>96</v>
      </c>
      <c r="F552" s="4">
        <v>1.3555555555555501</v>
      </c>
      <c r="G552" s="6">
        <f>Table3[[#This Row],[Best Individual mean accuracy]]-Table3[[#This Row],[Benchmark mean accuracy]]</f>
        <v>1.466666666666697</v>
      </c>
      <c r="H552" t="str">
        <f>IF(AND(Table3[[#This Row],[F value]]&lt;4.74,Table3[[#This Row],[Best Individual mean accuracy]]&gt;Table3[[#This Row],[Benchmark mean accuracy]]),"Yes","No")</f>
        <v>Yes</v>
      </c>
    </row>
    <row r="553" spans="1:8" x14ac:dyDescent="0.55000000000000004">
      <c r="A553">
        <v>663</v>
      </c>
      <c r="B553" s="1" t="s">
        <v>1152</v>
      </c>
      <c r="C553" s="4">
        <v>1</v>
      </c>
      <c r="D553" s="6">
        <v>94.533333333333303</v>
      </c>
      <c r="E553" s="6">
        <v>96</v>
      </c>
      <c r="F553" s="4">
        <v>0.87755102040816302</v>
      </c>
      <c r="G553" s="6">
        <f>Table3[[#This Row],[Best Individual mean accuracy]]-Table3[[#This Row],[Benchmark mean accuracy]]</f>
        <v>1.466666666666697</v>
      </c>
      <c r="H553" t="str">
        <f>IF(AND(Table3[[#This Row],[F value]]&lt;4.74,Table3[[#This Row],[Best Individual mean accuracy]]&gt;Table3[[#This Row],[Benchmark mean accuracy]]),"Yes","No")</f>
        <v>Yes</v>
      </c>
    </row>
    <row r="554" spans="1:8" x14ac:dyDescent="0.55000000000000004">
      <c r="A554">
        <v>750</v>
      </c>
      <c r="B554" s="1" t="s">
        <v>1359</v>
      </c>
      <c r="C554" s="4">
        <v>1</v>
      </c>
      <c r="D554" s="6">
        <v>94.533333333333303</v>
      </c>
      <c r="E554" s="6">
        <v>96</v>
      </c>
      <c r="F554" s="4">
        <v>0.88405797101449202</v>
      </c>
      <c r="G554" s="6">
        <f>Table3[[#This Row],[Best Individual mean accuracy]]-Table3[[#This Row],[Benchmark mean accuracy]]</f>
        <v>1.466666666666697</v>
      </c>
      <c r="H554" t="str">
        <f>IF(AND(Table3[[#This Row],[F value]]&lt;4.74,Table3[[#This Row],[Best Individual mean accuracy]]&gt;Table3[[#This Row],[Benchmark mean accuracy]]),"Yes","No")</f>
        <v>Yes</v>
      </c>
    </row>
    <row r="555" spans="1:8" x14ac:dyDescent="0.55000000000000004">
      <c r="A555">
        <v>750</v>
      </c>
      <c r="B555" s="1" t="s">
        <v>1399</v>
      </c>
      <c r="C555" s="4">
        <v>1</v>
      </c>
      <c r="D555" s="6">
        <v>94.4</v>
      </c>
      <c r="E555" s="6">
        <v>96</v>
      </c>
      <c r="F555" s="4">
        <v>2.5</v>
      </c>
      <c r="G555" s="6">
        <f>Table3[[#This Row],[Best Individual mean accuracy]]-Table3[[#This Row],[Benchmark mean accuracy]]</f>
        <v>1.5999999999999943</v>
      </c>
      <c r="H555" t="str">
        <f>IF(AND(Table3[[#This Row],[F value]]&lt;4.74,Table3[[#This Row],[Best Individual mean accuracy]]&gt;Table3[[#This Row],[Benchmark mean accuracy]]),"Yes","No")</f>
        <v>Yes</v>
      </c>
    </row>
    <row r="556" spans="1:8" x14ac:dyDescent="0.55000000000000004">
      <c r="A556">
        <v>300</v>
      </c>
      <c r="B556" s="1" t="s">
        <v>520</v>
      </c>
      <c r="C556" s="4">
        <v>0.97368421052631504</v>
      </c>
      <c r="D556" s="6">
        <v>94.266666666666595</v>
      </c>
      <c r="E556" s="6">
        <v>96</v>
      </c>
      <c r="F556" s="4">
        <v>1.8275862068965401</v>
      </c>
      <c r="G556" s="6">
        <f>Table3[[#This Row],[Best Individual mean accuracy]]-Table3[[#This Row],[Benchmark mean accuracy]]</f>
        <v>1.7333333333334053</v>
      </c>
      <c r="H556" t="str">
        <f>IF(AND(Table3[[#This Row],[F value]]&lt;4.74,Table3[[#This Row],[Best Individual mean accuracy]]&gt;Table3[[#This Row],[Benchmark mean accuracy]]),"Yes","No")</f>
        <v>Yes</v>
      </c>
    </row>
    <row r="557" spans="1:8" x14ac:dyDescent="0.55000000000000004">
      <c r="A557">
        <v>663</v>
      </c>
      <c r="B557" s="1" t="s">
        <v>1114</v>
      </c>
      <c r="C557" s="4">
        <v>1</v>
      </c>
      <c r="D557" s="6">
        <v>94.133333333333297</v>
      </c>
      <c r="E557" s="6">
        <v>96</v>
      </c>
      <c r="F557" s="4">
        <v>2</v>
      </c>
      <c r="G557" s="6">
        <f>Table3[[#This Row],[Best Individual mean accuracy]]-Table3[[#This Row],[Benchmark mean accuracy]]</f>
        <v>1.8666666666667027</v>
      </c>
      <c r="H557" t="str">
        <f>IF(AND(Table3[[#This Row],[F value]]&lt;4.74,Table3[[#This Row],[Best Individual mean accuracy]]&gt;Table3[[#This Row],[Benchmark mean accuracy]]),"Yes","No")</f>
        <v>Yes</v>
      </c>
    </row>
    <row r="558" spans="1:8" x14ac:dyDescent="0.55000000000000004">
      <c r="A558">
        <v>750</v>
      </c>
      <c r="B558" s="1" t="s">
        <v>1372</v>
      </c>
      <c r="C558" s="4">
        <v>1</v>
      </c>
      <c r="D558" s="6">
        <v>94.133333333333297</v>
      </c>
      <c r="E558" s="6">
        <v>96</v>
      </c>
      <c r="F558" s="4">
        <v>1.4761904761904701</v>
      </c>
      <c r="G558" s="6">
        <f>Table3[[#This Row],[Best Individual mean accuracy]]-Table3[[#This Row],[Benchmark mean accuracy]]</f>
        <v>1.8666666666667027</v>
      </c>
      <c r="H558" t="str">
        <f>IF(AND(Table3[[#This Row],[F value]]&lt;4.74,Table3[[#This Row],[Best Individual mean accuracy]]&gt;Table3[[#This Row],[Benchmark mean accuracy]]),"Yes","No")</f>
        <v>Yes</v>
      </c>
    </row>
    <row r="559" spans="1:8" x14ac:dyDescent="0.55000000000000004">
      <c r="A559">
        <v>300</v>
      </c>
      <c r="B559" s="1" t="s">
        <v>635</v>
      </c>
      <c r="C559" s="4">
        <v>0.97368421052631504</v>
      </c>
      <c r="D559" s="6">
        <v>94</v>
      </c>
      <c r="E559" s="6">
        <v>96</v>
      </c>
      <c r="F559" s="4">
        <v>2.3846153846153801</v>
      </c>
      <c r="G559" s="6">
        <f>Table3[[#This Row],[Best Individual mean accuracy]]-Table3[[#This Row],[Benchmark mean accuracy]]</f>
        <v>2</v>
      </c>
      <c r="H559" t="str">
        <f>IF(AND(Table3[[#This Row],[F value]]&lt;4.74,Table3[[#This Row],[Best Individual mean accuracy]]&gt;Table3[[#This Row],[Benchmark mean accuracy]]),"Yes","No")</f>
        <v>Yes</v>
      </c>
    </row>
    <row r="560" spans="1:8" x14ac:dyDescent="0.55000000000000004">
      <c r="A560">
        <v>663</v>
      </c>
      <c r="B560" s="1" t="s">
        <v>1127</v>
      </c>
      <c r="C560" s="4">
        <v>1</v>
      </c>
      <c r="D560" s="6">
        <v>96.4</v>
      </c>
      <c r="E560" s="6">
        <v>95.999999999999901</v>
      </c>
      <c r="F560" s="4">
        <v>1.8571428571428501</v>
      </c>
      <c r="G560" s="6">
        <f>Table3[[#This Row],[Best Individual mean accuracy]]-Table3[[#This Row],[Benchmark mean accuracy]]</f>
        <v>-0.40000000000010516</v>
      </c>
      <c r="H560" t="str">
        <f>IF(AND(Table3[[#This Row],[F value]]&lt;4.74,Table3[[#This Row],[Best Individual mean accuracy]]&gt;Table3[[#This Row],[Benchmark mean accuracy]]),"Yes","No")</f>
        <v>No</v>
      </c>
    </row>
    <row r="561" spans="1:8" x14ac:dyDescent="0.55000000000000004">
      <c r="A561">
        <v>663</v>
      </c>
      <c r="B561" s="1" t="s">
        <v>1083</v>
      </c>
      <c r="C561" s="4">
        <v>1</v>
      </c>
      <c r="D561" s="6">
        <v>96.399999999999906</v>
      </c>
      <c r="E561" s="6">
        <v>95.999999999999901</v>
      </c>
      <c r="F561" s="4">
        <v>1.5714285714285701</v>
      </c>
      <c r="G561" s="6">
        <f>Table3[[#This Row],[Best Individual mean accuracy]]-Table3[[#This Row],[Benchmark mean accuracy]]</f>
        <v>-0.40000000000000568</v>
      </c>
      <c r="H561" t="str">
        <f>IF(AND(Table3[[#This Row],[F value]]&lt;4.74,Table3[[#This Row],[Best Individual mean accuracy]]&gt;Table3[[#This Row],[Benchmark mean accuracy]]),"Yes","No")</f>
        <v>No</v>
      </c>
    </row>
    <row r="562" spans="1:8" x14ac:dyDescent="0.55000000000000004">
      <c r="A562">
        <v>300</v>
      </c>
      <c r="B562" s="1" t="s">
        <v>813</v>
      </c>
      <c r="C562" s="4">
        <v>0.97368421052631504</v>
      </c>
      <c r="D562" s="6">
        <v>96.133333333333297</v>
      </c>
      <c r="E562" s="6">
        <v>95.999999999999901</v>
      </c>
      <c r="F562" s="4">
        <v>1.6666666666666601</v>
      </c>
      <c r="G562" s="6">
        <f>Table3[[#This Row],[Best Individual mean accuracy]]-Table3[[#This Row],[Benchmark mean accuracy]]</f>
        <v>-0.13333333333339681</v>
      </c>
      <c r="H562" t="str">
        <f>IF(AND(Table3[[#This Row],[F value]]&lt;4.74,Table3[[#This Row],[Best Individual mean accuracy]]&gt;Table3[[#This Row],[Benchmark mean accuracy]]),"Yes","No")</f>
        <v>No</v>
      </c>
    </row>
    <row r="563" spans="1:8" x14ac:dyDescent="0.55000000000000004">
      <c r="A563">
        <v>891</v>
      </c>
      <c r="B563" s="1" t="s">
        <v>1733</v>
      </c>
      <c r="C563" s="4">
        <v>0.97368421052631504</v>
      </c>
      <c r="D563" s="6">
        <v>96.133333333333297</v>
      </c>
      <c r="E563" s="6">
        <v>95.999999999999901</v>
      </c>
      <c r="F563" s="4">
        <v>0.54022988505747005</v>
      </c>
      <c r="G563" s="6">
        <f>Table3[[#This Row],[Best Individual mean accuracy]]-Table3[[#This Row],[Benchmark mean accuracy]]</f>
        <v>-0.13333333333339681</v>
      </c>
      <c r="H563" t="str">
        <f>IF(AND(Table3[[#This Row],[F value]]&lt;4.74,Table3[[#This Row],[Best Individual mean accuracy]]&gt;Table3[[#This Row],[Benchmark mean accuracy]]),"Yes","No")</f>
        <v>No</v>
      </c>
    </row>
    <row r="564" spans="1:8" x14ac:dyDescent="0.55000000000000004">
      <c r="A564">
        <v>663</v>
      </c>
      <c r="B564" s="1" t="s">
        <v>1272</v>
      </c>
      <c r="C564" s="4">
        <v>1</v>
      </c>
      <c r="D564" s="6">
        <v>96</v>
      </c>
      <c r="E564" s="6">
        <v>95.999999999999901</v>
      </c>
      <c r="F564" s="4">
        <v>1.2222222222222101</v>
      </c>
      <c r="G564" s="6">
        <f>Table3[[#This Row],[Best Individual mean accuracy]]-Table3[[#This Row],[Benchmark mean accuracy]]</f>
        <v>0</v>
      </c>
      <c r="H564" t="str">
        <f>IF(AND(Table3[[#This Row],[F value]]&lt;4.74,Table3[[#This Row],[Best Individual mean accuracy]]&gt;Table3[[#This Row],[Benchmark mean accuracy]]),"Yes","No")</f>
        <v>No</v>
      </c>
    </row>
    <row r="565" spans="1:8" x14ac:dyDescent="0.55000000000000004">
      <c r="A565">
        <v>300</v>
      </c>
      <c r="B565" s="1" t="s">
        <v>600</v>
      </c>
      <c r="C565" s="4">
        <v>0.97368421052631504</v>
      </c>
      <c r="D565" s="6">
        <v>95.866666666666603</v>
      </c>
      <c r="E565" s="6">
        <v>95.999999999999901</v>
      </c>
      <c r="F565" s="4">
        <v>1.5263157894736801</v>
      </c>
      <c r="G565" s="6">
        <f>Table3[[#This Row],[Best Individual mean accuracy]]-Table3[[#This Row],[Benchmark mean accuracy]]</f>
        <v>0.13333333333329733</v>
      </c>
      <c r="H565" t="str">
        <f>IF(AND(Table3[[#This Row],[F value]]&lt;4.74,Table3[[#This Row],[Best Individual mean accuracy]]&gt;Table3[[#This Row],[Benchmark mean accuracy]]),"Yes","No")</f>
        <v>Yes</v>
      </c>
    </row>
    <row r="566" spans="1:8" x14ac:dyDescent="0.55000000000000004">
      <c r="A566">
        <v>750</v>
      </c>
      <c r="B566" s="1" t="s">
        <v>1388</v>
      </c>
      <c r="C566" s="4">
        <v>1</v>
      </c>
      <c r="D566" s="6">
        <v>95.733333333333306</v>
      </c>
      <c r="E566" s="6">
        <v>95.999999999999901</v>
      </c>
      <c r="F566" s="4">
        <v>0.71794871794871795</v>
      </c>
      <c r="G566" s="6">
        <f>Table3[[#This Row],[Best Individual mean accuracy]]-Table3[[#This Row],[Benchmark mean accuracy]]</f>
        <v>0.26666666666659467</v>
      </c>
      <c r="H566" t="str">
        <f>IF(AND(Table3[[#This Row],[F value]]&lt;4.74,Table3[[#This Row],[Best Individual mean accuracy]]&gt;Table3[[#This Row],[Benchmark mean accuracy]]),"Yes","No")</f>
        <v>Yes</v>
      </c>
    </row>
    <row r="567" spans="1:8" x14ac:dyDescent="0.55000000000000004">
      <c r="A567">
        <v>300</v>
      </c>
      <c r="B567" s="1" t="s">
        <v>598</v>
      </c>
      <c r="C567" s="4">
        <v>0.97368421052631504</v>
      </c>
      <c r="D567" s="6">
        <v>95.6</v>
      </c>
      <c r="E567" s="6">
        <v>95.999999999999901</v>
      </c>
      <c r="F567" s="4">
        <v>2.0666666666666602</v>
      </c>
      <c r="G567" s="6">
        <f>Table3[[#This Row],[Best Individual mean accuracy]]-Table3[[#This Row],[Benchmark mean accuracy]]</f>
        <v>0.39999999999990621</v>
      </c>
      <c r="H567" t="str">
        <f>IF(AND(Table3[[#This Row],[F value]]&lt;4.74,Table3[[#This Row],[Best Individual mean accuracy]]&gt;Table3[[#This Row],[Benchmark mean accuracy]]),"Yes","No")</f>
        <v>Yes</v>
      </c>
    </row>
    <row r="568" spans="1:8" x14ac:dyDescent="0.55000000000000004">
      <c r="A568">
        <v>663</v>
      </c>
      <c r="B568" s="1" t="s">
        <v>1095</v>
      </c>
      <c r="C568" s="4">
        <v>1</v>
      </c>
      <c r="D568" s="6">
        <v>95.599999999999895</v>
      </c>
      <c r="E568" s="6">
        <v>95.999999999999901</v>
      </c>
      <c r="F568" s="4">
        <v>2.2727272727272698</v>
      </c>
      <c r="G568" s="6">
        <f>Table3[[#This Row],[Best Individual mean accuracy]]-Table3[[#This Row],[Benchmark mean accuracy]]</f>
        <v>0.40000000000000568</v>
      </c>
      <c r="H568" t="str">
        <f>IF(AND(Table3[[#This Row],[F value]]&lt;4.74,Table3[[#This Row],[Best Individual mean accuracy]]&gt;Table3[[#This Row],[Benchmark mean accuracy]]),"Yes","No")</f>
        <v>Yes</v>
      </c>
    </row>
    <row r="569" spans="1:8" x14ac:dyDescent="0.55000000000000004">
      <c r="A569">
        <v>300</v>
      </c>
      <c r="B569" s="1" t="s">
        <v>648</v>
      </c>
      <c r="C569" s="4">
        <v>0.97368421052631504</v>
      </c>
      <c r="D569" s="6">
        <v>95.3333333333333</v>
      </c>
      <c r="E569" s="6">
        <v>95.999999999999901</v>
      </c>
      <c r="F569" s="4">
        <v>1</v>
      </c>
      <c r="G569" s="6">
        <f>Table3[[#This Row],[Best Individual mean accuracy]]-Table3[[#This Row],[Benchmark mean accuracy]]</f>
        <v>0.66666666666660035</v>
      </c>
      <c r="H569" t="str">
        <f>IF(AND(Table3[[#This Row],[F value]]&lt;4.74,Table3[[#This Row],[Best Individual mean accuracy]]&gt;Table3[[#This Row],[Benchmark mean accuracy]]),"Yes","No")</f>
        <v>Yes</v>
      </c>
    </row>
    <row r="570" spans="1:8" x14ac:dyDescent="0.55000000000000004">
      <c r="A570">
        <v>300</v>
      </c>
      <c r="B570" s="1" t="s">
        <v>772</v>
      </c>
      <c r="C570" s="4">
        <v>0.97368421052631504</v>
      </c>
      <c r="D570" s="6">
        <v>95.2</v>
      </c>
      <c r="E570" s="6">
        <v>95.999999999999901</v>
      </c>
      <c r="F570" s="4">
        <v>1.49999999999999</v>
      </c>
      <c r="G570" s="6">
        <f>Table3[[#This Row],[Best Individual mean accuracy]]-Table3[[#This Row],[Benchmark mean accuracy]]</f>
        <v>0.79999999999989768</v>
      </c>
      <c r="H570" t="str">
        <f>IF(AND(Table3[[#This Row],[F value]]&lt;4.74,Table3[[#This Row],[Best Individual mean accuracy]]&gt;Table3[[#This Row],[Benchmark mean accuracy]]),"Yes","No")</f>
        <v>Yes</v>
      </c>
    </row>
    <row r="571" spans="1:8" x14ac:dyDescent="0.55000000000000004">
      <c r="A571">
        <v>300</v>
      </c>
      <c r="B571" s="1" t="s">
        <v>730</v>
      </c>
      <c r="C571" s="4">
        <v>0.97368421052631504</v>
      </c>
      <c r="D571" s="6">
        <v>95.199999999999903</v>
      </c>
      <c r="E571" s="6">
        <v>95.999999999999901</v>
      </c>
      <c r="F571" s="4">
        <v>0.86666666666666603</v>
      </c>
      <c r="G571" s="6">
        <f>Table3[[#This Row],[Best Individual mean accuracy]]-Table3[[#This Row],[Benchmark mean accuracy]]</f>
        <v>0.79999999999999716</v>
      </c>
      <c r="H571" t="str">
        <f>IF(AND(Table3[[#This Row],[F value]]&lt;4.74,Table3[[#This Row],[Best Individual mean accuracy]]&gt;Table3[[#This Row],[Benchmark mean accuracy]]),"Yes","No")</f>
        <v>Yes</v>
      </c>
    </row>
    <row r="572" spans="1:8" x14ac:dyDescent="0.55000000000000004">
      <c r="A572">
        <v>300</v>
      </c>
      <c r="B572" s="1" t="s">
        <v>729</v>
      </c>
      <c r="C572" s="4">
        <v>0.97368421052631504</v>
      </c>
      <c r="D572" s="6">
        <v>94.933333333333294</v>
      </c>
      <c r="E572" s="6">
        <v>95.999999999999901</v>
      </c>
      <c r="F572" s="4">
        <v>1.3999999999999899</v>
      </c>
      <c r="G572" s="6">
        <f>Table3[[#This Row],[Best Individual mean accuracy]]-Table3[[#This Row],[Benchmark mean accuracy]]</f>
        <v>1.066666666666606</v>
      </c>
      <c r="H572" t="str">
        <f>IF(AND(Table3[[#This Row],[F value]]&lt;4.74,Table3[[#This Row],[Best Individual mean accuracy]]&gt;Table3[[#This Row],[Benchmark mean accuracy]]),"Yes","No")</f>
        <v>Yes</v>
      </c>
    </row>
    <row r="573" spans="1:8" x14ac:dyDescent="0.55000000000000004">
      <c r="A573">
        <v>300</v>
      </c>
      <c r="B573" s="1" t="s">
        <v>537</v>
      </c>
      <c r="C573" s="4">
        <v>0.97368421052631504</v>
      </c>
      <c r="D573" s="6">
        <v>94.533333333333303</v>
      </c>
      <c r="E573" s="6">
        <v>95.999999999999901</v>
      </c>
      <c r="F573" s="4">
        <v>1.2962962962962901</v>
      </c>
      <c r="G573" s="6">
        <f>Table3[[#This Row],[Best Individual mean accuracy]]-Table3[[#This Row],[Benchmark mean accuracy]]</f>
        <v>1.4666666666665975</v>
      </c>
      <c r="H573" t="str">
        <f>IF(AND(Table3[[#This Row],[F value]]&lt;4.74,Table3[[#This Row],[Best Individual mean accuracy]]&gt;Table3[[#This Row],[Benchmark mean accuracy]]),"Yes","No")</f>
        <v>Yes</v>
      </c>
    </row>
    <row r="574" spans="1:8" x14ac:dyDescent="0.55000000000000004">
      <c r="A574">
        <v>574</v>
      </c>
      <c r="B574" s="1" t="s">
        <v>983</v>
      </c>
      <c r="C574" s="4">
        <v>1</v>
      </c>
      <c r="D574" s="6">
        <v>96.6666666666666</v>
      </c>
      <c r="E574" s="6">
        <v>95.866666666666603</v>
      </c>
      <c r="F574" s="4">
        <v>0.76923076923076705</v>
      </c>
      <c r="G574" s="6">
        <f>Table3[[#This Row],[Best Individual mean accuracy]]-Table3[[#This Row],[Benchmark mean accuracy]]</f>
        <v>-0.79999999999999716</v>
      </c>
      <c r="H574" t="str">
        <f>IF(AND(Table3[[#This Row],[F value]]&lt;4.74,Table3[[#This Row],[Best Individual mean accuracy]]&gt;Table3[[#This Row],[Benchmark mean accuracy]]),"Yes","No")</f>
        <v>No</v>
      </c>
    </row>
    <row r="575" spans="1:8" x14ac:dyDescent="0.55000000000000004">
      <c r="A575">
        <v>663</v>
      </c>
      <c r="B575" s="1" t="s">
        <v>1155</v>
      </c>
      <c r="C575" s="4">
        <v>1</v>
      </c>
      <c r="D575" s="6">
        <v>96.533333333333303</v>
      </c>
      <c r="E575" s="6">
        <v>95.866666666666603</v>
      </c>
      <c r="F575" s="4">
        <v>1.3529411764705901</v>
      </c>
      <c r="G575" s="6">
        <f>Table3[[#This Row],[Best Individual mean accuracy]]-Table3[[#This Row],[Benchmark mean accuracy]]</f>
        <v>-0.66666666666669983</v>
      </c>
      <c r="H575" t="str">
        <f>IF(AND(Table3[[#This Row],[F value]]&lt;4.74,Table3[[#This Row],[Best Individual mean accuracy]]&gt;Table3[[#This Row],[Benchmark mean accuracy]]),"Yes","No")</f>
        <v>No</v>
      </c>
    </row>
    <row r="576" spans="1:8" x14ac:dyDescent="0.55000000000000004">
      <c r="A576">
        <v>663</v>
      </c>
      <c r="B576" s="1" t="s">
        <v>1068</v>
      </c>
      <c r="C576" s="4">
        <v>1</v>
      </c>
      <c r="D576" s="6">
        <v>96.4</v>
      </c>
      <c r="E576" s="6">
        <v>95.866666666666603</v>
      </c>
      <c r="F576" s="4">
        <v>2.0000000000000102</v>
      </c>
      <c r="G576" s="6">
        <f>Table3[[#This Row],[Best Individual mean accuracy]]-Table3[[#This Row],[Benchmark mean accuracy]]</f>
        <v>-0.53333333333340249</v>
      </c>
      <c r="H576" t="str">
        <f>IF(AND(Table3[[#This Row],[F value]]&lt;4.74,Table3[[#This Row],[Best Individual mean accuracy]]&gt;Table3[[#This Row],[Benchmark mean accuracy]]),"Yes","No")</f>
        <v>No</v>
      </c>
    </row>
    <row r="577" spans="1:8" x14ac:dyDescent="0.55000000000000004">
      <c r="A577">
        <v>750</v>
      </c>
      <c r="B577" s="1" t="s">
        <v>1291</v>
      </c>
      <c r="C577" s="4">
        <v>1</v>
      </c>
      <c r="D577" s="6">
        <v>96.4</v>
      </c>
      <c r="E577" s="6">
        <v>95.866666666666603</v>
      </c>
      <c r="F577" s="4">
        <v>0.61111111111111005</v>
      </c>
      <c r="G577" s="6">
        <f>Table3[[#This Row],[Best Individual mean accuracy]]-Table3[[#This Row],[Benchmark mean accuracy]]</f>
        <v>-0.53333333333340249</v>
      </c>
      <c r="H577" t="str">
        <f>IF(AND(Table3[[#This Row],[F value]]&lt;4.74,Table3[[#This Row],[Best Individual mean accuracy]]&gt;Table3[[#This Row],[Benchmark mean accuracy]]),"Yes","No")</f>
        <v>No</v>
      </c>
    </row>
    <row r="578" spans="1:8" x14ac:dyDescent="0.55000000000000004">
      <c r="A578">
        <v>300</v>
      </c>
      <c r="B578" s="1" t="s">
        <v>617</v>
      </c>
      <c r="C578" s="4">
        <v>0.97368421052631504</v>
      </c>
      <c r="D578" s="6">
        <v>96.399999999999906</v>
      </c>
      <c r="E578" s="6">
        <v>95.866666666666603</v>
      </c>
      <c r="F578" s="4">
        <v>0.62962962962962898</v>
      </c>
      <c r="G578" s="6">
        <f>Table3[[#This Row],[Best Individual mean accuracy]]-Table3[[#This Row],[Benchmark mean accuracy]]</f>
        <v>-0.53333333333330302</v>
      </c>
      <c r="H578" t="str">
        <f>IF(AND(Table3[[#This Row],[F value]]&lt;4.74,Table3[[#This Row],[Best Individual mean accuracy]]&gt;Table3[[#This Row],[Benchmark mean accuracy]]),"Yes","No")</f>
        <v>No</v>
      </c>
    </row>
    <row r="579" spans="1:8" x14ac:dyDescent="0.55000000000000004">
      <c r="A579">
        <v>750</v>
      </c>
      <c r="B579" s="1" t="s">
        <v>1384</v>
      </c>
      <c r="C579" s="4">
        <v>1</v>
      </c>
      <c r="D579" s="6">
        <v>96.266666666666595</v>
      </c>
      <c r="E579" s="6">
        <v>95.866666666666603</v>
      </c>
      <c r="F579" s="4">
        <v>1.34782608695652</v>
      </c>
      <c r="G579" s="6">
        <f>Table3[[#This Row],[Best Individual mean accuracy]]-Table3[[#This Row],[Benchmark mean accuracy]]</f>
        <v>-0.39999999999999147</v>
      </c>
      <c r="H579" t="str">
        <f>IF(AND(Table3[[#This Row],[F value]]&lt;4.74,Table3[[#This Row],[Best Individual mean accuracy]]&gt;Table3[[#This Row],[Benchmark mean accuracy]]),"Yes","No")</f>
        <v>No</v>
      </c>
    </row>
    <row r="580" spans="1:8" x14ac:dyDescent="0.55000000000000004">
      <c r="A580">
        <v>300</v>
      </c>
      <c r="B580" s="1" t="s">
        <v>528</v>
      </c>
      <c r="C580" s="4">
        <v>0.97368421052631504</v>
      </c>
      <c r="D580" s="6">
        <v>96.133333333333297</v>
      </c>
      <c r="E580" s="6">
        <v>95.866666666666603</v>
      </c>
      <c r="F580" s="4">
        <v>0.73684210526315597</v>
      </c>
      <c r="G580" s="6">
        <f>Table3[[#This Row],[Best Individual mean accuracy]]-Table3[[#This Row],[Benchmark mean accuracy]]</f>
        <v>-0.26666666666669414</v>
      </c>
      <c r="H580" t="str">
        <f>IF(AND(Table3[[#This Row],[F value]]&lt;4.74,Table3[[#This Row],[Best Individual mean accuracy]]&gt;Table3[[#This Row],[Benchmark mean accuracy]]),"Yes","No")</f>
        <v>No</v>
      </c>
    </row>
    <row r="581" spans="1:8" x14ac:dyDescent="0.55000000000000004">
      <c r="A581">
        <v>750</v>
      </c>
      <c r="B581" s="1" t="s">
        <v>1409</v>
      </c>
      <c r="C581" s="4">
        <v>1</v>
      </c>
      <c r="D581" s="6">
        <v>96.133333333333297</v>
      </c>
      <c r="E581" s="6">
        <v>95.866666666666603</v>
      </c>
      <c r="F581" s="4">
        <v>1</v>
      </c>
      <c r="G581" s="6">
        <f>Table3[[#This Row],[Best Individual mean accuracy]]-Table3[[#This Row],[Benchmark mean accuracy]]</f>
        <v>-0.26666666666669414</v>
      </c>
      <c r="H581" t="str">
        <f>IF(AND(Table3[[#This Row],[F value]]&lt;4.74,Table3[[#This Row],[Best Individual mean accuracy]]&gt;Table3[[#This Row],[Benchmark mean accuracy]]),"Yes","No")</f>
        <v>No</v>
      </c>
    </row>
    <row r="582" spans="1:8" x14ac:dyDescent="0.55000000000000004">
      <c r="A582">
        <v>750</v>
      </c>
      <c r="B582" s="1" t="s">
        <v>1509</v>
      </c>
      <c r="C582" s="4">
        <v>1</v>
      </c>
      <c r="D582" s="6">
        <v>96.133333333333297</v>
      </c>
      <c r="E582" s="6">
        <v>95.866666666666603</v>
      </c>
      <c r="F582" s="4">
        <v>0.875</v>
      </c>
      <c r="G582" s="6">
        <f>Table3[[#This Row],[Best Individual mean accuracy]]-Table3[[#This Row],[Benchmark mean accuracy]]</f>
        <v>-0.26666666666669414</v>
      </c>
      <c r="H582" t="str">
        <f>IF(AND(Table3[[#This Row],[F value]]&lt;4.74,Table3[[#This Row],[Best Individual mean accuracy]]&gt;Table3[[#This Row],[Benchmark mean accuracy]]),"Yes","No")</f>
        <v>No</v>
      </c>
    </row>
    <row r="583" spans="1:8" x14ac:dyDescent="0.55000000000000004">
      <c r="A583">
        <v>300</v>
      </c>
      <c r="B583" s="1" t="s">
        <v>503</v>
      </c>
      <c r="C583" s="4">
        <v>0.97368421052631504</v>
      </c>
      <c r="D583" s="6">
        <v>96</v>
      </c>
      <c r="E583" s="6">
        <v>95.866666666666603</v>
      </c>
      <c r="F583" s="4">
        <v>1</v>
      </c>
      <c r="G583" s="6">
        <f>Table3[[#This Row],[Best Individual mean accuracy]]-Table3[[#This Row],[Benchmark mean accuracy]]</f>
        <v>-0.13333333333339681</v>
      </c>
      <c r="H583" t="str">
        <f>IF(AND(Table3[[#This Row],[F value]]&lt;4.74,Table3[[#This Row],[Best Individual mean accuracy]]&gt;Table3[[#This Row],[Benchmark mean accuracy]]),"Yes","No")</f>
        <v>No</v>
      </c>
    </row>
    <row r="584" spans="1:8" x14ac:dyDescent="0.55000000000000004">
      <c r="A584">
        <v>300</v>
      </c>
      <c r="B584" s="1" t="s">
        <v>665</v>
      </c>
      <c r="C584" s="4">
        <v>0.97368421052631504</v>
      </c>
      <c r="D584" s="6">
        <v>96</v>
      </c>
      <c r="E584" s="6">
        <v>95.866666666666603</v>
      </c>
      <c r="F584" s="4">
        <v>0.58974358974358998</v>
      </c>
      <c r="G584" s="6">
        <f>Table3[[#This Row],[Best Individual mean accuracy]]-Table3[[#This Row],[Benchmark mean accuracy]]</f>
        <v>-0.13333333333339681</v>
      </c>
      <c r="H584" t="str">
        <f>IF(AND(Table3[[#This Row],[F value]]&lt;4.74,Table3[[#This Row],[Best Individual mean accuracy]]&gt;Table3[[#This Row],[Benchmark mean accuracy]]),"Yes","No")</f>
        <v>No</v>
      </c>
    </row>
    <row r="585" spans="1:8" x14ac:dyDescent="0.55000000000000004">
      <c r="A585">
        <v>465</v>
      </c>
      <c r="B585" s="1" t="s">
        <v>930</v>
      </c>
      <c r="C585" s="4">
        <v>1</v>
      </c>
      <c r="D585" s="6">
        <v>96</v>
      </c>
      <c r="E585" s="6">
        <v>95.866666666666603</v>
      </c>
      <c r="F585" s="4">
        <v>1.5263157894736801</v>
      </c>
      <c r="G585" s="6">
        <f>Table3[[#This Row],[Best Individual mean accuracy]]-Table3[[#This Row],[Benchmark mean accuracy]]</f>
        <v>-0.13333333333339681</v>
      </c>
      <c r="H585" t="str">
        <f>IF(AND(Table3[[#This Row],[F value]]&lt;4.74,Table3[[#This Row],[Best Individual mean accuracy]]&gt;Table3[[#This Row],[Benchmark mean accuracy]]),"Yes","No")</f>
        <v>No</v>
      </c>
    </row>
    <row r="586" spans="1:8" x14ac:dyDescent="0.55000000000000004">
      <c r="A586">
        <v>574</v>
      </c>
      <c r="B586" s="1" t="s">
        <v>985</v>
      </c>
      <c r="C586" s="4">
        <v>1</v>
      </c>
      <c r="D586" s="6">
        <v>96</v>
      </c>
      <c r="E586" s="6">
        <v>95.866666666666603</v>
      </c>
      <c r="F586" s="4">
        <v>0.76470588235294001</v>
      </c>
      <c r="G586" s="6">
        <f>Table3[[#This Row],[Best Individual mean accuracy]]-Table3[[#This Row],[Benchmark mean accuracy]]</f>
        <v>-0.13333333333339681</v>
      </c>
      <c r="H586" t="str">
        <f>IF(AND(Table3[[#This Row],[F value]]&lt;4.74,Table3[[#This Row],[Best Individual mean accuracy]]&gt;Table3[[#This Row],[Benchmark mean accuracy]]),"Yes","No")</f>
        <v>No</v>
      </c>
    </row>
    <row r="587" spans="1:8" x14ac:dyDescent="0.55000000000000004">
      <c r="A587">
        <v>891</v>
      </c>
      <c r="B587" s="1" t="s">
        <v>1708</v>
      </c>
      <c r="C587" s="4">
        <v>0.97368421052631504</v>
      </c>
      <c r="D587" s="6">
        <v>96</v>
      </c>
      <c r="E587" s="6">
        <v>95.866666666666603</v>
      </c>
      <c r="F587" s="4">
        <v>0.74193548387096597</v>
      </c>
      <c r="G587" s="6">
        <f>Table3[[#This Row],[Best Individual mean accuracy]]-Table3[[#This Row],[Benchmark mean accuracy]]</f>
        <v>-0.13333333333339681</v>
      </c>
      <c r="H587" t="str">
        <f>IF(AND(Table3[[#This Row],[F value]]&lt;4.74,Table3[[#This Row],[Best Individual mean accuracy]]&gt;Table3[[#This Row],[Benchmark mean accuracy]]),"Yes","No")</f>
        <v>No</v>
      </c>
    </row>
    <row r="588" spans="1:8" x14ac:dyDescent="0.55000000000000004">
      <c r="A588">
        <v>891</v>
      </c>
      <c r="B588" s="1" t="s">
        <v>1717</v>
      </c>
      <c r="C588" s="4">
        <v>0.97368421052631504</v>
      </c>
      <c r="D588" s="6">
        <v>96</v>
      </c>
      <c r="E588" s="6">
        <v>95.866666666666603</v>
      </c>
      <c r="F588" s="4">
        <v>1.4615384615384499</v>
      </c>
      <c r="G588" s="6">
        <f>Table3[[#This Row],[Best Individual mean accuracy]]-Table3[[#This Row],[Benchmark mean accuracy]]</f>
        <v>-0.13333333333339681</v>
      </c>
      <c r="H588" t="str">
        <f>IF(AND(Table3[[#This Row],[F value]]&lt;4.74,Table3[[#This Row],[Best Individual mean accuracy]]&gt;Table3[[#This Row],[Benchmark mean accuracy]]),"Yes","No")</f>
        <v>No</v>
      </c>
    </row>
    <row r="589" spans="1:8" x14ac:dyDescent="0.55000000000000004">
      <c r="A589">
        <v>300</v>
      </c>
      <c r="B589" s="1" t="s">
        <v>535</v>
      </c>
      <c r="C589" s="4">
        <v>0.97368421052631504</v>
      </c>
      <c r="D589" s="6">
        <v>95.866666666666603</v>
      </c>
      <c r="E589" s="6">
        <v>95.866666666666603</v>
      </c>
      <c r="F589" s="4">
        <v>0.55263157894736803</v>
      </c>
      <c r="G589" s="6">
        <f>Table3[[#This Row],[Best Individual mean accuracy]]-Table3[[#This Row],[Benchmark mean accuracy]]</f>
        <v>0</v>
      </c>
      <c r="H589" t="str">
        <f>IF(AND(Table3[[#This Row],[F value]]&lt;4.74,Table3[[#This Row],[Best Individual mean accuracy]]&gt;Table3[[#This Row],[Benchmark mean accuracy]]),"Yes","No")</f>
        <v>No</v>
      </c>
    </row>
    <row r="590" spans="1:8" x14ac:dyDescent="0.55000000000000004">
      <c r="A590">
        <v>300</v>
      </c>
      <c r="B590" s="1" t="s">
        <v>650</v>
      </c>
      <c r="C590" s="4">
        <v>0.97368421052631504</v>
      </c>
      <c r="D590" s="6">
        <v>95.866666666666603</v>
      </c>
      <c r="E590" s="6">
        <v>95.866666666666603</v>
      </c>
      <c r="F590" s="4">
        <v>1.0499999999999901</v>
      </c>
      <c r="G590" s="6">
        <f>Table3[[#This Row],[Best Individual mean accuracy]]-Table3[[#This Row],[Benchmark mean accuracy]]</f>
        <v>0</v>
      </c>
      <c r="H590" t="str">
        <f>IF(AND(Table3[[#This Row],[F value]]&lt;4.74,Table3[[#This Row],[Best Individual mean accuracy]]&gt;Table3[[#This Row],[Benchmark mean accuracy]]),"Yes","No")</f>
        <v>No</v>
      </c>
    </row>
    <row r="591" spans="1:8" x14ac:dyDescent="0.55000000000000004">
      <c r="A591">
        <v>663</v>
      </c>
      <c r="B591" s="1" t="s">
        <v>1066</v>
      </c>
      <c r="C591" s="4">
        <v>1</v>
      </c>
      <c r="D591" s="6">
        <v>95.866666666666603</v>
      </c>
      <c r="E591" s="6">
        <v>95.866666666666603</v>
      </c>
      <c r="F591" s="4">
        <v>0.71428571428571297</v>
      </c>
      <c r="G591" s="6">
        <f>Table3[[#This Row],[Best Individual mean accuracy]]-Table3[[#This Row],[Benchmark mean accuracy]]</f>
        <v>0</v>
      </c>
      <c r="H591" t="str">
        <f>IF(AND(Table3[[#This Row],[F value]]&lt;4.74,Table3[[#This Row],[Best Individual mean accuracy]]&gt;Table3[[#This Row],[Benchmark mean accuracy]]),"Yes","No")</f>
        <v>No</v>
      </c>
    </row>
    <row r="592" spans="1:8" x14ac:dyDescent="0.55000000000000004">
      <c r="A592">
        <v>663</v>
      </c>
      <c r="B592" s="1" t="s">
        <v>1072</v>
      </c>
      <c r="C592" s="4">
        <v>1</v>
      </c>
      <c r="D592" s="6">
        <v>95.866666666666603</v>
      </c>
      <c r="E592" s="6">
        <v>95.866666666666603</v>
      </c>
      <c r="F592" s="4">
        <v>0.90476190476190399</v>
      </c>
      <c r="G592" s="6">
        <f>Table3[[#This Row],[Best Individual mean accuracy]]-Table3[[#This Row],[Benchmark mean accuracy]]</f>
        <v>0</v>
      </c>
      <c r="H592" t="str">
        <f>IF(AND(Table3[[#This Row],[F value]]&lt;4.74,Table3[[#This Row],[Best Individual mean accuracy]]&gt;Table3[[#This Row],[Benchmark mean accuracy]]),"Yes","No")</f>
        <v>No</v>
      </c>
    </row>
    <row r="593" spans="1:8" x14ac:dyDescent="0.55000000000000004">
      <c r="A593">
        <v>663</v>
      </c>
      <c r="B593" s="1" t="s">
        <v>1106</v>
      </c>
      <c r="C593" s="4">
        <v>1</v>
      </c>
      <c r="D593" s="6">
        <v>95.866666666666603</v>
      </c>
      <c r="E593" s="6">
        <v>95.866666666666603</v>
      </c>
      <c r="F593" s="4">
        <v>0.80952380952380898</v>
      </c>
      <c r="G593" s="6">
        <f>Table3[[#This Row],[Best Individual mean accuracy]]-Table3[[#This Row],[Benchmark mean accuracy]]</f>
        <v>0</v>
      </c>
      <c r="H593" t="str">
        <f>IF(AND(Table3[[#This Row],[F value]]&lt;4.74,Table3[[#This Row],[Best Individual mean accuracy]]&gt;Table3[[#This Row],[Benchmark mean accuracy]]),"Yes","No")</f>
        <v>No</v>
      </c>
    </row>
    <row r="594" spans="1:8" x14ac:dyDescent="0.55000000000000004">
      <c r="A594">
        <v>663</v>
      </c>
      <c r="B594" s="1" t="s">
        <v>1202</v>
      </c>
      <c r="C594" s="4">
        <v>1</v>
      </c>
      <c r="D594" s="6">
        <v>95.866666666666603</v>
      </c>
      <c r="E594" s="6">
        <v>95.866666666666603</v>
      </c>
      <c r="F594" s="4">
        <v>1.0833333333333299</v>
      </c>
      <c r="G594" s="6">
        <f>Table3[[#This Row],[Best Individual mean accuracy]]-Table3[[#This Row],[Benchmark mean accuracy]]</f>
        <v>0</v>
      </c>
      <c r="H594" t="str">
        <f>IF(AND(Table3[[#This Row],[F value]]&lt;4.74,Table3[[#This Row],[Best Individual mean accuracy]]&gt;Table3[[#This Row],[Benchmark mean accuracy]]),"Yes","No")</f>
        <v>No</v>
      </c>
    </row>
    <row r="595" spans="1:8" x14ac:dyDescent="0.55000000000000004">
      <c r="A595">
        <v>750</v>
      </c>
      <c r="B595" s="1" t="s">
        <v>1596</v>
      </c>
      <c r="C595" s="4">
        <v>1</v>
      </c>
      <c r="D595" s="6">
        <v>95.866666666666603</v>
      </c>
      <c r="E595" s="6">
        <v>95.866666666666603</v>
      </c>
      <c r="F595" s="4">
        <v>1</v>
      </c>
      <c r="G595" s="6">
        <f>Table3[[#This Row],[Best Individual mean accuracy]]-Table3[[#This Row],[Benchmark mean accuracy]]</f>
        <v>0</v>
      </c>
      <c r="H595" t="str">
        <f>IF(AND(Table3[[#This Row],[F value]]&lt;4.74,Table3[[#This Row],[Best Individual mean accuracy]]&gt;Table3[[#This Row],[Benchmark mean accuracy]]),"Yes","No")</f>
        <v>No</v>
      </c>
    </row>
    <row r="596" spans="1:8" x14ac:dyDescent="0.55000000000000004">
      <c r="A596">
        <v>891</v>
      </c>
      <c r="B596" s="1" t="s">
        <v>1712</v>
      </c>
      <c r="C596" s="4">
        <v>0.97368421052631504</v>
      </c>
      <c r="D596" s="6">
        <v>95.866666666666603</v>
      </c>
      <c r="E596" s="6">
        <v>95.866666666666603</v>
      </c>
      <c r="F596" s="4">
        <v>1.3333333333333299</v>
      </c>
      <c r="G596" s="6">
        <f>Table3[[#This Row],[Best Individual mean accuracy]]-Table3[[#This Row],[Benchmark mean accuracy]]</f>
        <v>0</v>
      </c>
      <c r="H596" t="str">
        <f>IF(AND(Table3[[#This Row],[F value]]&lt;4.74,Table3[[#This Row],[Best Individual mean accuracy]]&gt;Table3[[#This Row],[Benchmark mean accuracy]]),"Yes","No")</f>
        <v>No</v>
      </c>
    </row>
    <row r="597" spans="1:8" x14ac:dyDescent="0.55000000000000004">
      <c r="A597">
        <v>300</v>
      </c>
      <c r="B597" s="1" t="s">
        <v>533</v>
      </c>
      <c r="C597" s="4">
        <v>0.97368421052631504</v>
      </c>
      <c r="D597" s="6">
        <v>95.733333333333306</v>
      </c>
      <c r="E597" s="6">
        <v>95.866666666666603</v>
      </c>
      <c r="F597" s="4">
        <v>0.67213114754098402</v>
      </c>
      <c r="G597" s="6">
        <f>Table3[[#This Row],[Best Individual mean accuracy]]-Table3[[#This Row],[Benchmark mean accuracy]]</f>
        <v>0.13333333333329733</v>
      </c>
      <c r="H597" t="str">
        <f>IF(AND(Table3[[#This Row],[F value]]&lt;4.74,Table3[[#This Row],[Best Individual mean accuracy]]&gt;Table3[[#This Row],[Benchmark mean accuracy]]),"Yes","No")</f>
        <v>Yes</v>
      </c>
    </row>
    <row r="598" spans="1:8" x14ac:dyDescent="0.55000000000000004">
      <c r="A598">
        <v>300</v>
      </c>
      <c r="B598" s="1" t="s">
        <v>786</v>
      </c>
      <c r="C598" s="4">
        <v>0.97368421052631504</v>
      </c>
      <c r="D598" s="6">
        <v>95.733333333333306</v>
      </c>
      <c r="E598" s="6">
        <v>95.866666666666603</v>
      </c>
      <c r="F598" s="4">
        <v>0.72549019607843102</v>
      </c>
      <c r="G598" s="6">
        <f>Table3[[#This Row],[Best Individual mean accuracy]]-Table3[[#This Row],[Benchmark mean accuracy]]</f>
        <v>0.13333333333329733</v>
      </c>
      <c r="H598" t="str">
        <f>IF(AND(Table3[[#This Row],[F value]]&lt;4.74,Table3[[#This Row],[Best Individual mean accuracy]]&gt;Table3[[#This Row],[Benchmark mean accuracy]]),"Yes","No")</f>
        <v>Yes</v>
      </c>
    </row>
    <row r="599" spans="1:8" x14ac:dyDescent="0.55000000000000004">
      <c r="A599">
        <v>300</v>
      </c>
      <c r="B599" s="1" t="s">
        <v>799</v>
      </c>
      <c r="C599" s="4">
        <v>0.97368421052631504</v>
      </c>
      <c r="D599" s="6">
        <v>95.733333333333306</v>
      </c>
      <c r="E599" s="6">
        <v>95.866666666666603</v>
      </c>
      <c r="F599" s="4">
        <v>0.56923076923076898</v>
      </c>
      <c r="G599" s="6">
        <f>Table3[[#This Row],[Best Individual mean accuracy]]-Table3[[#This Row],[Benchmark mean accuracy]]</f>
        <v>0.13333333333329733</v>
      </c>
      <c r="H599" t="str">
        <f>IF(AND(Table3[[#This Row],[F value]]&lt;4.74,Table3[[#This Row],[Best Individual mean accuracy]]&gt;Table3[[#This Row],[Benchmark mean accuracy]]),"Yes","No")</f>
        <v>Yes</v>
      </c>
    </row>
    <row r="600" spans="1:8" x14ac:dyDescent="0.55000000000000004">
      <c r="A600">
        <v>300</v>
      </c>
      <c r="B600" s="1" t="s">
        <v>897</v>
      </c>
      <c r="C600" s="4">
        <v>0.97368421052631504</v>
      </c>
      <c r="D600" s="6">
        <v>95.733333333333306</v>
      </c>
      <c r="E600" s="6">
        <v>95.866666666666603</v>
      </c>
      <c r="F600" s="4">
        <v>1.5806451612903201</v>
      </c>
      <c r="G600" s="6">
        <f>Table3[[#This Row],[Best Individual mean accuracy]]-Table3[[#This Row],[Benchmark mean accuracy]]</f>
        <v>0.13333333333329733</v>
      </c>
      <c r="H600" t="str">
        <f>IF(AND(Table3[[#This Row],[F value]]&lt;4.74,Table3[[#This Row],[Best Individual mean accuracy]]&gt;Table3[[#This Row],[Benchmark mean accuracy]]),"Yes","No")</f>
        <v>Yes</v>
      </c>
    </row>
    <row r="601" spans="1:8" x14ac:dyDescent="0.55000000000000004">
      <c r="A601">
        <v>574</v>
      </c>
      <c r="B601" s="1" t="s">
        <v>986</v>
      </c>
      <c r="C601" s="4">
        <v>1</v>
      </c>
      <c r="D601" s="6">
        <v>95.733333333333306</v>
      </c>
      <c r="E601" s="6">
        <v>95.866666666666603</v>
      </c>
      <c r="F601" s="4">
        <v>1.2222222222222201</v>
      </c>
      <c r="G601" s="6">
        <f>Table3[[#This Row],[Best Individual mean accuracy]]-Table3[[#This Row],[Benchmark mean accuracy]]</f>
        <v>0.13333333333329733</v>
      </c>
      <c r="H601" t="str">
        <f>IF(AND(Table3[[#This Row],[F value]]&lt;4.74,Table3[[#This Row],[Best Individual mean accuracy]]&gt;Table3[[#This Row],[Benchmark mean accuracy]]),"Yes","No")</f>
        <v>Yes</v>
      </c>
    </row>
    <row r="602" spans="1:8" x14ac:dyDescent="0.55000000000000004">
      <c r="A602">
        <v>663</v>
      </c>
      <c r="B602" s="1" t="s">
        <v>1024</v>
      </c>
      <c r="C602" s="4">
        <v>1</v>
      </c>
      <c r="D602" s="6">
        <v>95.733333333333306</v>
      </c>
      <c r="E602" s="6">
        <v>95.866666666666603</v>
      </c>
      <c r="F602" s="4">
        <v>0.62962962962962998</v>
      </c>
      <c r="G602" s="6">
        <f>Table3[[#This Row],[Best Individual mean accuracy]]-Table3[[#This Row],[Benchmark mean accuracy]]</f>
        <v>0.13333333333329733</v>
      </c>
      <c r="H602" t="str">
        <f>IF(AND(Table3[[#This Row],[F value]]&lt;4.74,Table3[[#This Row],[Best Individual mean accuracy]]&gt;Table3[[#This Row],[Benchmark mean accuracy]]),"Yes","No")</f>
        <v>Yes</v>
      </c>
    </row>
    <row r="603" spans="1:8" x14ac:dyDescent="0.55000000000000004">
      <c r="A603">
        <v>663</v>
      </c>
      <c r="B603" s="1" t="s">
        <v>1063</v>
      </c>
      <c r="C603" s="4">
        <v>1</v>
      </c>
      <c r="D603" s="6">
        <v>95.733333333333306</v>
      </c>
      <c r="E603" s="6">
        <v>95.866666666666603</v>
      </c>
      <c r="F603" s="4">
        <v>1.4102564102563999</v>
      </c>
      <c r="G603" s="6">
        <f>Table3[[#This Row],[Best Individual mean accuracy]]-Table3[[#This Row],[Benchmark mean accuracy]]</f>
        <v>0.13333333333329733</v>
      </c>
      <c r="H603" t="str">
        <f>IF(AND(Table3[[#This Row],[F value]]&lt;4.74,Table3[[#This Row],[Best Individual mean accuracy]]&gt;Table3[[#This Row],[Benchmark mean accuracy]]),"Yes","No")</f>
        <v>Yes</v>
      </c>
    </row>
    <row r="604" spans="1:8" x14ac:dyDescent="0.55000000000000004">
      <c r="A604">
        <v>663</v>
      </c>
      <c r="B604" s="1" t="s">
        <v>1094</v>
      </c>
      <c r="C604" s="4">
        <v>1</v>
      </c>
      <c r="D604" s="6">
        <v>95.733333333333306</v>
      </c>
      <c r="E604" s="6">
        <v>95.866666666666603</v>
      </c>
      <c r="F604" s="4">
        <v>0.66101694915254205</v>
      </c>
      <c r="G604" s="6">
        <f>Table3[[#This Row],[Best Individual mean accuracy]]-Table3[[#This Row],[Benchmark mean accuracy]]</f>
        <v>0.13333333333329733</v>
      </c>
      <c r="H604" t="str">
        <f>IF(AND(Table3[[#This Row],[F value]]&lt;4.74,Table3[[#This Row],[Best Individual mean accuracy]]&gt;Table3[[#This Row],[Benchmark mean accuracy]]),"Yes","No")</f>
        <v>Yes</v>
      </c>
    </row>
    <row r="605" spans="1:8" x14ac:dyDescent="0.55000000000000004">
      <c r="A605">
        <v>663</v>
      </c>
      <c r="B605" s="1" t="s">
        <v>1144</v>
      </c>
      <c r="C605" s="4">
        <v>1</v>
      </c>
      <c r="D605" s="6">
        <v>95.733333333333306</v>
      </c>
      <c r="E605" s="6">
        <v>95.866666666666603</v>
      </c>
      <c r="F605" s="4">
        <v>1.06779661016949</v>
      </c>
      <c r="G605" s="6">
        <f>Table3[[#This Row],[Best Individual mean accuracy]]-Table3[[#This Row],[Benchmark mean accuracy]]</f>
        <v>0.13333333333329733</v>
      </c>
      <c r="H605" t="str">
        <f>IF(AND(Table3[[#This Row],[F value]]&lt;4.74,Table3[[#This Row],[Best Individual mean accuracy]]&gt;Table3[[#This Row],[Benchmark mean accuracy]]),"Yes","No")</f>
        <v>Yes</v>
      </c>
    </row>
    <row r="606" spans="1:8" x14ac:dyDescent="0.55000000000000004">
      <c r="A606">
        <v>663</v>
      </c>
      <c r="B606" s="1" t="s">
        <v>1270</v>
      </c>
      <c r="C606" s="4">
        <v>1</v>
      </c>
      <c r="D606" s="6">
        <v>95.733333333333306</v>
      </c>
      <c r="E606" s="6">
        <v>95.866666666666603</v>
      </c>
      <c r="F606" s="4">
        <v>1.2105263157894699</v>
      </c>
      <c r="G606" s="6">
        <f>Table3[[#This Row],[Best Individual mean accuracy]]-Table3[[#This Row],[Benchmark mean accuracy]]</f>
        <v>0.13333333333329733</v>
      </c>
      <c r="H606" t="str">
        <f>IF(AND(Table3[[#This Row],[F value]]&lt;4.74,Table3[[#This Row],[Best Individual mean accuracy]]&gt;Table3[[#This Row],[Benchmark mean accuracy]]),"Yes","No")</f>
        <v>Yes</v>
      </c>
    </row>
    <row r="607" spans="1:8" x14ac:dyDescent="0.55000000000000004">
      <c r="A607">
        <v>750</v>
      </c>
      <c r="B607" s="1" t="s">
        <v>1442</v>
      </c>
      <c r="C607" s="4">
        <v>1</v>
      </c>
      <c r="D607" s="6">
        <v>95.733333333333306</v>
      </c>
      <c r="E607" s="6">
        <v>95.866666666666603</v>
      </c>
      <c r="F607" s="4">
        <v>0.83783783783783705</v>
      </c>
      <c r="G607" s="6">
        <f>Table3[[#This Row],[Best Individual mean accuracy]]-Table3[[#This Row],[Benchmark mean accuracy]]</f>
        <v>0.13333333333329733</v>
      </c>
      <c r="H607" t="str">
        <f>IF(AND(Table3[[#This Row],[F value]]&lt;4.74,Table3[[#This Row],[Best Individual mean accuracy]]&gt;Table3[[#This Row],[Benchmark mean accuracy]]),"Yes","No")</f>
        <v>Yes</v>
      </c>
    </row>
    <row r="608" spans="1:8" x14ac:dyDescent="0.55000000000000004">
      <c r="A608">
        <v>300</v>
      </c>
      <c r="B608" s="1" t="s">
        <v>624</v>
      </c>
      <c r="C608" s="4">
        <v>0.97368421052631504</v>
      </c>
      <c r="D608" s="6">
        <v>95.6</v>
      </c>
      <c r="E608" s="6">
        <v>95.866666666666603</v>
      </c>
      <c r="F608" s="4">
        <v>0.66666666666666696</v>
      </c>
      <c r="G608" s="6">
        <f>Table3[[#This Row],[Best Individual mean accuracy]]-Table3[[#This Row],[Benchmark mean accuracy]]</f>
        <v>0.26666666666660888</v>
      </c>
      <c r="H608" t="str">
        <f>IF(AND(Table3[[#This Row],[F value]]&lt;4.74,Table3[[#This Row],[Best Individual mean accuracy]]&gt;Table3[[#This Row],[Benchmark mean accuracy]]),"Yes","No")</f>
        <v>Yes</v>
      </c>
    </row>
    <row r="609" spans="1:8" x14ac:dyDescent="0.55000000000000004">
      <c r="A609">
        <v>663</v>
      </c>
      <c r="B609" s="1" t="s">
        <v>991</v>
      </c>
      <c r="C609" s="4">
        <v>1</v>
      </c>
      <c r="D609" s="6">
        <v>95.6</v>
      </c>
      <c r="E609" s="6">
        <v>95.866666666666603</v>
      </c>
      <c r="F609" s="4">
        <v>0.78873239436619702</v>
      </c>
      <c r="G609" s="6">
        <f>Table3[[#This Row],[Best Individual mean accuracy]]-Table3[[#This Row],[Benchmark mean accuracy]]</f>
        <v>0.26666666666660888</v>
      </c>
      <c r="H609" t="str">
        <f>IF(AND(Table3[[#This Row],[F value]]&lt;4.74,Table3[[#This Row],[Best Individual mean accuracy]]&gt;Table3[[#This Row],[Benchmark mean accuracy]]),"Yes","No")</f>
        <v>Yes</v>
      </c>
    </row>
    <row r="610" spans="1:8" x14ac:dyDescent="0.55000000000000004">
      <c r="A610">
        <v>750</v>
      </c>
      <c r="B610" s="1" t="s">
        <v>1333</v>
      </c>
      <c r="C610" s="4">
        <v>1</v>
      </c>
      <c r="D610" s="6">
        <v>95.6</v>
      </c>
      <c r="E610" s="6">
        <v>95.866666666666603</v>
      </c>
      <c r="F610" s="4">
        <v>0.68965517241379204</v>
      </c>
      <c r="G610" s="6">
        <f>Table3[[#This Row],[Best Individual mean accuracy]]-Table3[[#This Row],[Benchmark mean accuracy]]</f>
        <v>0.26666666666660888</v>
      </c>
      <c r="H610" t="str">
        <f>IF(AND(Table3[[#This Row],[F value]]&lt;4.74,Table3[[#This Row],[Best Individual mean accuracy]]&gt;Table3[[#This Row],[Benchmark mean accuracy]]),"Yes","No")</f>
        <v>Yes</v>
      </c>
    </row>
    <row r="611" spans="1:8" x14ac:dyDescent="0.55000000000000004">
      <c r="A611">
        <v>300</v>
      </c>
      <c r="B611" s="1" t="s">
        <v>487</v>
      </c>
      <c r="C611" s="4">
        <v>0.97368421052631504</v>
      </c>
      <c r="D611" s="6">
        <v>95.599999999999895</v>
      </c>
      <c r="E611" s="6">
        <v>95.866666666666603</v>
      </c>
      <c r="F611" s="4">
        <v>1.07692307692307</v>
      </c>
      <c r="G611" s="6">
        <f>Table3[[#This Row],[Best Individual mean accuracy]]-Table3[[#This Row],[Benchmark mean accuracy]]</f>
        <v>0.26666666666670835</v>
      </c>
      <c r="H611" t="str">
        <f>IF(AND(Table3[[#This Row],[F value]]&lt;4.74,Table3[[#This Row],[Best Individual mean accuracy]]&gt;Table3[[#This Row],[Benchmark mean accuracy]]),"Yes","No")</f>
        <v>Yes</v>
      </c>
    </row>
    <row r="612" spans="1:8" x14ac:dyDescent="0.55000000000000004">
      <c r="A612">
        <v>300</v>
      </c>
      <c r="B612" s="1" t="s">
        <v>508</v>
      </c>
      <c r="C612" s="4">
        <v>0.97368421052631504</v>
      </c>
      <c r="D612" s="6">
        <v>95.599999999999895</v>
      </c>
      <c r="E612" s="6">
        <v>95.866666666666603</v>
      </c>
      <c r="F612" s="4">
        <v>0.67857142857142805</v>
      </c>
      <c r="G612" s="6">
        <f>Table3[[#This Row],[Best Individual mean accuracy]]-Table3[[#This Row],[Benchmark mean accuracy]]</f>
        <v>0.26666666666670835</v>
      </c>
      <c r="H612" t="str">
        <f>IF(AND(Table3[[#This Row],[F value]]&lt;4.74,Table3[[#This Row],[Best Individual mean accuracy]]&gt;Table3[[#This Row],[Benchmark mean accuracy]]),"Yes","No")</f>
        <v>Yes</v>
      </c>
    </row>
    <row r="613" spans="1:8" x14ac:dyDescent="0.55000000000000004">
      <c r="A613">
        <v>300</v>
      </c>
      <c r="B613" s="1" t="s">
        <v>568</v>
      </c>
      <c r="C613" s="4">
        <v>0.97368421052631504</v>
      </c>
      <c r="D613" s="6">
        <v>95.599999999999895</v>
      </c>
      <c r="E613" s="6">
        <v>95.866666666666603</v>
      </c>
      <c r="F613" s="4">
        <v>0.71428571428571297</v>
      </c>
      <c r="G613" s="6">
        <f>Table3[[#This Row],[Best Individual mean accuracy]]-Table3[[#This Row],[Benchmark mean accuracy]]</f>
        <v>0.26666666666670835</v>
      </c>
      <c r="H613" t="str">
        <f>IF(AND(Table3[[#This Row],[F value]]&lt;4.74,Table3[[#This Row],[Best Individual mean accuracy]]&gt;Table3[[#This Row],[Benchmark mean accuracy]]),"Yes","No")</f>
        <v>Yes</v>
      </c>
    </row>
    <row r="614" spans="1:8" x14ac:dyDescent="0.55000000000000004">
      <c r="A614">
        <v>300</v>
      </c>
      <c r="B614" s="1" t="s">
        <v>814</v>
      </c>
      <c r="C614" s="4">
        <v>0.97368421052631504</v>
      </c>
      <c r="D614" s="6">
        <v>95.599999999999895</v>
      </c>
      <c r="E614" s="6">
        <v>95.866666666666603</v>
      </c>
      <c r="F614" s="4">
        <v>0.65517241379310298</v>
      </c>
      <c r="G614" s="6">
        <f>Table3[[#This Row],[Best Individual mean accuracy]]-Table3[[#This Row],[Benchmark mean accuracy]]</f>
        <v>0.26666666666670835</v>
      </c>
      <c r="H614" t="str">
        <f>IF(AND(Table3[[#This Row],[F value]]&lt;4.74,Table3[[#This Row],[Best Individual mean accuracy]]&gt;Table3[[#This Row],[Benchmark mean accuracy]]),"Yes","No")</f>
        <v>Yes</v>
      </c>
    </row>
    <row r="615" spans="1:8" x14ac:dyDescent="0.55000000000000004">
      <c r="A615">
        <v>891</v>
      </c>
      <c r="B615" s="1" t="s">
        <v>1800</v>
      </c>
      <c r="C615" s="4">
        <v>0.97368421052631504</v>
      </c>
      <c r="D615" s="6">
        <v>95.599999999999895</v>
      </c>
      <c r="E615" s="6">
        <v>95.866666666666603</v>
      </c>
      <c r="F615" s="4">
        <v>0.93333333333333302</v>
      </c>
      <c r="G615" s="6">
        <f>Table3[[#This Row],[Best Individual mean accuracy]]-Table3[[#This Row],[Benchmark mean accuracy]]</f>
        <v>0.26666666666670835</v>
      </c>
      <c r="H615" t="str">
        <f>IF(AND(Table3[[#This Row],[F value]]&lt;4.74,Table3[[#This Row],[Best Individual mean accuracy]]&gt;Table3[[#This Row],[Benchmark mean accuracy]]),"Yes","No")</f>
        <v>Yes</v>
      </c>
    </row>
    <row r="616" spans="1:8" x14ac:dyDescent="0.55000000000000004">
      <c r="A616">
        <v>10</v>
      </c>
      <c r="B616" s="1" t="s">
        <v>439</v>
      </c>
      <c r="C616" s="4">
        <v>1</v>
      </c>
      <c r="D616" s="6">
        <v>95.466666666666598</v>
      </c>
      <c r="E616" s="6">
        <v>95.866666666666603</v>
      </c>
      <c r="F616" s="4">
        <v>1</v>
      </c>
      <c r="G616" s="6">
        <f>Table3[[#This Row],[Best Individual mean accuracy]]-Table3[[#This Row],[Benchmark mean accuracy]]</f>
        <v>0.40000000000000568</v>
      </c>
      <c r="H616" t="str">
        <f>IF(AND(Table3[[#This Row],[F value]]&lt;4.74,Table3[[#This Row],[Best Individual mean accuracy]]&gt;Table3[[#This Row],[Benchmark mean accuracy]]),"Yes","No")</f>
        <v>Yes</v>
      </c>
    </row>
    <row r="617" spans="1:8" x14ac:dyDescent="0.55000000000000004">
      <c r="A617">
        <v>300</v>
      </c>
      <c r="B617" s="1" t="s">
        <v>755</v>
      </c>
      <c r="C617" s="4">
        <v>0.97368421052631504</v>
      </c>
      <c r="D617" s="6">
        <v>95.466666666666598</v>
      </c>
      <c r="E617" s="6">
        <v>95.866666666666603</v>
      </c>
      <c r="F617" s="4">
        <v>0.59183673469387799</v>
      </c>
      <c r="G617" s="6">
        <f>Table3[[#This Row],[Best Individual mean accuracy]]-Table3[[#This Row],[Benchmark mean accuracy]]</f>
        <v>0.40000000000000568</v>
      </c>
      <c r="H617" t="str">
        <f>IF(AND(Table3[[#This Row],[F value]]&lt;4.74,Table3[[#This Row],[Best Individual mean accuracy]]&gt;Table3[[#This Row],[Benchmark mean accuracy]]),"Yes","No")</f>
        <v>Yes</v>
      </c>
    </row>
    <row r="618" spans="1:8" x14ac:dyDescent="0.55000000000000004">
      <c r="A618">
        <v>300</v>
      </c>
      <c r="B618" s="1" t="s">
        <v>898</v>
      </c>
      <c r="C618" s="4">
        <v>0.97368421052631504</v>
      </c>
      <c r="D618" s="6">
        <v>95.466666666666598</v>
      </c>
      <c r="E618" s="6">
        <v>95.866666666666603</v>
      </c>
      <c r="F618" s="4">
        <v>1.41379310344827</v>
      </c>
      <c r="G618" s="6">
        <f>Table3[[#This Row],[Best Individual mean accuracy]]-Table3[[#This Row],[Benchmark mean accuracy]]</f>
        <v>0.40000000000000568</v>
      </c>
      <c r="H618" t="str">
        <f>IF(AND(Table3[[#This Row],[F value]]&lt;4.74,Table3[[#This Row],[Best Individual mean accuracy]]&gt;Table3[[#This Row],[Benchmark mean accuracy]]),"Yes","No")</f>
        <v>Yes</v>
      </c>
    </row>
    <row r="619" spans="1:8" x14ac:dyDescent="0.55000000000000004">
      <c r="A619">
        <v>663</v>
      </c>
      <c r="B619" s="1" t="s">
        <v>1100</v>
      </c>
      <c r="C619" s="4">
        <v>1</v>
      </c>
      <c r="D619" s="6">
        <v>95.466666666666598</v>
      </c>
      <c r="E619" s="6">
        <v>95.866666666666603</v>
      </c>
      <c r="F619" s="4">
        <v>1.1176470588235301</v>
      </c>
      <c r="G619" s="6">
        <f>Table3[[#This Row],[Best Individual mean accuracy]]-Table3[[#This Row],[Benchmark mean accuracy]]</f>
        <v>0.40000000000000568</v>
      </c>
      <c r="H619" t="str">
        <f>IF(AND(Table3[[#This Row],[F value]]&lt;4.74,Table3[[#This Row],[Best Individual mean accuracy]]&gt;Table3[[#This Row],[Benchmark mean accuracy]]),"Yes","No")</f>
        <v>Yes</v>
      </c>
    </row>
    <row r="620" spans="1:8" x14ac:dyDescent="0.55000000000000004">
      <c r="A620">
        <v>663</v>
      </c>
      <c r="B620" s="1" t="s">
        <v>1168</v>
      </c>
      <c r="C620" s="4">
        <v>1</v>
      </c>
      <c r="D620" s="6">
        <v>95.466666666666598</v>
      </c>
      <c r="E620" s="6">
        <v>95.866666666666603</v>
      </c>
      <c r="F620" s="4">
        <v>0.89473684210526205</v>
      </c>
      <c r="G620" s="6">
        <f>Table3[[#This Row],[Best Individual mean accuracy]]-Table3[[#This Row],[Benchmark mean accuracy]]</f>
        <v>0.40000000000000568</v>
      </c>
      <c r="H620" t="str">
        <f>IF(AND(Table3[[#This Row],[F value]]&lt;4.74,Table3[[#This Row],[Best Individual mean accuracy]]&gt;Table3[[#This Row],[Benchmark mean accuracy]]),"Yes","No")</f>
        <v>Yes</v>
      </c>
    </row>
    <row r="621" spans="1:8" x14ac:dyDescent="0.55000000000000004">
      <c r="A621">
        <v>663</v>
      </c>
      <c r="B621" s="1" t="s">
        <v>1189</v>
      </c>
      <c r="C621" s="4">
        <v>1</v>
      </c>
      <c r="D621" s="6">
        <v>95.466666666666598</v>
      </c>
      <c r="E621" s="6">
        <v>95.866666666666603</v>
      </c>
      <c r="F621" s="4">
        <v>1.2325581395348799</v>
      </c>
      <c r="G621" s="6">
        <f>Table3[[#This Row],[Best Individual mean accuracy]]-Table3[[#This Row],[Benchmark mean accuracy]]</f>
        <v>0.40000000000000568</v>
      </c>
      <c r="H621" t="str">
        <f>IF(AND(Table3[[#This Row],[F value]]&lt;4.74,Table3[[#This Row],[Best Individual mean accuracy]]&gt;Table3[[#This Row],[Benchmark mean accuracy]]),"Yes","No")</f>
        <v>Yes</v>
      </c>
    </row>
    <row r="622" spans="1:8" x14ac:dyDescent="0.55000000000000004">
      <c r="A622">
        <v>300</v>
      </c>
      <c r="B622" s="1" t="s">
        <v>530</v>
      </c>
      <c r="C622" s="4">
        <v>0.97368421052631504</v>
      </c>
      <c r="D622" s="6">
        <v>95.3333333333333</v>
      </c>
      <c r="E622" s="6">
        <v>95.866666666666603</v>
      </c>
      <c r="F622" s="4">
        <v>0.71428571428571397</v>
      </c>
      <c r="G622" s="6">
        <f>Table3[[#This Row],[Best Individual mean accuracy]]-Table3[[#This Row],[Benchmark mean accuracy]]</f>
        <v>0.53333333333330302</v>
      </c>
      <c r="H622" t="str">
        <f>IF(AND(Table3[[#This Row],[F value]]&lt;4.74,Table3[[#This Row],[Best Individual mean accuracy]]&gt;Table3[[#This Row],[Benchmark mean accuracy]]),"Yes","No")</f>
        <v>Yes</v>
      </c>
    </row>
    <row r="623" spans="1:8" x14ac:dyDescent="0.55000000000000004">
      <c r="A623">
        <v>300</v>
      </c>
      <c r="B623" s="1" t="s">
        <v>603</v>
      </c>
      <c r="C623" s="4">
        <v>0.97368421052631504</v>
      </c>
      <c r="D623" s="6">
        <v>95.3333333333333</v>
      </c>
      <c r="E623" s="6">
        <v>95.866666666666603</v>
      </c>
      <c r="F623" s="4">
        <v>1.1081081081080999</v>
      </c>
      <c r="G623" s="6">
        <f>Table3[[#This Row],[Best Individual mean accuracy]]-Table3[[#This Row],[Benchmark mean accuracy]]</f>
        <v>0.53333333333330302</v>
      </c>
      <c r="H623" t="str">
        <f>IF(AND(Table3[[#This Row],[F value]]&lt;4.74,Table3[[#This Row],[Best Individual mean accuracy]]&gt;Table3[[#This Row],[Benchmark mean accuracy]]),"Yes","No")</f>
        <v>Yes</v>
      </c>
    </row>
    <row r="624" spans="1:8" x14ac:dyDescent="0.55000000000000004">
      <c r="A624">
        <v>300</v>
      </c>
      <c r="B624" s="1" t="s">
        <v>667</v>
      </c>
      <c r="C624" s="4">
        <v>0.97368421052631504</v>
      </c>
      <c r="D624" s="6">
        <v>95.3333333333333</v>
      </c>
      <c r="E624" s="6">
        <v>95.866666666666603</v>
      </c>
      <c r="F624" s="4">
        <v>0.91666666666666696</v>
      </c>
      <c r="G624" s="6">
        <f>Table3[[#This Row],[Best Individual mean accuracy]]-Table3[[#This Row],[Benchmark mean accuracy]]</f>
        <v>0.53333333333330302</v>
      </c>
      <c r="H624" t="str">
        <f>IF(AND(Table3[[#This Row],[F value]]&lt;4.74,Table3[[#This Row],[Best Individual mean accuracy]]&gt;Table3[[#This Row],[Benchmark mean accuracy]]),"Yes","No")</f>
        <v>Yes</v>
      </c>
    </row>
    <row r="625" spans="1:8" x14ac:dyDescent="0.55000000000000004">
      <c r="A625">
        <v>750</v>
      </c>
      <c r="B625" s="1" t="s">
        <v>1433</v>
      </c>
      <c r="C625" s="4">
        <v>1</v>
      </c>
      <c r="D625" s="6">
        <v>95.3333333333333</v>
      </c>
      <c r="E625" s="6">
        <v>95.866666666666603</v>
      </c>
      <c r="F625" s="4">
        <v>1.2068965517241299</v>
      </c>
      <c r="G625" s="6">
        <f>Table3[[#This Row],[Best Individual mean accuracy]]-Table3[[#This Row],[Benchmark mean accuracy]]</f>
        <v>0.53333333333330302</v>
      </c>
      <c r="H625" t="str">
        <f>IF(AND(Table3[[#This Row],[F value]]&lt;4.74,Table3[[#This Row],[Best Individual mean accuracy]]&gt;Table3[[#This Row],[Benchmark mean accuracy]]),"Yes","No")</f>
        <v>Yes</v>
      </c>
    </row>
    <row r="626" spans="1:8" x14ac:dyDescent="0.55000000000000004">
      <c r="A626">
        <v>891</v>
      </c>
      <c r="B626" s="1" t="s">
        <v>1688</v>
      </c>
      <c r="C626" s="4">
        <v>0.97368421052631504</v>
      </c>
      <c r="D626" s="6">
        <v>95.3333333333333</v>
      </c>
      <c r="E626" s="6">
        <v>95.866666666666603</v>
      </c>
      <c r="F626" s="4">
        <v>0.91666666666666896</v>
      </c>
      <c r="G626" s="6">
        <f>Table3[[#This Row],[Best Individual mean accuracy]]-Table3[[#This Row],[Benchmark mean accuracy]]</f>
        <v>0.53333333333330302</v>
      </c>
      <c r="H626" t="str">
        <f>IF(AND(Table3[[#This Row],[F value]]&lt;4.74,Table3[[#This Row],[Best Individual mean accuracy]]&gt;Table3[[#This Row],[Benchmark mean accuracy]]),"Yes","No")</f>
        <v>Yes</v>
      </c>
    </row>
    <row r="627" spans="1:8" x14ac:dyDescent="0.55000000000000004">
      <c r="A627">
        <v>300</v>
      </c>
      <c r="B627" s="1" t="s">
        <v>513</v>
      </c>
      <c r="C627" s="4">
        <v>0.97368421052631504</v>
      </c>
      <c r="D627" s="6">
        <v>95.2</v>
      </c>
      <c r="E627" s="6">
        <v>95.866666666666603</v>
      </c>
      <c r="F627" s="4">
        <v>0.65853658536585302</v>
      </c>
      <c r="G627" s="6">
        <f>Table3[[#This Row],[Best Individual mean accuracy]]-Table3[[#This Row],[Benchmark mean accuracy]]</f>
        <v>0.66666666666660035</v>
      </c>
      <c r="H627" t="str">
        <f>IF(AND(Table3[[#This Row],[F value]]&lt;4.74,Table3[[#This Row],[Best Individual mean accuracy]]&gt;Table3[[#This Row],[Benchmark mean accuracy]]),"Yes","No")</f>
        <v>Yes</v>
      </c>
    </row>
    <row r="628" spans="1:8" x14ac:dyDescent="0.55000000000000004">
      <c r="A628">
        <v>300</v>
      </c>
      <c r="B628" s="1" t="s">
        <v>683</v>
      </c>
      <c r="C628" s="4">
        <v>0.97368421052631504</v>
      </c>
      <c r="D628" s="6">
        <v>95.2</v>
      </c>
      <c r="E628" s="6">
        <v>95.866666666666603</v>
      </c>
      <c r="F628" s="4">
        <v>0.94594594594594505</v>
      </c>
      <c r="G628" s="6">
        <f>Table3[[#This Row],[Best Individual mean accuracy]]-Table3[[#This Row],[Benchmark mean accuracy]]</f>
        <v>0.66666666666660035</v>
      </c>
      <c r="H628" t="str">
        <f>IF(AND(Table3[[#This Row],[F value]]&lt;4.74,Table3[[#This Row],[Best Individual mean accuracy]]&gt;Table3[[#This Row],[Benchmark mean accuracy]]),"Yes","No")</f>
        <v>Yes</v>
      </c>
    </row>
    <row r="629" spans="1:8" x14ac:dyDescent="0.55000000000000004">
      <c r="A629">
        <v>663</v>
      </c>
      <c r="B629" s="1" t="s">
        <v>1125</v>
      </c>
      <c r="C629" s="4">
        <v>1</v>
      </c>
      <c r="D629" s="6">
        <v>95.2</v>
      </c>
      <c r="E629" s="6">
        <v>95.866666666666603</v>
      </c>
      <c r="F629" s="4">
        <v>1.1971830985915399</v>
      </c>
      <c r="G629" s="6">
        <f>Table3[[#This Row],[Best Individual mean accuracy]]-Table3[[#This Row],[Benchmark mean accuracy]]</f>
        <v>0.66666666666660035</v>
      </c>
      <c r="H629" t="str">
        <f>IF(AND(Table3[[#This Row],[F value]]&lt;4.74,Table3[[#This Row],[Best Individual mean accuracy]]&gt;Table3[[#This Row],[Benchmark mean accuracy]]),"Yes","No")</f>
        <v>Yes</v>
      </c>
    </row>
    <row r="630" spans="1:8" x14ac:dyDescent="0.55000000000000004">
      <c r="A630">
        <v>300</v>
      </c>
      <c r="B630" s="1" t="s">
        <v>504</v>
      </c>
      <c r="C630" s="4">
        <v>0.97368421052631504</v>
      </c>
      <c r="D630" s="6">
        <v>95.199999999999903</v>
      </c>
      <c r="E630" s="6">
        <v>95.866666666666603</v>
      </c>
      <c r="F630" s="4">
        <v>0.79310344827586199</v>
      </c>
      <c r="G630" s="6">
        <f>Table3[[#This Row],[Best Individual mean accuracy]]-Table3[[#This Row],[Benchmark mean accuracy]]</f>
        <v>0.66666666666669983</v>
      </c>
      <c r="H630" t="str">
        <f>IF(AND(Table3[[#This Row],[F value]]&lt;4.74,Table3[[#This Row],[Best Individual mean accuracy]]&gt;Table3[[#This Row],[Benchmark mean accuracy]]),"Yes","No")</f>
        <v>Yes</v>
      </c>
    </row>
    <row r="631" spans="1:8" x14ac:dyDescent="0.55000000000000004">
      <c r="A631">
        <v>663</v>
      </c>
      <c r="B631" s="1" t="s">
        <v>1093</v>
      </c>
      <c r="C631" s="4">
        <v>1</v>
      </c>
      <c r="D631" s="6">
        <v>95.199999999999903</v>
      </c>
      <c r="E631" s="6">
        <v>95.866666666666603</v>
      </c>
      <c r="F631" s="4">
        <v>3.6666666666666399</v>
      </c>
      <c r="G631" s="6">
        <f>Table3[[#This Row],[Best Individual mean accuracy]]-Table3[[#This Row],[Benchmark mean accuracy]]</f>
        <v>0.66666666666669983</v>
      </c>
      <c r="H631" t="str">
        <f>IF(AND(Table3[[#This Row],[F value]]&lt;4.74,Table3[[#This Row],[Best Individual mean accuracy]]&gt;Table3[[#This Row],[Benchmark mean accuracy]]),"Yes","No")</f>
        <v>Yes</v>
      </c>
    </row>
    <row r="632" spans="1:8" x14ac:dyDescent="0.55000000000000004">
      <c r="A632">
        <v>300</v>
      </c>
      <c r="B632" s="1" t="s">
        <v>754</v>
      </c>
      <c r="C632" s="4">
        <v>0.97368421052631504</v>
      </c>
      <c r="D632" s="6">
        <v>95.066666666666606</v>
      </c>
      <c r="E632" s="6">
        <v>95.866666666666603</v>
      </c>
      <c r="F632" s="4">
        <v>9</v>
      </c>
      <c r="G632" s="6">
        <f>Table3[[#This Row],[Best Individual mean accuracy]]-Table3[[#This Row],[Benchmark mean accuracy]]</f>
        <v>0.79999999999999716</v>
      </c>
      <c r="H632" t="str">
        <f>IF(AND(Table3[[#This Row],[F value]]&lt;4.74,Table3[[#This Row],[Best Individual mean accuracy]]&gt;Table3[[#This Row],[Benchmark mean accuracy]]),"Yes","No")</f>
        <v>No</v>
      </c>
    </row>
    <row r="633" spans="1:8" x14ac:dyDescent="0.55000000000000004">
      <c r="A633">
        <v>663</v>
      </c>
      <c r="B633" s="1" t="s">
        <v>1007</v>
      </c>
      <c r="C633" s="4">
        <v>1</v>
      </c>
      <c r="D633" s="6">
        <v>95.066666666666606</v>
      </c>
      <c r="E633" s="6">
        <v>95.866666666666603</v>
      </c>
      <c r="F633" s="4">
        <v>2.2857142857142798</v>
      </c>
      <c r="G633" s="6">
        <f>Table3[[#This Row],[Best Individual mean accuracy]]-Table3[[#This Row],[Benchmark mean accuracy]]</f>
        <v>0.79999999999999716</v>
      </c>
      <c r="H633" t="str">
        <f>IF(AND(Table3[[#This Row],[F value]]&lt;4.74,Table3[[#This Row],[Best Individual mean accuracy]]&gt;Table3[[#This Row],[Benchmark mean accuracy]]),"Yes","No")</f>
        <v>Yes</v>
      </c>
    </row>
    <row r="634" spans="1:8" x14ac:dyDescent="0.55000000000000004">
      <c r="A634">
        <v>663</v>
      </c>
      <c r="B634" s="1" t="s">
        <v>1092</v>
      </c>
      <c r="C634" s="4">
        <v>1</v>
      </c>
      <c r="D634" s="6">
        <v>95.066666666666606</v>
      </c>
      <c r="E634" s="6">
        <v>95.866666666666603</v>
      </c>
      <c r="F634" s="4">
        <v>0.92307692307692302</v>
      </c>
      <c r="G634" s="6">
        <f>Table3[[#This Row],[Best Individual mean accuracy]]-Table3[[#This Row],[Benchmark mean accuracy]]</f>
        <v>0.79999999999999716</v>
      </c>
      <c r="H634" t="str">
        <f>IF(AND(Table3[[#This Row],[F value]]&lt;4.74,Table3[[#This Row],[Best Individual mean accuracy]]&gt;Table3[[#This Row],[Benchmark mean accuracy]]),"Yes","No")</f>
        <v>Yes</v>
      </c>
    </row>
    <row r="635" spans="1:8" x14ac:dyDescent="0.55000000000000004">
      <c r="A635">
        <v>663</v>
      </c>
      <c r="B635" s="1" t="s">
        <v>1199</v>
      </c>
      <c r="C635" s="4">
        <v>1</v>
      </c>
      <c r="D635" s="6">
        <v>95.066666666666606</v>
      </c>
      <c r="E635" s="6">
        <v>95.866666666666603</v>
      </c>
      <c r="F635" s="4">
        <v>0.96</v>
      </c>
      <c r="G635" s="6">
        <f>Table3[[#This Row],[Best Individual mean accuracy]]-Table3[[#This Row],[Benchmark mean accuracy]]</f>
        <v>0.79999999999999716</v>
      </c>
      <c r="H635" t="str">
        <f>IF(AND(Table3[[#This Row],[F value]]&lt;4.74,Table3[[#This Row],[Best Individual mean accuracy]]&gt;Table3[[#This Row],[Benchmark mean accuracy]]),"Yes","No")</f>
        <v>Yes</v>
      </c>
    </row>
    <row r="636" spans="1:8" x14ac:dyDescent="0.55000000000000004">
      <c r="A636">
        <v>300</v>
      </c>
      <c r="B636" s="1" t="s">
        <v>497</v>
      </c>
      <c r="C636" s="4">
        <v>0.97368421052631504</v>
      </c>
      <c r="D636" s="6">
        <v>94.933333333333294</v>
      </c>
      <c r="E636" s="6">
        <v>95.866666666666603</v>
      </c>
      <c r="F636" s="4">
        <v>0.93103448275862</v>
      </c>
      <c r="G636" s="6">
        <f>Table3[[#This Row],[Best Individual mean accuracy]]-Table3[[#This Row],[Benchmark mean accuracy]]</f>
        <v>0.9333333333333087</v>
      </c>
      <c r="H636" t="str">
        <f>IF(AND(Table3[[#This Row],[F value]]&lt;4.74,Table3[[#This Row],[Best Individual mean accuracy]]&gt;Table3[[#This Row],[Benchmark mean accuracy]]),"Yes","No")</f>
        <v>Yes</v>
      </c>
    </row>
    <row r="637" spans="1:8" x14ac:dyDescent="0.55000000000000004">
      <c r="A637">
        <v>300</v>
      </c>
      <c r="B637" s="1" t="s">
        <v>912</v>
      </c>
      <c r="C637" s="4">
        <v>0.97368421052631504</v>
      </c>
      <c r="D637" s="6">
        <v>94.933333333333294</v>
      </c>
      <c r="E637" s="6">
        <v>95.866666666666603</v>
      </c>
      <c r="F637" s="4">
        <v>0.645569620253164</v>
      </c>
      <c r="G637" s="6">
        <f>Table3[[#This Row],[Best Individual mean accuracy]]-Table3[[#This Row],[Benchmark mean accuracy]]</f>
        <v>0.9333333333333087</v>
      </c>
      <c r="H637" t="str">
        <f>IF(AND(Table3[[#This Row],[F value]]&lt;4.74,Table3[[#This Row],[Best Individual mean accuracy]]&gt;Table3[[#This Row],[Benchmark mean accuracy]]),"Yes","No")</f>
        <v>Yes</v>
      </c>
    </row>
    <row r="638" spans="1:8" x14ac:dyDescent="0.55000000000000004">
      <c r="A638">
        <v>663</v>
      </c>
      <c r="B638" s="1" t="s">
        <v>1236</v>
      </c>
      <c r="C638" s="4">
        <v>1</v>
      </c>
      <c r="D638" s="6">
        <v>94.933333333333294</v>
      </c>
      <c r="E638" s="6">
        <v>95.866666666666603</v>
      </c>
      <c r="F638" s="4">
        <v>0.78723404255319096</v>
      </c>
      <c r="G638" s="6">
        <f>Table3[[#This Row],[Best Individual mean accuracy]]-Table3[[#This Row],[Benchmark mean accuracy]]</f>
        <v>0.9333333333333087</v>
      </c>
      <c r="H638" t="str">
        <f>IF(AND(Table3[[#This Row],[F value]]&lt;4.74,Table3[[#This Row],[Best Individual mean accuracy]]&gt;Table3[[#This Row],[Benchmark mean accuracy]]),"Yes","No")</f>
        <v>Yes</v>
      </c>
    </row>
    <row r="639" spans="1:8" x14ac:dyDescent="0.55000000000000004">
      <c r="A639">
        <v>300</v>
      </c>
      <c r="B639" s="1" t="s">
        <v>673</v>
      </c>
      <c r="C639" s="4">
        <v>0.97368421052631504</v>
      </c>
      <c r="D639" s="6">
        <v>94.8</v>
      </c>
      <c r="E639" s="6">
        <v>95.866666666666603</v>
      </c>
      <c r="F639" s="4">
        <v>0.87096774193548299</v>
      </c>
      <c r="G639" s="6">
        <f>Table3[[#This Row],[Best Individual mean accuracy]]-Table3[[#This Row],[Benchmark mean accuracy]]</f>
        <v>1.066666666666606</v>
      </c>
      <c r="H639" t="str">
        <f>IF(AND(Table3[[#This Row],[F value]]&lt;4.74,Table3[[#This Row],[Best Individual mean accuracy]]&gt;Table3[[#This Row],[Benchmark mean accuracy]]),"Yes","No")</f>
        <v>Yes</v>
      </c>
    </row>
    <row r="640" spans="1:8" x14ac:dyDescent="0.55000000000000004">
      <c r="A640">
        <v>663</v>
      </c>
      <c r="B640" s="1" t="s">
        <v>1030</v>
      </c>
      <c r="C640" s="4">
        <v>1</v>
      </c>
      <c r="D640" s="6">
        <v>94.8</v>
      </c>
      <c r="E640" s="6">
        <v>95.866666666666603</v>
      </c>
      <c r="F640" s="4">
        <v>1.2195121951219501</v>
      </c>
      <c r="G640" s="6">
        <f>Table3[[#This Row],[Best Individual mean accuracy]]-Table3[[#This Row],[Benchmark mean accuracy]]</f>
        <v>1.066666666666606</v>
      </c>
      <c r="H640" t="str">
        <f>IF(AND(Table3[[#This Row],[F value]]&lt;4.74,Table3[[#This Row],[Best Individual mean accuracy]]&gt;Table3[[#This Row],[Benchmark mean accuracy]]),"Yes","No")</f>
        <v>Yes</v>
      </c>
    </row>
    <row r="641" spans="1:8" x14ac:dyDescent="0.55000000000000004">
      <c r="A641">
        <v>663</v>
      </c>
      <c r="B641" s="1" t="s">
        <v>1142</v>
      </c>
      <c r="C641" s="4">
        <v>1</v>
      </c>
      <c r="D641" s="6">
        <v>94.8</v>
      </c>
      <c r="E641" s="6">
        <v>95.866666666666603</v>
      </c>
      <c r="F641" s="4">
        <v>0.78378378378378299</v>
      </c>
      <c r="G641" s="6">
        <f>Table3[[#This Row],[Best Individual mean accuracy]]-Table3[[#This Row],[Benchmark mean accuracy]]</f>
        <v>1.066666666666606</v>
      </c>
      <c r="H641" t="str">
        <f>IF(AND(Table3[[#This Row],[F value]]&lt;4.74,Table3[[#This Row],[Best Individual mean accuracy]]&gt;Table3[[#This Row],[Benchmark mean accuracy]]),"Yes","No")</f>
        <v>Yes</v>
      </c>
    </row>
    <row r="642" spans="1:8" x14ac:dyDescent="0.55000000000000004">
      <c r="A642">
        <v>663</v>
      </c>
      <c r="B642" s="1" t="s">
        <v>1221</v>
      </c>
      <c r="C642" s="4">
        <v>1</v>
      </c>
      <c r="D642" s="6">
        <v>94.6666666666666</v>
      </c>
      <c r="E642" s="6">
        <v>95.866666666666603</v>
      </c>
      <c r="F642" s="4">
        <v>1.19354838709677</v>
      </c>
      <c r="G642" s="6">
        <f>Table3[[#This Row],[Best Individual mean accuracy]]-Table3[[#This Row],[Benchmark mean accuracy]]</f>
        <v>1.2000000000000028</v>
      </c>
      <c r="H642" t="str">
        <f>IF(AND(Table3[[#This Row],[F value]]&lt;4.74,Table3[[#This Row],[Best Individual mean accuracy]]&gt;Table3[[#This Row],[Benchmark mean accuracy]]),"Yes","No")</f>
        <v>Yes</v>
      </c>
    </row>
    <row r="643" spans="1:8" x14ac:dyDescent="0.55000000000000004">
      <c r="A643">
        <v>750</v>
      </c>
      <c r="B643" s="1" t="s">
        <v>1417</v>
      </c>
      <c r="C643" s="4">
        <v>1</v>
      </c>
      <c r="D643" s="6">
        <v>94.6666666666666</v>
      </c>
      <c r="E643" s="6">
        <v>95.866666666666603</v>
      </c>
      <c r="F643" s="4">
        <v>0.669421487603305</v>
      </c>
      <c r="G643" s="6">
        <f>Table3[[#This Row],[Best Individual mean accuracy]]-Table3[[#This Row],[Benchmark mean accuracy]]</f>
        <v>1.2000000000000028</v>
      </c>
      <c r="H643" t="str">
        <f>IF(AND(Table3[[#This Row],[F value]]&lt;4.74,Table3[[#This Row],[Best Individual mean accuracy]]&gt;Table3[[#This Row],[Benchmark mean accuracy]]),"Yes","No")</f>
        <v>Yes</v>
      </c>
    </row>
    <row r="644" spans="1:8" x14ac:dyDescent="0.55000000000000004">
      <c r="A644">
        <v>300</v>
      </c>
      <c r="B644" s="1" t="s">
        <v>516</v>
      </c>
      <c r="C644" s="4">
        <v>0.97368421052631504</v>
      </c>
      <c r="D644" s="6">
        <v>94.533333333333303</v>
      </c>
      <c r="E644" s="6">
        <v>95.866666666666603</v>
      </c>
      <c r="F644" s="4">
        <v>1.13043478260869</v>
      </c>
      <c r="G644" s="6">
        <f>Table3[[#This Row],[Best Individual mean accuracy]]-Table3[[#This Row],[Benchmark mean accuracy]]</f>
        <v>1.3333333333333002</v>
      </c>
      <c r="H644" t="str">
        <f>IF(AND(Table3[[#This Row],[F value]]&lt;4.74,Table3[[#This Row],[Best Individual mean accuracy]]&gt;Table3[[#This Row],[Benchmark mean accuracy]]),"Yes","No")</f>
        <v>Yes</v>
      </c>
    </row>
    <row r="645" spans="1:8" x14ac:dyDescent="0.55000000000000004">
      <c r="A645">
        <v>300</v>
      </c>
      <c r="B645" s="1" t="s">
        <v>655</v>
      </c>
      <c r="C645" s="4">
        <v>0.97368421052631504</v>
      </c>
      <c r="D645" s="6">
        <v>94.533333333333303</v>
      </c>
      <c r="E645" s="6">
        <v>95.866666666666603</v>
      </c>
      <c r="F645" s="4">
        <v>0.63440860215053696</v>
      </c>
      <c r="G645" s="6">
        <f>Table3[[#This Row],[Best Individual mean accuracy]]-Table3[[#This Row],[Benchmark mean accuracy]]</f>
        <v>1.3333333333333002</v>
      </c>
      <c r="H645" t="str">
        <f>IF(AND(Table3[[#This Row],[F value]]&lt;4.74,Table3[[#This Row],[Best Individual mean accuracy]]&gt;Table3[[#This Row],[Benchmark mean accuracy]]),"Yes","No")</f>
        <v>Yes</v>
      </c>
    </row>
    <row r="646" spans="1:8" x14ac:dyDescent="0.55000000000000004">
      <c r="A646">
        <v>663</v>
      </c>
      <c r="B646" s="1" t="s">
        <v>1029</v>
      </c>
      <c r="C646" s="4">
        <v>1</v>
      </c>
      <c r="D646" s="6">
        <v>94.533333333333303</v>
      </c>
      <c r="E646" s="6">
        <v>95.866666666666603</v>
      </c>
      <c r="F646" s="4">
        <v>1.4666666666666599</v>
      </c>
      <c r="G646" s="6">
        <f>Table3[[#This Row],[Best Individual mean accuracy]]-Table3[[#This Row],[Benchmark mean accuracy]]</f>
        <v>1.3333333333333002</v>
      </c>
      <c r="H646" t="str">
        <f>IF(AND(Table3[[#This Row],[F value]]&lt;4.74,Table3[[#This Row],[Best Individual mean accuracy]]&gt;Table3[[#This Row],[Benchmark mean accuracy]]),"Yes","No")</f>
        <v>Yes</v>
      </c>
    </row>
    <row r="647" spans="1:8" x14ac:dyDescent="0.55000000000000004">
      <c r="A647">
        <v>300</v>
      </c>
      <c r="B647" s="1" t="s">
        <v>811</v>
      </c>
      <c r="C647" s="4">
        <v>0.97368421052631504</v>
      </c>
      <c r="D647" s="6">
        <v>94.399999999999906</v>
      </c>
      <c r="E647" s="6">
        <v>95.866666666666603</v>
      </c>
      <c r="F647" s="4">
        <v>0.78378378378378399</v>
      </c>
      <c r="G647" s="6">
        <f>Table3[[#This Row],[Best Individual mean accuracy]]-Table3[[#This Row],[Benchmark mean accuracy]]</f>
        <v>1.466666666666697</v>
      </c>
      <c r="H647" t="str">
        <f>IF(AND(Table3[[#This Row],[F value]]&lt;4.74,Table3[[#This Row],[Best Individual mean accuracy]]&gt;Table3[[#This Row],[Benchmark mean accuracy]]),"Yes","No")</f>
        <v>Yes</v>
      </c>
    </row>
    <row r="648" spans="1:8" x14ac:dyDescent="0.55000000000000004">
      <c r="A648">
        <v>300</v>
      </c>
      <c r="B648" s="1" t="s">
        <v>865</v>
      </c>
      <c r="C648" s="4">
        <v>0.97368421052631504</v>
      </c>
      <c r="D648" s="6">
        <v>94.399999999999906</v>
      </c>
      <c r="E648" s="6">
        <v>95.866666666666603</v>
      </c>
      <c r="F648" s="4">
        <v>1.3783783783783701</v>
      </c>
      <c r="G648" s="6">
        <f>Table3[[#This Row],[Best Individual mean accuracy]]-Table3[[#This Row],[Benchmark mean accuracy]]</f>
        <v>1.466666666666697</v>
      </c>
      <c r="H648" t="str">
        <f>IF(AND(Table3[[#This Row],[F value]]&lt;4.74,Table3[[#This Row],[Best Individual mean accuracy]]&gt;Table3[[#This Row],[Benchmark mean accuracy]]),"Yes","No")</f>
        <v>Yes</v>
      </c>
    </row>
    <row r="649" spans="1:8" x14ac:dyDescent="0.55000000000000004">
      <c r="A649">
        <v>300</v>
      </c>
      <c r="B649" s="1" t="s">
        <v>581</v>
      </c>
      <c r="C649" s="4">
        <v>0.97368421052631504</v>
      </c>
      <c r="D649" s="6">
        <v>94.133333333333297</v>
      </c>
      <c r="E649" s="6">
        <v>95.866666666666603</v>
      </c>
      <c r="F649" s="4">
        <v>3.0000000000000102</v>
      </c>
      <c r="G649" s="6">
        <f>Table3[[#This Row],[Best Individual mean accuracy]]-Table3[[#This Row],[Benchmark mean accuracy]]</f>
        <v>1.7333333333333059</v>
      </c>
      <c r="H649" t="str">
        <f>IF(AND(Table3[[#This Row],[F value]]&lt;4.74,Table3[[#This Row],[Best Individual mean accuracy]]&gt;Table3[[#This Row],[Benchmark mean accuracy]]),"Yes","No")</f>
        <v>Yes</v>
      </c>
    </row>
    <row r="650" spans="1:8" x14ac:dyDescent="0.55000000000000004">
      <c r="A650">
        <v>300</v>
      </c>
      <c r="B650" s="1" t="s">
        <v>778</v>
      </c>
      <c r="C650" s="4">
        <v>0.97368421052631504</v>
      </c>
      <c r="D650" s="6">
        <v>94</v>
      </c>
      <c r="E650" s="6">
        <v>95.866666666666603</v>
      </c>
      <c r="F650" s="4">
        <v>1.3846153846153799</v>
      </c>
      <c r="G650" s="6">
        <f>Table3[[#This Row],[Best Individual mean accuracy]]-Table3[[#This Row],[Benchmark mean accuracy]]</f>
        <v>1.8666666666666032</v>
      </c>
      <c r="H650" t="str">
        <f>IF(AND(Table3[[#This Row],[F value]]&lt;4.74,Table3[[#This Row],[Best Individual mean accuracy]]&gt;Table3[[#This Row],[Benchmark mean accuracy]]),"Yes","No")</f>
        <v>Yes</v>
      </c>
    </row>
    <row r="651" spans="1:8" x14ac:dyDescent="0.55000000000000004">
      <c r="A651">
        <v>750</v>
      </c>
      <c r="B651" s="1" t="s">
        <v>1306</v>
      </c>
      <c r="C651" s="4">
        <v>1</v>
      </c>
      <c r="D651" s="6">
        <v>93.866666666666603</v>
      </c>
      <c r="E651" s="6">
        <v>95.866666666666603</v>
      </c>
      <c r="F651" s="4">
        <v>2.9259259259259198</v>
      </c>
      <c r="G651" s="6">
        <f>Table3[[#This Row],[Best Individual mean accuracy]]-Table3[[#This Row],[Benchmark mean accuracy]]</f>
        <v>2</v>
      </c>
      <c r="H651" t="str">
        <f>IF(AND(Table3[[#This Row],[F value]]&lt;4.74,Table3[[#This Row],[Best Individual mean accuracy]]&gt;Table3[[#This Row],[Benchmark mean accuracy]]),"Yes","No")</f>
        <v>Yes</v>
      </c>
    </row>
    <row r="652" spans="1:8" x14ac:dyDescent="0.55000000000000004">
      <c r="A652">
        <v>750</v>
      </c>
      <c r="B652" s="1" t="s">
        <v>1611</v>
      </c>
      <c r="C652" s="4">
        <v>1</v>
      </c>
      <c r="D652" s="6">
        <v>93.866666666666603</v>
      </c>
      <c r="E652" s="6">
        <v>95.866666666666603</v>
      </c>
      <c r="F652" s="4">
        <v>1.6666666666666601</v>
      </c>
      <c r="G652" s="6">
        <f>Table3[[#This Row],[Best Individual mean accuracy]]-Table3[[#This Row],[Benchmark mean accuracy]]</f>
        <v>2</v>
      </c>
      <c r="H652" t="str">
        <f>IF(AND(Table3[[#This Row],[F value]]&lt;4.74,Table3[[#This Row],[Best Individual mean accuracy]]&gt;Table3[[#This Row],[Benchmark mean accuracy]]),"Yes","No")</f>
        <v>Yes</v>
      </c>
    </row>
    <row r="653" spans="1:8" x14ac:dyDescent="0.55000000000000004">
      <c r="A653">
        <v>574</v>
      </c>
      <c r="B653" s="1" t="s">
        <v>966</v>
      </c>
      <c r="C653" s="4">
        <v>1</v>
      </c>
      <c r="D653" s="6">
        <v>96.8</v>
      </c>
      <c r="E653" s="6">
        <v>95.733333333333306</v>
      </c>
      <c r="F653" s="4">
        <v>1.19999999999999</v>
      </c>
      <c r="G653" s="6">
        <f>Table3[[#This Row],[Best Individual mean accuracy]]-Table3[[#This Row],[Benchmark mean accuracy]]</f>
        <v>-1.0666666666666913</v>
      </c>
      <c r="H653" t="str">
        <f>IF(AND(Table3[[#This Row],[F value]]&lt;4.74,Table3[[#This Row],[Best Individual mean accuracy]]&gt;Table3[[#This Row],[Benchmark mean accuracy]]),"Yes","No")</f>
        <v>No</v>
      </c>
    </row>
    <row r="654" spans="1:8" x14ac:dyDescent="0.55000000000000004">
      <c r="A654">
        <v>750</v>
      </c>
      <c r="B654" s="1" t="s">
        <v>1569</v>
      </c>
      <c r="C654" s="4">
        <v>1</v>
      </c>
      <c r="D654" s="6">
        <v>96.6666666666666</v>
      </c>
      <c r="E654" s="6">
        <v>95.733333333333306</v>
      </c>
      <c r="F654" s="4">
        <v>1.84210526315789</v>
      </c>
      <c r="G654" s="6">
        <f>Table3[[#This Row],[Best Individual mean accuracy]]-Table3[[#This Row],[Benchmark mean accuracy]]</f>
        <v>-0.93333333333329449</v>
      </c>
      <c r="H654" t="str">
        <f>IF(AND(Table3[[#This Row],[F value]]&lt;4.74,Table3[[#This Row],[Best Individual mean accuracy]]&gt;Table3[[#This Row],[Benchmark mean accuracy]]),"Yes","No")</f>
        <v>No</v>
      </c>
    </row>
    <row r="655" spans="1:8" x14ac:dyDescent="0.55000000000000004">
      <c r="A655">
        <v>300</v>
      </c>
      <c r="B655" s="1" t="s">
        <v>715</v>
      </c>
      <c r="C655" s="4">
        <v>0.97368421052631504</v>
      </c>
      <c r="D655" s="6">
        <v>96.533333333333303</v>
      </c>
      <c r="E655" s="6">
        <v>95.733333333333306</v>
      </c>
      <c r="F655" s="4">
        <v>0.63999999999999901</v>
      </c>
      <c r="G655" s="6">
        <f>Table3[[#This Row],[Best Individual mean accuracy]]-Table3[[#This Row],[Benchmark mean accuracy]]</f>
        <v>-0.79999999999999716</v>
      </c>
      <c r="H655" t="str">
        <f>IF(AND(Table3[[#This Row],[F value]]&lt;4.74,Table3[[#This Row],[Best Individual mean accuracy]]&gt;Table3[[#This Row],[Benchmark mean accuracy]]),"Yes","No")</f>
        <v>No</v>
      </c>
    </row>
    <row r="656" spans="1:8" x14ac:dyDescent="0.55000000000000004">
      <c r="A656">
        <v>663</v>
      </c>
      <c r="B656" s="1" t="s">
        <v>1060</v>
      </c>
      <c r="C656" s="4">
        <v>1</v>
      </c>
      <c r="D656" s="6">
        <v>96.533333333333303</v>
      </c>
      <c r="E656" s="6">
        <v>95.733333333333306</v>
      </c>
      <c r="F656" s="4">
        <v>1.3333333333333299</v>
      </c>
      <c r="G656" s="6">
        <f>Table3[[#This Row],[Best Individual mean accuracy]]-Table3[[#This Row],[Benchmark mean accuracy]]</f>
        <v>-0.79999999999999716</v>
      </c>
      <c r="H656" t="str">
        <f>IF(AND(Table3[[#This Row],[F value]]&lt;4.74,Table3[[#This Row],[Best Individual mean accuracy]]&gt;Table3[[#This Row],[Benchmark mean accuracy]]),"Yes","No")</f>
        <v>No</v>
      </c>
    </row>
    <row r="657" spans="1:8" x14ac:dyDescent="0.55000000000000004">
      <c r="A657">
        <v>750</v>
      </c>
      <c r="B657" s="1" t="s">
        <v>1492</v>
      </c>
      <c r="C657" s="4">
        <v>1</v>
      </c>
      <c r="D657" s="6">
        <v>96.533333333333303</v>
      </c>
      <c r="E657" s="6">
        <v>95.733333333333306</v>
      </c>
      <c r="F657" s="4">
        <v>1.21875</v>
      </c>
      <c r="G657" s="6">
        <f>Table3[[#This Row],[Best Individual mean accuracy]]-Table3[[#This Row],[Benchmark mean accuracy]]</f>
        <v>-0.79999999999999716</v>
      </c>
      <c r="H657" t="str">
        <f>IF(AND(Table3[[#This Row],[F value]]&lt;4.74,Table3[[#This Row],[Best Individual mean accuracy]]&gt;Table3[[#This Row],[Benchmark mean accuracy]]),"Yes","No")</f>
        <v>No</v>
      </c>
    </row>
    <row r="658" spans="1:8" x14ac:dyDescent="0.55000000000000004">
      <c r="A658">
        <v>891</v>
      </c>
      <c r="B658" s="1" t="s">
        <v>1683</v>
      </c>
      <c r="C658" s="4">
        <v>0.97368421052631504</v>
      </c>
      <c r="D658" s="6">
        <v>96.4</v>
      </c>
      <c r="E658" s="6">
        <v>95.733333333333306</v>
      </c>
      <c r="F658" s="4">
        <v>0.660377358490565</v>
      </c>
      <c r="G658" s="6">
        <f>Table3[[#This Row],[Best Individual mean accuracy]]-Table3[[#This Row],[Benchmark mean accuracy]]</f>
        <v>-0.66666666666669983</v>
      </c>
      <c r="H658" t="str">
        <f>IF(AND(Table3[[#This Row],[F value]]&lt;4.74,Table3[[#This Row],[Best Individual mean accuracy]]&gt;Table3[[#This Row],[Benchmark mean accuracy]]),"Yes","No")</f>
        <v>No</v>
      </c>
    </row>
    <row r="659" spans="1:8" x14ac:dyDescent="0.55000000000000004">
      <c r="A659">
        <v>891</v>
      </c>
      <c r="B659" s="1" t="s">
        <v>1701</v>
      </c>
      <c r="C659" s="4">
        <v>0.97368421052631504</v>
      </c>
      <c r="D659" s="6">
        <v>96.4</v>
      </c>
      <c r="E659" s="6">
        <v>95.733333333333306</v>
      </c>
      <c r="F659" s="4">
        <v>0.77777777777777801</v>
      </c>
      <c r="G659" s="6">
        <f>Table3[[#This Row],[Best Individual mean accuracy]]-Table3[[#This Row],[Benchmark mean accuracy]]</f>
        <v>-0.66666666666669983</v>
      </c>
      <c r="H659" t="str">
        <f>IF(AND(Table3[[#This Row],[F value]]&lt;4.74,Table3[[#This Row],[Best Individual mean accuracy]]&gt;Table3[[#This Row],[Benchmark mean accuracy]]),"Yes","No")</f>
        <v>No</v>
      </c>
    </row>
    <row r="660" spans="1:8" x14ac:dyDescent="0.55000000000000004">
      <c r="A660">
        <v>300</v>
      </c>
      <c r="B660" s="1" t="s">
        <v>621</v>
      </c>
      <c r="C660" s="4">
        <v>0.97368421052631504</v>
      </c>
      <c r="D660" s="6">
        <v>96.266666666666595</v>
      </c>
      <c r="E660" s="6">
        <v>95.733333333333306</v>
      </c>
      <c r="F660" s="4">
        <v>2.8</v>
      </c>
      <c r="G660" s="6">
        <f>Table3[[#This Row],[Best Individual mean accuracy]]-Table3[[#This Row],[Benchmark mean accuracy]]</f>
        <v>-0.53333333333328881</v>
      </c>
      <c r="H660" t="str">
        <f>IF(AND(Table3[[#This Row],[F value]]&lt;4.74,Table3[[#This Row],[Best Individual mean accuracy]]&gt;Table3[[#This Row],[Benchmark mean accuracy]]),"Yes","No")</f>
        <v>No</v>
      </c>
    </row>
    <row r="661" spans="1:8" x14ac:dyDescent="0.55000000000000004">
      <c r="A661">
        <v>750</v>
      </c>
      <c r="B661" s="1" t="s">
        <v>1301</v>
      </c>
      <c r="C661" s="4">
        <v>1</v>
      </c>
      <c r="D661" s="6">
        <v>96.266666666666595</v>
      </c>
      <c r="E661" s="6">
        <v>95.733333333333306</v>
      </c>
      <c r="F661" s="4">
        <v>1.5999999999999901</v>
      </c>
      <c r="G661" s="6">
        <f>Table3[[#This Row],[Best Individual mean accuracy]]-Table3[[#This Row],[Benchmark mean accuracy]]</f>
        <v>-0.53333333333328881</v>
      </c>
      <c r="H661" t="str">
        <f>IF(AND(Table3[[#This Row],[F value]]&lt;4.74,Table3[[#This Row],[Best Individual mean accuracy]]&gt;Table3[[#This Row],[Benchmark mean accuracy]]),"Yes","No")</f>
        <v>No</v>
      </c>
    </row>
    <row r="662" spans="1:8" x14ac:dyDescent="0.55000000000000004">
      <c r="A662">
        <v>750</v>
      </c>
      <c r="B662" s="1" t="s">
        <v>1381</v>
      </c>
      <c r="C662" s="4">
        <v>1</v>
      </c>
      <c r="D662" s="6">
        <v>96</v>
      </c>
      <c r="E662" s="6">
        <v>95.733333333333306</v>
      </c>
      <c r="F662" s="4">
        <v>0.82142857142856995</v>
      </c>
      <c r="G662" s="6">
        <f>Table3[[#This Row],[Best Individual mean accuracy]]-Table3[[#This Row],[Benchmark mean accuracy]]</f>
        <v>-0.26666666666669414</v>
      </c>
      <c r="H662" t="str">
        <f>IF(AND(Table3[[#This Row],[F value]]&lt;4.74,Table3[[#This Row],[Best Individual mean accuracy]]&gt;Table3[[#This Row],[Benchmark mean accuracy]]),"Yes","No")</f>
        <v>No</v>
      </c>
    </row>
    <row r="663" spans="1:8" x14ac:dyDescent="0.55000000000000004">
      <c r="A663">
        <v>750</v>
      </c>
      <c r="B663" s="1" t="s">
        <v>1470</v>
      </c>
      <c r="C663" s="4">
        <v>1</v>
      </c>
      <c r="D663" s="6">
        <v>96</v>
      </c>
      <c r="E663" s="6">
        <v>95.733333333333306</v>
      </c>
      <c r="F663" s="4">
        <v>1.3333333333333299</v>
      </c>
      <c r="G663" s="6">
        <f>Table3[[#This Row],[Best Individual mean accuracy]]-Table3[[#This Row],[Benchmark mean accuracy]]</f>
        <v>-0.26666666666669414</v>
      </c>
      <c r="H663" t="str">
        <f>IF(AND(Table3[[#This Row],[F value]]&lt;4.74,Table3[[#This Row],[Best Individual mean accuracy]]&gt;Table3[[#This Row],[Benchmark mean accuracy]]),"Yes","No")</f>
        <v>No</v>
      </c>
    </row>
    <row r="664" spans="1:8" x14ac:dyDescent="0.55000000000000004">
      <c r="A664">
        <v>891</v>
      </c>
      <c r="B664" s="1" t="s">
        <v>1829</v>
      </c>
      <c r="C664" s="4">
        <v>0.97368421052631504</v>
      </c>
      <c r="D664" s="6">
        <v>96</v>
      </c>
      <c r="E664" s="6">
        <v>95.733333333333306</v>
      </c>
      <c r="F664" s="4">
        <v>0.63636363636363602</v>
      </c>
      <c r="G664" s="6">
        <f>Table3[[#This Row],[Best Individual mean accuracy]]-Table3[[#This Row],[Benchmark mean accuracy]]</f>
        <v>-0.26666666666669414</v>
      </c>
      <c r="H664" t="str">
        <f>IF(AND(Table3[[#This Row],[F value]]&lt;4.74,Table3[[#This Row],[Best Individual mean accuracy]]&gt;Table3[[#This Row],[Benchmark mean accuracy]]),"Yes","No")</f>
        <v>No</v>
      </c>
    </row>
    <row r="665" spans="1:8" x14ac:dyDescent="0.55000000000000004">
      <c r="A665">
        <v>247</v>
      </c>
      <c r="B665" s="1" t="s">
        <v>452</v>
      </c>
      <c r="C665" s="4">
        <v>0.97368421052631504</v>
      </c>
      <c r="D665" s="6">
        <v>95.866666666666603</v>
      </c>
      <c r="E665" s="6">
        <v>95.733333333333306</v>
      </c>
      <c r="F665" s="4">
        <v>0.86885245901639396</v>
      </c>
      <c r="G665" s="6">
        <f>Table3[[#This Row],[Best Individual mean accuracy]]-Table3[[#This Row],[Benchmark mean accuracy]]</f>
        <v>-0.13333333333329733</v>
      </c>
      <c r="H665" t="str">
        <f>IF(AND(Table3[[#This Row],[F value]]&lt;4.74,Table3[[#This Row],[Best Individual mean accuracy]]&gt;Table3[[#This Row],[Benchmark mean accuracy]]),"Yes","No")</f>
        <v>No</v>
      </c>
    </row>
    <row r="666" spans="1:8" x14ac:dyDescent="0.55000000000000004">
      <c r="A666">
        <v>300</v>
      </c>
      <c r="B666" s="1" t="s">
        <v>610</v>
      </c>
      <c r="C666" s="4">
        <v>0.97368421052631504</v>
      </c>
      <c r="D666" s="6">
        <v>95.866666666666603</v>
      </c>
      <c r="E666" s="6">
        <v>95.733333333333306</v>
      </c>
      <c r="F666" s="4">
        <v>0.56321839080459701</v>
      </c>
      <c r="G666" s="6">
        <f>Table3[[#This Row],[Best Individual mean accuracy]]-Table3[[#This Row],[Benchmark mean accuracy]]</f>
        <v>-0.13333333333329733</v>
      </c>
      <c r="H666" t="str">
        <f>IF(AND(Table3[[#This Row],[F value]]&lt;4.74,Table3[[#This Row],[Best Individual mean accuracy]]&gt;Table3[[#This Row],[Benchmark mean accuracy]]),"Yes","No")</f>
        <v>No</v>
      </c>
    </row>
    <row r="667" spans="1:8" x14ac:dyDescent="0.55000000000000004">
      <c r="A667">
        <v>300</v>
      </c>
      <c r="B667" s="1" t="s">
        <v>854</v>
      </c>
      <c r="C667" s="4">
        <v>0.97368421052631504</v>
      </c>
      <c r="D667" s="6">
        <v>95.866666666666603</v>
      </c>
      <c r="E667" s="6">
        <v>95.733333333333306</v>
      </c>
      <c r="F667" s="4">
        <v>0.64383561643835496</v>
      </c>
      <c r="G667" s="6">
        <f>Table3[[#This Row],[Best Individual mean accuracy]]-Table3[[#This Row],[Benchmark mean accuracy]]</f>
        <v>-0.13333333333329733</v>
      </c>
      <c r="H667" t="str">
        <f>IF(AND(Table3[[#This Row],[F value]]&lt;4.74,Table3[[#This Row],[Best Individual mean accuracy]]&gt;Table3[[#This Row],[Benchmark mean accuracy]]),"Yes","No")</f>
        <v>No</v>
      </c>
    </row>
    <row r="668" spans="1:8" x14ac:dyDescent="0.55000000000000004">
      <c r="A668">
        <v>663</v>
      </c>
      <c r="B668" s="1" t="s">
        <v>1058</v>
      </c>
      <c r="C668" s="4">
        <v>1</v>
      </c>
      <c r="D668" s="6">
        <v>95.866666666666603</v>
      </c>
      <c r="E668" s="6">
        <v>95.733333333333306</v>
      </c>
      <c r="F668" s="4">
        <v>1.09523809523809</v>
      </c>
      <c r="G668" s="6">
        <f>Table3[[#This Row],[Best Individual mean accuracy]]-Table3[[#This Row],[Benchmark mean accuracy]]</f>
        <v>-0.13333333333329733</v>
      </c>
      <c r="H668" t="str">
        <f>IF(AND(Table3[[#This Row],[F value]]&lt;4.74,Table3[[#This Row],[Best Individual mean accuracy]]&gt;Table3[[#This Row],[Benchmark mean accuracy]]),"Yes","No")</f>
        <v>No</v>
      </c>
    </row>
    <row r="669" spans="1:8" x14ac:dyDescent="0.55000000000000004">
      <c r="A669">
        <v>663</v>
      </c>
      <c r="B669" s="1" t="s">
        <v>1206</v>
      </c>
      <c r="C669" s="4">
        <v>1</v>
      </c>
      <c r="D669" s="6">
        <v>95.866666666666603</v>
      </c>
      <c r="E669" s="6">
        <v>95.733333333333306</v>
      </c>
      <c r="F669" s="4">
        <v>0.87654320987654299</v>
      </c>
      <c r="G669" s="6">
        <f>Table3[[#This Row],[Best Individual mean accuracy]]-Table3[[#This Row],[Benchmark mean accuracy]]</f>
        <v>-0.13333333333329733</v>
      </c>
      <c r="H669" t="str">
        <f>IF(AND(Table3[[#This Row],[F value]]&lt;4.74,Table3[[#This Row],[Best Individual mean accuracy]]&gt;Table3[[#This Row],[Benchmark mean accuracy]]),"Yes","No")</f>
        <v>No</v>
      </c>
    </row>
    <row r="670" spans="1:8" x14ac:dyDescent="0.55000000000000004">
      <c r="A670">
        <v>750</v>
      </c>
      <c r="B670" s="1" t="s">
        <v>1421</v>
      </c>
      <c r="C670" s="4">
        <v>1</v>
      </c>
      <c r="D670" s="6">
        <v>95.866666666666603</v>
      </c>
      <c r="E670" s="6">
        <v>95.733333333333306</v>
      </c>
      <c r="F670" s="4">
        <v>0.72413793103448199</v>
      </c>
      <c r="G670" s="6">
        <f>Table3[[#This Row],[Best Individual mean accuracy]]-Table3[[#This Row],[Benchmark mean accuracy]]</f>
        <v>-0.13333333333329733</v>
      </c>
      <c r="H670" t="str">
        <f>IF(AND(Table3[[#This Row],[F value]]&lt;4.74,Table3[[#This Row],[Best Individual mean accuracy]]&gt;Table3[[#This Row],[Benchmark mean accuracy]]),"Yes","No")</f>
        <v>No</v>
      </c>
    </row>
    <row r="671" spans="1:8" x14ac:dyDescent="0.55000000000000004">
      <c r="A671">
        <v>300</v>
      </c>
      <c r="B671" s="1" t="s">
        <v>560</v>
      </c>
      <c r="C671" s="4">
        <v>0.97368421052631504</v>
      </c>
      <c r="D671" s="6">
        <v>95.733333333333306</v>
      </c>
      <c r="E671" s="6">
        <v>95.733333333333306</v>
      </c>
      <c r="F671" s="4">
        <v>0.64516129032257996</v>
      </c>
      <c r="G671" s="6">
        <f>Table3[[#This Row],[Best Individual mean accuracy]]-Table3[[#This Row],[Benchmark mean accuracy]]</f>
        <v>0</v>
      </c>
      <c r="H671" t="str">
        <f>IF(AND(Table3[[#This Row],[F value]]&lt;4.74,Table3[[#This Row],[Best Individual mean accuracy]]&gt;Table3[[#This Row],[Benchmark mean accuracy]]),"Yes","No")</f>
        <v>No</v>
      </c>
    </row>
    <row r="672" spans="1:8" x14ac:dyDescent="0.55000000000000004">
      <c r="A672">
        <v>300</v>
      </c>
      <c r="B672" s="1" t="s">
        <v>686</v>
      </c>
      <c r="C672" s="4">
        <v>0.97368421052631504</v>
      </c>
      <c r="D672" s="6">
        <v>95.733333333333306</v>
      </c>
      <c r="E672" s="6">
        <v>95.733333333333306</v>
      </c>
      <c r="F672" s="4">
        <v>1.21428571428571</v>
      </c>
      <c r="G672" s="6">
        <f>Table3[[#This Row],[Best Individual mean accuracy]]-Table3[[#This Row],[Benchmark mean accuracy]]</f>
        <v>0</v>
      </c>
      <c r="H672" t="str">
        <f>IF(AND(Table3[[#This Row],[F value]]&lt;4.74,Table3[[#This Row],[Best Individual mean accuracy]]&gt;Table3[[#This Row],[Benchmark mean accuracy]]),"Yes","No")</f>
        <v>No</v>
      </c>
    </row>
    <row r="673" spans="1:8" x14ac:dyDescent="0.55000000000000004">
      <c r="A673">
        <v>750</v>
      </c>
      <c r="B673" s="1" t="s">
        <v>1352</v>
      </c>
      <c r="C673" s="4">
        <v>1</v>
      </c>
      <c r="D673" s="6">
        <v>95.733333333333306</v>
      </c>
      <c r="E673" s="6">
        <v>95.733333333333306</v>
      </c>
      <c r="F673" s="4">
        <v>0.83333333333333204</v>
      </c>
      <c r="G673" s="6">
        <f>Table3[[#This Row],[Best Individual mean accuracy]]-Table3[[#This Row],[Benchmark mean accuracy]]</f>
        <v>0</v>
      </c>
      <c r="H673" t="str">
        <f>IF(AND(Table3[[#This Row],[F value]]&lt;4.74,Table3[[#This Row],[Best Individual mean accuracy]]&gt;Table3[[#This Row],[Benchmark mean accuracy]]),"Yes","No")</f>
        <v>No</v>
      </c>
    </row>
    <row r="674" spans="1:8" x14ac:dyDescent="0.55000000000000004">
      <c r="A674">
        <v>750</v>
      </c>
      <c r="B674" s="1" t="s">
        <v>1627</v>
      </c>
      <c r="C674" s="4">
        <v>1</v>
      </c>
      <c r="D674" s="6">
        <v>95.733333333333306</v>
      </c>
      <c r="E674" s="6">
        <v>95.733333333333306</v>
      </c>
      <c r="F674" s="4">
        <v>1</v>
      </c>
      <c r="G674" s="6">
        <f>Table3[[#This Row],[Best Individual mean accuracy]]-Table3[[#This Row],[Benchmark mean accuracy]]</f>
        <v>0</v>
      </c>
      <c r="H674" t="str">
        <f>IF(AND(Table3[[#This Row],[F value]]&lt;4.74,Table3[[#This Row],[Best Individual mean accuracy]]&gt;Table3[[#This Row],[Benchmark mean accuracy]]),"Yes","No")</f>
        <v>No</v>
      </c>
    </row>
    <row r="675" spans="1:8" x14ac:dyDescent="0.55000000000000004">
      <c r="A675">
        <v>300</v>
      </c>
      <c r="B675" s="1" t="s">
        <v>562</v>
      </c>
      <c r="C675" s="4">
        <v>0.97368421052631504</v>
      </c>
      <c r="D675" s="6">
        <v>95.6</v>
      </c>
      <c r="E675" s="6">
        <v>95.733333333333306</v>
      </c>
      <c r="F675" s="4">
        <v>1.3448275862068899</v>
      </c>
      <c r="G675" s="6">
        <f>Table3[[#This Row],[Best Individual mean accuracy]]-Table3[[#This Row],[Benchmark mean accuracy]]</f>
        <v>0.13333333333331154</v>
      </c>
      <c r="H675" t="str">
        <f>IF(AND(Table3[[#This Row],[F value]]&lt;4.74,Table3[[#This Row],[Best Individual mean accuracy]]&gt;Table3[[#This Row],[Benchmark mean accuracy]]),"Yes","No")</f>
        <v>Yes</v>
      </c>
    </row>
    <row r="676" spans="1:8" x14ac:dyDescent="0.55000000000000004">
      <c r="A676">
        <v>300</v>
      </c>
      <c r="B676" s="1" t="s">
        <v>732</v>
      </c>
      <c r="C676" s="4">
        <v>0.97368421052631504</v>
      </c>
      <c r="D676" s="6">
        <v>95.6</v>
      </c>
      <c r="E676" s="6">
        <v>95.733333333333306</v>
      </c>
      <c r="F676" s="4">
        <v>0.88235294117646901</v>
      </c>
      <c r="G676" s="6">
        <f>Table3[[#This Row],[Best Individual mean accuracy]]-Table3[[#This Row],[Benchmark mean accuracy]]</f>
        <v>0.13333333333331154</v>
      </c>
      <c r="H676" t="str">
        <f>IF(AND(Table3[[#This Row],[F value]]&lt;4.74,Table3[[#This Row],[Best Individual mean accuracy]]&gt;Table3[[#This Row],[Benchmark mean accuracy]]),"Yes","No")</f>
        <v>Yes</v>
      </c>
    </row>
    <row r="677" spans="1:8" x14ac:dyDescent="0.55000000000000004">
      <c r="A677">
        <v>300</v>
      </c>
      <c r="B677" s="1" t="s">
        <v>761</v>
      </c>
      <c r="C677" s="4">
        <v>0.97368421052631504</v>
      </c>
      <c r="D677" s="6">
        <v>95.6</v>
      </c>
      <c r="E677" s="6">
        <v>95.733333333333306</v>
      </c>
      <c r="F677" s="4">
        <v>0.53684210526315701</v>
      </c>
      <c r="G677" s="6">
        <f>Table3[[#This Row],[Best Individual mean accuracy]]-Table3[[#This Row],[Benchmark mean accuracy]]</f>
        <v>0.13333333333331154</v>
      </c>
      <c r="H677" t="str">
        <f>IF(AND(Table3[[#This Row],[F value]]&lt;4.74,Table3[[#This Row],[Best Individual mean accuracy]]&gt;Table3[[#This Row],[Benchmark mean accuracy]]),"Yes","No")</f>
        <v>Yes</v>
      </c>
    </row>
    <row r="678" spans="1:8" x14ac:dyDescent="0.55000000000000004">
      <c r="A678">
        <v>465</v>
      </c>
      <c r="B678" s="1" t="s">
        <v>927</v>
      </c>
      <c r="C678" s="4">
        <v>1</v>
      </c>
      <c r="D678" s="6">
        <v>95.6</v>
      </c>
      <c r="E678" s="6">
        <v>95.733333333333306</v>
      </c>
      <c r="F678" s="4">
        <v>1</v>
      </c>
      <c r="G678" s="6">
        <f>Table3[[#This Row],[Best Individual mean accuracy]]-Table3[[#This Row],[Benchmark mean accuracy]]</f>
        <v>0.13333333333331154</v>
      </c>
      <c r="H678" t="str">
        <f>IF(AND(Table3[[#This Row],[F value]]&lt;4.74,Table3[[#This Row],[Best Individual mean accuracy]]&gt;Table3[[#This Row],[Benchmark mean accuracy]]),"Yes","No")</f>
        <v>Yes</v>
      </c>
    </row>
    <row r="679" spans="1:8" x14ac:dyDescent="0.55000000000000004">
      <c r="A679">
        <v>574</v>
      </c>
      <c r="B679" s="1" t="s">
        <v>964</v>
      </c>
      <c r="C679" s="4">
        <v>1</v>
      </c>
      <c r="D679" s="6">
        <v>95.6</v>
      </c>
      <c r="E679" s="6">
        <v>95.733333333333306</v>
      </c>
      <c r="F679" s="4">
        <v>0.62790697674418505</v>
      </c>
      <c r="G679" s="6">
        <f>Table3[[#This Row],[Best Individual mean accuracy]]-Table3[[#This Row],[Benchmark mean accuracy]]</f>
        <v>0.13333333333331154</v>
      </c>
      <c r="H679" t="str">
        <f>IF(AND(Table3[[#This Row],[F value]]&lt;4.74,Table3[[#This Row],[Best Individual mean accuracy]]&gt;Table3[[#This Row],[Benchmark mean accuracy]]),"Yes","No")</f>
        <v>Yes</v>
      </c>
    </row>
    <row r="680" spans="1:8" x14ac:dyDescent="0.55000000000000004">
      <c r="A680">
        <v>750</v>
      </c>
      <c r="B680" s="1" t="s">
        <v>1423</v>
      </c>
      <c r="C680" s="4">
        <v>1</v>
      </c>
      <c r="D680" s="6">
        <v>95.6</v>
      </c>
      <c r="E680" s="6">
        <v>95.733333333333306</v>
      </c>
      <c r="F680" s="4">
        <v>0.60655737704918</v>
      </c>
      <c r="G680" s="6">
        <f>Table3[[#This Row],[Best Individual mean accuracy]]-Table3[[#This Row],[Benchmark mean accuracy]]</f>
        <v>0.13333333333331154</v>
      </c>
      <c r="H680" t="str">
        <f>IF(AND(Table3[[#This Row],[F value]]&lt;4.74,Table3[[#This Row],[Best Individual mean accuracy]]&gt;Table3[[#This Row],[Benchmark mean accuracy]]),"Yes","No")</f>
        <v>Yes</v>
      </c>
    </row>
    <row r="681" spans="1:8" x14ac:dyDescent="0.55000000000000004">
      <c r="A681">
        <v>891</v>
      </c>
      <c r="B681" s="1" t="s">
        <v>1992</v>
      </c>
      <c r="C681" s="4">
        <v>0.97368421052631504</v>
      </c>
      <c r="D681" s="6">
        <v>95.599999999999895</v>
      </c>
      <c r="E681" s="6">
        <v>95.733333333333306</v>
      </c>
      <c r="F681" s="4">
        <v>0.68421052631578905</v>
      </c>
      <c r="G681" s="6">
        <f>Table3[[#This Row],[Best Individual mean accuracy]]-Table3[[#This Row],[Benchmark mean accuracy]]</f>
        <v>0.13333333333341102</v>
      </c>
      <c r="H681" t="str">
        <f>IF(AND(Table3[[#This Row],[F value]]&lt;4.74,Table3[[#This Row],[Best Individual mean accuracy]]&gt;Table3[[#This Row],[Benchmark mean accuracy]]),"Yes","No")</f>
        <v>Yes</v>
      </c>
    </row>
    <row r="682" spans="1:8" x14ac:dyDescent="0.55000000000000004">
      <c r="A682">
        <v>300</v>
      </c>
      <c r="B682" s="1" t="s">
        <v>564</v>
      </c>
      <c r="C682" s="4">
        <v>0.97368421052631504</v>
      </c>
      <c r="D682" s="6">
        <v>95.466666666666598</v>
      </c>
      <c r="E682" s="6">
        <v>95.733333333333306</v>
      </c>
      <c r="F682" s="4">
        <v>0.89285714285714202</v>
      </c>
      <c r="G682" s="6">
        <f>Table3[[#This Row],[Best Individual mean accuracy]]-Table3[[#This Row],[Benchmark mean accuracy]]</f>
        <v>0.26666666666670835</v>
      </c>
      <c r="H682" t="str">
        <f>IF(AND(Table3[[#This Row],[F value]]&lt;4.74,Table3[[#This Row],[Best Individual mean accuracy]]&gt;Table3[[#This Row],[Benchmark mean accuracy]]),"Yes","No")</f>
        <v>Yes</v>
      </c>
    </row>
    <row r="683" spans="1:8" x14ac:dyDescent="0.55000000000000004">
      <c r="A683">
        <v>300</v>
      </c>
      <c r="B683" s="1" t="s">
        <v>856</v>
      </c>
      <c r="C683" s="4">
        <v>0.97368421052631504</v>
      </c>
      <c r="D683" s="6">
        <v>95.466666666666598</v>
      </c>
      <c r="E683" s="6">
        <v>95.733333333333306</v>
      </c>
      <c r="F683" s="4">
        <v>0.91304347826086896</v>
      </c>
      <c r="G683" s="6">
        <f>Table3[[#This Row],[Best Individual mean accuracy]]-Table3[[#This Row],[Benchmark mean accuracy]]</f>
        <v>0.26666666666670835</v>
      </c>
      <c r="H683" t="str">
        <f>IF(AND(Table3[[#This Row],[F value]]&lt;4.74,Table3[[#This Row],[Best Individual mean accuracy]]&gt;Table3[[#This Row],[Benchmark mean accuracy]]),"Yes","No")</f>
        <v>Yes</v>
      </c>
    </row>
    <row r="684" spans="1:8" x14ac:dyDescent="0.55000000000000004">
      <c r="A684">
        <v>891</v>
      </c>
      <c r="B684" s="1" t="s">
        <v>1697</v>
      </c>
      <c r="C684" s="4">
        <v>0.97368421052631504</v>
      </c>
      <c r="D684" s="6">
        <v>95.466666666666598</v>
      </c>
      <c r="E684" s="6">
        <v>95.733333333333306</v>
      </c>
      <c r="F684" s="4">
        <v>1</v>
      </c>
      <c r="G684" s="6">
        <f>Table3[[#This Row],[Best Individual mean accuracy]]-Table3[[#This Row],[Benchmark mean accuracy]]</f>
        <v>0.26666666666670835</v>
      </c>
      <c r="H684" t="str">
        <f>IF(AND(Table3[[#This Row],[F value]]&lt;4.74,Table3[[#This Row],[Best Individual mean accuracy]]&gt;Table3[[#This Row],[Benchmark mean accuracy]]),"Yes","No")</f>
        <v>Yes</v>
      </c>
    </row>
    <row r="685" spans="1:8" x14ac:dyDescent="0.55000000000000004">
      <c r="A685">
        <v>300</v>
      </c>
      <c r="B685" s="1" t="s">
        <v>671</v>
      </c>
      <c r="C685" s="4">
        <v>0.97368421052631504</v>
      </c>
      <c r="D685" s="6">
        <v>95.3333333333333</v>
      </c>
      <c r="E685" s="6">
        <v>95.733333333333306</v>
      </c>
      <c r="F685" s="4">
        <v>0.82978723404255095</v>
      </c>
      <c r="G685" s="6">
        <f>Table3[[#This Row],[Best Individual mean accuracy]]-Table3[[#This Row],[Benchmark mean accuracy]]</f>
        <v>0.40000000000000568</v>
      </c>
      <c r="H685" t="str">
        <f>IF(AND(Table3[[#This Row],[F value]]&lt;4.74,Table3[[#This Row],[Best Individual mean accuracy]]&gt;Table3[[#This Row],[Benchmark mean accuracy]]),"Yes","No")</f>
        <v>Yes</v>
      </c>
    </row>
    <row r="686" spans="1:8" x14ac:dyDescent="0.55000000000000004">
      <c r="A686">
        <v>300</v>
      </c>
      <c r="B686" s="1" t="s">
        <v>806</v>
      </c>
      <c r="C686" s="4">
        <v>0.97368421052631504</v>
      </c>
      <c r="D686" s="6">
        <v>95.3333333333333</v>
      </c>
      <c r="E686" s="6">
        <v>95.733333333333306</v>
      </c>
      <c r="F686" s="4">
        <v>0.789473684210525</v>
      </c>
      <c r="G686" s="6">
        <f>Table3[[#This Row],[Best Individual mean accuracy]]-Table3[[#This Row],[Benchmark mean accuracy]]</f>
        <v>0.40000000000000568</v>
      </c>
      <c r="H686" t="str">
        <f>IF(AND(Table3[[#This Row],[F value]]&lt;4.74,Table3[[#This Row],[Best Individual mean accuracy]]&gt;Table3[[#This Row],[Benchmark mean accuracy]]),"Yes","No")</f>
        <v>Yes</v>
      </c>
    </row>
    <row r="687" spans="1:8" x14ac:dyDescent="0.55000000000000004">
      <c r="A687">
        <v>663</v>
      </c>
      <c r="B687" s="1" t="s">
        <v>1108</v>
      </c>
      <c r="C687" s="4">
        <v>1</v>
      </c>
      <c r="D687" s="6">
        <v>95.3333333333333</v>
      </c>
      <c r="E687" s="6">
        <v>95.733333333333306</v>
      </c>
      <c r="F687" s="4">
        <v>1.1960784313725401</v>
      </c>
      <c r="G687" s="6">
        <f>Table3[[#This Row],[Best Individual mean accuracy]]-Table3[[#This Row],[Benchmark mean accuracy]]</f>
        <v>0.40000000000000568</v>
      </c>
      <c r="H687" t="str">
        <f>IF(AND(Table3[[#This Row],[F value]]&lt;4.74,Table3[[#This Row],[Best Individual mean accuracy]]&gt;Table3[[#This Row],[Benchmark mean accuracy]]),"Yes","No")</f>
        <v>Yes</v>
      </c>
    </row>
    <row r="688" spans="1:8" x14ac:dyDescent="0.55000000000000004">
      <c r="A688">
        <v>663</v>
      </c>
      <c r="B688" s="1" t="s">
        <v>1156</v>
      </c>
      <c r="C688" s="4">
        <v>1</v>
      </c>
      <c r="D688" s="6">
        <v>95.3333333333333</v>
      </c>
      <c r="E688" s="6">
        <v>95.733333333333306</v>
      </c>
      <c r="F688" s="4">
        <v>0.999999999999998</v>
      </c>
      <c r="G688" s="6">
        <f>Table3[[#This Row],[Best Individual mean accuracy]]-Table3[[#This Row],[Benchmark mean accuracy]]</f>
        <v>0.40000000000000568</v>
      </c>
      <c r="H688" t="str">
        <f>IF(AND(Table3[[#This Row],[F value]]&lt;4.74,Table3[[#This Row],[Best Individual mean accuracy]]&gt;Table3[[#This Row],[Benchmark mean accuracy]]),"Yes","No")</f>
        <v>Yes</v>
      </c>
    </row>
    <row r="689" spans="1:8" x14ac:dyDescent="0.55000000000000004">
      <c r="A689">
        <v>663</v>
      </c>
      <c r="B689" s="1" t="s">
        <v>1250</v>
      </c>
      <c r="C689" s="4">
        <v>1</v>
      </c>
      <c r="D689" s="6">
        <v>95.3333333333333</v>
      </c>
      <c r="E689" s="6">
        <v>95.733333333333306</v>
      </c>
      <c r="F689" s="4">
        <v>0.91304347826086796</v>
      </c>
      <c r="G689" s="6">
        <f>Table3[[#This Row],[Best Individual mean accuracy]]-Table3[[#This Row],[Benchmark mean accuracy]]</f>
        <v>0.40000000000000568</v>
      </c>
      <c r="H689" t="str">
        <f>IF(AND(Table3[[#This Row],[F value]]&lt;4.74,Table3[[#This Row],[Best Individual mean accuracy]]&gt;Table3[[#This Row],[Benchmark mean accuracy]]),"Yes","No")</f>
        <v>Yes</v>
      </c>
    </row>
    <row r="690" spans="1:8" x14ac:dyDescent="0.55000000000000004">
      <c r="A690">
        <v>300</v>
      </c>
      <c r="B690" s="1" t="s">
        <v>794</v>
      </c>
      <c r="C690" s="4">
        <v>0.97368421052631504</v>
      </c>
      <c r="D690" s="6">
        <v>95.199999999999903</v>
      </c>
      <c r="E690" s="6">
        <v>95.733333333333306</v>
      </c>
      <c r="F690" s="4">
        <v>0.75555555555555498</v>
      </c>
      <c r="G690" s="6">
        <f>Table3[[#This Row],[Best Individual mean accuracy]]-Table3[[#This Row],[Benchmark mean accuracy]]</f>
        <v>0.53333333333340249</v>
      </c>
      <c r="H690" t="str">
        <f>IF(AND(Table3[[#This Row],[F value]]&lt;4.74,Table3[[#This Row],[Best Individual mean accuracy]]&gt;Table3[[#This Row],[Benchmark mean accuracy]]),"Yes","No")</f>
        <v>Yes</v>
      </c>
    </row>
    <row r="691" spans="1:8" x14ac:dyDescent="0.55000000000000004">
      <c r="A691">
        <v>750</v>
      </c>
      <c r="B691" s="1" t="s">
        <v>1318</v>
      </c>
      <c r="C691" s="4">
        <v>1</v>
      </c>
      <c r="D691" s="6">
        <v>95.199999999999903</v>
      </c>
      <c r="E691" s="6">
        <v>95.733333333333306</v>
      </c>
      <c r="F691" s="4">
        <v>1.1578947368421</v>
      </c>
      <c r="G691" s="6">
        <f>Table3[[#This Row],[Best Individual mean accuracy]]-Table3[[#This Row],[Benchmark mean accuracy]]</f>
        <v>0.53333333333340249</v>
      </c>
      <c r="H691" t="str">
        <f>IF(AND(Table3[[#This Row],[F value]]&lt;4.74,Table3[[#This Row],[Best Individual mean accuracy]]&gt;Table3[[#This Row],[Benchmark mean accuracy]]),"Yes","No")</f>
        <v>Yes</v>
      </c>
    </row>
    <row r="692" spans="1:8" x14ac:dyDescent="0.55000000000000004">
      <c r="A692">
        <v>300</v>
      </c>
      <c r="B692" s="1" t="s">
        <v>622</v>
      </c>
      <c r="C692" s="4">
        <v>0.97368421052631504</v>
      </c>
      <c r="D692" s="6">
        <v>95.066666666666606</v>
      </c>
      <c r="E692" s="6">
        <v>95.733333333333306</v>
      </c>
      <c r="F692" s="4">
        <v>1</v>
      </c>
      <c r="G692" s="6">
        <f>Table3[[#This Row],[Best Individual mean accuracy]]-Table3[[#This Row],[Benchmark mean accuracy]]</f>
        <v>0.66666666666669983</v>
      </c>
      <c r="H692" t="str">
        <f>IF(AND(Table3[[#This Row],[F value]]&lt;4.74,Table3[[#This Row],[Best Individual mean accuracy]]&gt;Table3[[#This Row],[Benchmark mean accuracy]]),"Yes","No")</f>
        <v>Yes</v>
      </c>
    </row>
    <row r="693" spans="1:8" x14ac:dyDescent="0.55000000000000004">
      <c r="A693">
        <v>750</v>
      </c>
      <c r="B693" s="1" t="s">
        <v>1592</v>
      </c>
      <c r="C693" s="4">
        <v>1</v>
      </c>
      <c r="D693" s="6">
        <v>95.066666666666606</v>
      </c>
      <c r="E693" s="6">
        <v>95.733333333333306</v>
      </c>
      <c r="F693" s="4">
        <v>0.59420289855072495</v>
      </c>
      <c r="G693" s="6">
        <f>Table3[[#This Row],[Best Individual mean accuracy]]-Table3[[#This Row],[Benchmark mean accuracy]]</f>
        <v>0.66666666666669983</v>
      </c>
      <c r="H693" t="str">
        <f>IF(AND(Table3[[#This Row],[F value]]&lt;4.74,Table3[[#This Row],[Best Individual mean accuracy]]&gt;Table3[[#This Row],[Benchmark mean accuracy]]),"Yes","No")</f>
        <v>Yes</v>
      </c>
    </row>
    <row r="694" spans="1:8" x14ac:dyDescent="0.55000000000000004">
      <c r="A694">
        <v>300</v>
      </c>
      <c r="B694" s="1" t="s">
        <v>515</v>
      </c>
      <c r="C694" s="4">
        <v>0.97368421052631504</v>
      </c>
      <c r="D694" s="6">
        <v>94.933333333333294</v>
      </c>
      <c r="E694" s="6">
        <v>95.733333333333306</v>
      </c>
      <c r="F694" s="4">
        <v>1.3571428571428601</v>
      </c>
      <c r="G694" s="6">
        <f>Table3[[#This Row],[Best Individual mean accuracy]]-Table3[[#This Row],[Benchmark mean accuracy]]</f>
        <v>0.80000000000001137</v>
      </c>
      <c r="H694" t="str">
        <f>IF(AND(Table3[[#This Row],[F value]]&lt;4.74,Table3[[#This Row],[Best Individual mean accuracy]]&gt;Table3[[#This Row],[Benchmark mean accuracy]]),"Yes","No")</f>
        <v>Yes</v>
      </c>
    </row>
    <row r="695" spans="1:8" x14ac:dyDescent="0.55000000000000004">
      <c r="A695">
        <v>300</v>
      </c>
      <c r="B695" s="1" t="s">
        <v>541</v>
      </c>
      <c r="C695" s="4">
        <v>0.97368421052631504</v>
      </c>
      <c r="D695" s="6">
        <v>94.933333333333294</v>
      </c>
      <c r="E695" s="6">
        <v>95.733333333333306</v>
      </c>
      <c r="F695" s="4">
        <v>1.28571428571428</v>
      </c>
      <c r="G695" s="6">
        <f>Table3[[#This Row],[Best Individual mean accuracy]]-Table3[[#This Row],[Benchmark mean accuracy]]</f>
        <v>0.80000000000001137</v>
      </c>
      <c r="H695" t="str">
        <f>IF(AND(Table3[[#This Row],[F value]]&lt;4.74,Table3[[#This Row],[Best Individual mean accuracy]]&gt;Table3[[#This Row],[Benchmark mean accuracy]]),"Yes","No")</f>
        <v>Yes</v>
      </c>
    </row>
    <row r="696" spans="1:8" x14ac:dyDescent="0.55000000000000004">
      <c r="A696">
        <v>750</v>
      </c>
      <c r="B696" s="1" t="s">
        <v>1587</v>
      </c>
      <c r="C696" s="4">
        <v>1</v>
      </c>
      <c r="D696" s="6">
        <v>94.933333333333294</v>
      </c>
      <c r="E696" s="6">
        <v>95.733333333333306</v>
      </c>
      <c r="F696" s="4">
        <v>0.84615384615384703</v>
      </c>
      <c r="G696" s="6">
        <f>Table3[[#This Row],[Best Individual mean accuracy]]-Table3[[#This Row],[Benchmark mean accuracy]]</f>
        <v>0.80000000000001137</v>
      </c>
      <c r="H696" t="str">
        <f>IF(AND(Table3[[#This Row],[F value]]&lt;4.74,Table3[[#This Row],[Best Individual mean accuracy]]&gt;Table3[[#This Row],[Benchmark mean accuracy]]),"Yes","No")</f>
        <v>Yes</v>
      </c>
    </row>
    <row r="697" spans="1:8" x14ac:dyDescent="0.55000000000000004">
      <c r="A697">
        <v>300</v>
      </c>
      <c r="B697" s="1" t="s">
        <v>567</v>
      </c>
      <c r="C697" s="4">
        <v>0.97368421052631504</v>
      </c>
      <c r="D697" s="6">
        <v>94.8</v>
      </c>
      <c r="E697" s="6">
        <v>95.733333333333306</v>
      </c>
      <c r="F697" s="4">
        <v>0.84126984126984095</v>
      </c>
      <c r="G697" s="6">
        <f>Table3[[#This Row],[Best Individual mean accuracy]]-Table3[[#This Row],[Benchmark mean accuracy]]</f>
        <v>0.9333333333333087</v>
      </c>
      <c r="H697" t="str">
        <f>IF(AND(Table3[[#This Row],[F value]]&lt;4.74,Table3[[#This Row],[Best Individual mean accuracy]]&gt;Table3[[#This Row],[Benchmark mean accuracy]]),"Yes","No")</f>
        <v>Yes</v>
      </c>
    </row>
    <row r="698" spans="1:8" x14ac:dyDescent="0.55000000000000004">
      <c r="A698">
        <v>663</v>
      </c>
      <c r="B698" s="1" t="s">
        <v>1001</v>
      </c>
      <c r="C698" s="4">
        <v>1</v>
      </c>
      <c r="D698" s="6">
        <v>94.8</v>
      </c>
      <c r="E698" s="6">
        <v>95.733333333333306</v>
      </c>
      <c r="F698" s="4">
        <v>0.85365853658536295</v>
      </c>
      <c r="G698" s="6">
        <f>Table3[[#This Row],[Best Individual mean accuracy]]-Table3[[#This Row],[Benchmark mean accuracy]]</f>
        <v>0.9333333333333087</v>
      </c>
      <c r="H698" t="str">
        <f>IF(AND(Table3[[#This Row],[F value]]&lt;4.74,Table3[[#This Row],[Best Individual mean accuracy]]&gt;Table3[[#This Row],[Benchmark mean accuracy]]),"Yes","No")</f>
        <v>Yes</v>
      </c>
    </row>
    <row r="699" spans="1:8" x14ac:dyDescent="0.55000000000000004">
      <c r="A699">
        <v>663</v>
      </c>
      <c r="B699" s="1" t="s">
        <v>1035</v>
      </c>
      <c r="C699" s="4">
        <v>1</v>
      </c>
      <c r="D699" s="6">
        <v>94.533333333333303</v>
      </c>
      <c r="E699" s="6">
        <v>95.733333333333306</v>
      </c>
      <c r="F699" s="4">
        <v>15.000000000000099</v>
      </c>
      <c r="G699" s="6">
        <f>Table3[[#This Row],[Best Individual mean accuracy]]-Table3[[#This Row],[Benchmark mean accuracy]]</f>
        <v>1.2000000000000028</v>
      </c>
      <c r="H699" t="str">
        <f>IF(AND(Table3[[#This Row],[F value]]&lt;4.74,Table3[[#This Row],[Best Individual mean accuracy]]&gt;Table3[[#This Row],[Benchmark mean accuracy]]),"Yes","No")</f>
        <v>No</v>
      </c>
    </row>
    <row r="700" spans="1:8" x14ac:dyDescent="0.55000000000000004">
      <c r="A700">
        <v>750</v>
      </c>
      <c r="B700" s="1" t="s">
        <v>1565</v>
      </c>
      <c r="C700" s="4">
        <v>1</v>
      </c>
      <c r="D700" s="6">
        <v>94.533333333333303</v>
      </c>
      <c r="E700" s="6">
        <v>95.733333333333306</v>
      </c>
      <c r="F700" s="4">
        <v>1.1621621621621601</v>
      </c>
      <c r="G700" s="6">
        <f>Table3[[#This Row],[Best Individual mean accuracy]]-Table3[[#This Row],[Benchmark mean accuracy]]</f>
        <v>1.2000000000000028</v>
      </c>
      <c r="H700" t="str">
        <f>IF(AND(Table3[[#This Row],[F value]]&lt;4.74,Table3[[#This Row],[Best Individual mean accuracy]]&gt;Table3[[#This Row],[Benchmark mean accuracy]]),"Yes","No")</f>
        <v>Yes</v>
      </c>
    </row>
    <row r="701" spans="1:8" x14ac:dyDescent="0.55000000000000004">
      <c r="A701">
        <v>300</v>
      </c>
      <c r="B701" s="1" t="s">
        <v>840</v>
      </c>
      <c r="C701" s="4">
        <v>0.97368421052631504</v>
      </c>
      <c r="D701" s="6">
        <v>94.4</v>
      </c>
      <c r="E701" s="6">
        <v>95.733333333333306</v>
      </c>
      <c r="F701" s="4">
        <v>1.72727272727272</v>
      </c>
      <c r="G701" s="6">
        <f>Table3[[#This Row],[Best Individual mean accuracy]]-Table3[[#This Row],[Benchmark mean accuracy]]</f>
        <v>1.3333333333333002</v>
      </c>
      <c r="H701" t="str">
        <f>IF(AND(Table3[[#This Row],[F value]]&lt;4.74,Table3[[#This Row],[Best Individual mean accuracy]]&gt;Table3[[#This Row],[Benchmark mean accuracy]]),"Yes","No")</f>
        <v>Yes</v>
      </c>
    </row>
    <row r="702" spans="1:8" x14ac:dyDescent="0.55000000000000004">
      <c r="A702">
        <v>300</v>
      </c>
      <c r="B702" s="1" t="s">
        <v>529</v>
      </c>
      <c r="C702" s="4">
        <v>0.97368421052631504</v>
      </c>
      <c r="D702" s="6">
        <v>94.399999999999906</v>
      </c>
      <c r="E702" s="6">
        <v>95.733333333333306</v>
      </c>
      <c r="F702" s="4">
        <v>0.94285714285714395</v>
      </c>
      <c r="G702" s="6">
        <f>Table3[[#This Row],[Best Individual mean accuracy]]-Table3[[#This Row],[Benchmark mean accuracy]]</f>
        <v>1.3333333333333997</v>
      </c>
      <c r="H702" t="str">
        <f>IF(AND(Table3[[#This Row],[F value]]&lt;4.74,Table3[[#This Row],[Best Individual mean accuracy]]&gt;Table3[[#This Row],[Benchmark mean accuracy]]),"Yes","No")</f>
        <v>Yes</v>
      </c>
    </row>
    <row r="703" spans="1:8" x14ac:dyDescent="0.55000000000000004">
      <c r="A703">
        <v>300</v>
      </c>
      <c r="B703" s="1" t="s">
        <v>717</v>
      </c>
      <c r="C703" s="4">
        <v>0.97368421052631504</v>
      </c>
      <c r="D703" s="6">
        <v>94.399999999999906</v>
      </c>
      <c r="E703" s="6">
        <v>95.733333333333306</v>
      </c>
      <c r="F703" s="4">
        <v>1.3076923076922999</v>
      </c>
      <c r="G703" s="6">
        <f>Table3[[#This Row],[Best Individual mean accuracy]]-Table3[[#This Row],[Benchmark mean accuracy]]</f>
        <v>1.3333333333333997</v>
      </c>
      <c r="H703" t="str">
        <f>IF(AND(Table3[[#This Row],[F value]]&lt;4.74,Table3[[#This Row],[Best Individual mean accuracy]]&gt;Table3[[#This Row],[Benchmark mean accuracy]]),"Yes","No")</f>
        <v>Yes</v>
      </c>
    </row>
    <row r="704" spans="1:8" x14ac:dyDescent="0.55000000000000004">
      <c r="A704">
        <v>663</v>
      </c>
      <c r="B704" s="1" t="s">
        <v>1149</v>
      </c>
      <c r="C704" s="4">
        <v>1</v>
      </c>
      <c r="D704" s="6">
        <v>94.399999999999906</v>
      </c>
      <c r="E704" s="6">
        <v>95.733333333333306</v>
      </c>
      <c r="F704" s="4">
        <v>1.5882352941176401</v>
      </c>
      <c r="G704" s="6">
        <f>Table3[[#This Row],[Best Individual mean accuracy]]-Table3[[#This Row],[Benchmark mean accuracy]]</f>
        <v>1.3333333333333997</v>
      </c>
      <c r="H704" t="str">
        <f>IF(AND(Table3[[#This Row],[F value]]&lt;4.74,Table3[[#This Row],[Best Individual mean accuracy]]&gt;Table3[[#This Row],[Benchmark mean accuracy]]),"Yes","No")</f>
        <v>Yes</v>
      </c>
    </row>
    <row r="705" spans="1:8" x14ac:dyDescent="0.55000000000000004">
      <c r="A705">
        <v>300</v>
      </c>
      <c r="B705" s="1" t="s">
        <v>542</v>
      </c>
      <c r="C705" s="4">
        <v>0.97368421052631504</v>
      </c>
      <c r="D705" s="6">
        <v>94.266666666666595</v>
      </c>
      <c r="E705" s="6">
        <v>95.733333333333306</v>
      </c>
      <c r="F705" s="4">
        <v>0.94366197183098499</v>
      </c>
      <c r="G705" s="6">
        <f>Table3[[#This Row],[Best Individual mean accuracy]]-Table3[[#This Row],[Benchmark mean accuracy]]</f>
        <v>1.4666666666667112</v>
      </c>
      <c r="H705" t="str">
        <f>IF(AND(Table3[[#This Row],[F value]]&lt;4.74,Table3[[#This Row],[Best Individual mean accuracy]]&gt;Table3[[#This Row],[Benchmark mean accuracy]]),"Yes","No")</f>
        <v>Yes</v>
      </c>
    </row>
    <row r="706" spans="1:8" x14ac:dyDescent="0.55000000000000004">
      <c r="A706">
        <v>300</v>
      </c>
      <c r="B706" s="1" t="s">
        <v>559</v>
      </c>
      <c r="C706" s="4">
        <v>0.97368421052631504</v>
      </c>
      <c r="D706" s="6">
        <v>94</v>
      </c>
      <c r="E706" s="6">
        <v>95.733333333333306</v>
      </c>
      <c r="F706" s="4">
        <v>1.3428571428571401</v>
      </c>
      <c r="G706" s="6">
        <f>Table3[[#This Row],[Best Individual mean accuracy]]-Table3[[#This Row],[Benchmark mean accuracy]]</f>
        <v>1.7333333333333059</v>
      </c>
      <c r="H706" t="str">
        <f>IF(AND(Table3[[#This Row],[F value]]&lt;4.74,Table3[[#This Row],[Best Individual mean accuracy]]&gt;Table3[[#This Row],[Benchmark mean accuracy]]),"Yes","No")</f>
        <v>Yes</v>
      </c>
    </row>
    <row r="707" spans="1:8" x14ac:dyDescent="0.55000000000000004">
      <c r="A707">
        <v>750</v>
      </c>
      <c r="B707" s="1" t="s">
        <v>1383</v>
      </c>
      <c r="C707" s="4">
        <v>1</v>
      </c>
      <c r="D707" s="6">
        <v>94</v>
      </c>
      <c r="E707" s="6">
        <v>95.733333333333306</v>
      </c>
      <c r="F707" s="4">
        <v>1.7441860465116199</v>
      </c>
      <c r="G707" s="6">
        <f>Table3[[#This Row],[Best Individual mean accuracy]]-Table3[[#This Row],[Benchmark mean accuracy]]</f>
        <v>1.7333333333333059</v>
      </c>
      <c r="H707" t="str">
        <f>IF(AND(Table3[[#This Row],[F value]]&lt;4.74,Table3[[#This Row],[Best Individual mean accuracy]]&gt;Table3[[#This Row],[Benchmark mean accuracy]]),"Yes","No")</f>
        <v>Yes</v>
      </c>
    </row>
    <row r="708" spans="1:8" x14ac:dyDescent="0.55000000000000004">
      <c r="A708">
        <v>663</v>
      </c>
      <c r="B708" s="1" t="s">
        <v>1165</v>
      </c>
      <c r="C708" s="4">
        <v>1</v>
      </c>
      <c r="D708" s="6">
        <v>93.733333333333306</v>
      </c>
      <c r="E708" s="6">
        <v>95.733333333333306</v>
      </c>
      <c r="F708" s="4">
        <v>0.91111111111111098</v>
      </c>
      <c r="G708" s="6">
        <f>Table3[[#This Row],[Best Individual mean accuracy]]-Table3[[#This Row],[Benchmark mean accuracy]]</f>
        <v>2</v>
      </c>
      <c r="H708" t="str">
        <f>IF(AND(Table3[[#This Row],[F value]]&lt;4.74,Table3[[#This Row],[Best Individual mean accuracy]]&gt;Table3[[#This Row],[Benchmark mean accuracy]]),"Yes","No")</f>
        <v>Yes</v>
      </c>
    </row>
    <row r="709" spans="1:8" x14ac:dyDescent="0.55000000000000004">
      <c r="A709">
        <v>663</v>
      </c>
      <c r="B709" s="1" t="s">
        <v>1042</v>
      </c>
      <c r="C709" s="4">
        <v>1</v>
      </c>
      <c r="D709" s="6">
        <v>96.6666666666666</v>
      </c>
      <c r="E709" s="6">
        <v>95.6</v>
      </c>
      <c r="F709" s="4">
        <v>1.28571428571428</v>
      </c>
      <c r="G709" s="6">
        <f>Table3[[#This Row],[Best Individual mean accuracy]]-Table3[[#This Row],[Benchmark mean accuracy]]</f>
        <v>-1.066666666666606</v>
      </c>
      <c r="H709" t="str">
        <f>IF(AND(Table3[[#This Row],[F value]]&lt;4.74,Table3[[#This Row],[Best Individual mean accuracy]]&gt;Table3[[#This Row],[Benchmark mean accuracy]]),"Yes","No")</f>
        <v>No</v>
      </c>
    </row>
    <row r="710" spans="1:8" x14ac:dyDescent="0.55000000000000004">
      <c r="A710">
        <v>750</v>
      </c>
      <c r="B710" s="1" t="s">
        <v>1600</v>
      </c>
      <c r="C710" s="4">
        <v>1</v>
      </c>
      <c r="D710" s="6">
        <v>96.6666666666666</v>
      </c>
      <c r="E710" s="6">
        <v>95.6</v>
      </c>
      <c r="F710" s="4">
        <v>1.3</v>
      </c>
      <c r="G710" s="6">
        <f>Table3[[#This Row],[Best Individual mean accuracy]]-Table3[[#This Row],[Benchmark mean accuracy]]</f>
        <v>-1.066666666666606</v>
      </c>
      <c r="H710" t="str">
        <f>IF(AND(Table3[[#This Row],[F value]]&lt;4.74,Table3[[#This Row],[Best Individual mean accuracy]]&gt;Table3[[#This Row],[Benchmark mean accuracy]]),"Yes","No")</f>
        <v>No</v>
      </c>
    </row>
    <row r="711" spans="1:8" x14ac:dyDescent="0.55000000000000004">
      <c r="A711">
        <v>891</v>
      </c>
      <c r="B711" s="1" t="s">
        <v>2065</v>
      </c>
      <c r="C711" s="4">
        <v>0.97368421052631504</v>
      </c>
      <c r="D711" s="6">
        <v>96.133333333333297</v>
      </c>
      <c r="E711" s="6">
        <v>95.6</v>
      </c>
      <c r="F711" s="4">
        <v>0.76470588235294001</v>
      </c>
      <c r="G711" s="6">
        <f>Table3[[#This Row],[Best Individual mean accuracy]]-Table3[[#This Row],[Benchmark mean accuracy]]</f>
        <v>-0.53333333333330302</v>
      </c>
      <c r="H711" t="str">
        <f>IF(AND(Table3[[#This Row],[F value]]&lt;4.74,Table3[[#This Row],[Best Individual mean accuracy]]&gt;Table3[[#This Row],[Benchmark mean accuracy]]),"Yes","No")</f>
        <v>No</v>
      </c>
    </row>
    <row r="712" spans="1:8" x14ac:dyDescent="0.55000000000000004">
      <c r="A712">
        <v>750</v>
      </c>
      <c r="B712" s="1" t="s">
        <v>1491</v>
      </c>
      <c r="C712" s="4">
        <v>1</v>
      </c>
      <c r="D712" s="6">
        <v>96</v>
      </c>
      <c r="E712" s="6">
        <v>95.6</v>
      </c>
      <c r="F712" s="4">
        <v>1.1481481481481399</v>
      </c>
      <c r="G712" s="6">
        <f>Table3[[#This Row],[Best Individual mean accuracy]]-Table3[[#This Row],[Benchmark mean accuracy]]</f>
        <v>-0.40000000000000568</v>
      </c>
      <c r="H712" t="str">
        <f>IF(AND(Table3[[#This Row],[F value]]&lt;4.74,Table3[[#This Row],[Best Individual mean accuracy]]&gt;Table3[[#This Row],[Benchmark mean accuracy]]),"Yes","No")</f>
        <v>No</v>
      </c>
    </row>
    <row r="713" spans="1:8" x14ac:dyDescent="0.55000000000000004">
      <c r="A713">
        <v>750</v>
      </c>
      <c r="B713" s="1" t="s">
        <v>1532</v>
      </c>
      <c r="C713" s="4">
        <v>1</v>
      </c>
      <c r="D713" s="6">
        <v>96</v>
      </c>
      <c r="E713" s="6">
        <v>95.6</v>
      </c>
      <c r="F713" s="4">
        <v>2.3333333333333202</v>
      </c>
      <c r="G713" s="6">
        <f>Table3[[#This Row],[Best Individual mean accuracy]]-Table3[[#This Row],[Benchmark mean accuracy]]</f>
        <v>-0.40000000000000568</v>
      </c>
      <c r="H713" t="str">
        <f>IF(AND(Table3[[#This Row],[F value]]&lt;4.74,Table3[[#This Row],[Best Individual mean accuracy]]&gt;Table3[[#This Row],[Benchmark mean accuracy]]),"Yes","No")</f>
        <v>No</v>
      </c>
    </row>
    <row r="714" spans="1:8" x14ac:dyDescent="0.55000000000000004">
      <c r="A714">
        <v>750</v>
      </c>
      <c r="B714" s="1" t="s">
        <v>1545</v>
      </c>
      <c r="C714" s="4">
        <v>1</v>
      </c>
      <c r="D714" s="6">
        <v>96</v>
      </c>
      <c r="E714" s="6">
        <v>95.6</v>
      </c>
      <c r="F714" s="4">
        <v>0.68421052631579005</v>
      </c>
      <c r="G714" s="6">
        <f>Table3[[#This Row],[Best Individual mean accuracy]]-Table3[[#This Row],[Benchmark mean accuracy]]</f>
        <v>-0.40000000000000568</v>
      </c>
      <c r="H714" t="str">
        <f>IF(AND(Table3[[#This Row],[F value]]&lt;4.74,Table3[[#This Row],[Best Individual mean accuracy]]&gt;Table3[[#This Row],[Benchmark mean accuracy]]),"Yes","No")</f>
        <v>No</v>
      </c>
    </row>
    <row r="715" spans="1:8" x14ac:dyDescent="0.55000000000000004">
      <c r="A715">
        <v>300</v>
      </c>
      <c r="B715" s="1" t="s">
        <v>553</v>
      </c>
      <c r="C715" s="4">
        <v>0.97368421052631504</v>
      </c>
      <c r="D715" s="6">
        <v>95.866666666666603</v>
      </c>
      <c r="E715" s="6">
        <v>95.6</v>
      </c>
      <c r="F715" s="4">
        <v>0.70270270270270196</v>
      </c>
      <c r="G715" s="6">
        <f>Table3[[#This Row],[Best Individual mean accuracy]]-Table3[[#This Row],[Benchmark mean accuracy]]</f>
        <v>-0.26666666666660888</v>
      </c>
      <c r="H715" t="str">
        <f>IF(AND(Table3[[#This Row],[F value]]&lt;4.74,Table3[[#This Row],[Best Individual mean accuracy]]&gt;Table3[[#This Row],[Benchmark mean accuracy]]),"Yes","No")</f>
        <v>No</v>
      </c>
    </row>
    <row r="716" spans="1:8" x14ac:dyDescent="0.55000000000000004">
      <c r="A716">
        <v>663</v>
      </c>
      <c r="B716" s="1" t="s">
        <v>1173</v>
      </c>
      <c r="C716" s="4">
        <v>1</v>
      </c>
      <c r="D716" s="6">
        <v>95.866666666666603</v>
      </c>
      <c r="E716" s="6">
        <v>95.6</v>
      </c>
      <c r="F716" s="4">
        <v>2.3333333333333401</v>
      </c>
      <c r="G716" s="6">
        <f>Table3[[#This Row],[Best Individual mean accuracy]]-Table3[[#This Row],[Benchmark mean accuracy]]</f>
        <v>-0.26666666666660888</v>
      </c>
      <c r="H716" t="str">
        <f>IF(AND(Table3[[#This Row],[F value]]&lt;4.74,Table3[[#This Row],[Best Individual mean accuracy]]&gt;Table3[[#This Row],[Benchmark mean accuracy]]),"Yes","No")</f>
        <v>No</v>
      </c>
    </row>
    <row r="717" spans="1:8" x14ac:dyDescent="0.55000000000000004">
      <c r="A717">
        <v>750</v>
      </c>
      <c r="B717" s="1" t="s">
        <v>1285</v>
      </c>
      <c r="C717" s="4">
        <v>1</v>
      </c>
      <c r="D717" s="6">
        <v>95.866666666666603</v>
      </c>
      <c r="E717" s="6">
        <v>95.6</v>
      </c>
      <c r="F717" s="4">
        <v>1.6666666666666601</v>
      </c>
      <c r="G717" s="6">
        <f>Table3[[#This Row],[Best Individual mean accuracy]]-Table3[[#This Row],[Benchmark mean accuracy]]</f>
        <v>-0.26666666666660888</v>
      </c>
      <c r="H717" t="str">
        <f>IF(AND(Table3[[#This Row],[F value]]&lt;4.74,Table3[[#This Row],[Best Individual mean accuracy]]&gt;Table3[[#This Row],[Benchmark mean accuracy]]),"Yes","No")</f>
        <v>No</v>
      </c>
    </row>
    <row r="718" spans="1:8" x14ac:dyDescent="0.55000000000000004">
      <c r="A718">
        <v>750</v>
      </c>
      <c r="B718" s="1" t="s">
        <v>1494</v>
      </c>
      <c r="C718" s="4">
        <v>1</v>
      </c>
      <c r="D718" s="6">
        <v>95.866666666666603</v>
      </c>
      <c r="E718" s="6">
        <v>95.6</v>
      </c>
      <c r="F718" s="4">
        <v>0.57894736842105199</v>
      </c>
      <c r="G718" s="6">
        <f>Table3[[#This Row],[Best Individual mean accuracy]]-Table3[[#This Row],[Benchmark mean accuracy]]</f>
        <v>-0.26666666666660888</v>
      </c>
      <c r="H718" t="str">
        <f>IF(AND(Table3[[#This Row],[F value]]&lt;4.74,Table3[[#This Row],[Best Individual mean accuracy]]&gt;Table3[[#This Row],[Benchmark mean accuracy]]),"Yes","No")</f>
        <v>No</v>
      </c>
    </row>
    <row r="719" spans="1:8" x14ac:dyDescent="0.55000000000000004">
      <c r="A719">
        <v>750</v>
      </c>
      <c r="B719" s="1" t="s">
        <v>1330</v>
      </c>
      <c r="C719" s="4">
        <v>1</v>
      </c>
      <c r="D719" s="6">
        <v>95.733333333333306</v>
      </c>
      <c r="E719" s="6">
        <v>95.6</v>
      </c>
      <c r="F719" s="4">
        <v>0.63380281690140705</v>
      </c>
      <c r="G719" s="6">
        <f>Table3[[#This Row],[Best Individual mean accuracy]]-Table3[[#This Row],[Benchmark mean accuracy]]</f>
        <v>-0.13333333333331154</v>
      </c>
      <c r="H719" t="str">
        <f>IF(AND(Table3[[#This Row],[F value]]&lt;4.74,Table3[[#This Row],[Best Individual mean accuracy]]&gt;Table3[[#This Row],[Benchmark mean accuracy]]),"Yes","No")</f>
        <v>No</v>
      </c>
    </row>
    <row r="720" spans="1:8" x14ac:dyDescent="0.55000000000000004">
      <c r="A720">
        <v>663</v>
      </c>
      <c r="B720" s="1" t="s">
        <v>1011</v>
      </c>
      <c r="C720" s="4">
        <v>1</v>
      </c>
      <c r="D720" s="6">
        <v>95.6</v>
      </c>
      <c r="E720" s="6">
        <v>95.6</v>
      </c>
      <c r="F720" s="4">
        <v>1.23529411764705</v>
      </c>
      <c r="G720" s="6">
        <f>Table3[[#This Row],[Best Individual mean accuracy]]-Table3[[#This Row],[Benchmark mean accuracy]]</f>
        <v>0</v>
      </c>
      <c r="H720" t="str">
        <f>IF(AND(Table3[[#This Row],[F value]]&lt;4.74,Table3[[#This Row],[Best Individual mean accuracy]]&gt;Table3[[#This Row],[Benchmark mean accuracy]]),"Yes","No")</f>
        <v>No</v>
      </c>
    </row>
    <row r="721" spans="1:8" x14ac:dyDescent="0.55000000000000004">
      <c r="A721">
        <v>750</v>
      </c>
      <c r="B721" s="1" t="s">
        <v>1440</v>
      </c>
      <c r="C721" s="4">
        <v>1</v>
      </c>
      <c r="D721" s="6">
        <v>95.6</v>
      </c>
      <c r="E721" s="6">
        <v>95.6</v>
      </c>
      <c r="F721" s="4">
        <v>0.73333333333333295</v>
      </c>
      <c r="G721" s="6">
        <f>Table3[[#This Row],[Best Individual mean accuracy]]-Table3[[#This Row],[Benchmark mean accuracy]]</f>
        <v>0</v>
      </c>
      <c r="H721" t="str">
        <f>IF(AND(Table3[[#This Row],[F value]]&lt;4.74,Table3[[#This Row],[Best Individual mean accuracy]]&gt;Table3[[#This Row],[Benchmark mean accuracy]]),"Yes","No")</f>
        <v>No</v>
      </c>
    </row>
    <row r="722" spans="1:8" x14ac:dyDescent="0.55000000000000004">
      <c r="A722">
        <v>300</v>
      </c>
      <c r="B722" s="1" t="s">
        <v>640</v>
      </c>
      <c r="C722" s="4">
        <v>0.97368421052631504</v>
      </c>
      <c r="D722" s="6">
        <v>95.599999999999895</v>
      </c>
      <c r="E722" s="6">
        <v>95.6</v>
      </c>
      <c r="F722" s="4">
        <v>2.5000000000000102</v>
      </c>
      <c r="G722" s="6">
        <f>Table3[[#This Row],[Best Individual mean accuracy]]-Table3[[#This Row],[Benchmark mean accuracy]]</f>
        <v>0</v>
      </c>
      <c r="H722" t="str">
        <f>IF(AND(Table3[[#This Row],[F value]]&lt;4.74,Table3[[#This Row],[Best Individual mean accuracy]]&gt;Table3[[#This Row],[Benchmark mean accuracy]]),"Yes","No")</f>
        <v>Yes</v>
      </c>
    </row>
    <row r="723" spans="1:8" x14ac:dyDescent="0.55000000000000004">
      <c r="A723">
        <v>750</v>
      </c>
      <c r="B723" s="1" t="s">
        <v>1515</v>
      </c>
      <c r="C723" s="4">
        <v>1</v>
      </c>
      <c r="D723" s="6">
        <v>95.599999999999895</v>
      </c>
      <c r="E723" s="6">
        <v>95.6</v>
      </c>
      <c r="F723" s="4">
        <v>0.78787878787878696</v>
      </c>
      <c r="G723" s="6">
        <f>Table3[[#This Row],[Best Individual mean accuracy]]-Table3[[#This Row],[Benchmark mean accuracy]]</f>
        <v>0</v>
      </c>
      <c r="H723" t="str">
        <f>IF(AND(Table3[[#This Row],[F value]]&lt;4.74,Table3[[#This Row],[Best Individual mean accuracy]]&gt;Table3[[#This Row],[Benchmark mean accuracy]]),"Yes","No")</f>
        <v>Yes</v>
      </c>
    </row>
    <row r="724" spans="1:8" x14ac:dyDescent="0.55000000000000004">
      <c r="A724">
        <v>300</v>
      </c>
      <c r="B724" s="1" t="s">
        <v>911</v>
      </c>
      <c r="C724" s="4">
        <v>0.97368421052631504</v>
      </c>
      <c r="D724" s="6">
        <v>95.466666666666598</v>
      </c>
      <c r="E724" s="6">
        <v>95.6</v>
      </c>
      <c r="F724" s="4">
        <v>2.2307692307692202</v>
      </c>
      <c r="G724" s="6">
        <f>Table3[[#This Row],[Best Individual mean accuracy]]-Table3[[#This Row],[Benchmark mean accuracy]]</f>
        <v>0.13333333333339681</v>
      </c>
      <c r="H724" t="str">
        <f>IF(AND(Table3[[#This Row],[F value]]&lt;4.74,Table3[[#This Row],[Best Individual mean accuracy]]&gt;Table3[[#This Row],[Benchmark mean accuracy]]),"Yes","No")</f>
        <v>Yes</v>
      </c>
    </row>
    <row r="725" spans="1:8" x14ac:dyDescent="0.55000000000000004">
      <c r="A725">
        <v>750</v>
      </c>
      <c r="B725" s="1" t="s">
        <v>1582</v>
      </c>
      <c r="C725" s="4">
        <v>1</v>
      </c>
      <c r="D725" s="6">
        <v>95.466666666666598</v>
      </c>
      <c r="E725" s="6">
        <v>95.6</v>
      </c>
      <c r="F725" s="4">
        <v>0.61904761904761796</v>
      </c>
      <c r="G725" s="6">
        <f>Table3[[#This Row],[Best Individual mean accuracy]]-Table3[[#This Row],[Benchmark mean accuracy]]</f>
        <v>0.13333333333339681</v>
      </c>
      <c r="H725" t="str">
        <f>IF(AND(Table3[[#This Row],[F value]]&lt;4.74,Table3[[#This Row],[Best Individual mean accuracy]]&gt;Table3[[#This Row],[Benchmark mean accuracy]]),"Yes","No")</f>
        <v>Yes</v>
      </c>
    </row>
    <row r="726" spans="1:8" x14ac:dyDescent="0.55000000000000004">
      <c r="A726">
        <v>750</v>
      </c>
      <c r="B726" s="1" t="s">
        <v>1557</v>
      </c>
      <c r="C726" s="4">
        <v>1</v>
      </c>
      <c r="D726" s="6">
        <v>95.3333333333333</v>
      </c>
      <c r="E726" s="6">
        <v>95.6</v>
      </c>
      <c r="F726" s="4">
        <v>1</v>
      </c>
      <c r="G726" s="6">
        <f>Table3[[#This Row],[Best Individual mean accuracy]]-Table3[[#This Row],[Benchmark mean accuracy]]</f>
        <v>0.26666666666669414</v>
      </c>
      <c r="H726" t="str">
        <f>IF(AND(Table3[[#This Row],[F value]]&lt;4.74,Table3[[#This Row],[Best Individual mean accuracy]]&gt;Table3[[#This Row],[Benchmark mean accuracy]]),"Yes","No")</f>
        <v>Yes</v>
      </c>
    </row>
    <row r="727" spans="1:8" x14ac:dyDescent="0.55000000000000004">
      <c r="A727">
        <v>300</v>
      </c>
      <c r="B727" s="1" t="s">
        <v>578</v>
      </c>
      <c r="C727" s="4">
        <v>0.97368421052631504</v>
      </c>
      <c r="D727" s="6">
        <v>95.199999999999903</v>
      </c>
      <c r="E727" s="6">
        <v>95.6</v>
      </c>
      <c r="F727" s="4">
        <v>0.82857142857142796</v>
      </c>
      <c r="G727" s="6">
        <f>Table3[[#This Row],[Best Individual mean accuracy]]-Table3[[#This Row],[Benchmark mean accuracy]]</f>
        <v>0.40000000000009095</v>
      </c>
      <c r="H727" t="str">
        <f>IF(AND(Table3[[#This Row],[F value]]&lt;4.74,Table3[[#This Row],[Best Individual mean accuracy]]&gt;Table3[[#This Row],[Benchmark mean accuracy]]),"Yes","No")</f>
        <v>Yes</v>
      </c>
    </row>
    <row r="728" spans="1:8" x14ac:dyDescent="0.55000000000000004">
      <c r="A728">
        <v>750</v>
      </c>
      <c r="B728" s="1" t="s">
        <v>1444</v>
      </c>
      <c r="C728" s="4">
        <v>1</v>
      </c>
      <c r="D728" s="6">
        <v>95.199999999999903</v>
      </c>
      <c r="E728" s="6">
        <v>95.6</v>
      </c>
      <c r="F728" s="4">
        <v>0.66371681415929196</v>
      </c>
      <c r="G728" s="6">
        <f>Table3[[#This Row],[Best Individual mean accuracy]]-Table3[[#This Row],[Benchmark mean accuracy]]</f>
        <v>0.40000000000009095</v>
      </c>
      <c r="H728" t="str">
        <f>IF(AND(Table3[[#This Row],[F value]]&lt;4.74,Table3[[#This Row],[Best Individual mean accuracy]]&gt;Table3[[#This Row],[Benchmark mean accuracy]]),"Yes","No")</f>
        <v>Yes</v>
      </c>
    </row>
    <row r="729" spans="1:8" x14ac:dyDescent="0.55000000000000004">
      <c r="A729">
        <v>300</v>
      </c>
      <c r="B729" s="1" t="s">
        <v>554</v>
      </c>
      <c r="C729" s="4">
        <v>0.97368421052631504</v>
      </c>
      <c r="D729" s="6">
        <v>95.066666666666606</v>
      </c>
      <c r="E729" s="6">
        <v>95.6</v>
      </c>
      <c r="F729" s="4">
        <v>1.86666666666666</v>
      </c>
      <c r="G729" s="6">
        <f>Table3[[#This Row],[Best Individual mean accuracy]]-Table3[[#This Row],[Benchmark mean accuracy]]</f>
        <v>0.53333333333338828</v>
      </c>
      <c r="H729" t="str">
        <f>IF(AND(Table3[[#This Row],[F value]]&lt;4.74,Table3[[#This Row],[Best Individual mean accuracy]]&gt;Table3[[#This Row],[Benchmark mean accuracy]]),"Yes","No")</f>
        <v>Yes</v>
      </c>
    </row>
    <row r="730" spans="1:8" x14ac:dyDescent="0.55000000000000004">
      <c r="A730">
        <v>300</v>
      </c>
      <c r="B730" s="1" t="s">
        <v>700</v>
      </c>
      <c r="C730" s="4">
        <v>0.97368421052631504</v>
      </c>
      <c r="D730" s="6">
        <v>94.933333333333294</v>
      </c>
      <c r="E730" s="6">
        <v>95.6</v>
      </c>
      <c r="F730" s="4">
        <v>1.2564102564102499</v>
      </c>
      <c r="G730" s="6">
        <f>Table3[[#This Row],[Best Individual mean accuracy]]-Table3[[#This Row],[Benchmark mean accuracy]]</f>
        <v>0.66666666666669983</v>
      </c>
      <c r="H730" t="str">
        <f>IF(AND(Table3[[#This Row],[F value]]&lt;4.74,Table3[[#This Row],[Best Individual mean accuracy]]&gt;Table3[[#This Row],[Benchmark mean accuracy]]),"Yes","No")</f>
        <v>Yes</v>
      </c>
    </row>
    <row r="731" spans="1:8" x14ac:dyDescent="0.55000000000000004">
      <c r="A731">
        <v>750</v>
      </c>
      <c r="B731" s="1" t="s">
        <v>1586</v>
      </c>
      <c r="C731" s="4">
        <v>1</v>
      </c>
      <c r="D731" s="6">
        <v>94.933333333333294</v>
      </c>
      <c r="E731" s="6">
        <v>95.6</v>
      </c>
      <c r="F731" s="4">
        <v>1.3783783783783801</v>
      </c>
      <c r="G731" s="6">
        <f>Table3[[#This Row],[Best Individual mean accuracy]]-Table3[[#This Row],[Benchmark mean accuracy]]</f>
        <v>0.66666666666669983</v>
      </c>
      <c r="H731" t="str">
        <f>IF(AND(Table3[[#This Row],[F value]]&lt;4.74,Table3[[#This Row],[Best Individual mean accuracy]]&gt;Table3[[#This Row],[Benchmark mean accuracy]]),"Yes","No")</f>
        <v>Yes</v>
      </c>
    </row>
    <row r="732" spans="1:8" x14ac:dyDescent="0.55000000000000004">
      <c r="A732">
        <v>891</v>
      </c>
      <c r="B732" s="1" t="s">
        <v>2132</v>
      </c>
      <c r="C732" s="4">
        <v>0.97368421052631504</v>
      </c>
      <c r="D732" s="6">
        <v>94.8</v>
      </c>
      <c r="E732" s="6">
        <v>95.6</v>
      </c>
      <c r="F732" s="4">
        <v>9.0000000000000302</v>
      </c>
      <c r="G732" s="6">
        <f>Table3[[#This Row],[Best Individual mean accuracy]]-Table3[[#This Row],[Benchmark mean accuracy]]</f>
        <v>0.79999999999999716</v>
      </c>
      <c r="H732" t="str">
        <f>IF(AND(Table3[[#This Row],[F value]]&lt;4.74,Table3[[#This Row],[Best Individual mean accuracy]]&gt;Table3[[#This Row],[Benchmark mean accuracy]]),"Yes","No")</f>
        <v>No</v>
      </c>
    </row>
    <row r="733" spans="1:8" x14ac:dyDescent="0.55000000000000004">
      <c r="A733">
        <v>300</v>
      </c>
      <c r="B733" s="1" t="s">
        <v>494</v>
      </c>
      <c r="C733" s="4">
        <v>0.97368421052631504</v>
      </c>
      <c r="D733" s="6">
        <v>94.533333333333303</v>
      </c>
      <c r="E733" s="6">
        <v>95.6</v>
      </c>
      <c r="F733" s="4">
        <v>0.80769230769230704</v>
      </c>
      <c r="G733" s="6">
        <f>Table3[[#This Row],[Best Individual mean accuracy]]-Table3[[#This Row],[Benchmark mean accuracy]]</f>
        <v>1.0666666666666913</v>
      </c>
      <c r="H733" t="str">
        <f>IF(AND(Table3[[#This Row],[F value]]&lt;4.74,Table3[[#This Row],[Best Individual mean accuracy]]&gt;Table3[[#This Row],[Benchmark mean accuracy]]),"Yes","No")</f>
        <v>Yes</v>
      </c>
    </row>
    <row r="734" spans="1:8" x14ac:dyDescent="0.55000000000000004">
      <c r="A734">
        <v>663</v>
      </c>
      <c r="B734" s="1" t="s">
        <v>1223</v>
      </c>
      <c r="C734" s="4">
        <v>1</v>
      </c>
      <c r="D734" s="6">
        <v>94.4</v>
      </c>
      <c r="E734" s="6">
        <v>95.6</v>
      </c>
      <c r="F734" s="4">
        <v>1.13793103448275</v>
      </c>
      <c r="G734" s="6">
        <f>Table3[[#This Row],[Best Individual mean accuracy]]-Table3[[#This Row],[Benchmark mean accuracy]]</f>
        <v>1.1999999999999886</v>
      </c>
      <c r="H734" t="str">
        <f>IF(AND(Table3[[#This Row],[F value]]&lt;4.74,Table3[[#This Row],[Best Individual mean accuracy]]&gt;Table3[[#This Row],[Benchmark mean accuracy]]),"Yes","No")</f>
        <v>Yes</v>
      </c>
    </row>
    <row r="735" spans="1:8" x14ac:dyDescent="0.55000000000000004">
      <c r="A735">
        <v>300</v>
      </c>
      <c r="B735" s="1" t="s">
        <v>638</v>
      </c>
      <c r="C735" s="4">
        <v>0.97368421052631504</v>
      </c>
      <c r="D735" s="6">
        <v>94</v>
      </c>
      <c r="E735" s="6">
        <v>95.6</v>
      </c>
      <c r="F735" s="4">
        <v>1.03999999999999</v>
      </c>
      <c r="G735" s="6">
        <f>Table3[[#This Row],[Best Individual mean accuracy]]-Table3[[#This Row],[Benchmark mean accuracy]]</f>
        <v>1.5999999999999943</v>
      </c>
      <c r="H735" t="str">
        <f>IF(AND(Table3[[#This Row],[F value]]&lt;4.74,Table3[[#This Row],[Best Individual mean accuracy]]&gt;Table3[[#This Row],[Benchmark mean accuracy]]),"Yes","No")</f>
        <v>Yes</v>
      </c>
    </row>
    <row r="736" spans="1:8" x14ac:dyDescent="0.55000000000000004">
      <c r="A736">
        <v>663</v>
      </c>
      <c r="B736" s="1" t="s">
        <v>1050</v>
      </c>
      <c r="C736" s="4">
        <v>1</v>
      </c>
      <c r="D736" s="6">
        <v>96.533333333333303</v>
      </c>
      <c r="E736" s="6">
        <v>95.599999999999895</v>
      </c>
      <c r="F736" s="4">
        <v>1.3999999999999899</v>
      </c>
      <c r="G736" s="6">
        <f>Table3[[#This Row],[Best Individual mean accuracy]]-Table3[[#This Row],[Benchmark mean accuracy]]</f>
        <v>-0.93333333333340818</v>
      </c>
      <c r="H736" t="str">
        <f>IF(AND(Table3[[#This Row],[F value]]&lt;4.74,Table3[[#This Row],[Best Individual mean accuracy]]&gt;Table3[[#This Row],[Benchmark mean accuracy]]),"Yes","No")</f>
        <v>No</v>
      </c>
    </row>
    <row r="737" spans="1:8" x14ac:dyDescent="0.55000000000000004">
      <c r="A737">
        <v>891</v>
      </c>
      <c r="B737" s="1" t="s">
        <v>1748</v>
      </c>
      <c r="C737" s="4">
        <v>0.97368421052631504</v>
      </c>
      <c r="D737" s="6">
        <v>96.533333333333303</v>
      </c>
      <c r="E737" s="6">
        <v>95.599999999999895</v>
      </c>
      <c r="F737" s="4">
        <v>1.28571428571428</v>
      </c>
      <c r="G737" s="6">
        <f>Table3[[#This Row],[Best Individual mean accuracy]]-Table3[[#This Row],[Benchmark mean accuracy]]</f>
        <v>-0.93333333333340818</v>
      </c>
      <c r="H737" t="str">
        <f>IF(AND(Table3[[#This Row],[F value]]&lt;4.74,Table3[[#This Row],[Best Individual mean accuracy]]&gt;Table3[[#This Row],[Benchmark mean accuracy]]),"Yes","No")</f>
        <v>No</v>
      </c>
    </row>
    <row r="738" spans="1:8" x14ac:dyDescent="0.55000000000000004">
      <c r="A738">
        <v>574</v>
      </c>
      <c r="B738" s="1" t="s">
        <v>962</v>
      </c>
      <c r="C738" s="4">
        <v>1</v>
      </c>
      <c r="D738" s="6">
        <v>96.4</v>
      </c>
      <c r="E738" s="6">
        <v>95.599999999999895</v>
      </c>
      <c r="F738" s="4">
        <v>8.0000000000000497</v>
      </c>
      <c r="G738" s="6">
        <f>Table3[[#This Row],[Best Individual mean accuracy]]-Table3[[#This Row],[Benchmark mean accuracy]]</f>
        <v>-0.80000000000011084</v>
      </c>
      <c r="H738" t="str">
        <f>IF(AND(Table3[[#This Row],[F value]]&lt;4.74,Table3[[#This Row],[Best Individual mean accuracy]]&gt;Table3[[#This Row],[Benchmark mean accuracy]]),"Yes","No")</f>
        <v>No</v>
      </c>
    </row>
    <row r="739" spans="1:8" x14ac:dyDescent="0.55000000000000004">
      <c r="A739">
        <v>663</v>
      </c>
      <c r="B739" s="1" t="s">
        <v>1233</v>
      </c>
      <c r="C739" s="4">
        <v>1</v>
      </c>
      <c r="D739" s="6">
        <v>96.399999999999906</v>
      </c>
      <c r="E739" s="6">
        <v>95.599999999999895</v>
      </c>
      <c r="F739" s="4">
        <v>1</v>
      </c>
      <c r="G739" s="6">
        <f>Table3[[#This Row],[Best Individual mean accuracy]]-Table3[[#This Row],[Benchmark mean accuracy]]</f>
        <v>-0.80000000000001137</v>
      </c>
      <c r="H739" t="str">
        <f>IF(AND(Table3[[#This Row],[F value]]&lt;4.74,Table3[[#This Row],[Best Individual mean accuracy]]&gt;Table3[[#This Row],[Benchmark mean accuracy]]),"Yes","No")</f>
        <v>No</v>
      </c>
    </row>
    <row r="740" spans="1:8" x14ac:dyDescent="0.55000000000000004">
      <c r="A740">
        <v>891</v>
      </c>
      <c r="B740" s="1" t="s">
        <v>1746</v>
      </c>
      <c r="C740" s="4">
        <v>0.97368421052631504</v>
      </c>
      <c r="D740" s="6">
        <v>96.266666666666595</v>
      </c>
      <c r="E740" s="6">
        <v>95.599999999999895</v>
      </c>
      <c r="F740" s="4">
        <v>0.61290322580645096</v>
      </c>
      <c r="G740" s="6">
        <f>Table3[[#This Row],[Best Individual mean accuracy]]-Table3[[#This Row],[Benchmark mean accuracy]]</f>
        <v>-0.66666666666669983</v>
      </c>
      <c r="H740" t="str">
        <f>IF(AND(Table3[[#This Row],[F value]]&lt;4.74,Table3[[#This Row],[Best Individual mean accuracy]]&gt;Table3[[#This Row],[Benchmark mean accuracy]]),"Yes","No")</f>
        <v>No</v>
      </c>
    </row>
    <row r="741" spans="1:8" x14ac:dyDescent="0.55000000000000004">
      <c r="A741">
        <v>663</v>
      </c>
      <c r="B741" s="1" t="s">
        <v>1219</v>
      </c>
      <c r="C741" s="4">
        <v>1</v>
      </c>
      <c r="D741" s="6">
        <v>96.133333333333297</v>
      </c>
      <c r="E741" s="6">
        <v>95.599999999999895</v>
      </c>
      <c r="F741" s="4">
        <v>0.88888888888888795</v>
      </c>
      <c r="G741" s="6">
        <f>Table3[[#This Row],[Best Individual mean accuracy]]-Table3[[#This Row],[Benchmark mean accuracy]]</f>
        <v>-0.53333333333340249</v>
      </c>
      <c r="H741" t="str">
        <f>IF(AND(Table3[[#This Row],[F value]]&lt;4.74,Table3[[#This Row],[Best Individual mean accuracy]]&gt;Table3[[#This Row],[Benchmark mean accuracy]]),"Yes","No")</f>
        <v>No</v>
      </c>
    </row>
    <row r="742" spans="1:8" x14ac:dyDescent="0.55000000000000004">
      <c r="A742">
        <v>750</v>
      </c>
      <c r="B742" s="1" t="s">
        <v>1360</v>
      </c>
      <c r="C742" s="4">
        <v>1</v>
      </c>
      <c r="D742" s="6">
        <v>96.133333333333297</v>
      </c>
      <c r="E742" s="6">
        <v>95.599999999999895</v>
      </c>
      <c r="F742" s="4">
        <v>0.92857142857143005</v>
      </c>
      <c r="G742" s="6">
        <f>Table3[[#This Row],[Best Individual mean accuracy]]-Table3[[#This Row],[Benchmark mean accuracy]]</f>
        <v>-0.53333333333340249</v>
      </c>
      <c r="H742" t="str">
        <f>IF(AND(Table3[[#This Row],[F value]]&lt;4.74,Table3[[#This Row],[Best Individual mean accuracy]]&gt;Table3[[#This Row],[Benchmark mean accuracy]]),"Yes","No")</f>
        <v>No</v>
      </c>
    </row>
    <row r="743" spans="1:8" x14ac:dyDescent="0.55000000000000004">
      <c r="A743">
        <v>750</v>
      </c>
      <c r="B743" s="1" t="s">
        <v>1583</v>
      </c>
      <c r="C743" s="4">
        <v>1</v>
      </c>
      <c r="D743" s="6">
        <v>96.133333333333297</v>
      </c>
      <c r="E743" s="6">
        <v>95.599999999999895</v>
      </c>
      <c r="F743" s="4">
        <v>0.84210526315789402</v>
      </c>
      <c r="G743" s="6">
        <f>Table3[[#This Row],[Best Individual mean accuracy]]-Table3[[#This Row],[Benchmark mean accuracy]]</f>
        <v>-0.53333333333340249</v>
      </c>
      <c r="H743" t="str">
        <f>IF(AND(Table3[[#This Row],[F value]]&lt;4.74,Table3[[#This Row],[Best Individual mean accuracy]]&gt;Table3[[#This Row],[Benchmark mean accuracy]]),"Yes","No")</f>
        <v>No</v>
      </c>
    </row>
    <row r="744" spans="1:8" x14ac:dyDescent="0.55000000000000004">
      <c r="A744">
        <v>663</v>
      </c>
      <c r="B744" s="1" t="s">
        <v>1132</v>
      </c>
      <c r="C744" s="4">
        <v>1</v>
      </c>
      <c r="D744" s="6">
        <v>95.866666666666603</v>
      </c>
      <c r="E744" s="6">
        <v>95.599999999999895</v>
      </c>
      <c r="F744" s="4">
        <v>0.59999999999999898</v>
      </c>
      <c r="G744" s="6">
        <f>Table3[[#This Row],[Best Individual mean accuracy]]-Table3[[#This Row],[Benchmark mean accuracy]]</f>
        <v>-0.26666666666670835</v>
      </c>
      <c r="H744" t="str">
        <f>IF(AND(Table3[[#This Row],[F value]]&lt;4.74,Table3[[#This Row],[Best Individual mean accuracy]]&gt;Table3[[#This Row],[Benchmark mean accuracy]]),"Yes","No")</f>
        <v>No</v>
      </c>
    </row>
    <row r="745" spans="1:8" x14ac:dyDescent="0.55000000000000004">
      <c r="A745">
        <v>891</v>
      </c>
      <c r="B745" s="1" t="s">
        <v>1732</v>
      </c>
      <c r="C745" s="4">
        <v>0.97368421052631504</v>
      </c>
      <c r="D745" s="6">
        <v>95.866666666666603</v>
      </c>
      <c r="E745" s="6">
        <v>95.599999999999895</v>
      </c>
      <c r="F745" s="4">
        <v>1.4814814814814801</v>
      </c>
      <c r="G745" s="6">
        <f>Table3[[#This Row],[Best Individual mean accuracy]]-Table3[[#This Row],[Benchmark mean accuracy]]</f>
        <v>-0.26666666666670835</v>
      </c>
      <c r="H745" t="str">
        <f>IF(AND(Table3[[#This Row],[F value]]&lt;4.74,Table3[[#This Row],[Best Individual mean accuracy]]&gt;Table3[[#This Row],[Benchmark mean accuracy]]),"Yes","No")</f>
        <v>No</v>
      </c>
    </row>
    <row r="746" spans="1:8" x14ac:dyDescent="0.55000000000000004">
      <c r="A746">
        <v>891</v>
      </c>
      <c r="B746" s="1" t="s">
        <v>2123</v>
      </c>
      <c r="C746" s="4">
        <v>0.97368421052631504</v>
      </c>
      <c r="D746" s="6">
        <v>95.866666666666603</v>
      </c>
      <c r="E746" s="6">
        <v>95.599999999999895</v>
      </c>
      <c r="F746" s="4">
        <v>1.5384615384615301</v>
      </c>
      <c r="G746" s="6">
        <f>Table3[[#This Row],[Best Individual mean accuracy]]-Table3[[#This Row],[Benchmark mean accuracy]]</f>
        <v>-0.26666666666670835</v>
      </c>
      <c r="H746" t="str">
        <f>IF(AND(Table3[[#This Row],[F value]]&lt;4.74,Table3[[#This Row],[Best Individual mean accuracy]]&gt;Table3[[#This Row],[Benchmark mean accuracy]]),"Yes","No")</f>
        <v>No</v>
      </c>
    </row>
    <row r="747" spans="1:8" x14ac:dyDescent="0.55000000000000004">
      <c r="A747">
        <v>300</v>
      </c>
      <c r="B747" s="1" t="s">
        <v>630</v>
      </c>
      <c r="C747" s="4">
        <v>0.97368421052631504</v>
      </c>
      <c r="D747" s="6">
        <v>95.733333333333306</v>
      </c>
      <c r="E747" s="6">
        <v>95.599999999999895</v>
      </c>
      <c r="F747" s="4">
        <v>1</v>
      </c>
      <c r="G747" s="6">
        <f>Table3[[#This Row],[Best Individual mean accuracy]]-Table3[[#This Row],[Benchmark mean accuracy]]</f>
        <v>-0.13333333333341102</v>
      </c>
      <c r="H747" t="str">
        <f>IF(AND(Table3[[#This Row],[F value]]&lt;4.74,Table3[[#This Row],[Best Individual mean accuracy]]&gt;Table3[[#This Row],[Benchmark mean accuracy]]),"Yes","No")</f>
        <v>No</v>
      </c>
    </row>
    <row r="748" spans="1:8" x14ac:dyDescent="0.55000000000000004">
      <c r="A748">
        <v>663</v>
      </c>
      <c r="B748" s="1" t="s">
        <v>1045</v>
      </c>
      <c r="C748" s="4">
        <v>1</v>
      </c>
      <c r="D748" s="6">
        <v>95.733333333333306</v>
      </c>
      <c r="E748" s="6">
        <v>95.599999999999895</v>
      </c>
      <c r="F748" s="4">
        <v>2.4285714285714302</v>
      </c>
      <c r="G748" s="6">
        <f>Table3[[#This Row],[Best Individual mean accuracy]]-Table3[[#This Row],[Benchmark mean accuracy]]</f>
        <v>-0.13333333333341102</v>
      </c>
      <c r="H748" t="str">
        <f>IF(AND(Table3[[#This Row],[F value]]&lt;4.74,Table3[[#This Row],[Best Individual mean accuracy]]&gt;Table3[[#This Row],[Benchmark mean accuracy]]),"Yes","No")</f>
        <v>No</v>
      </c>
    </row>
    <row r="749" spans="1:8" x14ac:dyDescent="0.55000000000000004">
      <c r="A749">
        <v>750</v>
      </c>
      <c r="B749" s="1" t="s">
        <v>1453</v>
      </c>
      <c r="C749" s="4">
        <v>1</v>
      </c>
      <c r="D749" s="6">
        <v>95.6</v>
      </c>
      <c r="E749" s="6">
        <v>95.599999999999895</v>
      </c>
      <c r="F749" s="4">
        <v>0.812499999999997</v>
      </c>
      <c r="G749" s="6">
        <f>Table3[[#This Row],[Best Individual mean accuracy]]-Table3[[#This Row],[Benchmark mean accuracy]]</f>
        <v>0</v>
      </c>
      <c r="H749" t="str">
        <f>IF(AND(Table3[[#This Row],[F value]]&lt;4.74,Table3[[#This Row],[Best Individual mean accuracy]]&gt;Table3[[#This Row],[Benchmark mean accuracy]]),"Yes","No")</f>
        <v>No</v>
      </c>
    </row>
    <row r="750" spans="1:8" x14ac:dyDescent="0.55000000000000004">
      <c r="A750">
        <v>891</v>
      </c>
      <c r="B750" s="1" t="s">
        <v>1736</v>
      </c>
      <c r="C750" s="4">
        <v>0.97368421052631504</v>
      </c>
      <c r="D750" s="6">
        <v>95.6</v>
      </c>
      <c r="E750" s="6">
        <v>95.599999999999895</v>
      </c>
      <c r="F750" s="4">
        <v>1.27272727272727</v>
      </c>
      <c r="G750" s="6">
        <f>Table3[[#This Row],[Best Individual mean accuracy]]-Table3[[#This Row],[Benchmark mean accuracy]]</f>
        <v>0</v>
      </c>
      <c r="H750" t="str">
        <f>IF(AND(Table3[[#This Row],[F value]]&lt;4.74,Table3[[#This Row],[Best Individual mean accuracy]]&gt;Table3[[#This Row],[Benchmark mean accuracy]]),"Yes","No")</f>
        <v>No</v>
      </c>
    </row>
    <row r="751" spans="1:8" x14ac:dyDescent="0.55000000000000004">
      <c r="A751">
        <v>300</v>
      </c>
      <c r="B751" s="1" t="s">
        <v>551</v>
      </c>
      <c r="C751" s="4">
        <v>0.97368421052631504</v>
      </c>
      <c r="D751" s="6">
        <v>95.466666666666598</v>
      </c>
      <c r="E751" s="6">
        <v>95.599999999999895</v>
      </c>
      <c r="F751" s="4">
        <v>0.891891891891892</v>
      </c>
      <c r="G751" s="6">
        <f>Table3[[#This Row],[Best Individual mean accuracy]]-Table3[[#This Row],[Benchmark mean accuracy]]</f>
        <v>0.13333333333329733</v>
      </c>
      <c r="H751" t="str">
        <f>IF(AND(Table3[[#This Row],[F value]]&lt;4.74,Table3[[#This Row],[Best Individual mean accuracy]]&gt;Table3[[#This Row],[Benchmark mean accuracy]]),"Yes","No")</f>
        <v>Yes</v>
      </c>
    </row>
    <row r="752" spans="1:8" x14ac:dyDescent="0.55000000000000004">
      <c r="A752">
        <v>663</v>
      </c>
      <c r="B752" s="1" t="s">
        <v>1026</v>
      </c>
      <c r="C752" s="4">
        <v>1</v>
      </c>
      <c r="D752" s="6">
        <v>95.466666666666598</v>
      </c>
      <c r="E752" s="6">
        <v>95.599999999999895</v>
      </c>
      <c r="F752" s="4">
        <v>0.54285714285714304</v>
      </c>
      <c r="G752" s="6">
        <f>Table3[[#This Row],[Best Individual mean accuracy]]-Table3[[#This Row],[Benchmark mean accuracy]]</f>
        <v>0.13333333333329733</v>
      </c>
      <c r="H752" t="str">
        <f>IF(AND(Table3[[#This Row],[F value]]&lt;4.74,Table3[[#This Row],[Best Individual mean accuracy]]&gt;Table3[[#This Row],[Benchmark mean accuracy]]),"Yes","No")</f>
        <v>Yes</v>
      </c>
    </row>
    <row r="753" spans="1:8" x14ac:dyDescent="0.55000000000000004">
      <c r="A753">
        <v>663</v>
      </c>
      <c r="B753" s="1" t="s">
        <v>1263</v>
      </c>
      <c r="C753" s="4">
        <v>1</v>
      </c>
      <c r="D753" s="6">
        <v>95.466666666666598</v>
      </c>
      <c r="E753" s="6">
        <v>95.599999999999895</v>
      </c>
      <c r="F753" s="4">
        <v>1.5714285714285701</v>
      </c>
      <c r="G753" s="6">
        <f>Table3[[#This Row],[Best Individual mean accuracy]]-Table3[[#This Row],[Benchmark mean accuracy]]</f>
        <v>0.13333333333329733</v>
      </c>
      <c r="H753" t="str">
        <f>IF(AND(Table3[[#This Row],[F value]]&lt;4.74,Table3[[#This Row],[Best Individual mean accuracy]]&gt;Table3[[#This Row],[Benchmark mean accuracy]]),"Yes","No")</f>
        <v>Yes</v>
      </c>
    </row>
    <row r="754" spans="1:8" x14ac:dyDescent="0.55000000000000004">
      <c r="A754">
        <v>663</v>
      </c>
      <c r="B754" s="1" t="s">
        <v>1014</v>
      </c>
      <c r="C754" s="4">
        <v>1</v>
      </c>
      <c r="D754" s="6">
        <v>95.199999999999903</v>
      </c>
      <c r="E754" s="6">
        <v>95.599999999999895</v>
      </c>
      <c r="F754" s="4">
        <v>2.2307692307692299</v>
      </c>
      <c r="G754" s="6">
        <f>Table3[[#This Row],[Best Individual mean accuracy]]-Table3[[#This Row],[Benchmark mean accuracy]]</f>
        <v>0.39999999999999147</v>
      </c>
      <c r="H754" t="str">
        <f>IF(AND(Table3[[#This Row],[F value]]&lt;4.74,Table3[[#This Row],[Best Individual mean accuracy]]&gt;Table3[[#This Row],[Benchmark mean accuracy]]),"Yes","No")</f>
        <v>Yes</v>
      </c>
    </row>
    <row r="755" spans="1:8" x14ac:dyDescent="0.55000000000000004">
      <c r="A755">
        <v>300</v>
      </c>
      <c r="B755" s="1" t="s">
        <v>593</v>
      </c>
      <c r="C755" s="4">
        <v>0.97368421052631504</v>
      </c>
      <c r="D755" s="6">
        <v>95.066666666666606</v>
      </c>
      <c r="E755" s="6">
        <v>95.599999999999895</v>
      </c>
      <c r="F755" s="4">
        <v>1.28571428571428</v>
      </c>
      <c r="G755" s="6">
        <f>Table3[[#This Row],[Best Individual mean accuracy]]-Table3[[#This Row],[Benchmark mean accuracy]]</f>
        <v>0.53333333333328881</v>
      </c>
      <c r="H755" t="str">
        <f>IF(AND(Table3[[#This Row],[F value]]&lt;4.74,Table3[[#This Row],[Best Individual mean accuracy]]&gt;Table3[[#This Row],[Benchmark mean accuracy]]),"Yes","No")</f>
        <v>Yes</v>
      </c>
    </row>
    <row r="756" spans="1:8" x14ac:dyDescent="0.55000000000000004">
      <c r="A756">
        <v>663</v>
      </c>
      <c r="B756" s="1" t="s">
        <v>1208</v>
      </c>
      <c r="C756" s="4">
        <v>1</v>
      </c>
      <c r="D756" s="6">
        <v>95.066666666666606</v>
      </c>
      <c r="E756" s="6">
        <v>95.599999999999895</v>
      </c>
      <c r="F756" s="4">
        <v>1.4285714285714199</v>
      </c>
      <c r="G756" s="6">
        <f>Table3[[#This Row],[Best Individual mean accuracy]]-Table3[[#This Row],[Benchmark mean accuracy]]</f>
        <v>0.53333333333328881</v>
      </c>
      <c r="H756" t="str">
        <f>IF(AND(Table3[[#This Row],[F value]]&lt;4.74,Table3[[#This Row],[Best Individual mean accuracy]]&gt;Table3[[#This Row],[Benchmark mean accuracy]]),"Yes","No")</f>
        <v>Yes</v>
      </c>
    </row>
    <row r="757" spans="1:8" x14ac:dyDescent="0.55000000000000004">
      <c r="A757">
        <v>300</v>
      </c>
      <c r="B757" s="1" t="s">
        <v>853</v>
      </c>
      <c r="C757" s="4">
        <v>0.97368421052631504</v>
      </c>
      <c r="D757" s="6">
        <v>94.933333333333294</v>
      </c>
      <c r="E757" s="6">
        <v>95.599999999999895</v>
      </c>
      <c r="F757" s="4">
        <v>0.87755102040816302</v>
      </c>
      <c r="G757" s="6">
        <f>Table3[[#This Row],[Best Individual mean accuracy]]-Table3[[#This Row],[Benchmark mean accuracy]]</f>
        <v>0.66666666666660035</v>
      </c>
      <c r="H757" t="str">
        <f>IF(AND(Table3[[#This Row],[F value]]&lt;4.74,Table3[[#This Row],[Best Individual mean accuracy]]&gt;Table3[[#This Row],[Benchmark mean accuracy]]),"Yes","No")</f>
        <v>Yes</v>
      </c>
    </row>
    <row r="758" spans="1:8" x14ac:dyDescent="0.55000000000000004">
      <c r="A758">
        <v>663</v>
      </c>
      <c r="B758" s="1" t="s">
        <v>998</v>
      </c>
      <c r="C758" s="4">
        <v>1</v>
      </c>
      <c r="D758" s="6">
        <v>94.933333333333294</v>
      </c>
      <c r="E758" s="6">
        <v>95.599999999999895</v>
      </c>
      <c r="F758" s="4">
        <v>1.8571428571428601</v>
      </c>
      <c r="G758" s="6">
        <f>Table3[[#This Row],[Best Individual mean accuracy]]-Table3[[#This Row],[Benchmark mean accuracy]]</f>
        <v>0.66666666666660035</v>
      </c>
      <c r="H758" t="str">
        <f>IF(AND(Table3[[#This Row],[F value]]&lt;4.74,Table3[[#This Row],[Best Individual mean accuracy]]&gt;Table3[[#This Row],[Benchmark mean accuracy]]),"Yes","No")</f>
        <v>Yes</v>
      </c>
    </row>
    <row r="759" spans="1:8" x14ac:dyDescent="0.55000000000000004">
      <c r="A759">
        <v>300</v>
      </c>
      <c r="B759" s="1" t="s">
        <v>591</v>
      </c>
      <c r="C759" s="4">
        <v>0.97368421052631504</v>
      </c>
      <c r="D759" s="6">
        <v>94.6666666666666</v>
      </c>
      <c r="E759" s="6">
        <v>95.599999999999895</v>
      </c>
      <c r="F759" s="4">
        <v>1.12121212121211</v>
      </c>
      <c r="G759" s="6">
        <f>Table3[[#This Row],[Best Individual mean accuracy]]-Table3[[#This Row],[Benchmark mean accuracy]]</f>
        <v>0.93333333333329449</v>
      </c>
      <c r="H759" t="str">
        <f>IF(AND(Table3[[#This Row],[F value]]&lt;4.74,Table3[[#This Row],[Best Individual mean accuracy]]&gt;Table3[[#This Row],[Benchmark mean accuracy]]),"Yes","No")</f>
        <v>Yes</v>
      </c>
    </row>
    <row r="760" spans="1:8" x14ac:dyDescent="0.55000000000000004">
      <c r="A760">
        <v>465</v>
      </c>
      <c r="B760" s="1" t="s">
        <v>949</v>
      </c>
      <c r="C760" s="4">
        <v>1</v>
      </c>
      <c r="D760" s="6">
        <v>94.533333333333303</v>
      </c>
      <c r="E760" s="6">
        <v>95.599999999999895</v>
      </c>
      <c r="F760" s="4">
        <v>0.86842105263157798</v>
      </c>
      <c r="G760" s="6">
        <f>Table3[[#This Row],[Best Individual mean accuracy]]-Table3[[#This Row],[Benchmark mean accuracy]]</f>
        <v>1.0666666666665918</v>
      </c>
      <c r="H760" t="str">
        <f>IF(AND(Table3[[#This Row],[F value]]&lt;4.74,Table3[[#This Row],[Best Individual mean accuracy]]&gt;Table3[[#This Row],[Benchmark mean accuracy]]),"Yes","No")</f>
        <v>Yes</v>
      </c>
    </row>
    <row r="761" spans="1:8" x14ac:dyDescent="0.55000000000000004">
      <c r="A761">
        <v>663</v>
      </c>
      <c r="B761" s="1" t="s">
        <v>1034</v>
      </c>
      <c r="C761" s="4">
        <v>1</v>
      </c>
      <c r="D761" s="6">
        <v>93.999999999999901</v>
      </c>
      <c r="E761" s="6">
        <v>95.599999999999895</v>
      </c>
      <c r="F761" s="4">
        <v>1.3999999999999899</v>
      </c>
      <c r="G761" s="6">
        <f>Table3[[#This Row],[Best Individual mean accuracy]]-Table3[[#This Row],[Benchmark mean accuracy]]</f>
        <v>1.5999999999999943</v>
      </c>
      <c r="H761" t="str">
        <f>IF(AND(Table3[[#This Row],[F value]]&lt;4.74,Table3[[#This Row],[Best Individual mean accuracy]]&gt;Table3[[#This Row],[Benchmark mean accuracy]]),"Yes","No")</f>
        <v>Yes</v>
      </c>
    </row>
    <row r="762" spans="1:8" x14ac:dyDescent="0.55000000000000004">
      <c r="A762">
        <v>750</v>
      </c>
      <c r="B762" s="1" t="s">
        <v>1556</v>
      </c>
      <c r="C762" s="4">
        <v>1</v>
      </c>
      <c r="D762" s="6">
        <v>97.066666666666606</v>
      </c>
      <c r="E762" s="6">
        <v>95.466666666666598</v>
      </c>
      <c r="F762" s="4">
        <v>1.99999999999999</v>
      </c>
      <c r="G762" s="6">
        <f>Table3[[#This Row],[Best Individual mean accuracy]]-Table3[[#This Row],[Benchmark mean accuracy]]</f>
        <v>-1.6000000000000085</v>
      </c>
      <c r="H762" t="str">
        <f>IF(AND(Table3[[#This Row],[F value]]&lt;4.74,Table3[[#This Row],[Best Individual mean accuracy]]&gt;Table3[[#This Row],[Benchmark mean accuracy]]),"Yes","No")</f>
        <v>No</v>
      </c>
    </row>
    <row r="763" spans="1:8" x14ac:dyDescent="0.55000000000000004">
      <c r="A763">
        <v>891</v>
      </c>
      <c r="B763" s="1" t="s">
        <v>1685</v>
      </c>
      <c r="C763" s="4">
        <v>0.97368421052631504</v>
      </c>
      <c r="D763" s="6">
        <v>96.8</v>
      </c>
      <c r="E763" s="6">
        <v>95.466666666666598</v>
      </c>
      <c r="F763" s="4">
        <v>0.92307692307692302</v>
      </c>
      <c r="G763" s="6">
        <f>Table3[[#This Row],[Best Individual mean accuracy]]-Table3[[#This Row],[Benchmark mean accuracy]]</f>
        <v>-1.3333333333333997</v>
      </c>
      <c r="H763" t="str">
        <f>IF(AND(Table3[[#This Row],[F value]]&lt;4.74,Table3[[#This Row],[Best Individual mean accuracy]]&gt;Table3[[#This Row],[Benchmark mean accuracy]]),"Yes","No")</f>
        <v>No</v>
      </c>
    </row>
    <row r="764" spans="1:8" x14ac:dyDescent="0.55000000000000004">
      <c r="A764">
        <v>574</v>
      </c>
      <c r="B764" s="1" t="s">
        <v>989</v>
      </c>
      <c r="C764" s="4">
        <v>1</v>
      </c>
      <c r="D764" s="6">
        <v>96.4</v>
      </c>
      <c r="E764" s="6">
        <v>95.466666666666598</v>
      </c>
      <c r="F764" s="4">
        <v>1.1052631578947301</v>
      </c>
      <c r="G764" s="6">
        <f>Table3[[#This Row],[Best Individual mean accuracy]]-Table3[[#This Row],[Benchmark mean accuracy]]</f>
        <v>-0.93333333333340818</v>
      </c>
      <c r="H764" t="str">
        <f>IF(AND(Table3[[#This Row],[F value]]&lt;4.74,Table3[[#This Row],[Best Individual mean accuracy]]&gt;Table3[[#This Row],[Benchmark mean accuracy]]),"Yes","No")</f>
        <v>No</v>
      </c>
    </row>
    <row r="765" spans="1:8" x14ac:dyDescent="0.55000000000000004">
      <c r="A765">
        <v>750</v>
      </c>
      <c r="B765" s="1" t="s">
        <v>1503</v>
      </c>
      <c r="C765" s="4">
        <v>1</v>
      </c>
      <c r="D765" s="6">
        <v>96.4</v>
      </c>
      <c r="E765" s="6">
        <v>95.466666666666598</v>
      </c>
      <c r="F765" s="4">
        <v>0.81818181818181801</v>
      </c>
      <c r="G765" s="6">
        <f>Table3[[#This Row],[Best Individual mean accuracy]]-Table3[[#This Row],[Benchmark mean accuracy]]</f>
        <v>-0.93333333333340818</v>
      </c>
      <c r="H765" t="str">
        <f>IF(AND(Table3[[#This Row],[F value]]&lt;4.74,Table3[[#This Row],[Best Individual mean accuracy]]&gt;Table3[[#This Row],[Benchmark mean accuracy]]),"Yes","No")</f>
        <v>No</v>
      </c>
    </row>
    <row r="766" spans="1:8" x14ac:dyDescent="0.55000000000000004">
      <c r="A766">
        <v>891</v>
      </c>
      <c r="B766" s="1" t="s">
        <v>2024</v>
      </c>
      <c r="C766" s="4">
        <v>0.97368421052631504</v>
      </c>
      <c r="D766" s="6">
        <v>96.4</v>
      </c>
      <c r="E766" s="6">
        <v>95.466666666666598</v>
      </c>
      <c r="F766" s="4">
        <v>0.77142857142857202</v>
      </c>
      <c r="G766" s="6">
        <f>Table3[[#This Row],[Best Individual mean accuracy]]-Table3[[#This Row],[Benchmark mean accuracy]]</f>
        <v>-0.93333333333340818</v>
      </c>
      <c r="H766" t="str">
        <f>IF(AND(Table3[[#This Row],[F value]]&lt;4.74,Table3[[#This Row],[Best Individual mean accuracy]]&gt;Table3[[#This Row],[Benchmark mean accuracy]]),"Yes","No")</f>
        <v>No</v>
      </c>
    </row>
    <row r="767" spans="1:8" x14ac:dyDescent="0.55000000000000004">
      <c r="A767">
        <v>663</v>
      </c>
      <c r="B767" s="1" t="s">
        <v>1110</v>
      </c>
      <c r="C767" s="4">
        <v>1</v>
      </c>
      <c r="D767" s="6">
        <v>96.266666666666595</v>
      </c>
      <c r="E767" s="6">
        <v>95.466666666666598</v>
      </c>
      <c r="F767" s="4">
        <v>1.74999999999999</v>
      </c>
      <c r="G767" s="6">
        <f>Table3[[#This Row],[Best Individual mean accuracy]]-Table3[[#This Row],[Benchmark mean accuracy]]</f>
        <v>-0.79999999999999716</v>
      </c>
      <c r="H767" t="str">
        <f>IF(AND(Table3[[#This Row],[F value]]&lt;4.74,Table3[[#This Row],[Best Individual mean accuracy]]&gt;Table3[[#This Row],[Benchmark mean accuracy]]),"Yes","No")</f>
        <v>No</v>
      </c>
    </row>
    <row r="768" spans="1:8" x14ac:dyDescent="0.55000000000000004">
      <c r="A768">
        <v>750</v>
      </c>
      <c r="B768" s="1" t="s">
        <v>1468</v>
      </c>
      <c r="C768" s="4">
        <v>1</v>
      </c>
      <c r="D768" s="6">
        <v>96.266666666666595</v>
      </c>
      <c r="E768" s="6">
        <v>95.466666666666598</v>
      </c>
      <c r="F768" s="4">
        <v>1.38095238095238</v>
      </c>
      <c r="G768" s="6">
        <f>Table3[[#This Row],[Best Individual mean accuracy]]-Table3[[#This Row],[Benchmark mean accuracy]]</f>
        <v>-0.79999999999999716</v>
      </c>
      <c r="H768" t="str">
        <f>IF(AND(Table3[[#This Row],[F value]]&lt;4.74,Table3[[#This Row],[Best Individual mean accuracy]]&gt;Table3[[#This Row],[Benchmark mean accuracy]]),"Yes","No")</f>
        <v>No</v>
      </c>
    </row>
    <row r="769" spans="1:8" x14ac:dyDescent="0.55000000000000004">
      <c r="A769">
        <v>891</v>
      </c>
      <c r="B769" s="1" t="s">
        <v>1752</v>
      </c>
      <c r="C769" s="4">
        <v>0.97368421052631504</v>
      </c>
      <c r="D769" s="6">
        <v>96.266666666666595</v>
      </c>
      <c r="E769" s="6">
        <v>95.466666666666598</v>
      </c>
      <c r="F769" s="4">
        <v>0.70588235294117596</v>
      </c>
      <c r="G769" s="6">
        <f>Table3[[#This Row],[Best Individual mean accuracy]]-Table3[[#This Row],[Benchmark mean accuracy]]</f>
        <v>-0.79999999999999716</v>
      </c>
      <c r="H769" t="str">
        <f>IF(AND(Table3[[#This Row],[F value]]&lt;4.74,Table3[[#This Row],[Best Individual mean accuracy]]&gt;Table3[[#This Row],[Benchmark mean accuracy]]),"Yes","No")</f>
        <v>No</v>
      </c>
    </row>
    <row r="770" spans="1:8" x14ac:dyDescent="0.55000000000000004">
      <c r="A770">
        <v>891</v>
      </c>
      <c r="B770" s="1" t="s">
        <v>2098</v>
      </c>
      <c r="C770" s="4">
        <v>0.97368421052631504</v>
      </c>
      <c r="D770" s="6">
        <v>96.266666666666595</v>
      </c>
      <c r="E770" s="6">
        <v>95.466666666666598</v>
      </c>
      <c r="F770" s="4">
        <v>2.3999999999999901</v>
      </c>
      <c r="G770" s="6">
        <f>Table3[[#This Row],[Best Individual mean accuracy]]-Table3[[#This Row],[Benchmark mean accuracy]]</f>
        <v>-0.79999999999999716</v>
      </c>
      <c r="H770" t="str">
        <f>IF(AND(Table3[[#This Row],[F value]]&lt;4.74,Table3[[#This Row],[Best Individual mean accuracy]]&gt;Table3[[#This Row],[Benchmark mean accuracy]]),"Yes","No")</f>
        <v>No</v>
      </c>
    </row>
    <row r="771" spans="1:8" x14ac:dyDescent="0.55000000000000004">
      <c r="A771">
        <v>750</v>
      </c>
      <c r="B771" s="1" t="s">
        <v>1344</v>
      </c>
      <c r="C771" s="4">
        <v>1</v>
      </c>
      <c r="D771" s="6">
        <v>96.133333333333297</v>
      </c>
      <c r="E771" s="6">
        <v>95.466666666666598</v>
      </c>
      <c r="F771" s="4">
        <v>0.94285714285714195</v>
      </c>
      <c r="G771" s="6">
        <f>Table3[[#This Row],[Best Individual mean accuracy]]-Table3[[#This Row],[Benchmark mean accuracy]]</f>
        <v>-0.66666666666669983</v>
      </c>
      <c r="H771" t="str">
        <f>IF(AND(Table3[[#This Row],[F value]]&lt;4.74,Table3[[#This Row],[Best Individual mean accuracy]]&gt;Table3[[#This Row],[Benchmark mean accuracy]]),"Yes","No")</f>
        <v>No</v>
      </c>
    </row>
    <row r="772" spans="1:8" x14ac:dyDescent="0.55000000000000004">
      <c r="A772">
        <v>750</v>
      </c>
      <c r="B772" s="1" t="s">
        <v>1617</v>
      </c>
      <c r="C772" s="4">
        <v>1</v>
      </c>
      <c r="D772" s="6">
        <v>96.133333333333297</v>
      </c>
      <c r="E772" s="6">
        <v>95.466666666666598</v>
      </c>
      <c r="F772" s="4">
        <v>0.974683544303797</v>
      </c>
      <c r="G772" s="6">
        <f>Table3[[#This Row],[Best Individual mean accuracy]]-Table3[[#This Row],[Benchmark mean accuracy]]</f>
        <v>-0.66666666666669983</v>
      </c>
      <c r="H772" t="str">
        <f>IF(AND(Table3[[#This Row],[F value]]&lt;4.74,Table3[[#This Row],[Best Individual mean accuracy]]&gt;Table3[[#This Row],[Benchmark mean accuracy]]),"Yes","No")</f>
        <v>No</v>
      </c>
    </row>
    <row r="773" spans="1:8" x14ac:dyDescent="0.55000000000000004">
      <c r="A773">
        <v>891</v>
      </c>
      <c r="B773" s="1" t="s">
        <v>1690</v>
      </c>
      <c r="C773" s="4">
        <v>0.97368421052631504</v>
      </c>
      <c r="D773" s="6">
        <v>96.133333333333297</v>
      </c>
      <c r="E773" s="6">
        <v>95.466666666666598</v>
      </c>
      <c r="F773" s="4">
        <v>0.80952380952380998</v>
      </c>
      <c r="G773" s="6">
        <f>Table3[[#This Row],[Best Individual mean accuracy]]-Table3[[#This Row],[Benchmark mean accuracy]]</f>
        <v>-0.66666666666669983</v>
      </c>
      <c r="H773" t="str">
        <f>IF(AND(Table3[[#This Row],[F value]]&lt;4.74,Table3[[#This Row],[Best Individual mean accuracy]]&gt;Table3[[#This Row],[Benchmark mean accuracy]]),"Yes","No")</f>
        <v>No</v>
      </c>
    </row>
    <row r="774" spans="1:8" x14ac:dyDescent="0.55000000000000004">
      <c r="A774">
        <v>891</v>
      </c>
      <c r="B774" s="1" t="s">
        <v>1731</v>
      </c>
      <c r="C774" s="4">
        <v>0.97368421052631504</v>
      </c>
      <c r="D774" s="6">
        <v>96.133333333333297</v>
      </c>
      <c r="E774" s="6">
        <v>95.466666666666598</v>
      </c>
      <c r="F774" s="4">
        <v>0.91999999999999904</v>
      </c>
      <c r="G774" s="6">
        <f>Table3[[#This Row],[Best Individual mean accuracy]]-Table3[[#This Row],[Benchmark mean accuracy]]</f>
        <v>-0.66666666666669983</v>
      </c>
      <c r="H774" t="str">
        <f>IF(AND(Table3[[#This Row],[F value]]&lt;4.74,Table3[[#This Row],[Best Individual mean accuracy]]&gt;Table3[[#This Row],[Benchmark mean accuracy]]),"Yes","No")</f>
        <v>No</v>
      </c>
    </row>
    <row r="775" spans="1:8" x14ac:dyDescent="0.55000000000000004">
      <c r="A775">
        <v>300</v>
      </c>
      <c r="B775" s="1" t="s">
        <v>801</v>
      </c>
      <c r="C775" s="4">
        <v>0.97368421052631504</v>
      </c>
      <c r="D775" s="6">
        <v>96</v>
      </c>
      <c r="E775" s="6">
        <v>95.466666666666598</v>
      </c>
      <c r="F775" s="4">
        <v>0.84</v>
      </c>
      <c r="G775" s="6">
        <f>Table3[[#This Row],[Best Individual mean accuracy]]-Table3[[#This Row],[Benchmark mean accuracy]]</f>
        <v>-0.53333333333340249</v>
      </c>
      <c r="H775" t="str">
        <f>IF(AND(Table3[[#This Row],[F value]]&lt;4.74,Table3[[#This Row],[Best Individual mean accuracy]]&gt;Table3[[#This Row],[Benchmark mean accuracy]]),"Yes","No")</f>
        <v>No</v>
      </c>
    </row>
    <row r="776" spans="1:8" x14ac:dyDescent="0.55000000000000004">
      <c r="A776">
        <v>574</v>
      </c>
      <c r="B776" s="1" t="s">
        <v>961</v>
      </c>
      <c r="C776" s="4">
        <v>1</v>
      </c>
      <c r="D776" s="6">
        <v>96</v>
      </c>
      <c r="E776" s="6">
        <v>95.466666666666598</v>
      </c>
      <c r="F776" s="4">
        <v>0.76470588235294001</v>
      </c>
      <c r="G776" s="6">
        <f>Table3[[#This Row],[Best Individual mean accuracy]]-Table3[[#This Row],[Benchmark mean accuracy]]</f>
        <v>-0.53333333333340249</v>
      </c>
      <c r="H776" t="str">
        <f>IF(AND(Table3[[#This Row],[F value]]&lt;4.74,Table3[[#This Row],[Best Individual mean accuracy]]&gt;Table3[[#This Row],[Benchmark mean accuracy]]),"Yes","No")</f>
        <v>No</v>
      </c>
    </row>
    <row r="777" spans="1:8" x14ac:dyDescent="0.55000000000000004">
      <c r="A777">
        <v>750</v>
      </c>
      <c r="B777" s="1" t="s">
        <v>1613</v>
      </c>
      <c r="C777" s="4">
        <v>1</v>
      </c>
      <c r="D777" s="6">
        <v>95.999999999999901</v>
      </c>
      <c r="E777" s="6">
        <v>95.466666666666598</v>
      </c>
      <c r="F777" s="4">
        <v>0.70588235294117596</v>
      </c>
      <c r="G777" s="6">
        <f>Table3[[#This Row],[Best Individual mean accuracy]]-Table3[[#This Row],[Benchmark mean accuracy]]</f>
        <v>-0.53333333333330302</v>
      </c>
      <c r="H777" t="str">
        <f>IF(AND(Table3[[#This Row],[F value]]&lt;4.74,Table3[[#This Row],[Best Individual mean accuracy]]&gt;Table3[[#This Row],[Benchmark mean accuracy]]),"Yes","No")</f>
        <v>No</v>
      </c>
    </row>
    <row r="778" spans="1:8" x14ac:dyDescent="0.55000000000000004">
      <c r="A778">
        <v>300</v>
      </c>
      <c r="B778" s="1" t="s">
        <v>506</v>
      </c>
      <c r="C778" s="4">
        <v>0.97368421052631504</v>
      </c>
      <c r="D778" s="6">
        <v>95.866666666666603</v>
      </c>
      <c r="E778" s="6">
        <v>95.466666666666598</v>
      </c>
      <c r="F778" s="4">
        <v>0.999999999999998</v>
      </c>
      <c r="G778" s="6">
        <f>Table3[[#This Row],[Best Individual mean accuracy]]-Table3[[#This Row],[Benchmark mean accuracy]]</f>
        <v>-0.40000000000000568</v>
      </c>
      <c r="H778" t="str">
        <f>IF(AND(Table3[[#This Row],[F value]]&lt;4.74,Table3[[#This Row],[Best Individual mean accuracy]]&gt;Table3[[#This Row],[Benchmark mean accuracy]]),"Yes","No")</f>
        <v>No</v>
      </c>
    </row>
    <row r="779" spans="1:8" x14ac:dyDescent="0.55000000000000004">
      <c r="A779">
        <v>663</v>
      </c>
      <c r="B779" s="1" t="s">
        <v>1086</v>
      </c>
      <c r="C779" s="4">
        <v>1</v>
      </c>
      <c r="D779" s="6">
        <v>95.866666666666603</v>
      </c>
      <c r="E779" s="6">
        <v>95.466666666666598</v>
      </c>
      <c r="F779" s="4">
        <v>0.789473684210525</v>
      </c>
      <c r="G779" s="6">
        <f>Table3[[#This Row],[Best Individual mean accuracy]]-Table3[[#This Row],[Benchmark mean accuracy]]</f>
        <v>-0.40000000000000568</v>
      </c>
      <c r="H779" t="str">
        <f>IF(AND(Table3[[#This Row],[F value]]&lt;4.74,Table3[[#This Row],[Best Individual mean accuracy]]&gt;Table3[[#This Row],[Benchmark mean accuracy]]),"Yes","No")</f>
        <v>No</v>
      </c>
    </row>
    <row r="780" spans="1:8" x14ac:dyDescent="0.55000000000000004">
      <c r="A780">
        <v>750</v>
      </c>
      <c r="B780" s="1" t="s">
        <v>1413</v>
      </c>
      <c r="C780" s="4">
        <v>1</v>
      </c>
      <c r="D780" s="6">
        <v>95.866666666666603</v>
      </c>
      <c r="E780" s="6">
        <v>95.466666666666598</v>
      </c>
      <c r="F780" s="4">
        <v>0.83999999999999897</v>
      </c>
      <c r="G780" s="6">
        <f>Table3[[#This Row],[Best Individual mean accuracy]]-Table3[[#This Row],[Benchmark mean accuracy]]</f>
        <v>-0.40000000000000568</v>
      </c>
      <c r="H780" t="str">
        <f>IF(AND(Table3[[#This Row],[F value]]&lt;4.74,Table3[[#This Row],[Best Individual mean accuracy]]&gt;Table3[[#This Row],[Benchmark mean accuracy]]),"Yes","No")</f>
        <v>No</v>
      </c>
    </row>
    <row r="781" spans="1:8" x14ac:dyDescent="0.55000000000000004">
      <c r="A781">
        <v>750</v>
      </c>
      <c r="B781" s="1" t="s">
        <v>1441</v>
      </c>
      <c r="C781" s="4">
        <v>1</v>
      </c>
      <c r="D781" s="6">
        <v>95.866666666666603</v>
      </c>
      <c r="E781" s="6">
        <v>95.466666666666598</v>
      </c>
      <c r="F781" s="4">
        <v>0.81818181818181701</v>
      </c>
      <c r="G781" s="6">
        <f>Table3[[#This Row],[Best Individual mean accuracy]]-Table3[[#This Row],[Benchmark mean accuracy]]</f>
        <v>-0.40000000000000568</v>
      </c>
      <c r="H781" t="str">
        <f>IF(AND(Table3[[#This Row],[F value]]&lt;4.74,Table3[[#This Row],[Best Individual mean accuracy]]&gt;Table3[[#This Row],[Benchmark mean accuracy]]),"Yes","No")</f>
        <v>No</v>
      </c>
    </row>
    <row r="782" spans="1:8" x14ac:dyDescent="0.55000000000000004">
      <c r="A782">
        <v>891</v>
      </c>
      <c r="B782" s="1" t="s">
        <v>1668</v>
      </c>
      <c r="C782" s="4">
        <v>0.97368421052631504</v>
      </c>
      <c r="D782" s="6">
        <v>95.866666666666603</v>
      </c>
      <c r="E782" s="6">
        <v>95.466666666666598</v>
      </c>
      <c r="F782" s="4">
        <v>1.0606060606060601</v>
      </c>
      <c r="G782" s="6">
        <f>Table3[[#This Row],[Best Individual mean accuracy]]-Table3[[#This Row],[Benchmark mean accuracy]]</f>
        <v>-0.40000000000000568</v>
      </c>
      <c r="H782" t="str">
        <f>IF(AND(Table3[[#This Row],[F value]]&lt;4.74,Table3[[#This Row],[Best Individual mean accuracy]]&gt;Table3[[#This Row],[Benchmark mean accuracy]]),"Yes","No")</f>
        <v>No</v>
      </c>
    </row>
    <row r="783" spans="1:8" x14ac:dyDescent="0.55000000000000004">
      <c r="A783">
        <v>300</v>
      </c>
      <c r="B783" s="1" t="s">
        <v>550</v>
      </c>
      <c r="C783" s="4">
        <v>0.97368421052631504</v>
      </c>
      <c r="D783" s="6">
        <v>95.733333333333306</v>
      </c>
      <c r="E783" s="6">
        <v>95.466666666666598</v>
      </c>
      <c r="F783" s="4">
        <v>0.625</v>
      </c>
      <c r="G783" s="6">
        <f>Table3[[#This Row],[Best Individual mean accuracy]]-Table3[[#This Row],[Benchmark mean accuracy]]</f>
        <v>-0.26666666666670835</v>
      </c>
      <c r="H783" t="str">
        <f>IF(AND(Table3[[#This Row],[F value]]&lt;4.74,Table3[[#This Row],[Best Individual mean accuracy]]&gt;Table3[[#This Row],[Benchmark mean accuracy]]),"Yes","No")</f>
        <v>No</v>
      </c>
    </row>
    <row r="784" spans="1:8" x14ac:dyDescent="0.55000000000000004">
      <c r="A784">
        <v>300</v>
      </c>
      <c r="B784" s="1" t="s">
        <v>588</v>
      </c>
      <c r="C784" s="4">
        <v>0.97368421052631504</v>
      </c>
      <c r="D784" s="6">
        <v>95.733333333333306</v>
      </c>
      <c r="E784" s="6">
        <v>95.466666666666598</v>
      </c>
      <c r="F784" s="4">
        <v>1.1000000000000001</v>
      </c>
      <c r="G784" s="6">
        <f>Table3[[#This Row],[Best Individual mean accuracy]]-Table3[[#This Row],[Benchmark mean accuracy]]</f>
        <v>-0.26666666666670835</v>
      </c>
      <c r="H784" t="str">
        <f>IF(AND(Table3[[#This Row],[F value]]&lt;4.74,Table3[[#This Row],[Best Individual mean accuracy]]&gt;Table3[[#This Row],[Benchmark mean accuracy]]),"Yes","No")</f>
        <v>No</v>
      </c>
    </row>
    <row r="785" spans="1:8" x14ac:dyDescent="0.55000000000000004">
      <c r="A785">
        <v>300</v>
      </c>
      <c r="B785" s="1" t="s">
        <v>596</v>
      </c>
      <c r="C785" s="4">
        <v>0.97368421052631504</v>
      </c>
      <c r="D785" s="6">
        <v>95.733333333333306</v>
      </c>
      <c r="E785" s="6">
        <v>95.466666666666598</v>
      </c>
      <c r="F785" s="4">
        <v>1.3333333333333299</v>
      </c>
      <c r="G785" s="6">
        <f>Table3[[#This Row],[Best Individual mean accuracy]]-Table3[[#This Row],[Benchmark mean accuracy]]</f>
        <v>-0.26666666666670835</v>
      </c>
      <c r="H785" t="str">
        <f>IF(AND(Table3[[#This Row],[F value]]&lt;4.74,Table3[[#This Row],[Best Individual mean accuracy]]&gt;Table3[[#This Row],[Benchmark mean accuracy]]),"Yes","No")</f>
        <v>No</v>
      </c>
    </row>
    <row r="786" spans="1:8" x14ac:dyDescent="0.55000000000000004">
      <c r="A786">
        <v>465</v>
      </c>
      <c r="B786" s="1" t="s">
        <v>955</v>
      </c>
      <c r="C786" s="4">
        <v>1</v>
      </c>
      <c r="D786" s="6">
        <v>95.733333333333306</v>
      </c>
      <c r="E786" s="6">
        <v>95.466666666666598</v>
      </c>
      <c r="F786" s="4">
        <v>1.125</v>
      </c>
      <c r="G786" s="6">
        <f>Table3[[#This Row],[Best Individual mean accuracy]]-Table3[[#This Row],[Benchmark mean accuracy]]</f>
        <v>-0.26666666666670835</v>
      </c>
      <c r="H786" t="str">
        <f>IF(AND(Table3[[#This Row],[F value]]&lt;4.74,Table3[[#This Row],[Best Individual mean accuracy]]&gt;Table3[[#This Row],[Benchmark mean accuracy]]),"Yes","No")</f>
        <v>No</v>
      </c>
    </row>
    <row r="787" spans="1:8" x14ac:dyDescent="0.55000000000000004">
      <c r="A787">
        <v>891</v>
      </c>
      <c r="B787" s="1" t="s">
        <v>1981</v>
      </c>
      <c r="C787" s="4">
        <v>0.97368421052631504</v>
      </c>
      <c r="D787" s="6">
        <v>95.733333333333306</v>
      </c>
      <c r="E787" s="6">
        <v>95.466666666666598</v>
      </c>
      <c r="F787" s="4">
        <v>1.03571428571428</v>
      </c>
      <c r="G787" s="6">
        <f>Table3[[#This Row],[Best Individual mean accuracy]]-Table3[[#This Row],[Benchmark mean accuracy]]</f>
        <v>-0.26666666666670835</v>
      </c>
      <c r="H787" t="str">
        <f>IF(AND(Table3[[#This Row],[F value]]&lt;4.74,Table3[[#This Row],[Best Individual mean accuracy]]&gt;Table3[[#This Row],[Benchmark mean accuracy]]),"Yes","No")</f>
        <v>No</v>
      </c>
    </row>
    <row r="788" spans="1:8" x14ac:dyDescent="0.55000000000000004">
      <c r="A788">
        <v>300</v>
      </c>
      <c r="B788" s="1" t="s">
        <v>838</v>
      </c>
      <c r="C788" s="4">
        <v>0.97368421052631504</v>
      </c>
      <c r="D788" s="6">
        <v>95.6</v>
      </c>
      <c r="E788" s="6">
        <v>95.466666666666598</v>
      </c>
      <c r="F788" s="4">
        <v>0.80487804878048697</v>
      </c>
      <c r="G788" s="6">
        <f>Table3[[#This Row],[Best Individual mean accuracy]]-Table3[[#This Row],[Benchmark mean accuracy]]</f>
        <v>-0.13333333333339681</v>
      </c>
      <c r="H788" t="str">
        <f>IF(AND(Table3[[#This Row],[F value]]&lt;4.74,Table3[[#This Row],[Best Individual mean accuracy]]&gt;Table3[[#This Row],[Benchmark mean accuracy]]),"Yes","No")</f>
        <v>No</v>
      </c>
    </row>
    <row r="789" spans="1:8" x14ac:dyDescent="0.55000000000000004">
      <c r="A789">
        <v>300</v>
      </c>
      <c r="B789" s="1" t="s">
        <v>905</v>
      </c>
      <c r="C789" s="4">
        <v>0.97368421052631504</v>
      </c>
      <c r="D789" s="6">
        <v>95.6</v>
      </c>
      <c r="E789" s="6">
        <v>95.466666666666598</v>
      </c>
      <c r="F789" s="4">
        <v>1.0338983050847399</v>
      </c>
      <c r="G789" s="6">
        <f>Table3[[#This Row],[Best Individual mean accuracy]]-Table3[[#This Row],[Benchmark mean accuracy]]</f>
        <v>-0.13333333333339681</v>
      </c>
      <c r="H789" t="str">
        <f>IF(AND(Table3[[#This Row],[F value]]&lt;4.74,Table3[[#This Row],[Best Individual mean accuracy]]&gt;Table3[[#This Row],[Benchmark mean accuracy]]),"Yes","No")</f>
        <v>No</v>
      </c>
    </row>
    <row r="790" spans="1:8" x14ac:dyDescent="0.55000000000000004">
      <c r="A790">
        <v>750</v>
      </c>
      <c r="B790" s="1" t="s">
        <v>1419</v>
      </c>
      <c r="C790" s="4">
        <v>1</v>
      </c>
      <c r="D790" s="6">
        <v>95.6</v>
      </c>
      <c r="E790" s="6">
        <v>95.466666666666598</v>
      </c>
      <c r="F790" s="4">
        <v>1.72727272727272</v>
      </c>
      <c r="G790" s="6">
        <f>Table3[[#This Row],[Best Individual mean accuracy]]-Table3[[#This Row],[Benchmark mean accuracy]]</f>
        <v>-0.13333333333339681</v>
      </c>
      <c r="H790" t="str">
        <f>IF(AND(Table3[[#This Row],[F value]]&lt;4.74,Table3[[#This Row],[Best Individual mean accuracy]]&gt;Table3[[#This Row],[Benchmark mean accuracy]]),"Yes","No")</f>
        <v>No</v>
      </c>
    </row>
    <row r="791" spans="1:8" x14ac:dyDescent="0.55000000000000004">
      <c r="A791">
        <v>750</v>
      </c>
      <c r="B791" s="1" t="s">
        <v>1518</v>
      </c>
      <c r="C791" s="4">
        <v>1</v>
      </c>
      <c r="D791" s="6">
        <v>95.599999999999895</v>
      </c>
      <c r="E791" s="6">
        <v>95.466666666666598</v>
      </c>
      <c r="F791" s="4">
        <v>1.6666666666666701</v>
      </c>
      <c r="G791" s="6">
        <f>Table3[[#This Row],[Best Individual mean accuracy]]-Table3[[#This Row],[Benchmark mean accuracy]]</f>
        <v>-0.13333333333329733</v>
      </c>
      <c r="H791" t="str">
        <f>IF(AND(Table3[[#This Row],[F value]]&lt;4.74,Table3[[#This Row],[Best Individual mean accuracy]]&gt;Table3[[#This Row],[Benchmark mean accuracy]]),"Yes","No")</f>
        <v>No</v>
      </c>
    </row>
    <row r="792" spans="1:8" x14ac:dyDescent="0.55000000000000004">
      <c r="A792">
        <v>750</v>
      </c>
      <c r="B792" s="1" t="s">
        <v>1634</v>
      </c>
      <c r="C792" s="4">
        <v>1</v>
      </c>
      <c r="D792" s="6">
        <v>95.599999999999895</v>
      </c>
      <c r="E792" s="6">
        <v>95.466666666666598</v>
      </c>
      <c r="F792" s="4">
        <v>0.79487179487179405</v>
      </c>
      <c r="G792" s="6">
        <f>Table3[[#This Row],[Best Individual mean accuracy]]-Table3[[#This Row],[Benchmark mean accuracy]]</f>
        <v>-0.13333333333329733</v>
      </c>
      <c r="H792" t="str">
        <f>IF(AND(Table3[[#This Row],[F value]]&lt;4.74,Table3[[#This Row],[Best Individual mean accuracy]]&gt;Table3[[#This Row],[Benchmark mean accuracy]]),"Yes","No")</f>
        <v>No</v>
      </c>
    </row>
    <row r="793" spans="1:8" x14ac:dyDescent="0.55000000000000004">
      <c r="A793">
        <v>300</v>
      </c>
      <c r="B793" s="1" t="s">
        <v>843</v>
      </c>
      <c r="C793" s="4">
        <v>0.97368421052631504</v>
      </c>
      <c r="D793" s="6">
        <v>95.466666666666598</v>
      </c>
      <c r="E793" s="6">
        <v>95.466666666666598</v>
      </c>
      <c r="F793" s="4">
        <v>0.875</v>
      </c>
      <c r="G793" s="6">
        <f>Table3[[#This Row],[Best Individual mean accuracy]]-Table3[[#This Row],[Benchmark mean accuracy]]</f>
        <v>0</v>
      </c>
      <c r="H793" t="str">
        <f>IF(AND(Table3[[#This Row],[F value]]&lt;4.74,Table3[[#This Row],[Best Individual mean accuracy]]&gt;Table3[[#This Row],[Benchmark mean accuracy]]),"Yes","No")</f>
        <v>No</v>
      </c>
    </row>
    <row r="794" spans="1:8" x14ac:dyDescent="0.55000000000000004">
      <c r="A794">
        <v>663</v>
      </c>
      <c r="B794" s="1" t="s">
        <v>1031</v>
      </c>
      <c r="C794" s="4">
        <v>1</v>
      </c>
      <c r="D794" s="6">
        <v>95.466666666666598</v>
      </c>
      <c r="E794" s="6">
        <v>95.466666666666598</v>
      </c>
      <c r="F794" s="4">
        <v>0.76923076923076905</v>
      </c>
      <c r="G794" s="6">
        <f>Table3[[#This Row],[Best Individual mean accuracy]]-Table3[[#This Row],[Benchmark mean accuracy]]</f>
        <v>0</v>
      </c>
      <c r="H794" t="str">
        <f>IF(AND(Table3[[#This Row],[F value]]&lt;4.74,Table3[[#This Row],[Best Individual mean accuracy]]&gt;Table3[[#This Row],[Benchmark mean accuracy]]),"Yes","No")</f>
        <v>No</v>
      </c>
    </row>
    <row r="795" spans="1:8" x14ac:dyDescent="0.55000000000000004">
      <c r="A795">
        <v>750</v>
      </c>
      <c r="B795" s="1" t="s">
        <v>1339</v>
      </c>
      <c r="C795" s="4">
        <v>1</v>
      </c>
      <c r="D795" s="6">
        <v>95.466666666666598</v>
      </c>
      <c r="E795" s="6">
        <v>95.466666666666598</v>
      </c>
      <c r="F795" s="4">
        <v>0.85714285714285698</v>
      </c>
      <c r="G795" s="6">
        <f>Table3[[#This Row],[Best Individual mean accuracy]]-Table3[[#This Row],[Benchmark mean accuracy]]</f>
        <v>0</v>
      </c>
      <c r="H795" t="str">
        <f>IF(AND(Table3[[#This Row],[F value]]&lt;4.74,Table3[[#This Row],[Best Individual mean accuracy]]&gt;Table3[[#This Row],[Benchmark mean accuracy]]),"Yes","No")</f>
        <v>No</v>
      </c>
    </row>
    <row r="796" spans="1:8" x14ac:dyDescent="0.55000000000000004">
      <c r="A796">
        <v>891</v>
      </c>
      <c r="B796" s="1" t="s">
        <v>1656</v>
      </c>
      <c r="C796" s="4">
        <v>0.97368421052631504</v>
      </c>
      <c r="D796" s="6">
        <v>95.466666666666598</v>
      </c>
      <c r="E796" s="6">
        <v>95.466666666666598</v>
      </c>
      <c r="F796" s="4">
        <v>0.74285714285714299</v>
      </c>
      <c r="G796" s="6">
        <f>Table3[[#This Row],[Best Individual mean accuracy]]-Table3[[#This Row],[Benchmark mean accuracy]]</f>
        <v>0</v>
      </c>
      <c r="H796" t="str">
        <f>IF(AND(Table3[[#This Row],[F value]]&lt;4.74,Table3[[#This Row],[Best Individual mean accuracy]]&gt;Table3[[#This Row],[Benchmark mean accuracy]]),"Yes","No")</f>
        <v>No</v>
      </c>
    </row>
    <row r="797" spans="1:8" x14ac:dyDescent="0.55000000000000004">
      <c r="A797">
        <v>300</v>
      </c>
      <c r="B797" s="1" t="s">
        <v>663</v>
      </c>
      <c r="C797" s="4">
        <v>0.97368421052631504</v>
      </c>
      <c r="D797" s="6">
        <v>95.3333333333333</v>
      </c>
      <c r="E797" s="6">
        <v>95.466666666666598</v>
      </c>
      <c r="F797" s="4">
        <v>1.2105263157894699</v>
      </c>
      <c r="G797" s="6">
        <f>Table3[[#This Row],[Best Individual mean accuracy]]-Table3[[#This Row],[Benchmark mean accuracy]]</f>
        <v>0.13333333333329733</v>
      </c>
      <c r="H797" t="str">
        <f>IF(AND(Table3[[#This Row],[F value]]&lt;4.74,Table3[[#This Row],[Best Individual mean accuracy]]&gt;Table3[[#This Row],[Benchmark mean accuracy]]),"Yes","No")</f>
        <v>Yes</v>
      </c>
    </row>
    <row r="798" spans="1:8" x14ac:dyDescent="0.55000000000000004">
      <c r="A798">
        <v>300</v>
      </c>
      <c r="B798" s="1" t="s">
        <v>888</v>
      </c>
      <c r="C798" s="4">
        <v>0.97368421052631504</v>
      </c>
      <c r="D798" s="6">
        <v>95.3333333333333</v>
      </c>
      <c r="E798" s="6">
        <v>95.466666666666598</v>
      </c>
      <c r="F798" s="4">
        <v>1.24</v>
      </c>
      <c r="G798" s="6">
        <f>Table3[[#This Row],[Best Individual mean accuracy]]-Table3[[#This Row],[Benchmark mean accuracy]]</f>
        <v>0.13333333333329733</v>
      </c>
      <c r="H798" t="str">
        <f>IF(AND(Table3[[#This Row],[F value]]&lt;4.74,Table3[[#This Row],[Best Individual mean accuracy]]&gt;Table3[[#This Row],[Benchmark mean accuracy]]),"Yes","No")</f>
        <v>Yes</v>
      </c>
    </row>
    <row r="799" spans="1:8" x14ac:dyDescent="0.55000000000000004">
      <c r="A799">
        <v>750</v>
      </c>
      <c r="B799" s="1" t="s">
        <v>1290</v>
      </c>
      <c r="C799" s="4">
        <v>1</v>
      </c>
      <c r="D799" s="6">
        <v>95.3333333333333</v>
      </c>
      <c r="E799" s="6">
        <v>95.466666666666598</v>
      </c>
      <c r="F799" s="4">
        <v>1.3373493975903601</v>
      </c>
      <c r="G799" s="6">
        <f>Table3[[#This Row],[Best Individual mean accuracy]]-Table3[[#This Row],[Benchmark mean accuracy]]</f>
        <v>0.13333333333329733</v>
      </c>
      <c r="H799" t="str">
        <f>IF(AND(Table3[[#This Row],[F value]]&lt;4.74,Table3[[#This Row],[Best Individual mean accuracy]]&gt;Table3[[#This Row],[Benchmark mean accuracy]]),"Yes","No")</f>
        <v>Yes</v>
      </c>
    </row>
    <row r="800" spans="1:8" x14ac:dyDescent="0.55000000000000004">
      <c r="A800">
        <v>663</v>
      </c>
      <c r="B800" s="1" t="s">
        <v>1080</v>
      </c>
      <c r="C800" s="4">
        <v>1</v>
      </c>
      <c r="D800" s="6">
        <v>95.2</v>
      </c>
      <c r="E800" s="6">
        <v>95.466666666666598</v>
      </c>
      <c r="F800" s="4">
        <v>0.87096774193548199</v>
      </c>
      <c r="G800" s="6">
        <f>Table3[[#This Row],[Best Individual mean accuracy]]-Table3[[#This Row],[Benchmark mean accuracy]]</f>
        <v>0.26666666666659467</v>
      </c>
      <c r="H800" t="str">
        <f>IF(AND(Table3[[#This Row],[F value]]&lt;4.74,Table3[[#This Row],[Best Individual mean accuracy]]&gt;Table3[[#This Row],[Benchmark mean accuracy]]),"Yes","No")</f>
        <v>Yes</v>
      </c>
    </row>
    <row r="801" spans="1:8" x14ac:dyDescent="0.55000000000000004">
      <c r="A801">
        <v>300</v>
      </c>
      <c r="B801" s="1" t="s">
        <v>500</v>
      </c>
      <c r="C801" s="4">
        <v>0.97368421052631504</v>
      </c>
      <c r="D801" s="6">
        <v>95.199999999999903</v>
      </c>
      <c r="E801" s="6">
        <v>95.466666666666598</v>
      </c>
      <c r="F801" s="4">
        <v>0.54999999999999905</v>
      </c>
      <c r="G801" s="6">
        <f>Table3[[#This Row],[Best Individual mean accuracy]]-Table3[[#This Row],[Benchmark mean accuracy]]</f>
        <v>0.26666666666669414</v>
      </c>
      <c r="H801" t="str">
        <f>IF(AND(Table3[[#This Row],[F value]]&lt;4.74,Table3[[#This Row],[Best Individual mean accuracy]]&gt;Table3[[#This Row],[Benchmark mean accuracy]]),"Yes","No")</f>
        <v>Yes</v>
      </c>
    </row>
    <row r="802" spans="1:8" x14ac:dyDescent="0.55000000000000004">
      <c r="A802">
        <v>750</v>
      </c>
      <c r="B802" s="1" t="s">
        <v>1345</v>
      </c>
      <c r="C802" s="4">
        <v>1</v>
      </c>
      <c r="D802" s="6">
        <v>95.199999999999903</v>
      </c>
      <c r="E802" s="6">
        <v>95.466666666666598</v>
      </c>
      <c r="F802" s="4">
        <v>1.2222222222222201</v>
      </c>
      <c r="G802" s="6">
        <f>Table3[[#This Row],[Best Individual mean accuracy]]-Table3[[#This Row],[Benchmark mean accuracy]]</f>
        <v>0.26666666666669414</v>
      </c>
      <c r="H802" t="str">
        <f>IF(AND(Table3[[#This Row],[F value]]&lt;4.74,Table3[[#This Row],[Best Individual mean accuracy]]&gt;Table3[[#This Row],[Benchmark mean accuracy]]),"Yes","No")</f>
        <v>Yes</v>
      </c>
    </row>
    <row r="803" spans="1:8" x14ac:dyDescent="0.55000000000000004">
      <c r="A803">
        <v>891</v>
      </c>
      <c r="B803" s="1" t="s">
        <v>1755</v>
      </c>
      <c r="C803" s="4">
        <v>0.97368421052631504</v>
      </c>
      <c r="D803" s="6">
        <v>95.199999999999903</v>
      </c>
      <c r="E803" s="6">
        <v>95.466666666666598</v>
      </c>
      <c r="F803" s="4">
        <v>0.56756756756756699</v>
      </c>
      <c r="G803" s="6">
        <f>Table3[[#This Row],[Best Individual mean accuracy]]-Table3[[#This Row],[Benchmark mean accuracy]]</f>
        <v>0.26666666666669414</v>
      </c>
      <c r="H803" t="str">
        <f>IF(AND(Table3[[#This Row],[F value]]&lt;4.74,Table3[[#This Row],[Best Individual mean accuracy]]&gt;Table3[[#This Row],[Benchmark mean accuracy]]),"Yes","No")</f>
        <v>Yes</v>
      </c>
    </row>
    <row r="804" spans="1:8" x14ac:dyDescent="0.55000000000000004">
      <c r="A804">
        <v>750</v>
      </c>
      <c r="B804" s="1" t="s">
        <v>1296</v>
      </c>
      <c r="C804" s="4">
        <v>1</v>
      </c>
      <c r="D804" s="6">
        <v>95.066666666666606</v>
      </c>
      <c r="E804" s="6">
        <v>95.466666666666598</v>
      </c>
      <c r="F804" s="4">
        <v>0.66101694915254094</v>
      </c>
      <c r="G804" s="6">
        <f>Table3[[#This Row],[Best Individual mean accuracy]]-Table3[[#This Row],[Benchmark mean accuracy]]</f>
        <v>0.39999999999999147</v>
      </c>
      <c r="H804" t="str">
        <f>IF(AND(Table3[[#This Row],[F value]]&lt;4.74,Table3[[#This Row],[Best Individual mean accuracy]]&gt;Table3[[#This Row],[Benchmark mean accuracy]]),"Yes","No")</f>
        <v>Yes</v>
      </c>
    </row>
    <row r="805" spans="1:8" x14ac:dyDescent="0.55000000000000004">
      <c r="A805">
        <v>750</v>
      </c>
      <c r="B805" s="1" t="s">
        <v>1486</v>
      </c>
      <c r="C805" s="4">
        <v>1</v>
      </c>
      <c r="D805" s="6">
        <v>95.066666666666606</v>
      </c>
      <c r="E805" s="6">
        <v>95.466666666666598</v>
      </c>
      <c r="F805" s="4">
        <v>0.96521739130434703</v>
      </c>
      <c r="G805" s="6">
        <f>Table3[[#This Row],[Best Individual mean accuracy]]-Table3[[#This Row],[Benchmark mean accuracy]]</f>
        <v>0.39999999999999147</v>
      </c>
      <c r="H805" t="str">
        <f>IF(AND(Table3[[#This Row],[F value]]&lt;4.74,Table3[[#This Row],[Best Individual mean accuracy]]&gt;Table3[[#This Row],[Benchmark mean accuracy]]),"Yes","No")</f>
        <v>Yes</v>
      </c>
    </row>
    <row r="806" spans="1:8" x14ac:dyDescent="0.55000000000000004">
      <c r="A806">
        <v>750</v>
      </c>
      <c r="B806" s="1" t="s">
        <v>1607</v>
      </c>
      <c r="C806" s="4">
        <v>1</v>
      </c>
      <c r="D806" s="6">
        <v>95.066666666666606</v>
      </c>
      <c r="E806" s="6">
        <v>95.466666666666598</v>
      </c>
      <c r="F806" s="4">
        <v>0.84</v>
      </c>
      <c r="G806" s="6">
        <f>Table3[[#This Row],[Best Individual mean accuracy]]-Table3[[#This Row],[Benchmark mean accuracy]]</f>
        <v>0.39999999999999147</v>
      </c>
      <c r="H806" t="str">
        <f>IF(AND(Table3[[#This Row],[F value]]&lt;4.74,Table3[[#This Row],[Best Individual mean accuracy]]&gt;Table3[[#This Row],[Benchmark mean accuracy]]),"Yes","No")</f>
        <v>Yes</v>
      </c>
    </row>
    <row r="807" spans="1:8" x14ac:dyDescent="0.55000000000000004">
      <c r="A807">
        <v>300</v>
      </c>
      <c r="B807" s="1" t="s">
        <v>656</v>
      </c>
      <c r="C807" s="4">
        <v>0.97368421052631504</v>
      </c>
      <c r="D807" s="6">
        <v>94.933333333333294</v>
      </c>
      <c r="E807" s="6">
        <v>95.466666666666598</v>
      </c>
      <c r="F807" s="4">
        <v>1.7777777777777699</v>
      </c>
      <c r="G807" s="6">
        <f>Table3[[#This Row],[Best Individual mean accuracy]]-Table3[[#This Row],[Benchmark mean accuracy]]</f>
        <v>0.53333333333330302</v>
      </c>
      <c r="H807" t="str">
        <f>IF(AND(Table3[[#This Row],[F value]]&lt;4.74,Table3[[#This Row],[Best Individual mean accuracy]]&gt;Table3[[#This Row],[Benchmark mean accuracy]]),"Yes","No")</f>
        <v>Yes</v>
      </c>
    </row>
    <row r="808" spans="1:8" x14ac:dyDescent="0.55000000000000004">
      <c r="A808">
        <v>300</v>
      </c>
      <c r="B808" s="1" t="s">
        <v>788</v>
      </c>
      <c r="C808" s="4">
        <v>0.97368421052631504</v>
      </c>
      <c r="D808" s="6">
        <v>94.8</v>
      </c>
      <c r="E808" s="6">
        <v>95.466666666666598</v>
      </c>
      <c r="F808" s="4">
        <v>0.76744186046511698</v>
      </c>
      <c r="G808" s="6">
        <f>Table3[[#This Row],[Best Individual mean accuracy]]-Table3[[#This Row],[Benchmark mean accuracy]]</f>
        <v>0.66666666666660035</v>
      </c>
      <c r="H808" t="str">
        <f>IF(AND(Table3[[#This Row],[F value]]&lt;4.74,Table3[[#This Row],[Best Individual mean accuracy]]&gt;Table3[[#This Row],[Benchmark mean accuracy]]),"Yes","No")</f>
        <v>Yes</v>
      </c>
    </row>
    <row r="809" spans="1:8" x14ac:dyDescent="0.55000000000000004">
      <c r="A809">
        <v>750</v>
      </c>
      <c r="B809" s="1" t="s">
        <v>1414</v>
      </c>
      <c r="C809" s="4">
        <v>1</v>
      </c>
      <c r="D809" s="6">
        <v>94.6666666666666</v>
      </c>
      <c r="E809" s="6">
        <v>95.466666666666598</v>
      </c>
      <c r="F809" s="4">
        <v>1.5333333333333301</v>
      </c>
      <c r="G809" s="6">
        <f>Table3[[#This Row],[Best Individual mean accuracy]]-Table3[[#This Row],[Benchmark mean accuracy]]</f>
        <v>0.79999999999999716</v>
      </c>
      <c r="H809" t="str">
        <f>IF(AND(Table3[[#This Row],[F value]]&lt;4.74,Table3[[#This Row],[Best Individual mean accuracy]]&gt;Table3[[#This Row],[Benchmark mean accuracy]]),"Yes","No")</f>
        <v>Yes</v>
      </c>
    </row>
    <row r="810" spans="1:8" x14ac:dyDescent="0.55000000000000004">
      <c r="A810">
        <v>750</v>
      </c>
      <c r="B810" s="1" t="s">
        <v>1564</v>
      </c>
      <c r="C810" s="4">
        <v>1</v>
      </c>
      <c r="D810" s="6">
        <v>94.6666666666666</v>
      </c>
      <c r="E810" s="6">
        <v>95.466666666666598</v>
      </c>
      <c r="F810" s="4">
        <v>0.65853658536585302</v>
      </c>
      <c r="G810" s="6">
        <f>Table3[[#This Row],[Best Individual mean accuracy]]-Table3[[#This Row],[Benchmark mean accuracy]]</f>
        <v>0.79999999999999716</v>
      </c>
      <c r="H810" t="str">
        <f>IF(AND(Table3[[#This Row],[F value]]&lt;4.74,Table3[[#This Row],[Best Individual mean accuracy]]&gt;Table3[[#This Row],[Benchmark mean accuracy]]),"Yes","No")</f>
        <v>Yes</v>
      </c>
    </row>
    <row r="811" spans="1:8" x14ac:dyDescent="0.55000000000000004">
      <c r="A811">
        <v>663</v>
      </c>
      <c r="B811" s="1" t="s">
        <v>1057</v>
      </c>
      <c r="C811" s="4">
        <v>1</v>
      </c>
      <c r="D811" s="6">
        <v>94.533333333333303</v>
      </c>
      <c r="E811" s="6">
        <v>95.466666666666598</v>
      </c>
      <c r="F811" s="4">
        <v>0.74100719424460404</v>
      </c>
      <c r="G811" s="6">
        <f>Table3[[#This Row],[Best Individual mean accuracy]]-Table3[[#This Row],[Benchmark mean accuracy]]</f>
        <v>0.93333333333329449</v>
      </c>
      <c r="H811" t="str">
        <f>IF(AND(Table3[[#This Row],[F value]]&lt;4.74,Table3[[#This Row],[Best Individual mean accuracy]]&gt;Table3[[#This Row],[Benchmark mean accuracy]]),"Yes","No")</f>
        <v>Yes</v>
      </c>
    </row>
    <row r="812" spans="1:8" x14ac:dyDescent="0.55000000000000004">
      <c r="A812">
        <v>750</v>
      </c>
      <c r="B812" s="1" t="s">
        <v>1529</v>
      </c>
      <c r="C812" s="4">
        <v>1</v>
      </c>
      <c r="D812" s="6">
        <v>94.533333333333303</v>
      </c>
      <c r="E812" s="6">
        <v>95.466666666666598</v>
      </c>
      <c r="F812" s="4">
        <v>1.5454545454545401</v>
      </c>
      <c r="G812" s="6">
        <f>Table3[[#This Row],[Best Individual mean accuracy]]-Table3[[#This Row],[Benchmark mean accuracy]]</f>
        <v>0.93333333333329449</v>
      </c>
      <c r="H812" t="str">
        <f>IF(AND(Table3[[#This Row],[F value]]&lt;4.74,Table3[[#This Row],[Best Individual mean accuracy]]&gt;Table3[[#This Row],[Benchmark mean accuracy]]),"Yes","No")</f>
        <v>Yes</v>
      </c>
    </row>
    <row r="813" spans="1:8" x14ac:dyDescent="0.55000000000000004">
      <c r="A813">
        <v>300</v>
      </c>
      <c r="B813" s="1" t="s">
        <v>752</v>
      </c>
      <c r="C813" s="4">
        <v>0.97368421052631504</v>
      </c>
      <c r="D813" s="6">
        <v>94.133333333333297</v>
      </c>
      <c r="E813" s="6">
        <v>95.466666666666598</v>
      </c>
      <c r="F813" s="4">
        <v>2.3749999999999898</v>
      </c>
      <c r="G813" s="6">
        <f>Table3[[#This Row],[Best Individual mean accuracy]]-Table3[[#This Row],[Benchmark mean accuracy]]</f>
        <v>1.3333333333333002</v>
      </c>
      <c r="H813" t="str">
        <f>IF(AND(Table3[[#This Row],[F value]]&lt;4.74,Table3[[#This Row],[Best Individual mean accuracy]]&gt;Table3[[#This Row],[Benchmark mean accuracy]]),"Yes","No")</f>
        <v>Yes</v>
      </c>
    </row>
    <row r="814" spans="1:8" x14ac:dyDescent="0.55000000000000004">
      <c r="A814">
        <v>663</v>
      </c>
      <c r="B814" s="1" t="s">
        <v>1161</v>
      </c>
      <c r="C814" s="4">
        <v>1</v>
      </c>
      <c r="D814" s="6">
        <v>94.133333333333297</v>
      </c>
      <c r="E814" s="6">
        <v>95.466666666666598</v>
      </c>
      <c r="F814" s="4">
        <v>1.2222222222222201</v>
      </c>
      <c r="G814" s="6">
        <f>Table3[[#This Row],[Best Individual mean accuracy]]-Table3[[#This Row],[Benchmark mean accuracy]]</f>
        <v>1.3333333333333002</v>
      </c>
      <c r="H814" t="str">
        <f>IF(AND(Table3[[#This Row],[F value]]&lt;4.74,Table3[[#This Row],[Best Individual mean accuracy]]&gt;Table3[[#This Row],[Benchmark mean accuracy]]),"Yes","No")</f>
        <v>Yes</v>
      </c>
    </row>
    <row r="815" spans="1:8" x14ac:dyDescent="0.55000000000000004">
      <c r="A815">
        <v>465</v>
      </c>
      <c r="B815" s="1" t="s">
        <v>925</v>
      </c>
      <c r="C815" s="4">
        <v>1</v>
      </c>
      <c r="D815" s="6">
        <v>97.199999999999903</v>
      </c>
      <c r="E815" s="6">
        <v>95.3333333333333</v>
      </c>
      <c r="F815" s="4">
        <v>10</v>
      </c>
      <c r="G815" s="6">
        <f>Table3[[#This Row],[Best Individual mean accuracy]]-Table3[[#This Row],[Benchmark mean accuracy]]</f>
        <v>-1.8666666666666032</v>
      </c>
      <c r="H815" t="str">
        <f>IF(AND(Table3[[#This Row],[F value]]&lt;4.74,Table3[[#This Row],[Best Individual mean accuracy]]&gt;Table3[[#This Row],[Benchmark mean accuracy]]),"Yes","No")</f>
        <v>No</v>
      </c>
    </row>
    <row r="816" spans="1:8" x14ac:dyDescent="0.55000000000000004">
      <c r="A816">
        <v>891</v>
      </c>
      <c r="B816" s="1" t="s">
        <v>2054</v>
      </c>
      <c r="C816" s="4">
        <v>0.97368421052631504</v>
      </c>
      <c r="D816" s="6">
        <v>96.6666666666666</v>
      </c>
      <c r="E816" s="6">
        <v>95.3333333333333</v>
      </c>
      <c r="F816" s="4">
        <v>0.8</v>
      </c>
      <c r="G816" s="6">
        <f>Table3[[#This Row],[Best Individual mean accuracy]]-Table3[[#This Row],[Benchmark mean accuracy]]</f>
        <v>-1.3333333333333002</v>
      </c>
      <c r="H816" t="str">
        <f>IF(AND(Table3[[#This Row],[F value]]&lt;4.74,Table3[[#This Row],[Best Individual mean accuracy]]&gt;Table3[[#This Row],[Benchmark mean accuracy]]),"Yes","No")</f>
        <v>No</v>
      </c>
    </row>
    <row r="817" spans="1:8" x14ac:dyDescent="0.55000000000000004">
      <c r="A817">
        <v>300</v>
      </c>
      <c r="B817" s="1" t="s">
        <v>548</v>
      </c>
      <c r="C817" s="4">
        <v>0.97368421052631504</v>
      </c>
      <c r="D817" s="6">
        <v>96.533333333333303</v>
      </c>
      <c r="E817" s="6">
        <v>95.3333333333333</v>
      </c>
      <c r="F817" s="4">
        <v>1.0540540540540499</v>
      </c>
      <c r="G817" s="6">
        <f>Table3[[#This Row],[Best Individual mean accuracy]]-Table3[[#This Row],[Benchmark mean accuracy]]</f>
        <v>-1.2000000000000028</v>
      </c>
      <c r="H817" t="str">
        <f>IF(AND(Table3[[#This Row],[F value]]&lt;4.74,Table3[[#This Row],[Best Individual mean accuracy]]&gt;Table3[[#This Row],[Benchmark mean accuracy]]),"Yes","No")</f>
        <v>No</v>
      </c>
    </row>
    <row r="818" spans="1:8" x14ac:dyDescent="0.55000000000000004">
      <c r="A818">
        <v>663</v>
      </c>
      <c r="B818" s="1" t="s">
        <v>1213</v>
      </c>
      <c r="C818" s="4">
        <v>1</v>
      </c>
      <c r="D818" s="6">
        <v>96.533333333333303</v>
      </c>
      <c r="E818" s="6">
        <v>95.3333333333333</v>
      </c>
      <c r="F818" s="4">
        <v>1.3809523809523701</v>
      </c>
      <c r="G818" s="6">
        <f>Table3[[#This Row],[Best Individual mean accuracy]]-Table3[[#This Row],[Benchmark mean accuracy]]</f>
        <v>-1.2000000000000028</v>
      </c>
      <c r="H818" t="str">
        <f>IF(AND(Table3[[#This Row],[F value]]&lt;4.74,Table3[[#This Row],[Best Individual mean accuracy]]&gt;Table3[[#This Row],[Benchmark mean accuracy]]),"Yes","No")</f>
        <v>No</v>
      </c>
    </row>
    <row r="819" spans="1:8" x14ac:dyDescent="0.55000000000000004">
      <c r="A819">
        <v>891</v>
      </c>
      <c r="B819" s="1" t="s">
        <v>1694</v>
      </c>
      <c r="C819" s="4">
        <v>0.97368421052631504</v>
      </c>
      <c r="D819" s="6">
        <v>96.533333333333303</v>
      </c>
      <c r="E819" s="6">
        <v>95.3333333333333</v>
      </c>
      <c r="F819" s="4">
        <v>1.3199999999999901</v>
      </c>
      <c r="G819" s="6">
        <f>Table3[[#This Row],[Best Individual mean accuracy]]-Table3[[#This Row],[Benchmark mean accuracy]]</f>
        <v>-1.2000000000000028</v>
      </c>
      <c r="H819" t="str">
        <f>IF(AND(Table3[[#This Row],[F value]]&lt;4.74,Table3[[#This Row],[Best Individual mean accuracy]]&gt;Table3[[#This Row],[Benchmark mean accuracy]]),"Yes","No")</f>
        <v>No</v>
      </c>
    </row>
    <row r="820" spans="1:8" x14ac:dyDescent="0.55000000000000004">
      <c r="A820">
        <v>300</v>
      </c>
      <c r="B820" s="1" t="s">
        <v>649</v>
      </c>
      <c r="C820" s="4">
        <v>0.97368421052631504</v>
      </c>
      <c r="D820" s="6">
        <v>96.4</v>
      </c>
      <c r="E820" s="6">
        <v>95.3333333333333</v>
      </c>
      <c r="F820" s="4">
        <v>1.5714285714285701</v>
      </c>
      <c r="G820" s="6">
        <f>Table3[[#This Row],[Best Individual mean accuracy]]-Table3[[#This Row],[Benchmark mean accuracy]]</f>
        <v>-1.0666666666667055</v>
      </c>
      <c r="H820" t="str">
        <f>IF(AND(Table3[[#This Row],[F value]]&lt;4.74,Table3[[#This Row],[Best Individual mean accuracy]]&gt;Table3[[#This Row],[Benchmark mean accuracy]]),"Yes","No")</f>
        <v>No</v>
      </c>
    </row>
    <row r="821" spans="1:8" x14ac:dyDescent="0.55000000000000004">
      <c r="A821">
        <v>750</v>
      </c>
      <c r="B821" s="1" t="s">
        <v>1521</v>
      </c>
      <c r="C821" s="4">
        <v>1</v>
      </c>
      <c r="D821" s="6">
        <v>96.266666666666694</v>
      </c>
      <c r="E821" s="6">
        <v>95.3333333333333</v>
      </c>
      <c r="F821" s="4">
        <v>1.8571428571428501</v>
      </c>
      <c r="G821" s="6">
        <f>Table3[[#This Row],[Best Individual mean accuracy]]-Table3[[#This Row],[Benchmark mean accuracy]]</f>
        <v>-0.93333333333339397</v>
      </c>
      <c r="H821" t="str">
        <f>IF(AND(Table3[[#This Row],[F value]]&lt;4.74,Table3[[#This Row],[Best Individual mean accuracy]]&gt;Table3[[#This Row],[Benchmark mean accuracy]]),"Yes","No")</f>
        <v>No</v>
      </c>
    </row>
    <row r="822" spans="1:8" x14ac:dyDescent="0.55000000000000004">
      <c r="A822">
        <v>300</v>
      </c>
      <c r="B822" s="1" t="s">
        <v>463</v>
      </c>
      <c r="C822" s="4">
        <v>0.97368421052631504</v>
      </c>
      <c r="D822" s="6">
        <v>96.266666666666595</v>
      </c>
      <c r="E822" s="6">
        <v>95.3333333333333</v>
      </c>
      <c r="F822" s="4">
        <v>1.3076923076922999</v>
      </c>
      <c r="G822" s="6">
        <f>Table3[[#This Row],[Best Individual mean accuracy]]-Table3[[#This Row],[Benchmark mean accuracy]]</f>
        <v>-0.93333333333329449</v>
      </c>
      <c r="H822" t="str">
        <f>IF(AND(Table3[[#This Row],[F value]]&lt;4.74,Table3[[#This Row],[Best Individual mean accuracy]]&gt;Table3[[#This Row],[Benchmark mean accuracy]]),"Yes","No")</f>
        <v>No</v>
      </c>
    </row>
    <row r="823" spans="1:8" x14ac:dyDescent="0.55000000000000004">
      <c r="A823">
        <v>574</v>
      </c>
      <c r="B823" s="1" t="s">
        <v>969</v>
      </c>
      <c r="C823" s="4">
        <v>1</v>
      </c>
      <c r="D823" s="6">
        <v>96.266666666666595</v>
      </c>
      <c r="E823" s="6">
        <v>95.3333333333333</v>
      </c>
      <c r="F823" s="4">
        <v>1.1481481481481499</v>
      </c>
      <c r="G823" s="6">
        <f>Table3[[#This Row],[Best Individual mean accuracy]]-Table3[[#This Row],[Benchmark mean accuracy]]</f>
        <v>-0.93333333333329449</v>
      </c>
      <c r="H823" t="str">
        <f>IF(AND(Table3[[#This Row],[F value]]&lt;4.74,Table3[[#This Row],[Best Individual mean accuracy]]&gt;Table3[[#This Row],[Benchmark mean accuracy]]),"Yes","No")</f>
        <v>No</v>
      </c>
    </row>
    <row r="824" spans="1:8" x14ac:dyDescent="0.55000000000000004">
      <c r="A824">
        <v>891</v>
      </c>
      <c r="B824" s="1" t="s">
        <v>1719</v>
      </c>
      <c r="C824" s="4">
        <v>0.97368421052631504</v>
      </c>
      <c r="D824" s="6">
        <v>96.266666666666595</v>
      </c>
      <c r="E824" s="6">
        <v>95.3333333333333</v>
      </c>
      <c r="F824" s="4">
        <v>1.2105263157894699</v>
      </c>
      <c r="G824" s="6">
        <f>Table3[[#This Row],[Best Individual mean accuracy]]-Table3[[#This Row],[Benchmark mean accuracy]]</f>
        <v>-0.93333333333329449</v>
      </c>
      <c r="H824" t="str">
        <f>IF(AND(Table3[[#This Row],[F value]]&lt;4.74,Table3[[#This Row],[Best Individual mean accuracy]]&gt;Table3[[#This Row],[Benchmark mean accuracy]]),"Yes","No")</f>
        <v>No</v>
      </c>
    </row>
    <row r="825" spans="1:8" x14ac:dyDescent="0.55000000000000004">
      <c r="A825">
        <v>928</v>
      </c>
      <c r="B825" s="1" t="s">
        <v>2159</v>
      </c>
      <c r="C825" s="4">
        <v>0.94736842105263097</v>
      </c>
      <c r="D825" s="6">
        <v>96.266666666666595</v>
      </c>
      <c r="E825" s="6">
        <v>95.3333333333333</v>
      </c>
      <c r="F825" s="4">
        <v>0.74757281553397903</v>
      </c>
      <c r="G825" s="6">
        <f>Table3[[#This Row],[Best Individual mean accuracy]]-Table3[[#This Row],[Benchmark mean accuracy]]</f>
        <v>-0.93333333333329449</v>
      </c>
      <c r="H825" t="str">
        <f>IF(AND(Table3[[#This Row],[F value]]&lt;4.74,Table3[[#This Row],[Best Individual mean accuracy]]&gt;Table3[[#This Row],[Benchmark mean accuracy]]),"Yes","No")</f>
        <v>No</v>
      </c>
    </row>
    <row r="826" spans="1:8" x14ac:dyDescent="0.55000000000000004">
      <c r="A826">
        <v>891</v>
      </c>
      <c r="B826" s="1" t="s">
        <v>1695</v>
      </c>
      <c r="C826" s="4">
        <v>0.97368421052631504</v>
      </c>
      <c r="D826" s="6">
        <v>96.133333333333297</v>
      </c>
      <c r="E826" s="6">
        <v>95.3333333333333</v>
      </c>
      <c r="F826" s="4">
        <v>2.1111111111111001</v>
      </c>
      <c r="G826" s="6">
        <f>Table3[[#This Row],[Best Individual mean accuracy]]-Table3[[#This Row],[Benchmark mean accuracy]]</f>
        <v>-0.79999999999999716</v>
      </c>
      <c r="H826" t="str">
        <f>IF(AND(Table3[[#This Row],[F value]]&lt;4.74,Table3[[#This Row],[Best Individual mean accuracy]]&gt;Table3[[#This Row],[Benchmark mean accuracy]]),"Yes","No")</f>
        <v>No</v>
      </c>
    </row>
    <row r="827" spans="1:8" x14ac:dyDescent="0.55000000000000004">
      <c r="A827">
        <v>891</v>
      </c>
      <c r="B827" s="1" t="s">
        <v>2052</v>
      </c>
      <c r="C827" s="4">
        <v>0.97368421052631504</v>
      </c>
      <c r="D827" s="6">
        <v>96</v>
      </c>
      <c r="E827" s="6">
        <v>95.3333333333333</v>
      </c>
      <c r="F827" s="4">
        <v>0.77358490566037696</v>
      </c>
      <c r="G827" s="6">
        <f>Table3[[#This Row],[Best Individual mean accuracy]]-Table3[[#This Row],[Benchmark mean accuracy]]</f>
        <v>-0.66666666666669983</v>
      </c>
      <c r="H827" t="str">
        <f>IF(AND(Table3[[#This Row],[F value]]&lt;4.74,Table3[[#This Row],[Best Individual mean accuracy]]&gt;Table3[[#This Row],[Benchmark mean accuracy]]),"Yes","No")</f>
        <v>No</v>
      </c>
    </row>
    <row r="828" spans="1:8" x14ac:dyDescent="0.55000000000000004">
      <c r="A828">
        <v>663</v>
      </c>
      <c r="B828" s="1" t="s">
        <v>1146</v>
      </c>
      <c r="C828" s="4">
        <v>1</v>
      </c>
      <c r="D828" s="6">
        <v>95.999999999999901</v>
      </c>
      <c r="E828" s="6">
        <v>95.3333333333333</v>
      </c>
      <c r="F828" s="4">
        <v>9.0000000000000302</v>
      </c>
      <c r="G828" s="6">
        <f>Table3[[#This Row],[Best Individual mean accuracy]]-Table3[[#This Row],[Benchmark mean accuracy]]</f>
        <v>-0.66666666666660035</v>
      </c>
      <c r="H828" t="str">
        <f>IF(AND(Table3[[#This Row],[F value]]&lt;4.74,Table3[[#This Row],[Best Individual mean accuracy]]&gt;Table3[[#This Row],[Benchmark mean accuracy]]),"Yes","No")</f>
        <v>No</v>
      </c>
    </row>
    <row r="829" spans="1:8" x14ac:dyDescent="0.55000000000000004">
      <c r="A829">
        <v>750</v>
      </c>
      <c r="B829" s="1" t="s">
        <v>1457</v>
      </c>
      <c r="C829" s="4">
        <v>1</v>
      </c>
      <c r="D829" s="6">
        <v>95.866666666666603</v>
      </c>
      <c r="E829" s="6">
        <v>95.3333333333333</v>
      </c>
      <c r="F829" s="4">
        <v>0.71698113207547098</v>
      </c>
      <c r="G829" s="6">
        <f>Table3[[#This Row],[Best Individual mean accuracy]]-Table3[[#This Row],[Benchmark mean accuracy]]</f>
        <v>-0.53333333333330302</v>
      </c>
      <c r="H829" t="str">
        <f>IF(AND(Table3[[#This Row],[F value]]&lt;4.74,Table3[[#This Row],[Best Individual mean accuracy]]&gt;Table3[[#This Row],[Benchmark mean accuracy]]),"Yes","No")</f>
        <v>No</v>
      </c>
    </row>
    <row r="830" spans="1:8" x14ac:dyDescent="0.55000000000000004">
      <c r="A830">
        <v>300</v>
      </c>
      <c r="B830" s="1" t="s">
        <v>517</v>
      </c>
      <c r="C830" s="4">
        <v>0.97368421052631504</v>
      </c>
      <c r="D830" s="6">
        <v>95.733333333333306</v>
      </c>
      <c r="E830" s="6">
        <v>95.3333333333333</v>
      </c>
      <c r="F830" s="4">
        <v>0.706666666666666</v>
      </c>
      <c r="G830" s="6">
        <f>Table3[[#This Row],[Best Individual mean accuracy]]-Table3[[#This Row],[Benchmark mean accuracy]]</f>
        <v>-0.40000000000000568</v>
      </c>
      <c r="H830" t="str">
        <f>IF(AND(Table3[[#This Row],[F value]]&lt;4.74,Table3[[#This Row],[Best Individual mean accuracy]]&gt;Table3[[#This Row],[Benchmark mean accuracy]]),"Yes","No")</f>
        <v>No</v>
      </c>
    </row>
    <row r="831" spans="1:8" x14ac:dyDescent="0.55000000000000004">
      <c r="A831">
        <v>750</v>
      </c>
      <c r="B831" s="1" t="s">
        <v>1287</v>
      </c>
      <c r="C831" s="4">
        <v>1</v>
      </c>
      <c r="D831" s="6">
        <v>95.733333333333306</v>
      </c>
      <c r="E831" s="6">
        <v>95.3333333333333</v>
      </c>
      <c r="F831" s="4">
        <v>0.72093023255813804</v>
      </c>
      <c r="G831" s="6">
        <f>Table3[[#This Row],[Best Individual mean accuracy]]-Table3[[#This Row],[Benchmark mean accuracy]]</f>
        <v>-0.40000000000000568</v>
      </c>
      <c r="H831" t="str">
        <f>IF(AND(Table3[[#This Row],[F value]]&lt;4.74,Table3[[#This Row],[Best Individual mean accuracy]]&gt;Table3[[#This Row],[Benchmark mean accuracy]]),"Yes","No")</f>
        <v>No</v>
      </c>
    </row>
    <row r="832" spans="1:8" x14ac:dyDescent="0.55000000000000004">
      <c r="A832">
        <v>750</v>
      </c>
      <c r="B832" s="1" t="s">
        <v>1341</v>
      </c>
      <c r="C832" s="4">
        <v>1</v>
      </c>
      <c r="D832" s="6">
        <v>95.733333333333306</v>
      </c>
      <c r="E832" s="6">
        <v>95.3333333333333</v>
      </c>
      <c r="F832" s="4">
        <v>1.0571428571428501</v>
      </c>
      <c r="G832" s="6">
        <f>Table3[[#This Row],[Best Individual mean accuracy]]-Table3[[#This Row],[Benchmark mean accuracy]]</f>
        <v>-0.40000000000000568</v>
      </c>
      <c r="H832" t="str">
        <f>IF(AND(Table3[[#This Row],[F value]]&lt;4.74,Table3[[#This Row],[Best Individual mean accuracy]]&gt;Table3[[#This Row],[Benchmark mean accuracy]]),"Yes","No")</f>
        <v>No</v>
      </c>
    </row>
    <row r="833" spans="1:8" x14ac:dyDescent="0.55000000000000004">
      <c r="A833">
        <v>891</v>
      </c>
      <c r="B833" s="1" t="s">
        <v>1681</v>
      </c>
      <c r="C833" s="4">
        <v>0.97368421052631504</v>
      </c>
      <c r="D833" s="6">
        <v>95.733333333333306</v>
      </c>
      <c r="E833" s="6">
        <v>95.3333333333333</v>
      </c>
      <c r="F833" s="4">
        <v>0.71014492753623204</v>
      </c>
      <c r="G833" s="6">
        <f>Table3[[#This Row],[Best Individual mean accuracy]]-Table3[[#This Row],[Benchmark mean accuracy]]</f>
        <v>-0.40000000000000568</v>
      </c>
      <c r="H833" t="str">
        <f>IF(AND(Table3[[#This Row],[F value]]&lt;4.74,Table3[[#This Row],[Best Individual mean accuracy]]&gt;Table3[[#This Row],[Benchmark mean accuracy]]),"Yes","No")</f>
        <v>No</v>
      </c>
    </row>
    <row r="834" spans="1:8" x14ac:dyDescent="0.55000000000000004">
      <c r="A834">
        <v>891</v>
      </c>
      <c r="B834" s="1" t="s">
        <v>2069</v>
      </c>
      <c r="C834" s="4">
        <v>0.97368421052631504</v>
      </c>
      <c r="D834" s="6">
        <v>95.733333333333306</v>
      </c>
      <c r="E834" s="6">
        <v>95.3333333333333</v>
      </c>
      <c r="F834" s="4">
        <v>0.91111111111110998</v>
      </c>
      <c r="G834" s="6">
        <f>Table3[[#This Row],[Best Individual mean accuracy]]-Table3[[#This Row],[Benchmark mean accuracy]]</f>
        <v>-0.40000000000000568</v>
      </c>
      <c r="H834" t="str">
        <f>IF(AND(Table3[[#This Row],[F value]]&lt;4.74,Table3[[#This Row],[Best Individual mean accuracy]]&gt;Table3[[#This Row],[Benchmark mean accuracy]]),"Yes","No")</f>
        <v>No</v>
      </c>
    </row>
    <row r="835" spans="1:8" x14ac:dyDescent="0.55000000000000004">
      <c r="A835">
        <v>663</v>
      </c>
      <c r="B835" s="1" t="s">
        <v>1217</v>
      </c>
      <c r="C835" s="4">
        <v>1</v>
      </c>
      <c r="D835" s="6">
        <v>95.6</v>
      </c>
      <c r="E835" s="6">
        <v>95.3333333333333</v>
      </c>
      <c r="F835" s="4">
        <v>1.4117647058823499</v>
      </c>
      <c r="G835" s="6">
        <f>Table3[[#This Row],[Best Individual mean accuracy]]-Table3[[#This Row],[Benchmark mean accuracy]]</f>
        <v>-0.26666666666669414</v>
      </c>
      <c r="H835" t="str">
        <f>IF(AND(Table3[[#This Row],[F value]]&lt;4.74,Table3[[#This Row],[Best Individual mean accuracy]]&gt;Table3[[#This Row],[Benchmark mean accuracy]]),"Yes","No")</f>
        <v>No</v>
      </c>
    </row>
    <row r="836" spans="1:8" x14ac:dyDescent="0.55000000000000004">
      <c r="A836">
        <v>750</v>
      </c>
      <c r="B836" s="1" t="s">
        <v>1561</v>
      </c>
      <c r="C836" s="4">
        <v>1</v>
      </c>
      <c r="D836" s="6">
        <v>95.6</v>
      </c>
      <c r="E836" s="6">
        <v>95.3333333333333</v>
      </c>
      <c r="F836" s="4">
        <v>1.0499999999999901</v>
      </c>
      <c r="G836" s="6">
        <f>Table3[[#This Row],[Best Individual mean accuracy]]-Table3[[#This Row],[Benchmark mean accuracy]]</f>
        <v>-0.26666666666669414</v>
      </c>
      <c r="H836" t="str">
        <f>IF(AND(Table3[[#This Row],[F value]]&lt;4.74,Table3[[#This Row],[Best Individual mean accuracy]]&gt;Table3[[#This Row],[Benchmark mean accuracy]]),"Yes","No")</f>
        <v>No</v>
      </c>
    </row>
    <row r="837" spans="1:8" x14ac:dyDescent="0.55000000000000004">
      <c r="A837">
        <v>300</v>
      </c>
      <c r="B837" s="1" t="s">
        <v>852</v>
      </c>
      <c r="C837" s="4">
        <v>0.97368421052631504</v>
      </c>
      <c r="D837" s="6">
        <v>95.599999999999895</v>
      </c>
      <c r="E837" s="6">
        <v>95.3333333333333</v>
      </c>
      <c r="F837" s="4">
        <v>0.54545454545454497</v>
      </c>
      <c r="G837" s="6">
        <f>Table3[[#This Row],[Best Individual mean accuracy]]-Table3[[#This Row],[Benchmark mean accuracy]]</f>
        <v>-0.26666666666659467</v>
      </c>
      <c r="H837" t="str">
        <f>IF(AND(Table3[[#This Row],[F value]]&lt;4.74,Table3[[#This Row],[Best Individual mean accuracy]]&gt;Table3[[#This Row],[Benchmark mean accuracy]]),"Yes","No")</f>
        <v>No</v>
      </c>
    </row>
    <row r="838" spans="1:8" x14ac:dyDescent="0.55000000000000004">
      <c r="A838">
        <v>663</v>
      </c>
      <c r="B838" s="1" t="s">
        <v>1273</v>
      </c>
      <c r="C838" s="4">
        <v>1</v>
      </c>
      <c r="D838" s="6">
        <v>95.599999999999895</v>
      </c>
      <c r="E838" s="6">
        <v>95.3333333333333</v>
      </c>
      <c r="F838" s="4">
        <v>0.59999999999999898</v>
      </c>
      <c r="G838" s="6">
        <f>Table3[[#This Row],[Best Individual mean accuracy]]-Table3[[#This Row],[Benchmark mean accuracy]]</f>
        <v>-0.26666666666659467</v>
      </c>
      <c r="H838" t="str">
        <f>IF(AND(Table3[[#This Row],[F value]]&lt;4.74,Table3[[#This Row],[Best Individual mean accuracy]]&gt;Table3[[#This Row],[Benchmark mean accuracy]]),"Yes","No")</f>
        <v>No</v>
      </c>
    </row>
    <row r="839" spans="1:8" x14ac:dyDescent="0.55000000000000004">
      <c r="A839">
        <v>300</v>
      </c>
      <c r="B839" s="1" t="s">
        <v>711</v>
      </c>
      <c r="C839" s="4">
        <v>0.97368421052631504</v>
      </c>
      <c r="D839" s="6">
        <v>95.466666666666598</v>
      </c>
      <c r="E839" s="6">
        <v>95.3333333333333</v>
      </c>
      <c r="F839" s="4">
        <v>1.6956521739130399</v>
      </c>
      <c r="G839" s="6">
        <f>Table3[[#This Row],[Best Individual mean accuracy]]-Table3[[#This Row],[Benchmark mean accuracy]]</f>
        <v>-0.13333333333329733</v>
      </c>
      <c r="H839" t="str">
        <f>IF(AND(Table3[[#This Row],[F value]]&lt;4.74,Table3[[#This Row],[Best Individual mean accuracy]]&gt;Table3[[#This Row],[Benchmark mean accuracy]]),"Yes","No")</f>
        <v>No</v>
      </c>
    </row>
    <row r="840" spans="1:8" x14ac:dyDescent="0.55000000000000004">
      <c r="A840">
        <v>750</v>
      </c>
      <c r="B840" s="1" t="s">
        <v>1336</v>
      </c>
      <c r="C840" s="4">
        <v>1</v>
      </c>
      <c r="D840" s="6">
        <v>95.466666666666598</v>
      </c>
      <c r="E840" s="6">
        <v>95.3333333333333</v>
      </c>
      <c r="F840" s="4">
        <v>0.70370370370370205</v>
      </c>
      <c r="G840" s="6">
        <f>Table3[[#This Row],[Best Individual mean accuracy]]-Table3[[#This Row],[Benchmark mean accuracy]]</f>
        <v>-0.13333333333329733</v>
      </c>
      <c r="H840" t="str">
        <f>IF(AND(Table3[[#This Row],[F value]]&lt;4.74,Table3[[#This Row],[Best Individual mean accuracy]]&gt;Table3[[#This Row],[Benchmark mean accuracy]]),"Yes","No")</f>
        <v>No</v>
      </c>
    </row>
    <row r="841" spans="1:8" x14ac:dyDescent="0.55000000000000004">
      <c r="A841">
        <v>750</v>
      </c>
      <c r="B841" s="1" t="s">
        <v>1560</v>
      </c>
      <c r="C841" s="4">
        <v>1</v>
      </c>
      <c r="D841" s="6">
        <v>95.466666666666598</v>
      </c>
      <c r="E841" s="6">
        <v>95.3333333333333</v>
      </c>
      <c r="F841" s="4">
        <v>1.5161290322580601</v>
      </c>
      <c r="G841" s="6">
        <f>Table3[[#This Row],[Best Individual mean accuracy]]-Table3[[#This Row],[Benchmark mean accuracy]]</f>
        <v>-0.13333333333329733</v>
      </c>
      <c r="H841" t="str">
        <f>IF(AND(Table3[[#This Row],[F value]]&lt;4.74,Table3[[#This Row],[Best Individual mean accuracy]]&gt;Table3[[#This Row],[Benchmark mean accuracy]]),"Yes","No")</f>
        <v>No</v>
      </c>
    </row>
    <row r="842" spans="1:8" x14ac:dyDescent="0.55000000000000004">
      <c r="A842">
        <v>891</v>
      </c>
      <c r="B842" s="1" t="s">
        <v>2126</v>
      </c>
      <c r="C842" s="4">
        <v>0.97368421052631504</v>
      </c>
      <c r="D842" s="6">
        <v>95.466666666666598</v>
      </c>
      <c r="E842" s="6">
        <v>95.3333333333333</v>
      </c>
      <c r="F842" s="4">
        <v>1.0571428571428501</v>
      </c>
      <c r="G842" s="6">
        <f>Table3[[#This Row],[Best Individual mean accuracy]]-Table3[[#This Row],[Benchmark mean accuracy]]</f>
        <v>-0.13333333333329733</v>
      </c>
      <c r="H842" t="str">
        <f>IF(AND(Table3[[#This Row],[F value]]&lt;4.74,Table3[[#This Row],[Best Individual mean accuracy]]&gt;Table3[[#This Row],[Benchmark mean accuracy]]),"Yes","No")</f>
        <v>No</v>
      </c>
    </row>
    <row r="843" spans="1:8" x14ac:dyDescent="0.55000000000000004">
      <c r="A843">
        <v>750</v>
      </c>
      <c r="B843" s="1" t="s">
        <v>1390</v>
      </c>
      <c r="C843" s="4">
        <v>1</v>
      </c>
      <c r="D843" s="6">
        <v>95.3333333333333</v>
      </c>
      <c r="E843" s="6">
        <v>95.3333333333333</v>
      </c>
      <c r="F843" s="4">
        <v>2.0625</v>
      </c>
      <c r="G843" s="6">
        <f>Table3[[#This Row],[Best Individual mean accuracy]]-Table3[[#This Row],[Benchmark mean accuracy]]</f>
        <v>0</v>
      </c>
      <c r="H843" t="str">
        <f>IF(AND(Table3[[#This Row],[F value]]&lt;4.74,Table3[[#This Row],[Best Individual mean accuracy]]&gt;Table3[[#This Row],[Benchmark mean accuracy]]),"Yes","No")</f>
        <v>No</v>
      </c>
    </row>
    <row r="844" spans="1:8" x14ac:dyDescent="0.55000000000000004">
      <c r="A844">
        <v>891</v>
      </c>
      <c r="B844" s="1" t="s">
        <v>2135</v>
      </c>
      <c r="C844" s="4">
        <v>0.97368421052631504</v>
      </c>
      <c r="D844" s="6">
        <v>95.3333333333333</v>
      </c>
      <c r="E844" s="6">
        <v>95.3333333333333</v>
      </c>
      <c r="F844" s="4">
        <v>0.70588235294117496</v>
      </c>
      <c r="G844" s="6">
        <f>Table3[[#This Row],[Best Individual mean accuracy]]-Table3[[#This Row],[Benchmark mean accuracy]]</f>
        <v>0</v>
      </c>
      <c r="H844" t="str">
        <f>IF(AND(Table3[[#This Row],[F value]]&lt;4.74,Table3[[#This Row],[Best Individual mean accuracy]]&gt;Table3[[#This Row],[Benchmark mean accuracy]]),"Yes","No")</f>
        <v>No</v>
      </c>
    </row>
    <row r="845" spans="1:8" x14ac:dyDescent="0.55000000000000004">
      <c r="A845">
        <v>300</v>
      </c>
      <c r="B845" s="1" t="s">
        <v>544</v>
      </c>
      <c r="C845" s="4">
        <v>0.97368421052631504</v>
      </c>
      <c r="D845" s="6">
        <v>95.199999999999903</v>
      </c>
      <c r="E845" s="6">
        <v>95.3333333333333</v>
      </c>
      <c r="F845" s="4">
        <v>1.4680851063829701</v>
      </c>
      <c r="G845" s="6">
        <f>Table3[[#This Row],[Best Individual mean accuracy]]-Table3[[#This Row],[Benchmark mean accuracy]]</f>
        <v>0.13333333333339681</v>
      </c>
      <c r="H845" t="str">
        <f>IF(AND(Table3[[#This Row],[F value]]&lt;4.74,Table3[[#This Row],[Best Individual mean accuracy]]&gt;Table3[[#This Row],[Benchmark mean accuracy]]),"Yes","No")</f>
        <v>Yes</v>
      </c>
    </row>
    <row r="846" spans="1:8" x14ac:dyDescent="0.55000000000000004">
      <c r="A846">
        <v>300</v>
      </c>
      <c r="B846" s="1" t="s">
        <v>820</v>
      </c>
      <c r="C846" s="4">
        <v>0.97368421052631504</v>
      </c>
      <c r="D846" s="6">
        <v>95.199999999999903</v>
      </c>
      <c r="E846" s="6">
        <v>95.3333333333333</v>
      </c>
      <c r="F846" s="4">
        <v>0.62637362637362504</v>
      </c>
      <c r="G846" s="6">
        <f>Table3[[#This Row],[Best Individual mean accuracy]]-Table3[[#This Row],[Benchmark mean accuracy]]</f>
        <v>0.13333333333339681</v>
      </c>
      <c r="H846" t="str">
        <f>IF(AND(Table3[[#This Row],[F value]]&lt;4.74,Table3[[#This Row],[Best Individual mean accuracy]]&gt;Table3[[#This Row],[Benchmark mean accuracy]]),"Yes","No")</f>
        <v>Yes</v>
      </c>
    </row>
    <row r="847" spans="1:8" x14ac:dyDescent="0.55000000000000004">
      <c r="A847">
        <v>300</v>
      </c>
      <c r="B847" s="1" t="s">
        <v>758</v>
      </c>
      <c r="C847" s="4">
        <v>0.97368421052631504</v>
      </c>
      <c r="D847" s="6">
        <v>95.066666666666606</v>
      </c>
      <c r="E847" s="6">
        <v>95.3333333333333</v>
      </c>
      <c r="F847" s="4">
        <v>1.0526315789473699</v>
      </c>
      <c r="G847" s="6">
        <f>Table3[[#This Row],[Best Individual mean accuracy]]-Table3[[#This Row],[Benchmark mean accuracy]]</f>
        <v>0.26666666666669414</v>
      </c>
      <c r="H847" t="str">
        <f>IF(AND(Table3[[#This Row],[F value]]&lt;4.74,Table3[[#This Row],[Best Individual mean accuracy]]&gt;Table3[[#This Row],[Benchmark mean accuracy]]),"Yes","No")</f>
        <v>Yes</v>
      </c>
    </row>
    <row r="848" spans="1:8" x14ac:dyDescent="0.55000000000000004">
      <c r="A848">
        <v>300</v>
      </c>
      <c r="B848" s="1" t="s">
        <v>893</v>
      </c>
      <c r="C848" s="4">
        <v>0.97368421052631504</v>
      </c>
      <c r="D848" s="6">
        <v>95.066666666666606</v>
      </c>
      <c r="E848" s="6">
        <v>95.3333333333333</v>
      </c>
      <c r="F848" s="4">
        <v>2.3749999999999898</v>
      </c>
      <c r="G848" s="6">
        <f>Table3[[#This Row],[Best Individual mean accuracy]]-Table3[[#This Row],[Benchmark mean accuracy]]</f>
        <v>0.26666666666669414</v>
      </c>
      <c r="H848" t="str">
        <f>IF(AND(Table3[[#This Row],[F value]]&lt;4.74,Table3[[#This Row],[Best Individual mean accuracy]]&gt;Table3[[#This Row],[Benchmark mean accuracy]]),"Yes","No")</f>
        <v>Yes</v>
      </c>
    </row>
    <row r="849" spans="1:8" x14ac:dyDescent="0.55000000000000004">
      <c r="A849">
        <v>750</v>
      </c>
      <c r="B849" s="1" t="s">
        <v>1394</v>
      </c>
      <c r="C849" s="4">
        <v>1</v>
      </c>
      <c r="D849" s="6">
        <v>95.066666666666606</v>
      </c>
      <c r="E849" s="6">
        <v>95.3333333333333</v>
      </c>
      <c r="F849" s="4">
        <v>1.7826086956521701</v>
      </c>
      <c r="G849" s="6">
        <f>Table3[[#This Row],[Best Individual mean accuracy]]-Table3[[#This Row],[Benchmark mean accuracy]]</f>
        <v>0.26666666666669414</v>
      </c>
      <c r="H849" t="str">
        <f>IF(AND(Table3[[#This Row],[F value]]&lt;4.74,Table3[[#This Row],[Best Individual mean accuracy]]&gt;Table3[[#This Row],[Benchmark mean accuracy]]),"Yes","No")</f>
        <v>Yes</v>
      </c>
    </row>
    <row r="850" spans="1:8" x14ac:dyDescent="0.55000000000000004">
      <c r="A850">
        <v>300</v>
      </c>
      <c r="B850" s="1" t="s">
        <v>706</v>
      </c>
      <c r="C850" s="4">
        <v>0.97368421052631504</v>
      </c>
      <c r="D850" s="6">
        <v>94.933333333333294</v>
      </c>
      <c r="E850" s="6">
        <v>95.3333333333333</v>
      </c>
      <c r="F850" s="4">
        <v>0.80392156862745001</v>
      </c>
      <c r="G850" s="6">
        <f>Table3[[#This Row],[Best Individual mean accuracy]]-Table3[[#This Row],[Benchmark mean accuracy]]</f>
        <v>0.40000000000000568</v>
      </c>
      <c r="H850" t="str">
        <f>IF(AND(Table3[[#This Row],[F value]]&lt;4.74,Table3[[#This Row],[Best Individual mean accuracy]]&gt;Table3[[#This Row],[Benchmark mean accuracy]]),"Yes","No")</f>
        <v>Yes</v>
      </c>
    </row>
    <row r="851" spans="1:8" x14ac:dyDescent="0.55000000000000004">
      <c r="A851">
        <v>300</v>
      </c>
      <c r="B851" s="1" t="s">
        <v>904</v>
      </c>
      <c r="C851" s="4">
        <v>0.97368421052631504</v>
      </c>
      <c r="D851" s="6">
        <v>94.933333333333294</v>
      </c>
      <c r="E851" s="6">
        <v>95.3333333333333</v>
      </c>
      <c r="F851" s="4">
        <v>0.67741935483870996</v>
      </c>
      <c r="G851" s="6">
        <f>Table3[[#This Row],[Best Individual mean accuracy]]-Table3[[#This Row],[Benchmark mean accuracy]]</f>
        <v>0.40000000000000568</v>
      </c>
      <c r="H851" t="str">
        <f>IF(AND(Table3[[#This Row],[F value]]&lt;4.74,Table3[[#This Row],[Best Individual mean accuracy]]&gt;Table3[[#This Row],[Benchmark mean accuracy]]),"Yes","No")</f>
        <v>Yes</v>
      </c>
    </row>
    <row r="852" spans="1:8" x14ac:dyDescent="0.55000000000000004">
      <c r="A852">
        <v>300</v>
      </c>
      <c r="B852" s="1" t="s">
        <v>563</v>
      </c>
      <c r="C852" s="4">
        <v>0.97368421052631504</v>
      </c>
      <c r="D852" s="6">
        <v>94.8</v>
      </c>
      <c r="E852" s="6">
        <v>95.3333333333333</v>
      </c>
      <c r="F852" s="4">
        <v>0.88235294117647201</v>
      </c>
      <c r="G852" s="6">
        <f>Table3[[#This Row],[Best Individual mean accuracy]]-Table3[[#This Row],[Benchmark mean accuracy]]</f>
        <v>0.53333333333330302</v>
      </c>
      <c r="H852" t="str">
        <f>IF(AND(Table3[[#This Row],[F value]]&lt;4.74,Table3[[#This Row],[Best Individual mean accuracy]]&gt;Table3[[#This Row],[Benchmark mean accuracy]]),"Yes","No")</f>
        <v>Yes</v>
      </c>
    </row>
    <row r="853" spans="1:8" x14ac:dyDescent="0.55000000000000004">
      <c r="A853">
        <v>300</v>
      </c>
      <c r="B853" s="1" t="s">
        <v>632</v>
      </c>
      <c r="C853" s="4">
        <v>0.97368421052631504</v>
      </c>
      <c r="D853" s="6">
        <v>94.8</v>
      </c>
      <c r="E853" s="6">
        <v>95.3333333333333</v>
      </c>
      <c r="F853" s="4">
        <v>0.85714285714285698</v>
      </c>
      <c r="G853" s="6">
        <f>Table3[[#This Row],[Best Individual mean accuracy]]-Table3[[#This Row],[Benchmark mean accuracy]]</f>
        <v>0.53333333333330302</v>
      </c>
      <c r="H853" t="str">
        <f>IF(AND(Table3[[#This Row],[F value]]&lt;4.74,Table3[[#This Row],[Best Individual mean accuracy]]&gt;Table3[[#This Row],[Benchmark mean accuracy]]),"Yes","No")</f>
        <v>Yes</v>
      </c>
    </row>
    <row r="854" spans="1:8" x14ac:dyDescent="0.55000000000000004">
      <c r="A854">
        <v>750</v>
      </c>
      <c r="B854" s="1" t="s">
        <v>1374</v>
      </c>
      <c r="C854" s="4">
        <v>1</v>
      </c>
      <c r="D854" s="6">
        <v>94.8</v>
      </c>
      <c r="E854" s="6">
        <v>95.3333333333333</v>
      </c>
      <c r="F854" s="4">
        <v>0.93877551020408201</v>
      </c>
      <c r="G854" s="6">
        <f>Table3[[#This Row],[Best Individual mean accuracy]]-Table3[[#This Row],[Benchmark mean accuracy]]</f>
        <v>0.53333333333330302</v>
      </c>
      <c r="H854" t="str">
        <f>IF(AND(Table3[[#This Row],[F value]]&lt;4.74,Table3[[#This Row],[Best Individual mean accuracy]]&gt;Table3[[#This Row],[Benchmark mean accuracy]]),"Yes","No")</f>
        <v>Yes</v>
      </c>
    </row>
    <row r="855" spans="1:8" x14ac:dyDescent="0.55000000000000004">
      <c r="A855">
        <v>750</v>
      </c>
      <c r="B855" s="1" t="s">
        <v>1471</v>
      </c>
      <c r="C855" s="4">
        <v>1</v>
      </c>
      <c r="D855" s="6">
        <v>94.8</v>
      </c>
      <c r="E855" s="6">
        <v>95.3333333333333</v>
      </c>
      <c r="F855" s="4">
        <v>1.28571428571428</v>
      </c>
      <c r="G855" s="6">
        <f>Table3[[#This Row],[Best Individual mean accuracy]]-Table3[[#This Row],[Benchmark mean accuracy]]</f>
        <v>0.53333333333330302</v>
      </c>
      <c r="H855" t="str">
        <f>IF(AND(Table3[[#This Row],[F value]]&lt;4.74,Table3[[#This Row],[Best Individual mean accuracy]]&gt;Table3[[#This Row],[Benchmark mean accuracy]]),"Yes","No")</f>
        <v>Yes</v>
      </c>
    </row>
    <row r="856" spans="1:8" x14ac:dyDescent="0.55000000000000004">
      <c r="A856">
        <v>891</v>
      </c>
      <c r="B856" s="1" t="s">
        <v>1703</v>
      </c>
      <c r="C856" s="4">
        <v>0.97368421052631504</v>
      </c>
      <c r="D856" s="6">
        <v>94.8</v>
      </c>
      <c r="E856" s="6">
        <v>95.3333333333333</v>
      </c>
      <c r="F856" s="4">
        <v>2</v>
      </c>
      <c r="G856" s="6">
        <f>Table3[[#This Row],[Best Individual mean accuracy]]-Table3[[#This Row],[Benchmark mean accuracy]]</f>
        <v>0.53333333333330302</v>
      </c>
      <c r="H856" t="str">
        <f>IF(AND(Table3[[#This Row],[F value]]&lt;4.74,Table3[[#This Row],[Best Individual mean accuracy]]&gt;Table3[[#This Row],[Benchmark mean accuracy]]),"Yes","No")</f>
        <v>Yes</v>
      </c>
    </row>
    <row r="857" spans="1:8" x14ac:dyDescent="0.55000000000000004">
      <c r="A857">
        <v>750</v>
      </c>
      <c r="B857" s="1" t="s">
        <v>1638</v>
      </c>
      <c r="C857" s="4">
        <v>1</v>
      </c>
      <c r="D857" s="6">
        <v>94.6666666666666</v>
      </c>
      <c r="E857" s="6">
        <v>95.3333333333333</v>
      </c>
      <c r="F857" s="4">
        <v>0.82781456953642396</v>
      </c>
      <c r="G857" s="6">
        <f>Table3[[#This Row],[Best Individual mean accuracy]]-Table3[[#This Row],[Benchmark mean accuracy]]</f>
        <v>0.66666666666669983</v>
      </c>
      <c r="H857" t="str">
        <f>IF(AND(Table3[[#This Row],[F value]]&lt;4.74,Table3[[#This Row],[Best Individual mean accuracy]]&gt;Table3[[#This Row],[Benchmark mean accuracy]]),"Yes","No")</f>
        <v>Yes</v>
      </c>
    </row>
    <row r="858" spans="1:8" x14ac:dyDescent="0.55000000000000004">
      <c r="A858">
        <v>750</v>
      </c>
      <c r="B858" s="1" t="s">
        <v>1439</v>
      </c>
      <c r="C858" s="4">
        <v>1</v>
      </c>
      <c r="D858" s="6">
        <v>94.533333333333303</v>
      </c>
      <c r="E858" s="6">
        <v>95.3333333333333</v>
      </c>
      <c r="F858" s="4">
        <v>2.4166666666666599</v>
      </c>
      <c r="G858" s="6">
        <f>Table3[[#This Row],[Best Individual mean accuracy]]-Table3[[#This Row],[Benchmark mean accuracy]]</f>
        <v>0.79999999999999716</v>
      </c>
      <c r="H858" t="str">
        <f>IF(AND(Table3[[#This Row],[F value]]&lt;4.74,Table3[[#This Row],[Best Individual mean accuracy]]&gt;Table3[[#This Row],[Benchmark mean accuracy]]),"Yes","No")</f>
        <v>Yes</v>
      </c>
    </row>
    <row r="859" spans="1:8" x14ac:dyDescent="0.55000000000000004">
      <c r="A859">
        <v>663</v>
      </c>
      <c r="B859" s="1" t="s">
        <v>1043</v>
      </c>
      <c r="C859" s="4">
        <v>1</v>
      </c>
      <c r="D859" s="6">
        <v>94.266666666666595</v>
      </c>
      <c r="E859" s="6">
        <v>95.3333333333333</v>
      </c>
      <c r="F859" s="4">
        <v>0.763636363636363</v>
      </c>
      <c r="G859" s="6">
        <f>Table3[[#This Row],[Best Individual mean accuracy]]-Table3[[#This Row],[Benchmark mean accuracy]]</f>
        <v>1.0666666666667055</v>
      </c>
      <c r="H859" t="str">
        <f>IF(AND(Table3[[#This Row],[F value]]&lt;4.74,Table3[[#This Row],[Best Individual mean accuracy]]&gt;Table3[[#This Row],[Benchmark mean accuracy]]),"Yes","No")</f>
        <v>Yes</v>
      </c>
    </row>
    <row r="860" spans="1:8" x14ac:dyDescent="0.55000000000000004">
      <c r="A860">
        <v>750</v>
      </c>
      <c r="B860" s="1" t="s">
        <v>1368</v>
      </c>
      <c r="C860" s="4">
        <v>1</v>
      </c>
      <c r="D860" s="6">
        <v>94.266666666666595</v>
      </c>
      <c r="E860" s="6">
        <v>95.3333333333333</v>
      </c>
      <c r="F860" s="4">
        <v>1.30555555555555</v>
      </c>
      <c r="G860" s="6">
        <f>Table3[[#This Row],[Best Individual mean accuracy]]-Table3[[#This Row],[Benchmark mean accuracy]]</f>
        <v>1.0666666666667055</v>
      </c>
      <c r="H860" t="str">
        <f>IF(AND(Table3[[#This Row],[F value]]&lt;4.74,Table3[[#This Row],[Best Individual mean accuracy]]&gt;Table3[[#This Row],[Benchmark mean accuracy]]),"Yes","No")</f>
        <v>Yes</v>
      </c>
    </row>
    <row r="861" spans="1:8" x14ac:dyDescent="0.55000000000000004">
      <c r="A861">
        <v>750</v>
      </c>
      <c r="B861" s="1" t="s">
        <v>1514</v>
      </c>
      <c r="C861" s="4">
        <v>1</v>
      </c>
      <c r="D861" s="6">
        <v>94.133333333333297</v>
      </c>
      <c r="E861" s="6">
        <v>95.3333333333333</v>
      </c>
      <c r="F861" s="4">
        <v>0.87878787878787901</v>
      </c>
      <c r="G861" s="6">
        <f>Table3[[#This Row],[Best Individual mean accuracy]]-Table3[[#This Row],[Benchmark mean accuracy]]</f>
        <v>1.2000000000000028</v>
      </c>
      <c r="H861" t="str">
        <f>IF(AND(Table3[[#This Row],[F value]]&lt;4.74,Table3[[#This Row],[Best Individual mean accuracy]]&gt;Table3[[#This Row],[Benchmark mean accuracy]]),"Yes","No")</f>
        <v>Yes</v>
      </c>
    </row>
    <row r="862" spans="1:8" x14ac:dyDescent="0.55000000000000004">
      <c r="A862">
        <v>750</v>
      </c>
      <c r="B862" s="1" t="s">
        <v>1300</v>
      </c>
      <c r="C862" s="4">
        <v>1</v>
      </c>
      <c r="D862" s="6">
        <v>93.999999999999901</v>
      </c>
      <c r="E862" s="6">
        <v>95.3333333333333</v>
      </c>
      <c r="F862" s="4">
        <v>1.4615384615384599</v>
      </c>
      <c r="G862" s="6">
        <f>Table3[[#This Row],[Best Individual mean accuracy]]-Table3[[#This Row],[Benchmark mean accuracy]]</f>
        <v>1.3333333333333997</v>
      </c>
      <c r="H862" t="str">
        <f>IF(AND(Table3[[#This Row],[F value]]&lt;4.74,Table3[[#This Row],[Best Individual mean accuracy]]&gt;Table3[[#This Row],[Benchmark mean accuracy]]),"Yes","No")</f>
        <v>Yes</v>
      </c>
    </row>
    <row r="863" spans="1:8" x14ac:dyDescent="0.55000000000000004">
      <c r="A863">
        <v>300</v>
      </c>
      <c r="B863" s="1" t="s">
        <v>661</v>
      </c>
      <c r="C863" s="4">
        <v>0.97368421052631504</v>
      </c>
      <c r="D863" s="6">
        <v>93.6</v>
      </c>
      <c r="E863" s="6">
        <v>95.3333333333333</v>
      </c>
      <c r="F863" s="4">
        <v>0.79831932773109204</v>
      </c>
      <c r="G863" s="6">
        <f>Table3[[#This Row],[Best Individual mean accuracy]]-Table3[[#This Row],[Benchmark mean accuracy]]</f>
        <v>1.7333333333333059</v>
      </c>
      <c r="H863" t="str">
        <f>IF(AND(Table3[[#This Row],[F value]]&lt;4.74,Table3[[#This Row],[Best Individual mean accuracy]]&gt;Table3[[#This Row],[Benchmark mean accuracy]]),"Yes","No")</f>
        <v>Yes</v>
      </c>
    </row>
    <row r="864" spans="1:8" x14ac:dyDescent="0.55000000000000004">
      <c r="A864">
        <v>750</v>
      </c>
      <c r="B864" s="1" t="s">
        <v>1593</v>
      </c>
      <c r="C864" s="4">
        <v>1</v>
      </c>
      <c r="D864" s="6">
        <v>93.3333333333333</v>
      </c>
      <c r="E864" s="6">
        <v>95.3333333333333</v>
      </c>
      <c r="F864" s="4">
        <v>1.2222222222222201</v>
      </c>
      <c r="G864" s="6">
        <f>Table3[[#This Row],[Best Individual mean accuracy]]-Table3[[#This Row],[Benchmark mean accuracy]]</f>
        <v>2</v>
      </c>
      <c r="H864" t="str">
        <f>IF(AND(Table3[[#This Row],[F value]]&lt;4.74,Table3[[#This Row],[Best Individual mean accuracy]]&gt;Table3[[#This Row],[Benchmark mean accuracy]]),"Yes","No")</f>
        <v>Yes</v>
      </c>
    </row>
    <row r="865" spans="1:8" x14ac:dyDescent="0.55000000000000004">
      <c r="A865">
        <v>574</v>
      </c>
      <c r="B865" s="1" t="s">
        <v>963</v>
      </c>
      <c r="C865" s="4">
        <v>1</v>
      </c>
      <c r="D865" s="6">
        <v>96.4</v>
      </c>
      <c r="E865" s="6">
        <v>95.2</v>
      </c>
      <c r="F865" s="4">
        <v>1.3157894736842</v>
      </c>
      <c r="G865" s="6">
        <f>Table3[[#This Row],[Best Individual mean accuracy]]-Table3[[#This Row],[Benchmark mean accuracy]]</f>
        <v>-1.2000000000000028</v>
      </c>
      <c r="H865" t="str">
        <f>IF(AND(Table3[[#This Row],[F value]]&lt;4.74,Table3[[#This Row],[Best Individual mean accuracy]]&gt;Table3[[#This Row],[Benchmark mean accuracy]]),"Yes","No")</f>
        <v>No</v>
      </c>
    </row>
    <row r="866" spans="1:8" x14ac:dyDescent="0.55000000000000004">
      <c r="A866">
        <v>750</v>
      </c>
      <c r="B866" s="1" t="s">
        <v>1621</v>
      </c>
      <c r="C866" s="4">
        <v>1</v>
      </c>
      <c r="D866" s="6">
        <v>96.4</v>
      </c>
      <c r="E866" s="6">
        <v>95.2</v>
      </c>
      <c r="F866" s="4">
        <v>1.93333333333333</v>
      </c>
      <c r="G866" s="6">
        <f>Table3[[#This Row],[Best Individual mean accuracy]]-Table3[[#This Row],[Benchmark mean accuracy]]</f>
        <v>-1.2000000000000028</v>
      </c>
      <c r="H866" t="str">
        <f>IF(AND(Table3[[#This Row],[F value]]&lt;4.74,Table3[[#This Row],[Best Individual mean accuracy]]&gt;Table3[[#This Row],[Benchmark mean accuracy]]),"Yes","No")</f>
        <v>No</v>
      </c>
    </row>
    <row r="867" spans="1:8" x14ac:dyDescent="0.55000000000000004">
      <c r="A867">
        <v>750</v>
      </c>
      <c r="B867" s="1" t="s">
        <v>1580</v>
      </c>
      <c r="C867" s="4">
        <v>1</v>
      </c>
      <c r="D867" s="6">
        <v>96.266666666666595</v>
      </c>
      <c r="E867" s="6">
        <v>95.2</v>
      </c>
      <c r="F867" s="4">
        <v>1.1463414634146301</v>
      </c>
      <c r="G867" s="6">
        <f>Table3[[#This Row],[Best Individual mean accuracy]]-Table3[[#This Row],[Benchmark mean accuracy]]</f>
        <v>-1.0666666666665918</v>
      </c>
      <c r="H867" t="str">
        <f>IF(AND(Table3[[#This Row],[F value]]&lt;4.74,Table3[[#This Row],[Best Individual mean accuracy]]&gt;Table3[[#This Row],[Benchmark mean accuracy]]),"Yes","No")</f>
        <v>No</v>
      </c>
    </row>
    <row r="868" spans="1:8" x14ac:dyDescent="0.55000000000000004">
      <c r="A868">
        <v>891</v>
      </c>
      <c r="B868" s="1" t="s">
        <v>1706</v>
      </c>
      <c r="C868" s="4">
        <v>0.97368421052631504</v>
      </c>
      <c r="D868" s="6">
        <v>96.266666666666595</v>
      </c>
      <c r="E868" s="6">
        <v>95.2</v>
      </c>
      <c r="F868" s="4">
        <v>1.5882352941176401</v>
      </c>
      <c r="G868" s="6">
        <f>Table3[[#This Row],[Best Individual mean accuracy]]-Table3[[#This Row],[Benchmark mean accuracy]]</f>
        <v>-1.0666666666665918</v>
      </c>
      <c r="H868" t="str">
        <f>IF(AND(Table3[[#This Row],[F value]]&lt;4.74,Table3[[#This Row],[Best Individual mean accuracy]]&gt;Table3[[#This Row],[Benchmark mean accuracy]]),"Yes","No")</f>
        <v>No</v>
      </c>
    </row>
    <row r="869" spans="1:8" x14ac:dyDescent="0.55000000000000004">
      <c r="A869">
        <v>928</v>
      </c>
      <c r="B869" s="1" t="s">
        <v>2158</v>
      </c>
      <c r="C869" s="4">
        <v>0.94736842105263097</v>
      </c>
      <c r="D869" s="6">
        <v>96.133333333333297</v>
      </c>
      <c r="E869" s="6">
        <v>95.2</v>
      </c>
      <c r="F869" s="4">
        <v>0.77142857142857102</v>
      </c>
      <c r="G869" s="6">
        <f>Table3[[#This Row],[Best Individual mean accuracy]]-Table3[[#This Row],[Benchmark mean accuracy]]</f>
        <v>-0.93333333333329449</v>
      </c>
      <c r="H869" t="str">
        <f>IF(AND(Table3[[#This Row],[F value]]&lt;4.74,Table3[[#This Row],[Best Individual mean accuracy]]&gt;Table3[[#This Row],[Benchmark mean accuracy]]),"Yes","No")</f>
        <v>No</v>
      </c>
    </row>
    <row r="870" spans="1:8" x14ac:dyDescent="0.55000000000000004">
      <c r="A870">
        <v>750</v>
      </c>
      <c r="B870" s="1" t="s">
        <v>1452</v>
      </c>
      <c r="C870" s="4">
        <v>1</v>
      </c>
      <c r="D870" s="6">
        <v>96</v>
      </c>
      <c r="E870" s="6">
        <v>95.2</v>
      </c>
      <c r="F870" s="4">
        <v>0.79629629629629595</v>
      </c>
      <c r="G870" s="6">
        <f>Table3[[#This Row],[Best Individual mean accuracy]]-Table3[[#This Row],[Benchmark mean accuracy]]</f>
        <v>-0.79999999999999716</v>
      </c>
      <c r="H870" t="str">
        <f>IF(AND(Table3[[#This Row],[F value]]&lt;4.74,Table3[[#This Row],[Best Individual mean accuracy]]&gt;Table3[[#This Row],[Benchmark mean accuracy]]),"Yes","No")</f>
        <v>No</v>
      </c>
    </row>
    <row r="871" spans="1:8" x14ac:dyDescent="0.55000000000000004">
      <c r="A871">
        <v>891</v>
      </c>
      <c r="B871" s="1" t="s">
        <v>1781</v>
      </c>
      <c r="C871" s="4">
        <v>0.97368421052631504</v>
      </c>
      <c r="D871" s="6">
        <v>95.6</v>
      </c>
      <c r="E871" s="6">
        <v>95.2</v>
      </c>
      <c r="F871" s="4">
        <v>0.581395348837209</v>
      </c>
      <c r="G871" s="6">
        <f>Table3[[#This Row],[Best Individual mean accuracy]]-Table3[[#This Row],[Benchmark mean accuracy]]</f>
        <v>-0.39999999999999147</v>
      </c>
      <c r="H871" t="str">
        <f>IF(AND(Table3[[#This Row],[F value]]&lt;4.74,Table3[[#This Row],[Best Individual mean accuracy]]&gt;Table3[[#This Row],[Benchmark mean accuracy]]),"Yes","No")</f>
        <v>No</v>
      </c>
    </row>
    <row r="872" spans="1:8" x14ac:dyDescent="0.55000000000000004">
      <c r="A872">
        <v>10</v>
      </c>
      <c r="B872" s="1" t="s">
        <v>436</v>
      </c>
      <c r="C872" s="4">
        <v>1</v>
      </c>
      <c r="D872" s="6">
        <v>95.599999999999895</v>
      </c>
      <c r="E872" s="6">
        <v>95.2</v>
      </c>
      <c r="F872" s="4">
        <v>1.12765957446808</v>
      </c>
      <c r="G872" s="6">
        <f>Table3[[#This Row],[Best Individual mean accuracy]]-Table3[[#This Row],[Benchmark mean accuracy]]</f>
        <v>-0.399999999999892</v>
      </c>
      <c r="H872" t="str">
        <f>IF(AND(Table3[[#This Row],[F value]]&lt;4.74,Table3[[#This Row],[Best Individual mean accuracy]]&gt;Table3[[#This Row],[Benchmark mean accuracy]]),"Yes","No")</f>
        <v>No</v>
      </c>
    </row>
    <row r="873" spans="1:8" x14ac:dyDescent="0.55000000000000004">
      <c r="A873">
        <v>300</v>
      </c>
      <c r="B873" s="1" t="s">
        <v>613</v>
      </c>
      <c r="C873" s="4">
        <v>0.97368421052631504</v>
      </c>
      <c r="D873" s="6">
        <v>95.466666666666598</v>
      </c>
      <c r="E873" s="6">
        <v>95.2</v>
      </c>
      <c r="F873" s="4">
        <v>0.75</v>
      </c>
      <c r="G873" s="6">
        <f>Table3[[#This Row],[Best Individual mean accuracy]]-Table3[[#This Row],[Benchmark mean accuracy]]</f>
        <v>-0.26666666666659467</v>
      </c>
      <c r="H873" t="str">
        <f>IF(AND(Table3[[#This Row],[F value]]&lt;4.74,Table3[[#This Row],[Best Individual mean accuracy]]&gt;Table3[[#This Row],[Benchmark mean accuracy]]),"Yes","No")</f>
        <v>No</v>
      </c>
    </row>
    <row r="874" spans="1:8" x14ac:dyDescent="0.55000000000000004">
      <c r="A874">
        <v>750</v>
      </c>
      <c r="B874" s="1" t="s">
        <v>1568</v>
      </c>
      <c r="C874" s="4">
        <v>1</v>
      </c>
      <c r="D874" s="6">
        <v>95.3333333333333</v>
      </c>
      <c r="E874" s="6">
        <v>95.2</v>
      </c>
      <c r="F874" s="4">
        <v>0.78378378378378299</v>
      </c>
      <c r="G874" s="6">
        <f>Table3[[#This Row],[Best Individual mean accuracy]]-Table3[[#This Row],[Benchmark mean accuracy]]</f>
        <v>-0.13333333333329733</v>
      </c>
      <c r="H874" t="str">
        <f>IF(AND(Table3[[#This Row],[F value]]&lt;4.74,Table3[[#This Row],[Best Individual mean accuracy]]&gt;Table3[[#This Row],[Benchmark mean accuracy]]),"Yes","No")</f>
        <v>No</v>
      </c>
    </row>
    <row r="875" spans="1:8" x14ac:dyDescent="0.55000000000000004">
      <c r="A875">
        <v>300</v>
      </c>
      <c r="B875" s="1" t="s">
        <v>616</v>
      </c>
      <c r="C875" s="4">
        <v>0.97368421052631504</v>
      </c>
      <c r="D875" s="6">
        <v>95.199999999999903</v>
      </c>
      <c r="E875" s="6">
        <v>95.2</v>
      </c>
      <c r="F875" s="4">
        <v>0.86046511627906896</v>
      </c>
      <c r="G875" s="6">
        <f>Table3[[#This Row],[Best Individual mean accuracy]]-Table3[[#This Row],[Benchmark mean accuracy]]</f>
        <v>0</v>
      </c>
      <c r="H875" t="str">
        <f>IF(AND(Table3[[#This Row],[F value]]&lt;4.74,Table3[[#This Row],[Best Individual mean accuracy]]&gt;Table3[[#This Row],[Benchmark mean accuracy]]),"Yes","No")</f>
        <v>Yes</v>
      </c>
    </row>
    <row r="876" spans="1:8" x14ac:dyDescent="0.55000000000000004">
      <c r="A876">
        <v>300</v>
      </c>
      <c r="B876" s="1" t="s">
        <v>654</v>
      </c>
      <c r="C876" s="4">
        <v>0.97368421052631504</v>
      </c>
      <c r="D876" s="6">
        <v>95.066666666666606</v>
      </c>
      <c r="E876" s="6">
        <v>95.2</v>
      </c>
      <c r="F876" s="4">
        <v>0.68211920529801195</v>
      </c>
      <c r="G876" s="6">
        <f>Table3[[#This Row],[Best Individual mean accuracy]]-Table3[[#This Row],[Benchmark mean accuracy]]</f>
        <v>0.13333333333339681</v>
      </c>
      <c r="H876" t="str">
        <f>IF(AND(Table3[[#This Row],[F value]]&lt;4.74,Table3[[#This Row],[Best Individual mean accuracy]]&gt;Table3[[#This Row],[Benchmark mean accuracy]]),"Yes","No")</f>
        <v>Yes</v>
      </c>
    </row>
    <row r="877" spans="1:8" x14ac:dyDescent="0.55000000000000004">
      <c r="A877">
        <v>300</v>
      </c>
      <c r="B877" s="1" t="s">
        <v>608</v>
      </c>
      <c r="C877" s="4">
        <v>0.97368421052631504</v>
      </c>
      <c r="D877" s="6">
        <v>94.8</v>
      </c>
      <c r="E877" s="6">
        <v>95.2</v>
      </c>
      <c r="F877" s="4">
        <v>1.32558139534883</v>
      </c>
      <c r="G877" s="6">
        <f>Table3[[#This Row],[Best Individual mean accuracy]]-Table3[[#This Row],[Benchmark mean accuracy]]</f>
        <v>0.40000000000000568</v>
      </c>
      <c r="H877" t="str">
        <f>IF(AND(Table3[[#This Row],[F value]]&lt;4.74,Table3[[#This Row],[Best Individual mean accuracy]]&gt;Table3[[#This Row],[Benchmark mean accuracy]]),"Yes","No")</f>
        <v>Yes</v>
      </c>
    </row>
    <row r="878" spans="1:8" x14ac:dyDescent="0.55000000000000004">
      <c r="A878">
        <v>891</v>
      </c>
      <c r="B878" s="1" t="s">
        <v>1721</v>
      </c>
      <c r="C878" s="4">
        <v>0.97368421052631504</v>
      </c>
      <c r="D878" s="6">
        <v>94.8</v>
      </c>
      <c r="E878" s="6">
        <v>95.2</v>
      </c>
      <c r="F878" s="4">
        <v>0.682539682539683</v>
      </c>
      <c r="G878" s="6">
        <f>Table3[[#This Row],[Best Individual mean accuracy]]-Table3[[#This Row],[Benchmark mean accuracy]]</f>
        <v>0.40000000000000568</v>
      </c>
      <c r="H878" t="str">
        <f>IF(AND(Table3[[#This Row],[F value]]&lt;4.74,Table3[[#This Row],[Best Individual mean accuracy]]&gt;Table3[[#This Row],[Benchmark mean accuracy]]),"Yes","No")</f>
        <v>Yes</v>
      </c>
    </row>
    <row r="879" spans="1:8" x14ac:dyDescent="0.55000000000000004">
      <c r="A879">
        <v>891</v>
      </c>
      <c r="B879" s="1" t="s">
        <v>1743</v>
      </c>
      <c r="C879" s="4">
        <v>0.97368421052631504</v>
      </c>
      <c r="D879" s="6">
        <v>97.199999999999903</v>
      </c>
      <c r="E879" s="6">
        <v>95.199999999999903</v>
      </c>
      <c r="F879" s="4">
        <v>1.5333333333333301</v>
      </c>
      <c r="G879" s="6">
        <f>Table3[[#This Row],[Best Individual mean accuracy]]-Table3[[#This Row],[Benchmark mean accuracy]]</f>
        <v>-2</v>
      </c>
      <c r="H879" t="str">
        <f>IF(AND(Table3[[#This Row],[F value]]&lt;4.74,Table3[[#This Row],[Best Individual mean accuracy]]&gt;Table3[[#This Row],[Benchmark mean accuracy]]),"Yes","No")</f>
        <v>No</v>
      </c>
    </row>
    <row r="880" spans="1:8" x14ac:dyDescent="0.55000000000000004">
      <c r="A880">
        <v>663</v>
      </c>
      <c r="B880" s="1" t="s">
        <v>1129</v>
      </c>
      <c r="C880" s="4">
        <v>1</v>
      </c>
      <c r="D880" s="6">
        <v>96.6666666666666</v>
      </c>
      <c r="E880" s="6">
        <v>95.199999999999903</v>
      </c>
      <c r="F880" s="4">
        <v>1.44067796610169</v>
      </c>
      <c r="G880" s="6">
        <f>Table3[[#This Row],[Best Individual mean accuracy]]-Table3[[#This Row],[Benchmark mean accuracy]]</f>
        <v>-1.466666666666697</v>
      </c>
      <c r="H880" t="str">
        <f>IF(AND(Table3[[#This Row],[F value]]&lt;4.74,Table3[[#This Row],[Best Individual mean accuracy]]&gt;Table3[[#This Row],[Benchmark mean accuracy]]),"Yes","No")</f>
        <v>No</v>
      </c>
    </row>
    <row r="881" spans="1:8" x14ac:dyDescent="0.55000000000000004">
      <c r="A881">
        <v>891</v>
      </c>
      <c r="B881" s="1" t="s">
        <v>1675</v>
      </c>
      <c r="C881" s="4">
        <v>0.97368421052631504</v>
      </c>
      <c r="D881" s="6">
        <v>96.533333333333303</v>
      </c>
      <c r="E881" s="6">
        <v>95.199999999999903</v>
      </c>
      <c r="F881" s="4">
        <v>3.8571428571428301</v>
      </c>
      <c r="G881" s="6">
        <f>Table3[[#This Row],[Best Individual mean accuracy]]-Table3[[#This Row],[Benchmark mean accuracy]]</f>
        <v>-1.3333333333333997</v>
      </c>
      <c r="H881" t="str">
        <f>IF(AND(Table3[[#This Row],[F value]]&lt;4.74,Table3[[#This Row],[Best Individual mean accuracy]]&gt;Table3[[#This Row],[Benchmark mean accuracy]]),"Yes","No")</f>
        <v>No</v>
      </c>
    </row>
    <row r="882" spans="1:8" x14ac:dyDescent="0.55000000000000004">
      <c r="A882">
        <v>891</v>
      </c>
      <c r="B882" s="1" t="s">
        <v>1761</v>
      </c>
      <c r="C882" s="4">
        <v>0.97368421052631504</v>
      </c>
      <c r="D882" s="6">
        <v>96.533333333333303</v>
      </c>
      <c r="E882" s="6">
        <v>95.199999999999903</v>
      </c>
      <c r="F882" s="4">
        <v>1.44444444444444</v>
      </c>
      <c r="G882" s="6">
        <f>Table3[[#This Row],[Best Individual mean accuracy]]-Table3[[#This Row],[Benchmark mean accuracy]]</f>
        <v>-1.3333333333333997</v>
      </c>
      <c r="H882" t="str">
        <f>IF(AND(Table3[[#This Row],[F value]]&lt;4.74,Table3[[#This Row],[Best Individual mean accuracy]]&gt;Table3[[#This Row],[Benchmark mean accuracy]]),"Yes","No")</f>
        <v>No</v>
      </c>
    </row>
    <row r="883" spans="1:8" x14ac:dyDescent="0.55000000000000004">
      <c r="A883">
        <v>574</v>
      </c>
      <c r="B883" s="1" t="s">
        <v>988</v>
      </c>
      <c r="C883" s="4">
        <v>1</v>
      </c>
      <c r="D883" s="6">
        <v>96.4</v>
      </c>
      <c r="E883" s="6">
        <v>95.199999999999903</v>
      </c>
      <c r="F883" s="4">
        <v>0.78082191780821897</v>
      </c>
      <c r="G883" s="6">
        <f>Table3[[#This Row],[Best Individual mean accuracy]]-Table3[[#This Row],[Benchmark mean accuracy]]</f>
        <v>-1.2000000000001023</v>
      </c>
      <c r="H883" t="str">
        <f>IF(AND(Table3[[#This Row],[F value]]&lt;4.74,Table3[[#This Row],[Best Individual mean accuracy]]&gt;Table3[[#This Row],[Benchmark mean accuracy]]),"Yes","No")</f>
        <v>No</v>
      </c>
    </row>
    <row r="884" spans="1:8" x14ac:dyDescent="0.55000000000000004">
      <c r="A884">
        <v>891</v>
      </c>
      <c r="B884" s="1" t="s">
        <v>1662</v>
      </c>
      <c r="C884" s="4">
        <v>0.97368421052631504</v>
      </c>
      <c r="D884" s="6">
        <v>96.4</v>
      </c>
      <c r="E884" s="6">
        <v>95.199999999999903</v>
      </c>
      <c r="F884" s="4">
        <v>1.2711864406779601</v>
      </c>
      <c r="G884" s="6">
        <f>Table3[[#This Row],[Best Individual mean accuracy]]-Table3[[#This Row],[Benchmark mean accuracy]]</f>
        <v>-1.2000000000001023</v>
      </c>
      <c r="H884" t="str">
        <f>IF(AND(Table3[[#This Row],[F value]]&lt;4.74,Table3[[#This Row],[Best Individual mean accuracy]]&gt;Table3[[#This Row],[Benchmark mean accuracy]]),"Yes","No")</f>
        <v>No</v>
      </c>
    </row>
    <row r="885" spans="1:8" x14ac:dyDescent="0.55000000000000004">
      <c r="A885">
        <v>247</v>
      </c>
      <c r="B885" s="1" t="s">
        <v>441</v>
      </c>
      <c r="C885" s="4">
        <v>0.97368421052631504</v>
      </c>
      <c r="D885" s="6">
        <v>96.266666666666595</v>
      </c>
      <c r="E885" s="6">
        <v>95.199999999999903</v>
      </c>
      <c r="F885" s="4">
        <v>1.6666666666666601</v>
      </c>
      <c r="G885" s="6">
        <f>Table3[[#This Row],[Best Individual mean accuracy]]-Table3[[#This Row],[Benchmark mean accuracy]]</f>
        <v>-1.0666666666666913</v>
      </c>
      <c r="H885" t="str">
        <f>IF(AND(Table3[[#This Row],[F value]]&lt;4.74,Table3[[#This Row],[Best Individual mean accuracy]]&gt;Table3[[#This Row],[Benchmark mean accuracy]]),"Yes","No")</f>
        <v>No</v>
      </c>
    </row>
    <row r="886" spans="1:8" x14ac:dyDescent="0.55000000000000004">
      <c r="A886">
        <v>891</v>
      </c>
      <c r="B886" s="1" t="s">
        <v>1808</v>
      </c>
      <c r="C886" s="4">
        <v>0.97368421052631504</v>
      </c>
      <c r="D886" s="6">
        <v>96.266666666666595</v>
      </c>
      <c r="E886" s="6">
        <v>95.199999999999903</v>
      </c>
      <c r="F886" s="4">
        <v>1.6923076923076801</v>
      </c>
      <c r="G886" s="6">
        <f>Table3[[#This Row],[Best Individual mean accuracy]]-Table3[[#This Row],[Benchmark mean accuracy]]</f>
        <v>-1.0666666666666913</v>
      </c>
      <c r="H886" t="str">
        <f>IF(AND(Table3[[#This Row],[F value]]&lt;4.74,Table3[[#This Row],[Best Individual mean accuracy]]&gt;Table3[[#This Row],[Benchmark mean accuracy]]),"Yes","No")</f>
        <v>No</v>
      </c>
    </row>
    <row r="887" spans="1:8" x14ac:dyDescent="0.55000000000000004">
      <c r="A887">
        <v>750</v>
      </c>
      <c r="B887" s="1" t="s">
        <v>1407</v>
      </c>
      <c r="C887" s="4">
        <v>1</v>
      </c>
      <c r="D887" s="6">
        <v>96.133333333333297</v>
      </c>
      <c r="E887" s="6">
        <v>95.199999999999903</v>
      </c>
      <c r="F887" s="4">
        <v>0.551219512195121</v>
      </c>
      <c r="G887" s="6">
        <f>Table3[[#This Row],[Best Individual mean accuracy]]-Table3[[#This Row],[Benchmark mean accuracy]]</f>
        <v>-0.93333333333339397</v>
      </c>
      <c r="H887" t="str">
        <f>IF(AND(Table3[[#This Row],[F value]]&lt;4.74,Table3[[#This Row],[Best Individual mean accuracy]]&gt;Table3[[#This Row],[Benchmark mean accuracy]]),"Yes","No")</f>
        <v>No</v>
      </c>
    </row>
    <row r="888" spans="1:8" x14ac:dyDescent="0.55000000000000004">
      <c r="A888">
        <v>750</v>
      </c>
      <c r="B888" s="1" t="s">
        <v>1636</v>
      </c>
      <c r="C888" s="4">
        <v>1</v>
      </c>
      <c r="D888" s="6">
        <v>96.133333333333297</v>
      </c>
      <c r="E888" s="6">
        <v>95.199999999999903</v>
      </c>
      <c r="F888" s="4">
        <v>1.5714285714285701</v>
      </c>
      <c r="G888" s="6">
        <f>Table3[[#This Row],[Best Individual mean accuracy]]-Table3[[#This Row],[Benchmark mean accuracy]]</f>
        <v>-0.93333333333339397</v>
      </c>
      <c r="H888" t="str">
        <f>IF(AND(Table3[[#This Row],[F value]]&lt;4.74,Table3[[#This Row],[Best Individual mean accuracy]]&gt;Table3[[#This Row],[Benchmark mean accuracy]]),"Yes","No")</f>
        <v>No</v>
      </c>
    </row>
    <row r="889" spans="1:8" x14ac:dyDescent="0.55000000000000004">
      <c r="A889">
        <v>891</v>
      </c>
      <c r="B889" s="1" t="s">
        <v>2091</v>
      </c>
      <c r="C889" s="4">
        <v>0.97368421052631504</v>
      </c>
      <c r="D889" s="6">
        <v>96</v>
      </c>
      <c r="E889" s="6">
        <v>95.199999999999903</v>
      </c>
      <c r="F889" s="4">
        <v>1.27272727272727</v>
      </c>
      <c r="G889" s="6">
        <f>Table3[[#This Row],[Best Individual mean accuracy]]-Table3[[#This Row],[Benchmark mean accuracy]]</f>
        <v>-0.80000000000009663</v>
      </c>
      <c r="H889" t="str">
        <f>IF(AND(Table3[[#This Row],[F value]]&lt;4.74,Table3[[#This Row],[Best Individual mean accuracy]]&gt;Table3[[#This Row],[Benchmark mean accuracy]]),"Yes","No")</f>
        <v>No</v>
      </c>
    </row>
    <row r="890" spans="1:8" x14ac:dyDescent="0.55000000000000004">
      <c r="A890">
        <v>891</v>
      </c>
      <c r="B890" s="1" t="s">
        <v>2101</v>
      </c>
      <c r="C890" s="4">
        <v>0.97368421052631504</v>
      </c>
      <c r="D890" s="6">
        <v>96</v>
      </c>
      <c r="E890" s="6">
        <v>95.199999999999903</v>
      </c>
      <c r="F890" s="4">
        <v>1.12499999999999</v>
      </c>
      <c r="G890" s="6">
        <f>Table3[[#This Row],[Best Individual mean accuracy]]-Table3[[#This Row],[Benchmark mean accuracy]]</f>
        <v>-0.80000000000009663</v>
      </c>
      <c r="H890" t="str">
        <f>IF(AND(Table3[[#This Row],[F value]]&lt;4.74,Table3[[#This Row],[Best Individual mean accuracy]]&gt;Table3[[#This Row],[Benchmark mean accuracy]]),"Yes","No")</f>
        <v>No</v>
      </c>
    </row>
    <row r="891" spans="1:8" x14ac:dyDescent="0.55000000000000004">
      <c r="A891">
        <v>300</v>
      </c>
      <c r="B891" s="1" t="s">
        <v>587</v>
      </c>
      <c r="C891" s="4">
        <v>0.97368421052631504</v>
      </c>
      <c r="D891" s="6">
        <v>95.866666666666603</v>
      </c>
      <c r="E891" s="6">
        <v>95.199999999999903</v>
      </c>
      <c r="F891" s="4">
        <v>0.999999999999999</v>
      </c>
      <c r="G891" s="6">
        <f>Table3[[#This Row],[Best Individual mean accuracy]]-Table3[[#This Row],[Benchmark mean accuracy]]</f>
        <v>-0.66666666666669983</v>
      </c>
      <c r="H891" t="str">
        <f>IF(AND(Table3[[#This Row],[F value]]&lt;4.74,Table3[[#This Row],[Best Individual mean accuracy]]&gt;Table3[[#This Row],[Benchmark mean accuracy]]),"Yes","No")</f>
        <v>No</v>
      </c>
    </row>
    <row r="892" spans="1:8" x14ac:dyDescent="0.55000000000000004">
      <c r="A892">
        <v>574</v>
      </c>
      <c r="B892" s="1" t="s">
        <v>972</v>
      </c>
      <c r="C892" s="4">
        <v>1</v>
      </c>
      <c r="D892" s="6">
        <v>95.866666666666603</v>
      </c>
      <c r="E892" s="6">
        <v>95.199999999999903</v>
      </c>
      <c r="F892" s="4">
        <v>0.61904761904761796</v>
      </c>
      <c r="G892" s="6">
        <f>Table3[[#This Row],[Best Individual mean accuracy]]-Table3[[#This Row],[Benchmark mean accuracy]]</f>
        <v>-0.66666666666669983</v>
      </c>
      <c r="H892" t="str">
        <f>IF(AND(Table3[[#This Row],[F value]]&lt;4.74,Table3[[#This Row],[Best Individual mean accuracy]]&gt;Table3[[#This Row],[Benchmark mean accuracy]]),"Yes","No")</f>
        <v>No</v>
      </c>
    </row>
    <row r="893" spans="1:8" x14ac:dyDescent="0.55000000000000004">
      <c r="A893">
        <v>663</v>
      </c>
      <c r="B893" s="1" t="s">
        <v>1153</v>
      </c>
      <c r="C893" s="4">
        <v>1</v>
      </c>
      <c r="D893" s="6">
        <v>95.866666666666603</v>
      </c>
      <c r="E893" s="6">
        <v>95.199999999999903</v>
      </c>
      <c r="F893" s="4">
        <v>0.86885245901639196</v>
      </c>
      <c r="G893" s="6">
        <f>Table3[[#This Row],[Best Individual mean accuracy]]-Table3[[#This Row],[Benchmark mean accuracy]]</f>
        <v>-0.66666666666669983</v>
      </c>
      <c r="H893" t="str">
        <f>IF(AND(Table3[[#This Row],[F value]]&lt;4.74,Table3[[#This Row],[Best Individual mean accuracy]]&gt;Table3[[#This Row],[Benchmark mean accuracy]]),"Yes","No")</f>
        <v>No</v>
      </c>
    </row>
    <row r="894" spans="1:8" x14ac:dyDescent="0.55000000000000004">
      <c r="A894">
        <v>750</v>
      </c>
      <c r="B894" s="1" t="s">
        <v>1450</v>
      </c>
      <c r="C894" s="4">
        <v>1</v>
      </c>
      <c r="D894" s="6">
        <v>95.866666666666603</v>
      </c>
      <c r="E894" s="6">
        <v>95.199999999999903</v>
      </c>
      <c r="F894" s="4">
        <v>0.67567567567567599</v>
      </c>
      <c r="G894" s="6">
        <f>Table3[[#This Row],[Best Individual mean accuracy]]-Table3[[#This Row],[Benchmark mean accuracy]]</f>
        <v>-0.66666666666669983</v>
      </c>
      <c r="H894" t="str">
        <f>IF(AND(Table3[[#This Row],[F value]]&lt;4.74,Table3[[#This Row],[Best Individual mean accuracy]]&gt;Table3[[#This Row],[Benchmark mean accuracy]]),"Yes","No")</f>
        <v>No</v>
      </c>
    </row>
    <row r="895" spans="1:8" x14ac:dyDescent="0.55000000000000004">
      <c r="A895">
        <v>750</v>
      </c>
      <c r="B895" s="1" t="s">
        <v>1459</v>
      </c>
      <c r="C895" s="4">
        <v>1</v>
      </c>
      <c r="D895" s="6">
        <v>95.866666666666603</v>
      </c>
      <c r="E895" s="6">
        <v>95.199999999999903</v>
      </c>
      <c r="F895" s="4">
        <v>0.87826086956521698</v>
      </c>
      <c r="G895" s="6">
        <f>Table3[[#This Row],[Best Individual mean accuracy]]-Table3[[#This Row],[Benchmark mean accuracy]]</f>
        <v>-0.66666666666669983</v>
      </c>
      <c r="H895" t="str">
        <f>IF(AND(Table3[[#This Row],[F value]]&lt;4.74,Table3[[#This Row],[Best Individual mean accuracy]]&gt;Table3[[#This Row],[Benchmark mean accuracy]]),"Yes","No")</f>
        <v>No</v>
      </c>
    </row>
    <row r="896" spans="1:8" x14ac:dyDescent="0.55000000000000004">
      <c r="A896">
        <v>300</v>
      </c>
      <c r="B896" s="1" t="s">
        <v>604</v>
      </c>
      <c r="C896" s="4">
        <v>0.97368421052631504</v>
      </c>
      <c r="D896" s="6">
        <v>95.733333333333306</v>
      </c>
      <c r="E896" s="6">
        <v>95.199999999999903</v>
      </c>
      <c r="F896" s="4">
        <v>1.0689655172413699</v>
      </c>
      <c r="G896" s="6">
        <f>Table3[[#This Row],[Best Individual mean accuracy]]-Table3[[#This Row],[Benchmark mean accuracy]]</f>
        <v>-0.53333333333340249</v>
      </c>
      <c r="H896" t="str">
        <f>IF(AND(Table3[[#This Row],[F value]]&lt;4.74,Table3[[#This Row],[Best Individual mean accuracy]]&gt;Table3[[#This Row],[Benchmark mean accuracy]]),"Yes","No")</f>
        <v>No</v>
      </c>
    </row>
    <row r="897" spans="1:8" x14ac:dyDescent="0.55000000000000004">
      <c r="A897">
        <v>300</v>
      </c>
      <c r="B897" s="1" t="s">
        <v>619</v>
      </c>
      <c r="C897" s="4">
        <v>0.97368421052631504</v>
      </c>
      <c r="D897" s="6">
        <v>95.733333333333306</v>
      </c>
      <c r="E897" s="6">
        <v>95.199999999999903</v>
      </c>
      <c r="F897" s="4">
        <v>0.843749999999999</v>
      </c>
      <c r="G897" s="6">
        <f>Table3[[#This Row],[Best Individual mean accuracy]]-Table3[[#This Row],[Benchmark mean accuracy]]</f>
        <v>-0.53333333333340249</v>
      </c>
      <c r="H897" t="str">
        <f>IF(AND(Table3[[#This Row],[F value]]&lt;4.74,Table3[[#This Row],[Best Individual mean accuracy]]&gt;Table3[[#This Row],[Benchmark mean accuracy]]),"Yes","No")</f>
        <v>No</v>
      </c>
    </row>
    <row r="898" spans="1:8" x14ac:dyDescent="0.55000000000000004">
      <c r="A898">
        <v>574</v>
      </c>
      <c r="B898" s="1" t="s">
        <v>971</v>
      </c>
      <c r="C898" s="4">
        <v>1</v>
      </c>
      <c r="D898" s="6">
        <v>95.733333333333306</v>
      </c>
      <c r="E898" s="6">
        <v>95.199999999999903</v>
      </c>
      <c r="F898" s="4">
        <v>0.82857142857142796</v>
      </c>
      <c r="G898" s="6">
        <f>Table3[[#This Row],[Best Individual mean accuracy]]-Table3[[#This Row],[Benchmark mean accuracy]]</f>
        <v>-0.53333333333340249</v>
      </c>
      <c r="H898" t="str">
        <f>IF(AND(Table3[[#This Row],[F value]]&lt;4.74,Table3[[#This Row],[Best Individual mean accuracy]]&gt;Table3[[#This Row],[Benchmark mean accuracy]]),"Yes","No")</f>
        <v>No</v>
      </c>
    </row>
    <row r="899" spans="1:8" x14ac:dyDescent="0.55000000000000004">
      <c r="A899">
        <v>891</v>
      </c>
      <c r="B899" s="1" t="s">
        <v>2113</v>
      </c>
      <c r="C899" s="4">
        <v>0.97368421052631504</v>
      </c>
      <c r="D899" s="6">
        <v>95.733333333333306</v>
      </c>
      <c r="E899" s="6">
        <v>95.199999999999903</v>
      </c>
      <c r="F899" s="4">
        <v>0.624999999999999</v>
      </c>
      <c r="G899" s="6">
        <f>Table3[[#This Row],[Best Individual mean accuracy]]-Table3[[#This Row],[Benchmark mean accuracy]]</f>
        <v>-0.53333333333340249</v>
      </c>
      <c r="H899" t="str">
        <f>IF(AND(Table3[[#This Row],[F value]]&lt;4.74,Table3[[#This Row],[Best Individual mean accuracy]]&gt;Table3[[#This Row],[Benchmark mean accuracy]]),"Yes","No")</f>
        <v>No</v>
      </c>
    </row>
    <row r="900" spans="1:8" x14ac:dyDescent="0.55000000000000004">
      <c r="A900">
        <v>300</v>
      </c>
      <c r="B900" s="1" t="s">
        <v>482</v>
      </c>
      <c r="C900" s="4">
        <v>0.97368421052631504</v>
      </c>
      <c r="D900" s="6">
        <v>95.6</v>
      </c>
      <c r="E900" s="6">
        <v>95.199999999999903</v>
      </c>
      <c r="F900" s="4">
        <v>0.67816091954022895</v>
      </c>
      <c r="G900" s="6">
        <f>Table3[[#This Row],[Best Individual mean accuracy]]-Table3[[#This Row],[Benchmark mean accuracy]]</f>
        <v>-0.40000000000009095</v>
      </c>
      <c r="H900" t="str">
        <f>IF(AND(Table3[[#This Row],[F value]]&lt;4.74,Table3[[#This Row],[Best Individual mean accuracy]]&gt;Table3[[#This Row],[Benchmark mean accuracy]]),"Yes","No")</f>
        <v>No</v>
      </c>
    </row>
    <row r="901" spans="1:8" x14ac:dyDescent="0.55000000000000004">
      <c r="A901">
        <v>663</v>
      </c>
      <c r="B901" s="1" t="s">
        <v>1160</v>
      </c>
      <c r="C901" s="4">
        <v>1</v>
      </c>
      <c r="D901" s="6">
        <v>95.6</v>
      </c>
      <c r="E901" s="6">
        <v>95.199999999999903</v>
      </c>
      <c r="F901" s="4">
        <v>4.9999999999999503</v>
      </c>
      <c r="G901" s="6">
        <f>Table3[[#This Row],[Best Individual mean accuracy]]-Table3[[#This Row],[Benchmark mean accuracy]]</f>
        <v>-0.40000000000009095</v>
      </c>
      <c r="H901" t="str">
        <f>IF(AND(Table3[[#This Row],[F value]]&lt;4.74,Table3[[#This Row],[Best Individual mean accuracy]]&gt;Table3[[#This Row],[Benchmark mean accuracy]]),"Yes","No")</f>
        <v>No</v>
      </c>
    </row>
    <row r="902" spans="1:8" x14ac:dyDescent="0.55000000000000004">
      <c r="A902">
        <v>750</v>
      </c>
      <c r="B902" s="1" t="s">
        <v>1355</v>
      </c>
      <c r="C902" s="4">
        <v>1</v>
      </c>
      <c r="D902" s="6">
        <v>95.6</v>
      </c>
      <c r="E902" s="6">
        <v>95.199999999999903</v>
      </c>
      <c r="F902" s="4">
        <v>0.72307692307692195</v>
      </c>
      <c r="G902" s="6">
        <f>Table3[[#This Row],[Best Individual mean accuracy]]-Table3[[#This Row],[Benchmark mean accuracy]]</f>
        <v>-0.40000000000009095</v>
      </c>
      <c r="H902" t="str">
        <f>IF(AND(Table3[[#This Row],[F value]]&lt;4.74,Table3[[#This Row],[Best Individual mean accuracy]]&gt;Table3[[#This Row],[Benchmark mean accuracy]]),"Yes","No")</f>
        <v>No</v>
      </c>
    </row>
    <row r="903" spans="1:8" x14ac:dyDescent="0.55000000000000004">
      <c r="A903">
        <v>300</v>
      </c>
      <c r="B903" s="1" t="s">
        <v>858</v>
      </c>
      <c r="C903" s="4">
        <v>0.97368421052631504</v>
      </c>
      <c r="D903" s="6">
        <v>95.466666666666598</v>
      </c>
      <c r="E903" s="6">
        <v>95.199999999999903</v>
      </c>
      <c r="F903" s="4">
        <v>0.85714285714285698</v>
      </c>
      <c r="G903" s="6">
        <f>Table3[[#This Row],[Best Individual mean accuracy]]-Table3[[#This Row],[Benchmark mean accuracy]]</f>
        <v>-0.26666666666669414</v>
      </c>
      <c r="H903" t="str">
        <f>IF(AND(Table3[[#This Row],[F value]]&lt;4.74,Table3[[#This Row],[Best Individual mean accuracy]]&gt;Table3[[#This Row],[Benchmark mean accuracy]]),"Yes","No")</f>
        <v>No</v>
      </c>
    </row>
    <row r="904" spans="1:8" x14ac:dyDescent="0.55000000000000004">
      <c r="A904">
        <v>891</v>
      </c>
      <c r="B904" s="1" t="s">
        <v>2056</v>
      </c>
      <c r="C904" s="4">
        <v>0.97368421052631504</v>
      </c>
      <c r="D904" s="6">
        <v>95.466666666666598</v>
      </c>
      <c r="E904" s="6">
        <v>95.199999999999903</v>
      </c>
      <c r="F904" s="4">
        <v>0.56097560975609695</v>
      </c>
      <c r="G904" s="6">
        <f>Table3[[#This Row],[Best Individual mean accuracy]]-Table3[[#This Row],[Benchmark mean accuracy]]</f>
        <v>-0.26666666666669414</v>
      </c>
      <c r="H904" t="str">
        <f>IF(AND(Table3[[#This Row],[F value]]&lt;4.74,Table3[[#This Row],[Best Individual mean accuracy]]&gt;Table3[[#This Row],[Benchmark mean accuracy]]),"Yes","No")</f>
        <v>No</v>
      </c>
    </row>
    <row r="905" spans="1:8" x14ac:dyDescent="0.55000000000000004">
      <c r="A905">
        <v>891</v>
      </c>
      <c r="B905" s="1" t="s">
        <v>2134</v>
      </c>
      <c r="C905" s="4">
        <v>0.97368421052631504</v>
      </c>
      <c r="D905" s="6">
        <v>95.466666666666598</v>
      </c>
      <c r="E905" s="6">
        <v>95.199999999999903</v>
      </c>
      <c r="F905" s="4">
        <v>1.57692307692307</v>
      </c>
      <c r="G905" s="6">
        <f>Table3[[#This Row],[Best Individual mean accuracy]]-Table3[[#This Row],[Benchmark mean accuracy]]</f>
        <v>-0.26666666666669414</v>
      </c>
      <c r="H905" t="str">
        <f>IF(AND(Table3[[#This Row],[F value]]&lt;4.74,Table3[[#This Row],[Best Individual mean accuracy]]&gt;Table3[[#This Row],[Benchmark mean accuracy]]),"Yes","No")</f>
        <v>No</v>
      </c>
    </row>
    <row r="906" spans="1:8" x14ac:dyDescent="0.55000000000000004">
      <c r="A906">
        <v>300</v>
      </c>
      <c r="B906" s="1" t="s">
        <v>572</v>
      </c>
      <c r="C906" s="4">
        <v>0.97368421052631504</v>
      </c>
      <c r="D906" s="6">
        <v>95.3333333333333</v>
      </c>
      <c r="E906" s="6">
        <v>95.199999999999903</v>
      </c>
      <c r="F906" s="4">
        <v>0.6</v>
      </c>
      <c r="G906" s="6">
        <f>Table3[[#This Row],[Best Individual mean accuracy]]-Table3[[#This Row],[Benchmark mean accuracy]]</f>
        <v>-0.13333333333339681</v>
      </c>
      <c r="H906" t="str">
        <f>IF(AND(Table3[[#This Row],[F value]]&lt;4.74,Table3[[#This Row],[Best Individual mean accuracy]]&gt;Table3[[#This Row],[Benchmark mean accuracy]]),"Yes","No")</f>
        <v>No</v>
      </c>
    </row>
    <row r="907" spans="1:8" x14ac:dyDescent="0.55000000000000004">
      <c r="A907">
        <v>750</v>
      </c>
      <c r="B907" s="1" t="s">
        <v>1625</v>
      </c>
      <c r="C907" s="4">
        <v>1</v>
      </c>
      <c r="D907" s="6">
        <v>95.3333333333333</v>
      </c>
      <c r="E907" s="6">
        <v>95.199999999999903</v>
      </c>
      <c r="F907" s="4">
        <v>0.83050847457627097</v>
      </c>
      <c r="G907" s="6">
        <f>Table3[[#This Row],[Best Individual mean accuracy]]-Table3[[#This Row],[Benchmark mean accuracy]]</f>
        <v>-0.13333333333339681</v>
      </c>
      <c r="H907" t="str">
        <f>IF(AND(Table3[[#This Row],[F value]]&lt;4.74,Table3[[#This Row],[Best Individual mean accuracy]]&gt;Table3[[#This Row],[Benchmark mean accuracy]]),"Yes","No")</f>
        <v>No</v>
      </c>
    </row>
    <row r="908" spans="1:8" x14ac:dyDescent="0.55000000000000004">
      <c r="A908">
        <v>891</v>
      </c>
      <c r="B908" s="1" t="s">
        <v>2042</v>
      </c>
      <c r="C908" s="4">
        <v>0.97368421052631504</v>
      </c>
      <c r="D908" s="6">
        <v>95.3333333333333</v>
      </c>
      <c r="E908" s="6">
        <v>95.199999999999903</v>
      </c>
      <c r="F908" s="4">
        <v>0.76271186440677896</v>
      </c>
      <c r="G908" s="6">
        <f>Table3[[#This Row],[Best Individual mean accuracy]]-Table3[[#This Row],[Benchmark mean accuracy]]</f>
        <v>-0.13333333333339681</v>
      </c>
      <c r="H908" t="str">
        <f>IF(AND(Table3[[#This Row],[F value]]&lt;4.74,Table3[[#This Row],[Best Individual mean accuracy]]&gt;Table3[[#This Row],[Benchmark mean accuracy]]),"Yes","No")</f>
        <v>No</v>
      </c>
    </row>
    <row r="909" spans="1:8" x14ac:dyDescent="0.55000000000000004">
      <c r="A909">
        <v>891</v>
      </c>
      <c r="B909" s="1" t="s">
        <v>2149</v>
      </c>
      <c r="C909" s="4">
        <v>0.97368421052631504</v>
      </c>
      <c r="D909" s="6">
        <v>95.3333333333333</v>
      </c>
      <c r="E909" s="6">
        <v>95.199999999999903</v>
      </c>
      <c r="F909" s="4">
        <v>0.89743589743589702</v>
      </c>
      <c r="G909" s="6">
        <f>Table3[[#This Row],[Best Individual mean accuracy]]-Table3[[#This Row],[Benchmark mean accuracy]]</f>
        <v>-0.13333333333339681</v>
      </c>
      <c r="H909" t="str">
        <f>IF(AND(Table3[[#This Row],[F value]]&lt;4.74,Table3[[#This Row],[Best Individual mean accuracy]]&gt;Table3[[#This Row],[Benchmark mean accuracy]]),"Yes","No")</f>
        <v>No</v>
      </c>
    </row>
    <row r="910" spans="1:8" x14ac:dyDescent="0.55000000000000004">
      <c r="A910">
        <v>300</v>
      </c>
      <c r="B910" s="1" t="s">
        <v>614</v>
      </c>
      <c r="C910" s="4">
        <v>0.97368421052631504</v>
      </c>
      <c r="D910" s="6">
        <v>95.199999999999903</v>
      </c>
      <c r="E910" s="6">
        <v>95.199999999999903</v>
      </c>
      <c r="F910" s="4">
        <v>1</v>
      </c>
      <c r="G910" s="6">
        <f>Table3[[#This Row],[Best Individual mean accuracy]]-Table3[[#This Row],[Benchmark mean accuracy]]</f>
        <v>0</v>
      </c>
      <c r="H910" t="str">
        <f>IF(AND(Table3[[#This Row],[F value]]&lt;4.74,Table3[[#This Row],[Best Individual mean accuracy]]&gt;Table3[[#This Row],[Benchmark mean accuracy]]),"Yes","No")</f>
        <v>No</v>
      </c>
    </row>
    <row r="911" spans="1:8" x14ac:dyDescent="0.55000000000000004">
      <c r="A911">
        <v>300</v>
      </c>
      <c r="B911" s="1" t="s">
        <v>881</v>
      </c>
      <c r="C911" s="4">
        <v>0.97368421052631504</v>
      </c>
      <c r="D911" s="6">
        <v>95.199999999999903</v>
      </c>
      <c r="E911" s="6">
        <v>95.199999999999903</v>
      </c>
      <c r="F911" s="4">
        <v>0.92307692307692002</v>
      </c>
      <c r="G911" s="6">
        <f>Table3[[#This Row],[Best Individual mean accuracy]]-Table3[[#This Row],[Benchmark mean accuracy]]</f>
        <v>0</v>
      </c>
      <c r="H911" t="str">
        <f>IF(AND(Table3[[#This Row],[F value]]&lt;4.74,Table3[[#This Row],[Best Individual mean accuracy]]&gt;Table3[[#This Row],[Benchmark mean accuracy]]),"Yes","No")</f>
        <v>No</v>
      </c>
    </row>
    <row r="912" spans="1:8" x14ac:dyDescent="0.55000000000000004">
      <c r="A912">
        <v>891</v>
      </c>
      <c r="B912" s="1" t="s">
        <v>1686</v>
      </c>
      <c r="C912" s="4">
        <v>0.97368421052631504</v>
      </c>
      <c r="D912" s="6">
        <v>95.199999999999903</v>
      </c>
      <c r="E912" s="6">
        <v>95.199999999999903</v>
      </c>
      <c r="F912" s="4">
        <v>1.6666666666666601</v>
      </c>
      <c r="G912" s="6">
        <f>Table3[[#This Row],[Best Individual mean accuracy]]-Table3[[#This Row],[Benchmark mean accuracy]]</f>
        <v>0</v>
      </c>
      <c r="H912" t="str">
        <f>IF(AND(Table3[[#This Row],[F value]]&lt;4.74,Table3[[#This Row],[Best Individual mean accuracy]]&gt;Table3[[#This Row],[Benchmark mean accuracy]]),"Yes","No")</f>
        <v>No</v>
      </c>
    </row>
    <row r="913" spans="1:8" x14ac:dyDescent="0.55000000000000004">
      <c r="A913">
        <v>663</v>
      </c>
      <c r="B913" s="1" t="s">
        <v>1089</v>
      </c>
      <c r="C913" s="4">
        <v>1</v>
      </c>
      <c r="D913" s="6">
        <v>95.066666666666606</v>
      </c>
      <c r="E913" s="6">
        <v>95.199999999999903</v>
      </c>
      <c r="F913" s="4">
        <v>0.62601626016260103</v>
      </c>
      <c r="G913" s="6">
        <f>Table3[[#This Row],[Best Individual mean accuracy]]-Table3[[#This Row],[Benchmark mean accuracy]]</f>
        <v>0.13333333333329733</v>
      </c>
      <c r="H913" t="str">
        <f>IF(AND(Table3[[#This Row],[F value]]&lt;4.74,Table3[[#This Row],[Best Individual mean accuracy]]&gt;Table3[[#This Row],[Benchmark mean accuracy]]),"Yes","No")</f>
        <v>Yes</v>
      </c>
    </row>
    <row r="914" spans="1:8" x14ac:dyDescent="0.55000000000000004">
      <c r="A914">
        <v>891</v>
      </c>
      <c r="B914" s="1" t="s">
        <v>2128</v>
      </c>
      <c r="C914" s="4">
        <v>0.97368421052631504</v>
      </c>
      <c r="D914" s="6">
        <v>95.066666666666606</v>
      </c>
      <c r="E914" s="6">
        <v>95.199999999999903</v>
      </c>
      <c r="F914" s="4">
        <v>1.3157894736842</v>
      </c>
      <c r="G914" s="6">
        <f>Table3[[#This Row],[Best Individual mean accuracy]]-Table3[[#This Row],[Benchmark mean accuracy]]</f>
        <v>0.13333333333329733</v>
      </c>
      <c r="H914" t="str">
        <f>IF(AND(Table3[[#This Row],[F value]]&lt;4.74,Table3[[#This Row],[Best Individual mean accuracy]]&gt;Table3[[#This Row],[Benchmark mean accuracy]]),"Yes","No")</f>
        <v>Yes</v>
      </c>
    </row>
    <row r="915" spans="1:8" x14ac:dyDescent="0.55000000000000004">
      <c r="A915">
        <v>300</v>
      </c>
      <c r="B915" s="1" t="s">
        <v>626</v>
      </c>
      <c r="C915" s="4">
        <v>0.97368421052631504</v>
      </c>
      <c r="D915" s="6">
        <v>94.933333333333294</v>
      </c>
      <c r="E915" s="6">
        <v>95.199999999999903</v>
      </c>
      <c r="F915" s="4">
        <v>0.65384615384615297</v>
      </c>
      <c r="G915" s="6">
        <f>Table3[[#This Row],[Best Individual mean accuracy]]-Table3[[#This Row],[Benchmark mean accuracy]]</f>
        <v>0.26666666666660888</v>
      </c>
      <c r="H915" t="str">
        <f>IF(AND(Table3[[#This Row],[F value]]&lt;4.74,Table3[[#This Row],[Best Individual mean accuracy]]&gt;Table3[[#This Row],[Benchmark mean accuracy]]),"Yes","No")</f>
        <v>Yes</v>
      </c>
    </row>
    <row r="916" spans="1:8" x14ac:dyDescent="0.55000000000000004">
      <c r="A916">
        <v>300</v>
      </c>
      <c r="B916" s="1" t="s">
        <v>830</v>
      </c>
      <c r="C916" s="4">
        <v>0.97368421052631504</v>
      </c>
      <c r="D916" s="6">
        <v>94.933333333333294</v>
      </c>
      <c r="E916" s="6">
        <v>95.199999999999903</v>
      </c>
      <c r="F916" s="4">
        <v>2.6666666666666701</v>
      </c>
      <c r="G916" s="6">
        <f>Table3[[#This Row],[Best Individual mean accuracy]]-Table3[[#This Row],[Benchmark mean accuracy]]</f>
        <v>0.26666666666660888</v>
      </c>
      <c r="H916" t="str">
        <f>IF(AND(Table3[[#This Row],[F value]]&lt;4.74,Table3[[#This Row],[Best Individual mean accuracy]]&gt;Table3[[#This Row],[Benchmark mean accuracy]]),"Yes","No")</f>
        <v>Yes</v>
      </c>
    </row>
    <row r="917" spans="1:8" x14ac:dyDescent="0.55000000000000004">
      <c r="A917">
        <v>300</v>
      </c>
      <c r="B917" s="1" t="s">
        <v>657</v>
      </c>
      <c r="C917" s="4">
        <v>0.97368421052631504</v>
      </c>
      <c r="D917" s="6">
        <v>94.6666666666666</v>
      </c>
      <c r="E917" s="6">
        <v>95.199999999999903</v>
      </c>
      <c r="F917" s="4">
        <v>0.625</v>
      </c>
      <c r="G917" s="6">
        <f>Table3[[#This Row],[Best Individual mean accuracy]]-Table3[[#This Row],[Benchmark mean accuracy]]</f>
        <v>0.53333333333330302</v>
      </c>
      <c r="H917" t="str">
        <f>IF(AND(Table3[[#This Row],[F value]]&lt;4.74,Table3[[#This Row],[Best Individual mean accuracy]]&gt;Table3[[#This Row],[Benchmark mean accuracy]]),"Yes","No")</f>
        <v>Yes</v>
      </c>
    </row>
    <row r="918" spans="1:8" x14ac:dyDescent="0.55000000000000004">
      <c r="A918">
        <v>300</v>
      </c>
      <c r="B918" s="1" t="s">
        <v>612</v>
      </c>
      <c r="C918" s="4">
        <v>0.97368421052631504</v>
      </c>
      <c r="D918" s="6">
        <v>94.266666666666595</v>
      </c>
      <c r="E918" s="6">
        <v>95.199999999999903</v>
      </c>
      <c r="F918" s="4">
        <v>1.2105263157894699</v>
      </c>
      <c r="G918" s="6">
        <f>Table3[[#This Row],[Best Individual mean accuracy]]-Table3[[#This Row],[Benchmark mean accuracy]]</f>
        <v>0.9333333333333087</v>
      </c>
      <c r="H918" t="str">
        <f>IF(AND(Table3[[#This Row],[F value]]&lt;4.74,Table3[[#This Row],[Best Individual mean accuracy]]&gt;Table3[[#This Row],[Benchmark mean accuracy]]),"Yes","No")</f>
        <v>Yes</v>
      </c>
    </row>
    <row r="919" spans="1:8" x14ac:dyDescent="0.55000000000000004">
      <c r="A919">
        <v>750</v>
      </c>
      <c r="B919" s="1" t="s">
        <v>1376</v>
      </c>
      <c r="C919" s="4">
        <v>1</v>
      </c>
      <c r="D919" s="6">
        <v>97.066666666666606</v>
      </c>
      <c r="E919" s="6">
        <v>95.066666666666606</v>
      </c>
      <c r="F919" s="4">
        <v>1.1818181818181801</v>
      </c>
      <c r="G919" s="6">
        <f>Table3[[#This Row],[Best Individual mean accuracy]]-Table3[[#This Row],[Benchmark mean accuracy]]</f>
        <v>-2</v>
      </c>
      <c r="H919" t="str">
        <f>IF(AND(Table3[[#This Row],[F value]]&lt;4.74,Table3[[#This Row],[Best Individual mean accuracy]]&gt;Table3[[#This Row],[Benchmark mean accuracy]]),"Yes","No")</f>
        <v>No</v>
      </c>
    </row>
    <row r="920" spans="1:8" x14ac:dyDescent="0.55000000000000004">
      <c r="A920">
        <v>663</v>
      </c>
      <c r="B920" s="1" t="s">
        <v>1154</v>
      </c>
      <c r="C920" s="4">
        <v>1</v>
      </c>
      <c r="D920" s="6">
        <v>96.533333333333303</v>
      </c>
      <c r="E920" s="6">
        <v>95.066666666666606</v>
      </c>
      <c r="F920" s="4">
        <v>0.89121338912133696</v>
      </c>
      <c r="G920" s="6">
        <f>Table3[[#This Row],[Best Individual mean accuracy]]-Table3[[#This Row],[Benchmark mean accuracy]]</f>
        <v>-1.466666666666697</v>
      </c>
      <c r="H920" t="str">
        <f>IF(AND(Table3[[#This Row],[F value]]&lt;4.74,Table3[[#This Row],[Best Individual mean accuracy]]&gt;Table3[[#This Row],[Benchmark mean accuracy]]),"Yes","No")</f>
        <v>No</v>
      </c>
    </row>
    <row r="921" spans="1:8" x14ac:dyDescent="0.55000000000000004">
      <c r="A921">
        <v>750</v>
      </c>
      <c r="B921" s="1" t="s">
        <v>1315</v>
      </c>
      <c r="C921" s="4">
        <v>1</v>
      </c>
      <c r="D921" s="6">
        <v>96.533333333333303</v>
      </c>
      <c r="E921" s="6">
        <v>95.066666666666606</v>
      </c>
      <c r="F921" s="4">
        <v>0.90990990990990905</v>
      </c>
      <c r="G921" s="6">
        <f>Table3[[#This Row],[Best Individual mean accuracy]]-Table3[[#This Row],[Benchmark mean accuracy]]</f>
        <v>-1.466666666666697</v>
      </c>
      <c r="H921" t="str">
        <f>IF(AND(Table3[[#This Row],[F value]]&lt;4.74,Table3[[#This Row],[Best Individual mean accuracy]]&gt;Table3[[#This Row],[Benchmark mean accuracy]]),"Yes","No")</f>
        <v>No</v>
      </c>
    </row>
    <row r="922" spans="1:8" x14ac:dyDescent="0.55000000000000004">
      <c r="A922">
        <v>465</v>
      </c>
      <c r="B922" s="1" t="s">
        <v>943</v>
      </c>
      <c r="C922" s="4">
        <v>1</v>
      </c>
      <c r="D922" s="6">
        <v>96.266666666666595</v>
      </c>
      <c r="E922" s="6">
        <v>95.066666666666606</v>
      </c>
      <c r="F922" s="4">
        <v>2.2173913043478199</v>
      </c>
      <c r="G922" s="6">
        <f>Table3[[#This Row],[Best Individual mean accuracy]]-Table3[[#This Row],[Benchmark mean accuracy]]</f>
        <v>-1.1999999999999886</v>
      </c>
      <c r="H922" t="str">
        <f>IF(AND(Table3[[#This Row],[F value]]&lt;4.74,Table3[[#This Row],[Best Individual mean accuracy]]&gt;Table3[[#This Row],[Benchmark mean accuracy]]),"Yes","No")</f>
        <v>No</v>
      </c>
    </row>
    <row r="923" spans="1:8" x14ac:dyDescent="0.55000000000000004">
      <c r="A923">
        <v>750</v>
      </c>
      <c r="B923" s="1" t="s">
        <v>1284</v>
      </c>
      <c r="C923" s="4">
        <v>1</v>
      </c>
      <c r="D923" s="6">
        <v>96.133333333333297</v>
      </c>
      <c r="E923" s="6">
        <v>95.066666666666606</v>
      </c>
      <c r="F923" s="4">
        <v>1.5714285714285701</v>
      </c>
      <c r="G923" s="6">
        <f>Table3[[#This Row],[Best Individual mean accuracy]]-Table3[[#This Row],[Benchmark mean accuracy]]</f>
        <v>-1.0666666666666913</v>
      </c>
      <c r="H923" t="str">
        <f>IF(AND(Table3[[#This Row],[F value]]&lt;4.74,Table3[[#This Row],[Best Individual mean accuracy]]&gt;Table3[[#This Row],[Benchmark mean accuracy]]),"Yes","No")</f>
        <v>No</v>
      </c>
    </row>
    <row r="924" spans="1:8" x14ac:dyDescent="0.55000000000000004">
      <c r="A924">
        <v>891</v>
      </c>
      <c r="B924" s="1" t="s">
        <v>1727</v>
      </c>
      <c r="C924" s="4">
        <v>0.97368421052631504</v>
      </c>
      <c r="D924" s="6">
        <v>96.133333333333297</v>
      </c>
      <c r="E924" s="6">
        <v>95.066666666666606</v>
      </c>
      <c r="F924" s="4">
        <v>1.3125</v>
      </c>
      <c r="G924" s="6">
        <f>Table3[[#This Row],[Best Individual mean accuracy]]-Table3[[#This Row],[Benchmark mean accuracy]]</f>
        <v>-1.0666666666666913</v>
      </c>
      <c r="H924" t="str">
        <f>IF(AND(Table3[[#This Row],[F value]]&lt;4.74,Table3[[#This Row],[Best Individual mean accuracy]]&gt;Table3[[#This Row],[Benchmark mean accuracy]]),"Yes","No")</f>
        <v>No</v>
      </c>
    </row>
    <row r="925" spans="1:8" x14ac:dyDescent="0.55000000000000004">
      <c r="A925">
        <v>663</v>
      </c>
      <c r="B925" s="1" t="s">
        <v>993</v>
      </c>
      <c r="C925" s="4">
        <v>1</v>
      </c>
      <c r="D925" s="6">
        <v>96</v>
      </c>
      <c r="E925" s="6">
        <v>95.066666666666606</v>
      </c>
      <c r="F925" s="4">
        <v>1.24175824175824</v>
      </c>
      <c r="G925" s="6">
        <f>Table3[[#This Row],[Best Individual mean accuracy]]-Table3[[#This Row],[Benchmark mean accuracy]]</f>
        <v>-0.93333333333339397</v>
      </c>
      <c r="H925" t="str">
        <f>IF(AND(Table3[[#This Row],[F value]]&lt;4.74,Table3[[#This Row],[Best Individual mean accuracy]]&gt;Table3[[#This Row],[Benchmark mean accuracy]]),"Yes","No")</f>
        <v>No</v>
      </c>
    </row>
    <row r="926" spans="1:8" x14ac:dyDescent="0.55000000000000004">
      <c r="A926">
        <v>663</v>
      </c>
      <c r="B926" s="1" t="s">
        <v>1039</v>
      </c>
      <c r="C926" s="4">
        <v>1</v>
      </c>
      <c r="D926" s="6">
        <v>96</v>
      </c>
      <c r="E926" s="6">
        <v>95.066666666666606</v>
      </c>
      <c r="F926" s="4">
        <v>1.6315789473684199</v>
      </c>
      <c r="G926" s="6">
        <f>Table3[[#This Row],[Best Individual mean accuracy]]-Table3[[#This Row],[Benchmark mean accuracy]]</f>
        <v>-0.93333333333339397</v>
      </c>
      <c r="H926" t="str">
        <f>IF(AND(Table3[[#This Row],[F value]]&lt;4.74,Table3[[#This Row],[Best Individual mean accuracy]]&gt;Table3[[#This Row],[Benchmark mean accuracy]]),"Yes","No")</f>
        <v>No</v>
      </c>
    </row>
    <row r="927" spans="1:8" x14ac:dyDescent="0.55000000000000004">
      <c r="A927">
        <v>663</v>
      </c>
      <c r="B927" s="1" t="s">
        <v>1117</v>
      </c>
      <c r="C927" s="4">
        <v>1</v>
      </c>
      <c r="D927" s="6">
        <v>96</v>
      </c>
      <c r="E927" s="6">
        <v>95.066666666666606</v>
      </c>
      <c r="F927" s="4">
        <v>0.64444444444444404</v>
      </c>
      <c r="G927" s="6">
        <f>Table3[[#This Row],[Best Individual mean accuracy]]-Table3[[#This Row],[Benchmark mean accuracy]]</f>
        <v>-0.93333333333339397</v>
      </c>
      <c r="H927" t="str">
        <f>IF(AND(Table3[[#This Row],[F value]]&lt;4.74,Table3[[#This Row],[Best Individual mean accuracy]]&gt;Table3[[#This Row],[Benchmark mean accuracy]]),"Yes","No")</f>
        <v>No</v>
      </c>
    </row>
    <row r="928" spans="1:8" x14ac:dyDescent="0.55000000000000004">
      <c r="A928">
        <v>750</v>
      </c>
      <c r="B928" s="1" t="s">
        <v>1319</v>
      </c>
      <c r="C928" s="4">
        <v>1</v>
      </c>
      <c r="D928" s="6">
        <v>96</v>
      </c>
      <c r="E928" s="6">
        <v>95.066666666666606</v>
      </c>
      <c r="F928" s="4">
        <v>1.27027027027027</v>
      </c>
      <c r="G928" s="6">
        <f>Table3[[#This Row],[Best Individual mean accuracy]]-Table3[[#This Row],[Benchmark mean accuracy]]</f>
        <v>-0.93333333333339397</v>
      </c>
      <c r="H928" t="str">
        <f>IF(AND(Table3[[#This Row],[F value]]&lt;4.74,Table3[[#This Row],[Best Individual mean accuracy]]&gt;Table3[[#This Row],[Benchmark mean accuracy]]),"Yes","No")</f>
        <v>No</v>
      </c>
    </row>
    <row r="929" spans="1:8" x14ac:dyDescent="0.55000000000000004">
      <c r="A929">
        <v>750</v>
      </c>
      <c r="B929" s="1" t="s">
        <v>1365</v>
      </c>
      <c r="C929" s="4">
        <v>1</v>
      </c>
      <c r="D929" s="6">
        <v>96</v>
      </c>
      <c r="E929" s="6">
        <v>95.066666666666606</v>
      </c>
      <c r="F929" s="4">
        <v>1.4</v>
      </c>
      <c r="G929" s="6">
        <f>Table3[[#This Row],[Best Individual mean accuracy]]-Table3[[#This Row],[Benchmark mean accuracy]]</f>
        <v>-0.93333333333339397</v>
      </c>
      <c r="H929" t="str">
        <f>IF(AND(Table3[[#This Row],[F value]]&lt;4.74,Table3[[#This Row],[Best Individual mean accuracy]]&gt;Table3[[#This Row],[Benchmark mean accuracy]]),"Yes","No")</f>
        <v>No</v>
      </c>
    </row>
    <row r="930" spans="1:8" x14ac:dyDescent="0.55000000000000004">
      <c r="A930">
        <v>891</v>
      </c>
      <c r="B930" s="1" t="s">
        <v>1985</v>
      </c>
      <c r="C930" s="4">
        <v>0.97368421052631504</v>
      </c>
      <c r="D930" s="6">
        <v>96</v>
      </c>
      <c r="E930" s="6">
        <v>95.066666666666606</v>
      </c>
      <c r="F930" s="4">
        <v>1.6857142857142799</v>
      </c>
      <c r="G930" s="6">
        <f>Table3[[#This Row],[Best Individual mean accuracy]]-Table3[[#This Row],[Benchmark mean accuracy]]</f>
        <v>-0.93333333333339397</v>
      </c>
      <c r="H930" t="str">
        <f>IF(AND(Table3[[#This Row],[F value]]&lt;4.74,Table3[[#This Row],[Best Individual mean accuracy]]&gt;Table3[[#This Row],[Benchmark mean accuracy]]),"Yes","No")</f>
        <v>No</v>
      </c>
    </row>
    <row r="931" spans="1:8" x14ac:dyDescent="0.55000000000000004">
      <c r="A931">
        <v>300</v>
      </c>
      <c r="B931" s="1" t="s">
        <v>483</v>
      </c>
      <c r="C931" s="4">
        <v>0.97368421052631504</v>
      </c>
      <c r="D931" s="6">
        <v>95.866666666666603</v>
      </c>
      <c r="E931" s="6">
        <v>95.066666666666606</v>
      </c>
      <c r="F931" s="4">
        <v>1.5</v>
      </c>
      <c r="G931" s="6">
        <f>Table3[[#This Row],[Best Individual mean accuracy]]-Table3[[#This Row],[Benchmark mean accuracy]]</f>
        <v>-0.79999999999999716</v>
      </c>
      <c r="H931" t="str">
        <f>IF(AND(Table3[[#This Row],[F value]]&lt;4.74,Table3[[#This Row],[Best Individual mean accuracy]]&gt;Table3[[#This Row],[Benchmark mean accuracy]]),"Yes","No")</f>
        <v>No</v>
      </c>
    </row>
    <row r="932" spans="1:8" x14ac:dyDescent="0.55000000000000004">
      <c r="A932">
        <v>300</v>
      </c>
      <c r="B932" s="1" t="s">
        <v>543</v>
      </c>
      <c r="C932" s="4">
        <v>0.97368421052631504</v>
      </c>
      <c r="D932" s="6">
        <v>95.866666666666603</v>
      </c>
      <c r="E932" s="6">
        <v>95.066666666666606</v>
      </c>
      <c r="F932" s="4">
        <v>0.72413793103448298</v>
      </c>
      <c r="G932" s="6">
        <f>Table3[[#This Row],[Best Individual mean accuracy]]-Table3[[#This Row],[Benchmark mean accuracy]]</f>
        <v>-0.79999999999999716</v>
      </c>
      <c r="H932" t="str">
        <f>IF(AND(Table3[[#This Row],[F value]]&lt;4.74,Table3[[#This Row],[Best Individual mean accuracy]]&gt;Table3[[#This Row],[Benchmark mean accuracy]]),"Yes","No")</f>
        <v>No</v>
      </c>
    </row>
    <row r="933" spans="1:8" x14ac:dyDescent="0.55000000000000004">
      <c r="A933">
        <v>300</v>
      </c>
      <c r="B933" s="1" t="s">
        <v>545</v>
      </c>
      <c r="C933" s="4">
        <v>0.97368421052631504</v>
      </c>
      <c r="D933" s="6">
        <v>95.866666666666603</v>
      </c>
      <c r="E933" s="6">
        <v>95.066666666666606</v>
      </c>
      <c r="F933" s="4">
        <v>0.68571428571428505</v>
      </c>
      <c r="G933" s="6">
        <f>Table3[[#This Row],[Best Individual mean accuracy]]-Table3[[#This Row],[Benchmark mean accuracy]]</f>
        <v>-0.79999999999999716</v>
      </c>
      <c r="H933" t="str">
        <f>IF(AND(Table3[[#This Row],[F value]]&lt;4.74,Table3[[#This Row],[Best Individual mean accuracy]]&gt;Table3[[#This Row],[Benchmark mean accuracy]]),"Yes","No")</f>
        <v>No</v>
      </c>
    </row>
    <row r="934" spans="1:8" x14ac:dyDescent="0.55000000000000004">
      <c r="A934">
        <v>300</v>
      </c>
      <c r="B934" s="1" t="s">
        <v>642</v>
      </c>
      <c r="C934" s="4">
        <v>0.97368421052631504</v>
      </c>
      <c r="D934" s="6">
        <v>95.733333333333306</v>
      </c>
      <c r="E934" s="6">
        <v>95.066666666666606</v>
      </c>
      <c r="F934" s="4">
        <v>1.9090909090909001</v>
      </c>
      <c r="G934" s="6">
        <f>Table3[[#This Row],[Best Individual mean accuracy]]-Table3[[#This Row],[Benchmark mean accuracy]]</f>
        <v>-0.66666666666669983</v>
      </c>
      <c r="H934" t="str">
        <f>IF(AND(Table3[[#This Row],[F value]]&lt;4.74,Table3[[#This Row],[Best Individual mean accuracy]]&gt;Table3[[#This Row],[Benchmark mean accuracy]]),"Yes","No")</f>
        <v>No</v>
      </c>
    </row>
    <row r="935" spans="1:8" x14ac:dyDescent="0.55000000000000004">
      <c r="A935">
        <v>750</v>
      </c>
      <c r="B935" s="1" t="s">
        <v>1354</v>
      </c>
      <c r="C935" s="4">
        <v>1</v>
      </c>
      <c r="D935" s="6">
        <v>95.733333333333306</v>
      </c>
      <c r="E935" s="6">
        <v>95.066666666666606</v>
      </c>
      <c r="F935" s="4">
        <v>0.76744186046511598</v>
      </c>
      <c r="G935" s="6">
        <f>Table3[[#This Row],[Best Individual mean accuracy]]-Table3[[#This Row],[Benchmark mean accuracy]]</f>
        <v>-0.66666666666669983</v>
      </c>
      <c r="H935" t="str">
        <f>IF(AND(Table3[[#This Row],[F value]]&lt;4.74,Table3[[#This Row],[Best Individual mean accuracy]]&gt;Table3[[#This Row],[Benchmark mean accuracy]]),"Yes","No")</f>
        <v>No</v>
      </c>
    </row>
    <row r="936" spans="1:8" x14ac:dyDescent="0.55000000000000004">
      <c r="A936">
        <v>891</v>
      </c>
      <c r="B936" s="1" t="s">
        <v>1720</v>
      </c>
      <c r="C936" s="4">
        <v>0.97368421052631504</v>
      </c>
      <c r="D936" s="6">
        <v>95.733333333333306</v>
      </c>
      <c r="E936" s="6">
        <v>95.066666666666606</v>
      </c>
      <c r="F936" s="4">
        <v>1.1052631578947301</v>
      </c>
      <c r="G936" s="6">
        <f>Table3[[#This Row],[Best Individual mean accuracy]]-Table3[[#This Row],[Benchmark mean accuracy]]</f>
        <v>-0.66666666666669983</v>
      </c>
      <c r="H936" t="str">
        <f>IF(AND(Table3[[#This Row],[F value]]&lt;4.74,Table3[[#This Row],[Best Individual mean accuracy]]&gt;Table3[[#This Row],[Benchmark mean accuracy]]),"Yes","No")</f>
        <v>No</v>
      </c>
    </row>
    <row r="937" spans="1:8" x14ac:dyDescent="0.55000000000000004">
      <c r="A937">
        <v>300</v>
      </c>
      <c r="B937" s="1" t="s">
        <v>658</v>
      </c>
      <c r="C937" s="4">
        <v>0.97368421052631504</v>
      </c>
      <c r="D937" s="6">
        <v>95.6</v>
      </c>
      <c r="E937" s="6">
        <v>95.066666666666606</v>
      </c>
      <c r="F937" s="4">
        <v>1.2777777777777699</v>
      </c>
      <c r="G937" s="6">
        <f>Table3[[#This Row],[Best Individual mean accuracy]]-Table3[[#This Row],[Benchmark mean accuracy]]</f>
        <v>-0.53333333333338828</v>
      </c>
      <c r="H937" t="str">
        <f>IF(AND(Table3[[#This Row],[F value]]&lt;4.74,Table3[[#This Row],[Best Individual mean accuracy]]&gt;Table3[[#This Row],[Benchmark mean accuracy]]),"Yes","No")</f>
        <v>No</v>
      </c>
    </row>
    <row r="938" spans="1:8" x14ac:dyDescent="0.55000000000000004">
      <c r="A938">
        <v>891</v>
      </c>
      <c r="B938" s="1" t="s">
        <v>2121</v>
      </c>
      <c r="C938" s="4">
        <v>0.97368421052631504</v>
      </c>
      <c r="D938" s="6">
        <v>95.6</v>
      </c>
      <c r="E938" s="6">
        <v>95.066666666666606</v>
      </c>
      <c r="F938" s="4">
        <v>0.64705882352941202</v>
      </c>
      <c r="G938" s="6">
        <f>Table3[[#This Row],[Best Individual mean accuracy]]-Table3[[#This Row],[Benchmark mean accuracy]]</f>
        <v>-0.53333333333338828</v>
      </c>
      <c r="H938" t="str">
        <f>IF(AND(Table3[[#This Row],[F value]]&lt;4.74,Table3[[#This Row],[Best Individual mean accuracy]]&gt;Table3[[#This Row],[Benchmark mean accuracy]]),"Yes","No")</f>
        <v>No</v>
      </c>
    </row>
    <row r="939" spans="1:8" x14ac:dyDescent="0.55000000000000004">
      <c r="A939">
        <v>300</v>
      </c>
      <c r="B939" s="1" t="s">
        <v>573</v>
      </c>
      <c r="C939" s="4">
        <v>0.97368421052631504</v>
      </c>
      <c r="D939" s="6">
        <v>95.599999999999895</v>
      </c>
      <c r="E939" s="6">
        <v>95.066666666666606</v>
      </c>
      <c r="F939" s="4">
        <v>0.77647058823529302</v>
      </c>
      <c r="G939" s="6">
        <f>Table3[[#This Row],[Best Individual mean accuracy]]-Table3[[#This Row],[Benchmark mean accuracy]]</f>
        <v>-0.53333333333328881</v>
      </c>
      <c r="H939" t="str">
        <f>IF(AND(Table3[[#This Row],[F value]]&lt;4.74,Table3[[#This Row],[Best Individual mean accuracy]]&gt;Table3[[#This Row],[Benchmark mean accuracy]]),"Yes","No")</f>
        <v>No</v>
      </c>
    </row>
    <row r="940" spans="1:8" x14ac:dyDescent="0.55000000000000004">
      <c r="A940">
        <v>300</v>
      </c>
      <c r="B940" s="1" t="s">
        <v>844</v>
      </c>
      <c r="C940" s="4">
        <v>0.97368421052631504</v>
      </c>
      <c r="D940" s="6">
        <v>95.466666666666598</v>
      </c>
      <c r="E940" s="6">
        <v>95.066666666666606</v>
      </c>
      <c r="F940" s="4">
        <v>0.80327868852458995</v>
      </c>
      <c r="G940" s="6">
        <f>Table3[[#This Row],[Best Individual mean accuracy]]-Table3[[#This Row],[Benchmark mean accuracy]]</f>
        <v>-0.39999999999999147</v>
      </c>
      <c r="H940" t="str">
        <f>IF(AND(Table3[[#This Row],[F value]]&lt;4.74,Table3[[#This Row],[Best Individual mean accuracy]]&gt;Table3[[#This Row],[Benchmark mean accuracy]]),"Yes","No")</f>
        <v>No</v>
      </c>
    </row>
    <row r="941" spans="1:8" x14ac:dyDescent="0.55000000000000004">
      <c r="A941">
        <v>465</v>
      </c>
      <c r="B941" s="1" t="s">
        <v>953</v>
      </c>
      <c r="C941" s="4">
        <v>1</v>
      </c>
      <c r="D941" s="6">
        <v>95.466666666666598</v>
      </c>
      <c r="E941" s="6">
        <v>95.066666666666606</v>
      </c>
      <c r="F941" s="4">
        <v>1.0689655172413699</v>
      </c>
      <c r="G941" s="6">
        <f>Table3[[#This Row],[Best Individual mean accuracy]]-Table3[[#This Row],[Benchmark mean accuracy]]</f>
        <v>-0.39999999999999147</v>
      </c>
      <c r="H941" t="str">
        <f>IF(AND(Table3[[#This Row],[F value]]&lt;4.74,Table3[[#This Row],[Best Individual mean accuracy]]&gt;Table3[[#This Row],[Benchmark mean accuracy]]),"Yes","No")</f>
        <v>No</v>
      </c>
    </row>
    <row r="942" spans="1:8" x14ac:dyDescent="0.55000000000000004">
      <c r="A942">
        <v>663</v>
      </c>
      <c r="B942" s="1" t="s">
        <v>1051</v>
      </c>
      <c r="C942" s="4">
        <v>1</v>
      </c>
      <c r="D942" s="6">
        <v>95.466666666666598</v>
      </c>
      <c r="E942" s="6">
        <v>95.066666666666606</v>
      </c>
      <c r="F942" s="4">
        <v>1.28571428571428</v>
      </c>
      <c r="G942" s="6">
        <f>Table3[[#This Row],[Best Individual mean accuracy]]-Table3[[#This Row],[Benchmark mean accuracy]]</f>
        <v>-0.39999999999999147</v>
      </c>
      <c r="H942" t="str">
        <f>IF(AND(Table3[[#This Row],[F value]]&lt;4.74,Table3[[#This Row],[Best Individual mean accuracy]]&gt;Table3[[#This Row],[Benchmark mean accuracy]]),"Yes","No")</f>
        <v>No</v>
      </c>
    </row>
    <row r="943" spans="1:8" x14ac:dyDescent="0.55000000000000004">
      <c r="A943">
        <v>300</v>
      </c>
      <c r="B943" s="1" t="s">
        <v>509</v>
      </c>
      <c r="C943" s="4">
        <v>0.97368421052631504</v>
      </c>
      <c r="D943" s="6">
        <v>95.3333333333333</v>
      </c>
      <c r="E943" s="6">
        <v>95.066666666666606</v>
      </c>
      <c r="F943" s="4">
        <v>0.90625</v>
      </c>
      <c r="G943" s="6">
        <f>Table3[[#This Row],[Best Individual mean accuracy]]-Table3[[#This Row],[Benchmark mean accuracy]]</f>
        <v>-0.26666666666669414</v>
      </c>
      <c r="H943" t="str">
        <f>IF(AND(Table3[[#This Row],[F value]]&lt;4.74,Table3[[#This Row],[Best Individual mean accuracy]]&gt;Table3[[#This Row],[Benchmark mean accuracy]]),"Yes","No")</f>
        <v>No</v>
      </c>
    </row>
    <row r="944" spans="1:8" x14ac:dyDescent="0.55000000000000004">
      <c r="A944">
        <v>300</v>
      </c>
      <c r="B944" s="1" t="s">
        <v>676</v>
      </c>
      <c r="C944" s="4">
        <v>0.97368421052631504</v>
      </c>
      <c r="D944" s="6">
        <v>95.3333333333333</v>
      </c>
      <c r="E944" s="6">
        <v>95.066666666666606</v>
      </c>
      <c r="F944" s="4">
        <v>1.2307692307692299</v>
      </c>
      <c r="G944" s="6">
        <f>Table3[[#This Row],[Best Individual mean accuracy]]-Table3[[#This Row],[Benchmark mean accuracy]]</f>
        <v>-0.26666666666669414</v>
      </c>
      <c r="H944" t="str">
        <f>IF(AND(Table3[[#This Row],[F value]]&lt;4.74,Table3[[#This Row],[Best Individual mean accuracy]]&gt;Table3[[#This Row],[Benchmark mean accuracy]]),"Yes","No")</f>
        <v>No</v>
      </c>
    </row>
    <row r="945" spans="1:8" x14ac:dyDescent="0.55000000000000004">
      <c r="A945">
        <v>300</v>
      </c>
      <c r="B945" s="1" t="s">
        <v>745</v>
      </c>
      <c r="C945" s="4">
        <v>0.97368421052631504</v>
      </c>
      <c r="D945" s="6">
        <v>95.3333333333333</v>
      </c>
      <c r="E945" s="6">
        <v>95.066666666666606</v>
      </c>
      <c r="F945" s="4">
        <v>1.8</v>
      </c>
      <c r="G945" s="6">
        <f>Table3[[#This Row],[Best Individual mean accuracy]]-Table3[[#This Row],[Benchmark mean accuracy]]</f>
        <v>-0.26666666666669414</v>
      </c>
      <c r="H945" t="str">
        <f>IF(AND(Table3[[#This Row],[F value]]&lt;4.74,Table3[[#This Row],[Best Individual mean accuracy]]&gt;Table3[[#This Row],[Benchmark mean accuracy]]),"Yes","No")</f>
        <v>No</v>
      </c>
    </row>
    <row r="946" spans="1:8" x14ac:dyDescent="0.55000000000000004">
      <c r="A946">
        <v>663</v>
      </c>
      <c r="B946" s="1" t="s">
        <v>1204</v>
      </c>
      <c r="C946" s="4">
        <v>1</v>
      </c>
      <c r="D946" s="6">
        <v>95.3333333333333</v>
      </c>
      <c r="E946" s="6">
        <v>95.066666666666606</v>
      </c>
      <c r="F946" s="4">
        <v>0.69696969696969602</v>
      </c>
      <c r="G946" s="6">
        <f>Table3[[#This Row],[Best Individual mean accuracy]]-Table3[[#This Row],[Benchmark mean accuracy]]</f>
        <v>-0.26666666666669414</v>
      </c>
      <c r="H946" t="str">
        <f>IF(AND(Table3[[#This Row],[F value]]&lt;4.74,Table3[[#This Row],[Best Individual mean accuracy]]&gt;Table3[[#This Row],[Benchmark mean accuracy]]),"Yes","No")</f>
        <v>No</v>
      </c>
    </row>
    <row r="947" spans="1:8" x14ac:dyDescent="0.55000000000000004">
      <c r="A947">
        <v>750</v>
      </c>
      <c r="B947" s="1" t="s">
        <v>1321</v>
      </c>
      <c r="C947" s="4">
        <v>1</v>
      </c>
      <c r="D947" s="6">
        <v>95.3333333333333</v>
      </c>
      <c r="E947" s="6">
        <v>95.066666666666606</v>
      </c>
      <c r="F947" s="4">
        <v>1.6666666666666601</v>
      </c>
      <c r="G947" s="6">
        <f>Table3[[#This Row],[Best Individual mean accuracy]]-Table3[[#This Row],[Benchmark mean accuracy]]</f>
        <v>-0.26666666666669414</v>
      </c>
      <c r="H947" t="str">
        <f>IF(AND(Table3[[#This Row],[F value]]&lt;4.74,Table3[[#This Row],[Best Individual mean accuracy]]&gt;Table3[[#This Row],[Benchmark mean accuracy]]),"Yes","No")</f>
        <v>No</v>
      </c>
    </row>
    <row r="948" spans="1:8" x14ac:dyDescent="0.55000000000000004">
      <c r="A948">
        <v>750</v>
      </c>
      <c r="B948" s="1" t="s">
        <v>1508</v>
      </c>
      <c r="C948" s="4">
        <v>1</v>
      </c>
      <c r="D948" s="6">
        <v>95.2</v>
      </c>
      <c r="E948" s="6">
        <v>95.066666666666606</v>
      </c>
      <c r="F948" s="4">
        <v>1.2564102564102499</v>
      </c>
      <c r="G948" s="6">
        <f>Table3[[#This Row],[Best Individual mean accuracy]]-Table3[[#This Row],[Benchmark mean accuracy]]</f>
        <v>-0.13333333333339681</v>
      </c>
      <c r="H948" t="str">
        <f>IF(AND(Table3[[#This Row],[F value]]&lt;4.74,Table3[[#This Row],[Best Individual mean accuracy]]&gt;Table3[[#This Row],[Benchmark mean accuracy]]),"Yes","No")</f>
        <v>No</v>
      </c>
    </row>
    <row r="949" spans="1:8" x14ac:dyDescent="0.55000000000000004">
      <c r="A949">
        <v>300</v>
      </c>
      <c r="B949" s="1" t="s">
        <v>547</v>
      </c>
      <c r="C949" s="4">
        <v>0.97368421052631504</v>
      </c>
      <c r="D949" s="6">
        <v>95.199999999999903</v>
      </c>
      <c r="E949" s="6">
        <v>95.066666666666606</v>
      </c>
      <c r="F949" s="4">
        <v>1.2068965517241299</v>
      </c>
      <c r="G949" s="6">
        <f>Table3[[#This Row],[Best Individual mean accuracy]]-Table3[[#This Row],[Benchmark mean accuracy]]</f>
        <v>-0.13333333333329733</v>
      </c>
      <c r="H949" t="str">
        <f>IF(AND(Table3[[#This Row],[F value]]&lt;4.74,Table3[[#This Row],[Best Individual mean accuracy]]&gt;Table3[[#This Row],[Benchmark mean accuracy]]),"Yes","No")</f>
        <v>No</v>
      </c>
    </row>
    <row r="950" spans="1:8" x14ac:dyDescent="0.55000000000000004">
      <c r="A950">
        <v>750</v>
      </c>
      <c r="B950" s="1" t="s">
        <v>1531</v>
      </c>
      <c r="C950" s="4">
        <v>1</v>
      </c>
      <c r="D950" s="6">
        <v>95.199999999999903</v>
      </c>
      <c r="E950" s="6">
        <v>95.066666666666606</v>
      </c>
      <c r="F950" s="4">
        <v>0.68831168831168799</v>
      </c>
      <c r="G950" s="6">
        <f>Table3[[#This Row],[Best Individual mean accuracy]]-Table3[[#This Row],[Benchmark mean accuracy]]</f>
        <v>-0.13333333333329733</v>
      </c>
      <c r="H950" t="str">
        <f>IF(AND(Table3[[#This Row],[F value]]&lt;4.74,Table3[[#This Row],[Best Individual mean accuracy]]&gt;Table3[[#This Row],[Benchmark mean accuracy]]),"Yes","No")</f>
        <v>No</v>
      </c>
    </row>
    <row r="951" spans="1:8" x14ac:dyDescent="0.55000000000000004">
      <c r="A951">
        <v>750</v>
      </c>
      <c r="B951" s="1" t="s">
        <v>1639</v>
      </c>
      <c r="C951" s="4">
        <v>1</v>
      </c>
      <c r="D951" s="6">
        <v>95.066666666666606</v>
      </c>
      <c r="E951" s="6">
        <v>95.066666666666606</v>
      </c>
      <c r="F951" s="4">
        <v>0.95121951219512202</v>
      </c>
      <c r="G951" s="6">
        <f>Table3[[#This Row],[Best Individual mean accuracy]]-Table3[[#This Row],[Benchmark mean accuracy]]</f>
        <v>0</v>
      </c>
      <c r="H951" t="str">
        <f>IF(AND(Table3[[#This Row],[F value]]&lt;4.74,Table3[[#This Row],[Best Individual mean accuracy]]&gt;Table3[[#This Row],[Benchmark mean accuracy]]),"Yes","No")</f>
        <v>No</v>
      </c>
    </row>
    <row r="952" spans="1:8" x14ac:dyDescent="0.55000000000000004">
      <c r="A952">
        <v>300</v>
      </c>
      <c r="B952" s="1" t="s">
        <v>492</v>
      </c>
      <c r="C952" s="4">
        <v>0.97368421052631504</v>
      </c>
      <c r="D952" s="6">
        <v>94.933333333333294</v>
      </c>
      <c r="E952" s="6">
        <v>95.066666666666606</v>
      </c>
      <c r="F952" s="4">
        <v>0.86666666666666603</v>
      </c>
      <c r="G952" s="6">
        <f>Table3[[#This Row],[Best Individual mean accuracy]]-Table3[[#This Row],[Benchmark mean accuracy]]</f>
        <v>0.13333333333331154</v>
      </c>
      <c r="H952" t="str">
        <f>IF(AND(Table3[[#This Row],[F value]]&lt;4.74,Table3[[#This Row],[Best Individual mean accuracy]]&gt;Table3[[#This Row],[Benchmark mean accuracy]]),"Yes","No")</f>
        <v>Yes</v>
      </c>
    </row>
    <row r="953" spans="1:8" x14ac:dyDescent="0.55000000000000004">
      <c r="A953">
        <v>300</v>
      </c>
      <c r="B953" s="1" t="s">
        <v>895</v>
      </c>
      <c r="C953" s="4">
        <v>0.97368421052631504</v>
      </c>
      <c r="D953" s="6">
        <v>94.933333333333294</v>
      </c>
      <c r="E953" s="6">
        <v>95.066666666666606</v>
      </c>
      <c r="F953" s="4">
        <v>2.2903225806451499</v>
      </c>
      <c r="G953" s="6">
        <f>Table3[[#This Row],[Best Individual mean accuracy]]-Table3[[#This Row],[Benchmark mean accuracy]]</f>
        <v>0.13333333333331154</v>
      </c>
      <c r="H953" t="str">
        <f>IF(AND(Table3[[#This Row],[F value]]&lt;4.74,Table3[[#This Row],[Best Individual mean accuracy]]&gt;Table3[[#This Row],[Benchmark mean accuracy]]),"Yes","No")</f>
        <v>Yes</v>
      </c>
    </row>
    <row r="954" spans="1:8" x14ac:dyDescent="0.55000000000000004">
      <c r="A954">
        <v>300</v>
      </c>
      <c r="B954" s="1" t="s">
        <v>536</v>
      </c>
      <c r="C954" s="4">
        <v>0.97368421052631504</v>
      </c>
      <c r="D954" s="6">
        <v>94.6666666666666</v>
      </c>
      <c r="E954" s="6">
        <v>95.066666666666606</v>
      </c>
      <c r="F954" s="4">
        <v>0.924050632911392</v>
      </c>
      <c r="G954" s="6">
        <f>Table3[[#This Row],[Best Individual mean accuracy]]-Table3[[#This Row],[Benchmark mean accuracy]]</f>
        <v>0.40000000000000568</v>
      </c>
      <c r="H954" t="str">
        <f>IF(AND(Table3[[#This Row],[F value]]&lt;4.74,Table3[[#This Row],[Best Individual mean accuracy]]&gt;Table3[[#This Row],[Benchmark mean accuracy]]),"Yes","No")</f>
        <v>Yes</v>
      </c>
    </row>
    <row r="955" spans="1:8" x14ac:dyDescent="0.55000000000000004">
      <c r="A955">
        <v>300</v>
      </c>
      <c r="B955" s="1" t="s">
        <v>618</v>
      </c>
      <c r="C955" s="4">
        <v>0.97368421052631504</v>
      </c>
      <c r="D955" s="6">
        <v>94.6666666666666</v>
      </c>
      <c r="E955" s="6">
        <v>95.066666666666606</v>
      </c>
      <c r="F955" s="4">
        <v>1.92307692307692</v>
      </c>
      <c r="G955" s="6">
        <f>Table3[[#This Row],[Best Individual mean accuracy]]-Table3[[#This Row],[Benchmark mean accuracy]]</f>
        <v>0.40000000000000568</v>
      </c>
      <c r="H955" t="str">
        <f>IF(AND(Table3[[#This Row],[F value]]&lt;4.74,Table3[[#This Row],[Best Individual mean accuracy]]&gt;Table3[[#This Row],[Benchmark mean accuracy]]),"Yes","No")</f>
        <v>Yes</v>
      </c>
    </row>
    <row r="956" spans="1:8" x14ac:dyDescent="0.55000000000000004">
      <c r="A956">
        <v>750</v>
      </c>
      <c r="B956" s="1" t="s">
        <v>1329</v>
      </c>
      <c r="C956" s="4">
        <v>1</v>
      </c>
      <c r="D956" s="6">
        <v>94.533333333333303</v>
      </c>
      <c r="E956" s="6">
        <v>95.066666666666606</v>
      </c>
      <c r="F956" s="4">
        <v>0.72477064220183496</v>
      </c>
      <c r="G956" s="6">
        <f>Table3[[#This Row],[Best Individual mean accuracy]]-Table3[[#This Row],[Benchmark mean accuracy]]</f>
        <v>0.53333333333330302</v>
      </c>
      <c r="H956" t="str">
        <f>IF(AND(Table3[[#This Row],[F value]]&lt;4.74,Table3[[#This Row],[Best Individual mean accuracy]]&gt;Table3[[#This Row],[Benchmark mean accuracy]]),"Yes","No")</f>
        <v>Yes</v>
      </c>
    </row>
    <row r="957" spans="1:8" x14ac:dyDescent="0.55000000000000004">
      <c r="A957">
        <v>465</v>
      </c>
      <c r="B957" s="1" t="s">
        <v>947</v>
      </c>
      <c r="C957" s="4">
        <v>1</v>
      </c>
      <c r="D957" s="6">
        <v>94.399999999999906</v>
      </c>
      <c r="E957" s="6">
        <v>95.066666666666606</v>
      </c>
      <c r="F957" s="4">
        <v>1</v>
      </c>
      <c r="G957" s="6">
        <f>Table3[[#This Row],[Best Individual mean accuracy]]-Table3[[#This Row],[Benchmark mean accuracy]]</f>
        <v>0.66666666666669983</v>
      </c>
      <c r="H957" t="str">
        <f>IF(AND(Table3[[#This Row],[F value]]&lt;4.74,Table3[[#This Row],[Best Individual mean accuracy]]&gt;Table3[[#This Row],[Benchmark mean accuracy]]),"Yes","No")</f>
        <v>Yes</v>
      </c>
    </row>
    <row r="958" spans="1:8" x14ac:dyDescent="0.55000000000000004">
      <c r="A958">
        <v>300</v>
      </c>
      <c r="B958" s="1" t="s">
        <v>620</v>
      </c>
      <c r="C958" s="4">
        <v>0.97368421052631504</v>
      </c>
      <c r="D958" s="6">
        <v>94.133333333333297</v>
      </c>
      <c r="E958" s="6">
        <v>95.066666666666606</v>
      </c>
      <c r="F958" s="4">
        <v>1.2105263157894699</v>
      </c>
      <c r="G958" s="6">
        <f>Table3[[#This Row],[Best Individual mean accuracy]]-Table3[[#This Row],[Benchmark mean accuracy]]</f>
        <v>0.9333333333333087</v>
      </c>
      <c r="H958" t="str">
        <f>IF(AND(Table3[[#This Row],[F value]]&lt;4.74,Table3[[#This Row],[Best Individual mean accuracy]]&gt;Table3[[#This Row],[Benchmark mean accuracy]]),"Yes","No")</f>
        <v>Yes</v>
      </c>
    </row>
    <row r="959" spans="1:8" x14ac:dyDescent="0.55000000000000004">
      <c r="A959">
        <v>750</v>
      </c>
      <c r="B959" s="1" t="s">
        <v>1456</v>
      </c>
      <c r="C959" s="4">
        <v>1</v>
      </c>
      <c r="D959" s="6">
        <v>94.133333333333297</v>
      </c>
      <c r="E959" s="6">
        <v>95.066666666666606</v>
      </c>
      <c r="F959" s="4">
        <v>0.58778625954198405</v>
      </c>
      <c r="G959" s="6">
        <f>Table3[[#This Row],[Best Individual mean accuracy]]-Table3[[#This Row],[Benchmark mean accuracy]]</f>
        <v>0.9333333333333087</v>
      </c>
      <c r="H959" t="str">
        <f>IF(AND(Table3[[#This Row],[F value]]&lt;4.74,Table3[[#This Row],[Best Individual mean accuracy]]&gt;Table3[[#This Row],[Benchmark mean accuracy]]),"Yes","No")</f>
        <v>Yes</v>
      </c>
    </row>
    <row r="960" spans="1:8" x14ac:dyDescent="0.55000000000000004">
      <c r="A960">
        <v>750</v>
      </c>
      <c r="B960" s="1" t="s">
        <v>1571</v>
      </c>
      <c r="C960" s="4">
        <v>1</v>
      </c>
      <c r="D960" s="6">
        <v>96.266666666666595</v>
      </c>
      <c r="E960" s="6">
        <v>94.933333333333294</v>
      </c>
      <c r="F960" s="4">
        <v>0.999999999999998</v>
      </c>
      <c r="G960" s="6">
        <f>Table3[[#This Row],[Best Individual mean accuracy]]-Table3[[#This Row],[Benchmark mean accuracy]]</f>
        <v>-1.3333333333333002</v>
      </c>
      <c r="H960" t="str">
        <f>IF(AND(Table3[[#This Row],[F value]]&lt;4.74,Table3[[#This Row],[Best Individual mean accuracy]]&gt;Table3[[#This Row],[Benchmark mean accuracy]]),"Yes","No")</f>
        <v>No</v>
      </c>
    </row>
    <row r="961" spans="1:8" x14ac:dyDescent="0.55000000000000004">
      <c r="A961">
        <v>300</v>
      </c>
      <c r="B961" s="1" t="s">
        <v>666</v>
      </c>
      <c r="C961" s="4">
        <v>0.97368421052631504</v>
      </c>
      <c r="D961" s="6">
        <v>96.133333333333297</v>
      </c>
      <c r="E961" s="6">
        <v>94.933333333333294</v>
      </c>
      <c r="F961" s="4">
        <v>0.66917293233082698</v>
      </c>
      <c r="G961" s="6">
        <f>Table3[[#This Row],[Best Individual mean accuracy]]-Table3[[#This Row],[Benchmark mean accuracy]]</f>
        <v>-1.2000000000000028</v>
      </c>
      <c r="H961" t="str">
        <f>IF(AND(Table3[[#This Row],[F value]]&lt;4.74,Table3[[#This Row],[Best Individual mean accuracy]]&gt;Table3[[#This Row],[Benchmark mean accuracy]]),"Yes","No")</f>
        <v>No</v>
      </c>
    </row>
    <row r="962" spans="1:8" x14ac:dyDescent="0.55000000000000004">
      <c r="A962">
        <v>465</v>
      </c>
      <c r="B962" s="1" t="s">
        <v>933</v>
      </c>
      <c r="C962" s="4">
        <v>1</v>
      </c>
      <c r="D962" s="6">
        <v>96.133333333333297</v>
      </c>
      <c r="E962" s="6">
        <v>94.933333333333294</v>
      </c>
      <c r="F962" s="4">
        <v>1.05128205128205</v>
      </c>
      <c r="G962" s="6">
        <f>Table3[[#This Row],[Best Individual mean accuracy]]-Table3[[#This Row],[Benchmark mean accuracy]]</f>
        <v>-1.2000000000000028</v>
      </c>
      <c r="H962" t="str">
        <f>IF(AND(Table3[[#This Row],[F value]]&lt;4.74,Table3[[#This Row],[Best Individual mean accuracy]]&gt;Table3[[#This Row],[Benchmark mean accuracy]]),"Yes","No")</f>
        <v>No</v>
      </c>
    </row>
    <row r="963" spans="1:8" x14ac:dyDescent="0.55000000000000004">
      <c r="A963">
        <v>750</v>
      </c>
      <c r="B963" s="1" t="s">
        <v>1385</v>
      </c>
      <c r="C963" s="4">
        <v>1</v>
      </c>
      <c r="D963" s="6">
        <v>96.133333333333297</v>
      </c>
      <c r="E963" s="6">
        <v>94.933333333333294</v>
      </c>
      <c r="F963" s="4">
        <v>1.6153846153846101</v>
      </c>
      <c r="G963" s="6">
        <f>Table3[[#This Row],[Best Individual mean accuracy]]-Table3[[#This Row],[Benchmark mean accuracy]]</f>
        <v>-1.2000000000000028</v>
      </c>
      <c r="H963" t="str">
        <f>IF(AND(Table3[[#This Row],[F value]]&lt;4.74,Table3[[#This Row],[Best Individual mean accuracy]]&gt;Table3[[#This Row],[Benchmark mean accuracy]]),"Yes","No")</f>
        <v>No</v>
      </c>
    </row>
    <row r="964" spans="1:8" x14ac:dyDescent="0.55000000000000004">
      <c r="A964">
        <v>891</v>
      </c>
      <c r="B964" s="1" t="s">
        <v>1687</v>
      </c>
      <c r="C964" s="4">
        <v>0.97368421052631504</v>
      </c>
      <c r="D964" s="6">
        <v>96.133333333333297</v>
      </c>
      <c r="E964" s="6">
        <v>94.933333333333294</v>
      </c>
      <c r="F964" s="4">
        <v>0.91304347826087195</v>
      </c>
      <c r="G964" s="6">
        <f>Table3[[#This Row],[Best Individual mean accuracy]]-Table3[[#This Row],[Benchmark mean accuracy]]</f>
        <v>-1.2000000000000028</v>
      </c>
      <c r="H964" t="str">
        <f>IF(AND(Table3[[#This Row],[F value]]&lt;4.74,Table3[[#This Row],[Best Individual mean accuracy]]&gt;Table3[[#This Row],[Benchmark mean accuracy]]),"Yes","No")</f>
        <v>No</v>
      </c>
    </row>
    <row r="965" spans="1:8" x14ac:dyDescent="0.55000000000000004">
      <c r="A965">
        <v>300</v>
      </c>
      <c r="B965" s="1" t="s">
        <v>878</v>
      </c>
      <c r="C965" s="4">
        <v>0.97368421052631504</v>
      </c>
      <c r="D965" s="6">
        <v>96</v>
      </c>
      <c r="E965" s="6">
        <v>94.933333333333294</v>
      </c>
      <c r="F965" s="4">
        <v>1.51351351351351</v>
      </c>
      <c r="G965" s="6">
        <f>Table3[[#This Row],[Best Individual mean accuracy]]-Table3[[#This Row],[Benchmark mean accuracy]]</f>
        <v>-1.0666666666667055</v>
      </c>
      <c r="H965" t="str">
        <f>IF(AND(Table3[[#This Row],[F value]]&lt;4.74,Table3[[#This Row],[Best Individual mean accuracy]]&gt;Table3[[#This Row],[Benchmark mean accuracy]]),"Yes","No")</f>
        <v>No</v>
      </c>
    </row>
    <row r="966" spans="1:8" x14ac:dyDescent="0.55000000000000004">
      <c r="A966">
        <v>891</v>
      </c>
      <c r="B966" s="1" t="s">
        <v>1722</v>
      </c>
      <c r="C966" s="4">
        <v>0.97368421052631504</v>
      </c>
      <c r="D966" s="6">
        <v>96</v>
      </c>
      <c r="E966" s="6">
        <v>94.933333333333294</v>
      </c>
      <c r="F966" s="4">
        <v>1.2121212121212099</v>
      </c>
      <c r="G966" s="6">
        <f>Table3[[#This Row],[Best Individual mean accuracy]]-Table3[[#This Row],[Benchmark mean accuracy]]</f>
        <v>-1.0666666666667055</v>
      </c>
      <c r="H966" t="str">
        <f>IF(AND(Table3[[#This Row],[F value]]&lt;4.74,Table3[[#This Row],[Best Individual mean accuracy]]&gt;Table3[[#This Row],[Benchmark mean accuracy]]),"Yes","No")</f>
        <v>No</v>
      </c>
    </row>
    <row r="967" spans="1:8" x14ac:dyDescent="0.55000000000000004">
      <c r="A967">
        <v>891</v>
      </c>
      <c r="B967" s="1" t="s">
        <v>1986</v>
      </c>
      <c r="C967" s="4">
        <v>0.97368421052631504</v>
      </c>
      <c r="D967" s="6">
        <v>96</v>
      </c>
      <c r="E967" s="6">
        <v>94.933333333333294</v>
      </c>
      <c r="F967" s="4">
        <v>1.5999999999999901</v>
      </c>
      <c r="G967" s="6">
        <f>Table3[[#This Row],[Best Individual mean accuracy]]-Table3[[#This Row],[Benchmark mean accuracy]]</f>
        <v>-1.0666666666667055</v>
      </c>
      <c r="H967" t="str">
        <f>IF(AND(Table3[[#This Row],[F value]]&lt;4.74,Table3[[#This Row],[Best Individual mean accuracy]]&gt;Table3[[#This Row],[Benchmark mean accuracy]]),"Yes","No")</f>
        <v>No</v>
      </c>
    </row>
    <row r="968" spans="1:8" x14ac:dyDescent="0.55000000000000004">
      <c r="A968">
        <v>300</v>
      </c>
      <c r="B968" s="1" t="s">
        <v>749</v>
      </c>
      <c r="C968" s="4">
        <v>0.97368421052631504</v>
      </c>
      <c r="D968" s="6">
        <v>95.866666666666603</v>
      </c>
      <c r="E968" s="6">
        <v>94.933333333333294</v>
      </c>
      <c r="F968" s="4">
        <v>1.1599999999999899</v>
      </c>
      <c r="G968" s="6">
        <f>Table3[[#This Row],[Best Individual mean accuracy]]-Table3[[#This Row],[Benchmark mean accuracy]]</f>
        <v>-0.9333333333333087</v>
      </c>
      <c r="H968" t="str">
        <f>IF(AND(Table3[[#This Row],[F value]]&lt;4.74,Table3[[#This Row],[Best Individual mean accuracy]]&gt;Table3[[#This Row],[Benchmark mean accuracy]]),"Yes","No")</f>
        <v>No</v>
      </c>
    </row>
    <row r="969" spans="1:8" x14ac:dyDescent="0.55000000000000004">
      <c r="A969">
        <v>465</v>
      </c>
      <c r="B969" s="1" t="s">
        <v>938</v>
      </c>
      <c r="C969" s="4">
        <v>1</v>
      </c>
      <c r="D969" s="6">
        <v>95.866666666666603</v>
      </c>
      <c r="E969" s="6">
        <v>94.933333333333294</v>
      </c>
      <c r="F969" s="4">
        <v>0.949367088607594</v>
      </c>
      <c r="G969" s="6">
        <f>Table3[[#This Row],[Best Individual mean accuracy]]-Table3[[#This Row],[Benchmark mean accuracy]]</f>
        <v>-0.9333333333333087</v>
      </c>
      <c r="H969" t="str">
        <f>IF(AND(Table3[[#This Row],[F value]]&lt;4.74,Table3[[#This Row],[Best Individual mean accuracy]]&gt;Table3[[#This Row],[Benchmark mean accuracy]]),"Yes","No")</f>
        <v>No</v>
      </c>
    </row>
    <row r="970" spans="1:8" x14ac:dyDescent="0.55000000000000004">
      <c r="A970">
        <v>750</v>
      </c>
      <c r="B970" s="1" t="s">
        <v>1370</v>
      </c>
      <c r="C970" s="4">
        <v>1</v>
      </c>
      <c r="D970" s="6">
        <v>95.866666666666603</v>
      </c>
      <c r="E970" s="6">
        <v>94.933333333333294</v>
      </c>
      <c r="F970" s="4">
        <v>0.83673469387755095</v>
      </c>
      <c r="G970" s="6">
        <f>Table3[[#This Row],[Best Individual mean accuracy]]-Table3[[#This Row],[Benchmark mean accuracy]]</f>
        <v>-0.9333333333333087</v>
      </c>
      <c r="H970" t="str">
        <f>IF(AND(Table3[[#This Row],[F value]]&lt;4.74,Table3[[#This Row],[Best Individual mean accuracy]]&gt;Table3[[#This Row],[Benchmark mean accuracy]]),"Yes","No")</f>
        <v>No</v>
      </c>
    </row>
    <row r="971" spans="1:8" x14ac:dyDescent="0.55000000000000004">
      <c r="A971">
        <v>574</v>
      </c>
      <c r="B971" s="1" t="s">
        <v>970</v>
      </c>
      <c r="C971" s="4">
        <v>1</v>
      </c>
      <c r="D971" s="6">
        <v>95.733333333333306</v>
      </c>
      <c r="E971" s="6">
        <v>94.933333333333294</v>
      </c>
      <c r="F971" s="4">
        <v>1.5416666666666601</v>
      </c>
      <c r="G971" s="6">
        <f>Table3[[#This Row],[Best Individual mean accuracy]]-Table3[[#This Row],[Benchmark mean accuracy]]</f>
        <v>-0.80000000000001137</v>
      </c>
      <c r="H971" t="str">
        <f>IF(AND(Table3[[#This Row],[F value]]&lt;4.74,Table3[[#This Row],[Best Individual mean accuracy]]&gt;Table3[[#This Row],[Benchmark mean accuracy]]),"Yes","No")</f>
        <v>No</v>
      </c>
    </row>
    <row r="972" spans="1:8" x14ac:dyDescent="0.55000000000000004">
      <c r="A972">
        <v>574</v>
      </c>
      <c r="B972" s="1" t="s">
        <v>990</v>
      </c>
      <c r="C972" s="4">
        <v>1</v>
      </c>
      <c r="D972" s="6">
        <v>95.733333333333306</v>
      </c>
      <c r="E972" s="6">
        <v>94.933333333333294</v>
      </c>
      <c r="F972" s="4">
        <v>0.84615384615384504</v>
      </c>
      <c r="G972" s="6">
        <f>Table3[[#This Row],[Best Individual mean accuracy]]-Table3[[#This Row],[Benchmark mean accuracy]]</f>
        <v>-0.80000000000001137</v>
      </c>
      <c r="H972" t="str">
        <f>IF(AND(Table3[[#This Row],[F value]]&lt;4.74,Table3[[#This Row],[Best Individual mean accuracy]]&gt;Table3[[#This Row],[Benchmark mean accuracy]]),"Yes","No")</f>
        <v>No</v>
      </c>
    </row>
    <row r="973" spans="1:8" x14ac:dyDescent="0.55000000000000004">
      <c r="A973">
        <v>750</v>
      </c>
      <c r="B973" s="1" t="s">
        <v>1338</v>
      </c>
      <c r="C973" s="4">
        <v>1</v>
      </c>
      <c r="D973" s="6">
        <v>95.733333333333306</v>
      </c>
      <c r="E973" s="6">
        <v>94.933333333333294</v>
      </c>
      <c r="F973" s="4">
        <v>0.58426966292134797</v>
      </c>
      <c r="G973" s="6">
        <f>Table3[[#This Row],[Best Individual mean accuracy]]-Table3[[#This Row],[Benchmark mean accuracy]]</f>
        <v>-0.80000000000001137</v>
      </c>
      <c r="H973" t="str">
        <f>IF(AND(Table3[[#This Row],[F value]]&lt;4.74,Table3[[#This Row],[Best Individual mean accuracy]]&gt;Table3[[#This Row],[Benchmark mean accuracy]]),"Yes","No")</f>
        <v>No</v>
      </c>
    </row>
    <row r="974" spans="1:8" x14ac:dyDescent="0.55000000000000004">
      <c r="A974">
        <v>750</v>
      </c>
      <c r="B974" s="1" t="s">
        <v>1408</v>
      </c>
      <c r="C974" s="4">
        <v>1</v>
      </c>
      <c r="D974" s="6">
        <v>95.733333333333306</v>
      </c>
      <c r="E974" s="6">
        <v>94.933333333333294</v>
      </c>
      <c r="F974" s="4">
        <v>1.36363636363636</v>
      </c>
      <c r="G974" s="6">
        <f>Table3[[#This Row],[Best Individual mean accuracy]]-Table3[[#This Row],[Benchmark mean accuracy]]</f>
        <v>-0.80000000000001137</v>
      </c>
      <c r="H974" t="str">
        <f>IF(AND(Table3[[#This Row],[F value]]&lt;4.74,Table3[[#This Row],[Best Individual mean accuracy]]&gt;Table3[[#This Row],[Benchmark mean accuracy]]),"Yes","No")</f>
        <v>No</v>
      </c>
    </row>
    <row r="975" spans="1:8" x14ac:dyDescent="0.55000000000000004">
      <c r="A975">
        <v>750</v>
      </c>
      <c r="B975" s="1" t="s">
        <v>1418</v>
      </c>
      <c r="C975" s="4">
        <v>1</v>
      </c>
      <c r="D975" s="6">
        <v>95.466666666666598</v>
      </c>
      <c r="E975" s="6">
        <v>94.933333333333294</v>
      </c>
      <c r="F975" s="4">
        <v>0.94117647058823495</v>
      </c>
      <c r="G975" s="6">
        <f>Table3[[#This Row],[Best Individual mean accuracy]]-Table3[[#This Row],[Benchmark mean accuracy]]</f>
        <v>-0.53333333333330302</v>
      </c>
      <c r="H975" t="str">
        <f>IF(AND(Table3[[#This Row],[F value]]&lt;4.74,Table3[[#This Row],[Best Individual mean accuracy]]&gt;Table3[[#This Row],[Benchmark mean accuracy]]),"Yes","No")</f>
        <v>No</v>
      </c>
    </row>
    <row r="976" spans="1:8" x14ac:dyDescent="0.55000000000000004">
      <c r="A976">
        <v>891</v>
      </c>
      <c r="B976" s="1" t="s">
        <v>1989</v>
      </c>
      <c r="C976" s="4">
        <v>0.97368421052631504</v>
      </c>
      <c r="D976" s="6">
        <v>95.466666666666598</v>
      </c>
      <c r="E976" s="6">
        <v>94.933333333333294</v>
      </c>
      <c r="F976" s="4">
        <v>0.94117647058823495</v>
      </c>
      <c r="G976" s="6">
        <f>Table3[[#This Row],[Best Individual mean accuracy]]-Table3[[#This Row],[Benchmark mean accuracy]]</f>
        <v>-0.53333333333330302</v>
      </c>
      <c r="H976" t="str">
        <f>IF(AND(Table3[[#This Row],[F value]]&lt;4.74,Table3[[#This Row],[Best Individual mean accuracy]]&gt;Table3[[#This Row],[Benchmark mean accuracy]]),"Yes","No")</f>
        <v>No</v>
      </c>
    </row>
    <row r="977" spans="1:8" x14ac:dyDescent="0.55000000000000004">
      <c r="A977">
        <v>891</v>
      </c>
      <c r="B977" s="1" t="s">
        <v>2140</v>
      </c>
      <c r="C977" s="4">
        <v>0.97368421052631504</v>
      </c>
      <c r="D977" s="6">
        <v>95.466666666666598</v>
      </c>
      <c r="E977" s="6">
        <v>94.933333333333294</v>
      </c>
      <c r="F977" s="4">
        <v>0.55555555555555503</v>
      </c>
      <c r="G977" s="6">
        <f>Table3[[#This Row],[Best Individual mean accuracy]]-Table3[[#This Row],[Benchmark mean accuracy]]</f>
        <v>-0.53333333333330302</v>
      </c>
      <c r="H977" t="str">
        <f>IF(AND(Table3[[#This Row],[F value]]&lt;4.74,Table3[[#This Row],[Best Individual mean accuracy]]&gt;Table3[[#This Row],[Benchmark mean accuracy]]),"Yes","No")</f>
        <v>No</v>
      </c>
    </row>
    <row r="978" spans="1:8" x14ac:dyDescent="0.55000000000000004">
      <c r="A978">
        <v>750</v>
      </c>
      <c r="B978" s="1" t="s">
        <v>1403</v>
      </c>
      <c r="C978" s="4">
        <v>1</v>
      </c>
      <c r="D978" s="6">
        <v>95.3333333333333</v>
      </c>
      <c r="E978" s="6">
        <v>94.933333333333294</v>
      </c>
      <c r="F978" s="4">
        <v>0.70434782608695601</v>
      </c>
      <c r="G978" s="6">
        <f>Table3[[#This Row],[Best Individual mean accuracy]]-Table3[[#This Row],[Benchmark mean accuracy]]</f>
        <v>-0.40000000000000568</v>
      </c>
      <c r="H978" t="str">
        <f>IF(AND(Table3[[#This Row],[F value]]&lt;4.74,Table3[[#This Row],[Best Individual mean accuracy]]&gt;Table3[[#This Row],[Benchmark mean accuracy]]),"Yes","No")</f>
        <v>No</v>
      </c>
    </row>
    <row r="979" spans="1:8" x14ac:dyDescent="0.55000000000000004">
      <c r="A979">
        <v>891</v>
      </c>
      <c r="B979" s="1" t="s">
        <v>2062</v>
      </c>
      <c r="C979" s="4">
        <v>0.97368421052631504</v>
      </c>
      <c r="D979" s="6">
        <v>95.2</v>
      </c>
      <c r="E979" s="6">
        <v>94.933333333333294</v>
      </c>
      <c r="F979" s="4">
        <v>1.23076923076922</v>
      </c>
      <c r="G979" s="6">
        <f>Table3[[#This Row],[Best Individual mean accuracy]]-Table3[[#This Row],[Benchmark mean accuracy]]</f>
        <v>-0.26666666666670835</v>
      </c>
      <c r="H979" t="str">
        <f>IF(AND(Table3[[#This Row],[F value]]&lt;4.74,Table3[[#This Row],[Best Individual mean accuracy]]&gt;Table3[[#This Row],[Benchmark mean accuracy]]),"Yes","No")</f>
        <v>No</v>
      </c>
    </row>
    <row r="980" spans="1:8" x14ac:dyDescent="0.55000000000000004">
      <c r="A980">
        <v>300</v>
      </c>
      <c r="B980" s="1" t="s">
        <v>538</v>
      </c>
      <c r="C980" s="4">
        <v>0.97368421052631504</v>
      </c>
      <c r="D980" s="6">
        <v>95.199999999999903</v>
      </c>
      <c r="E980" s="6">
        <v>94.933333333333294</v>
      </c>
      <c r="F980" s="4">
        <v>0.7</v>
      </c>
      <c r="G980" s="6">
        <f>Table3[[#This Row],[Best Individual mean accuracy]]-Table3[[#This Row],[Benchmark mean accuracy]]</f>
        <v>-0.26666666666660888</v>
      </c>
      <c r="H980" t="str">
        <f>IF(AND(Table3[[#This Row],[F value]]&lt;4.74,Table3[[#This Row],[Best Individual mean accuracy]]&gt;Table3[[#This Row],[Benchmark mean accuracy]]),"Yes","No")</f>
        <v>No</v>
      </c>
    </row>
    <row r="981" spans="1:8" x14ac:dyDescent="0.55000000000000004">
      <c r="A981">
        <v>663</v>
      </c>
      <c r="B981" s="1" t="s">
        <v>1241</v>
      </c>
      <c r="C981" s="4">
        <v>1</v>
      </c>
      <c r="D981" s="6">
        <v>95.199999999999903</v>
      </c>
      <c r="E981" s="6">
        <v>94.933333333333294</v>
      </c>
      <c r="F981" s="4">
        <v>0.65217391304347705</v>
      </c>
      <c r="G981" s="6">
        <f>Table3[[#This Row],[Best Individual mean accuracy]]-Table3[[#This Row],[Benchmark mean accuracy]]</f>
        <v>-0.26666666666660888</v>
      </c>
      <c r="H981" t="str">
        <f>IF(AND(Table3[[#This Row],[F value]]&lt;4.74,Table3[[#This Row],[Best Individual mean accuracy]]&gt;Table3[[#This Row],[Benchmark mean accuracy]]),"Yes","No")</f>
        <v>No</v>
      </c>
    </row>
    <row r="982" spans="1:8" x14ac:dyDescent="0.55000000000000004">
      <c r="A982">
        <v>465</v>
      </c>
      <c r="B982" s="1" t="s">
        <v>942</v>
      </c>
      <c r="C982" s="4">
        <v>1</v>
      </c>
      <c r="D982" s="6">
        <v>95.066666666666606</v>
      </c>
      <c r="E982" s="6">
        <v>94.933333333333294</v>
      </c>
      <c r="F982" s="4">
        <v>0.79439252336448596</v>
      </c>
      <c r="G982" s="6">
        <f>Table3[[#This Row],[Best Individual mean accuracy]]-Table3[[#This Row],[Benchmark mean accuracy]]</f>
        <v>-0.13333333333331154</v>
      </c>
      <c r="H982" t="str">
        <f>IF(AND(Table3[[#This Row],[F value]]&lt;4.74,Table3[[#This Row],[Best Individual mean accuracy]]&gt;Table3[[#This Row],[Benchmark mean accuracy]]),"Yes","No")</f>
        <v>No</v>
      </c>
    </row>
    <row r="983" spans="1:8" x14ac:dyDescent="0.55000000000000004">
      <c r="A983">
        <v>891</v>
      </c>
      <c r="B983" s="1" t="s">
        <v>2023</v>
      </c>
      <c r="C983" s="4">
        <v>0.97368421052631504</v>
      </c>
      <c r="D983" s="6">
        <v>95.066666666666606</v>
      </c>
      <c r="E983" s="6">
        <v>94.933333333333294</v>
      </c>
      <c r="F983" s="4">
        <v>0.88679245283018904</v>
      </c>
      <c r="G983" s="6">
        <f>Table3[[#This Row],[Best Individual mean accuracy]]-Table3[[#This Row],[Benchmark mean accuracy]]</f>
        <v>-0.13333333333331154</v>
      </c>
      <c r="H983" t="str">
        <f>IF(AND(Table3[[#This Row],[F value]]&lt;4.74,Table3[[#This Row],[Best Individual mean accuracy]]&gt;Table3[[#This Row],[Benchmark mean accuracy]]),"Yes","No")</f>
        <v>No</v>
      </c>
    </row>
    <row r="984" spans="1:8" x14ac:dyDescent="0.55000000000000004">
      <c r="A984">
        <v>300</v>
      </c>
      <c r="B984" s="1" t="s">
        <v>645</v>
      </c>
      <c r="C984" s="4">
        <v>0.97368421052631504</v>
      </c>
      <c r="D984" s="6">
        <v>94.933333333333294</v>
      </c>
      <c r="E984" s="6">
        <v>94.933333333333294</v>
      </c>
      <c r="F984" s="4">
        <v>0.87878787878787801</v>
      </c>
      <c r="G984" s="6">
        <f>Table3[[#This Row],[Best Individual mean accuracy]]-Table3[[#This Row],[Benchmark mean accuracy]]</f>
        <v>0</v>
      </c>
      <c r="H984" t="str">
        <f>IF(AND(Table3[[#This Row],[F value]]&lt;4.74,Table3[[#This Row],[Best Individual mean accuracy]]&gt;Table3[[#This Row],[Benchmark mean accuracy]]),"Yes","No")</f>
        <v>No</v>
      </c>
    </row>
    <row r="985" spans="1:8" x14ac:dyDescent="0.55000000000000004">
      <c r="A985">
        <v>750</v>
      </c>
      <c r="B985" s="1" t="s">
        <v>1610</v>
      </c>
      <c r="C985" s="4">
        <v>1</v>
      </c>
      <c r="D985" s="6">
        <v>94.933333333333294</v>
      </c>
      <c r="E985" s="6">
        <v>94.933333333333294</v>
      </c>
      <c r="F985" s="4">
        <v>1.71428571428571</v>
      </c>
      <c r="G985" s="6">
        <f>Table3[[#This Row],[Best Individual mean accuracy]]-Table3[[#This Row],[Benchmark mean accuracy]]</f>
        <v>0</v>
      </c>
      <c r="H985" t="str">
        <f>IF(AND(Table3[[#This Row],[F value]]&lt;4.74,Table3[[#This Row],[Best Individual mean accuracy]]&gt;Table3[[#This Row],[Benchmark mean accuracy]]),"Yes","No")</f>
        <v>No</v>
      </c>
    </row>
    <row r="986" spans="1:8" x14ac:dyDescent="0.55000000000000004">
      <c r="A986">
        <v>750</v>
      </c>
      <c r="B986" s="1" t="s">
        <v>1540</v>
      </c>
      <c r="C986" s="4">
        <v>1</v>
      </c>
      <c r="D986" s="6">
        <v>94.8</v>
      </c>
      <c r="E986" s="6">
        <v>94.933333333333294</v>
      </c>
      <c r="F986" s="4">
        <v>0.581395348837209</v>
      </c>
      <c r="G986" s="6">
        <f>Table3[[#This Row],[Best Individual mean accuracy]]-Table3[[#This Row],[Benchmark mean accuracy]]</f>
        <v>0.13333333333329733</v>
      </c>
      <c r="H986" t="str">
        <f>IF(AND(Table3[[#This Row],[F value]]&lt;4.74,Table3[[#This Row],[Best Individual mean accuracy]]&gt;Table3[[#This Row],[Benchmark mean accuracy]]),"Yes","No")</f>
        <v>Yes</v>
      </c>
    </row>
    <row r="987" spans="1:8" x14ac:dyDescent="0.55000000000000004">
      <c r="A987">
        <v>465</v>
      </c>
      <c r="B987" s="1" t="s">
        <v>939</v>
      </c>
      <c r="C987" s="4">
        <v>1</v>
      </c>
      <c r="D987" s="6">
        <v>94.6666666666666</v>
      </c>
      <c r="E987" s="6">
        <v>94.933333333333294</v>
      </c>
      <c r="F987" s="4">
        <v>1</v>
      </c>
      <c r="G987" s="6">
        <f>Table3[[#This Row],[Best Individual mean accuracy]]-Table3[[#This Row],[Benchmark mean accuracy]]</f>
        <v>0.26666666666669414</v>
      </c>
      <c r="H987" t="str">
        <f>IF(AND(Table3[[#This Row],[F value]]&lt;4.74,Table3[[#This Row],[Best Individual mean accuracy]]&gt;Table3[[#This Row],[Benchmark mean accuracy]]),"Yes","No")</f>
        <v>Yes</v>
      </c>
    </row>
    <row r="988" spans="1:8" x14ac:dyDescent="0.55000000000000004">
      <c r="A988">
        <v>300</v>
      </c>
      <c r="B988" s="1" t="s">
        <v>825</v>
      </c>
      <c r="C988" s="4">
        <v>0.97368421052631504</v>
      </c>
      <c r="D988" s="6">
        <v>94.533333333333303</v>
      </c>
      <c r="E988" s="6">
        <v>94.933333333333294</v>
      </c>
      <c r="F988" s="4">
        <v>1.2105263157894699</v>
      </c>
      <c r="G988" s="6">
        <f>Table3[[#This Row],[Best Individual mean accuracy]]-Table3[[#This Row],[Benchmark mean accuracy]]</f>
        <v>0.39999999999999147</v>
      </c>
      <c r="H988" t="str">
        <f>IF(AND(Table3[[#This Row],[F value]]&lt;4.74,Table3[[#This Row],[Best Individual mean accuracy]]&gt;Table3[[#This Row],[Benchmark mean accuracy]]),"Yes","No")</f>
        <v>Yes</v>
      </c>
    </row>
    <row r="989" spans="1:8" x14ac:dyDescent="0.55000000000000004">
      <c r="A989">
        <v>750</v>
      </c>
      <c r="B989" s="1" t="s">
        <v>1590</v>
      </c>
      <c r="C989" s="4">
        <v>1</v>
      </c>
      <c r="D989" s="6">
        <v>94.533333333333303</v>
      </c>
      <c r="E989" s="6">
        <v>94.933333333333294</v>
      </c>
      <c r="F989" s="4">
        <v>0.98086124401913699</v>
      </c>
      <c r="G989" s="6">
        <f>Table3[[#This Row],[Best Individual mean accuracy]]-Table3[[#This Row],[Benchmark mean accuracy]]</f>
        <v>0.39999999999999147</v>
      </c>
      <c r="H989" t="str">
        <f>IF(AND(Table3[[#This Row],[F value]]&lt;4.74,Table3[[#This Row],[Best Individual mean accuracy]]&gt;Table3[[#This Row],[Benchmark mean accuracy]]),"Yes","No")</f>
        <v>Yes</v>
      </c>
    </row>
    <row r="990" spans="1:8" x14ac:dyDescent="0.55000000000000004">
      <c r="A990">
        <v>750</v>
      </c>
      <c r="B990" s="1" t="s">
        <v>1324</v>
      </c>
      <c r="C990" s="4">
        <v>1</v>
      </c>
      <c r="D990" s="6">
        <v>94</v>
      </c>
      <c r="E990" s="6">
        <v>94.933333333333294</v>
      </c>
      <c r="F990" s="4">
        <v>1.25210084033613</v>
      </c>
      <c r="G990" s="6">
        <f>Table3[[#This Row],[Best Individual mean accuracy]]-Table3[[#This Row],[Benchmark mean accuracy]]</f>
        <v>0.93333333333329449</v>
      </c>
      <c r="H990" t="str">
        <f>IF(AND(Table3[[#This Row],[F value]]&lt;4.74,Table3[[#This Row],[Best Individual mean accuracy]]&gt;Table3[[#This Row],[Benchmark mean accuracy]]),"Yes","No")</f>
        <v>Yes</v>
      </c>
    </row>
    <row r="991" spans="1:8" x14ac:dyDescent="0.55000000000000004">
      <c r="A991">
        <v>891</v>
      </c>
      <c r="B991" s="1" t="s">
        <v>2030</v>
      </c>
      <c r="C991" s="4">
        <v>0.97368421052631504</v>
      </c>
      <c r="D991" s="6">
        <v>96.4</v>
      </c>
      <c r="E991" s="6">
        <v>94.8</v>
      </c>
      <c r="F991" s="4">
        <v>9.39999999999994</v>
      </c>
      <c r="G991" s="6">
        <f>Table3[[#This Row],[Best Individual mean accuracy]]-Table3[[#This Row],[Benchmark mean accuracy]]</f>
        <v>-1.6000000000000085</v>
      </c>
      <c r="H991" t="str">
        <f>IF(AND(Table3[[#This Row],[F value]]&lt;4.74,Table3[[#This Row],[Best Individual mean accuracy]]&gt;Table3[[#This Row],[Benchmark mean accuracy]]),"Yes","No")</f>
        <v>No</v>
      </c>
    </row>
    <row r="992" spans="1:8" x14ac:dyDescent="0.55000000000000004">
      <c r="A992">
        <v>891</v>
      </c>
      <c r="B992" s="1" t="s">
        <v>1770</v>
      </c>
      <c r="C992" s="4">
        <v>0.97368421052631504</v>
      </c>
      <c r="D992" s="6">
        <v>96.399999999999906</v>
      </c>
      <c r="E992" s="6">
        <v>94.8</v>
      </c>
      <c r="F992" s="4">
        <v>2.2222222222222201</v>
      </c>
      <c r="G992" s="6">
        <f>Table3[[#This Row],[Best Individual mean accuracy]]-Table3[[#This Row],[Benchmark mean accuracy]]</f>
        <v>-1.5999999999999091</v>
      </c>
      <c r="H992" t="str">
        <f>IF(AND(Table3[[#This Row],[F value]]&lt;4.74,Table3[[#This Row],[Best Individual mean accuracy]]&gt;Table3[[#This Row],[Benchmark mean accuracy]]),"Yes","No")</f>
        <v>No</v>
      </c>
    </row>
    <row r="993" spans="1:8" x14ac:dyDescent="0.55000000000000004">
      <c r="A993">
        <v>300</v>
      </c>
      <c r="B993" s="1" t="s">
        <v>549</v>
      </c>
      <c r="C993" s="4">
        <v>0.97368421052631504</v>
      </c>
      <c r="D993" s="6">
        <v>96.133333333333297</v>
      </c>
      <c r="E993" s="6">
        <v>94.8</v>
      </c>
      <c r="F993" s="4">
        <v>1.0697674418604599</v>
      </c>
      <c r="G993" s="6">
        <f>Table3[[#This Row],[Best Individual mean accuracy]]-Table3[[#This Row],[Benchmark mean accuracy]]</f>
        <v>-1.3333333333333002</v>
      </c>
      <c r="H993" t="str">
        <f>IF(AND(Table3[[#This Row],[F value]]&lt;4.74,Table3[[#This Row],[Best Individual mean accuracy]]&gt;Table3[[#This Row],[Benchmark mean accuracy]]),"Yes","No")</f>
        <v>No</v>
      </c>
    </row>
    <row r="994" spans="1:8" x14ac:dyDescent="0.55000000000000004">
      <c r="A994">
        <v>750</v>
      </c>
      <c r="B994" s="1" t="s">
        <v>1620</v>
      </c>
      <c r="C994" s="4">
        <v>1</v>
      </c>
      <c r="D994" s="6">
        <v>96.133333333333297</v>
      </c>
      <c r="E994" s="6">
        <v>94.8</v>
      </c>
      <c r="F994" s="4">
        <v>1.86666666666666</v>
      </c>
      <c r="G994" s="6">
        <f>Table3[[#This Row],[Best Individual mean accuracy]]-Table3[[#This Row],[Benchmark mean accuracy]]</f>
        <v>-1.3333333333333002</v>
      </c>
      <c r="H994" t="str">
        <f>IF(AND(Table3[[#This Row],[F value]]&lt;4.74,Table3[[#This Row],[Best Individual mean accuracy]]&gt;Table3[[#This Row],[Benchmark mean accuracy]]),"Yes","No")</f>
        <v>No</v>
      </c>
    </row>
    <row r="995" spans="1:8" x14ac:dyDescent="0.55000000000000004">
      <c r="A995">
        <v>300</v>
      </c>
      <c r="B995" s="1" t="s">
        <v>907</v>
      </c>
      <c r="C995" s="4">
        <v>0.97368421052631504</v>
      </c>
      <c r="D995" s="6">
        <v>96</v>
      </c>
      <c r="E995" s="6">
        <v>94.8</v>
      </c>
      <c r="F995" s="4">
        <v>0.75903614457831203</v>
      </c>
      <c r="G995" s="6">
        <f>Table3[[#This Row],[Best Individual mean accuracy]]-Table3[[#This Row],[Benchmark mean accuracy]]</f>
        <v>-1.2000000000000028</v>
      </c>
      <c r="H995" t="str">
        <f>IF(AND(Table3[[#This Row],[F value]]&lt;4.74,Table3[[#This Row],[Best Individual mean accuracy]]&gt;Table3[[#This Row],[Benchmark mean accuracy]]),"Yes","No")</f>
        <v>No</v>
      </c>
    </row>
    <row r="996" spans="1:8" x14ac:dyDescent="0.55000000000000004">
      <c r="A996">
        <v>750</v>
      </c>
      <c r="B996" s="1" t="s">
        <v>1351</v>
      </c>
      <c r="C996" s="4">
        <v>1</v>
      </c>
      <c r="D996" s="6">
        <v>96</v>
      </c>
      <c r="E996" s="6">
        <v>94.8</v>
      </c>
      <c r="F996" s="4">
        <v>0.69696969696969702</v>
      </c>
      <c r="G996" s="6">
        <f>Table3[[#This Row],[Best Individual mean accuracy]]-Table3[[#This Row],[Benchmark mean accuracy]]</f>
        <v>-1.2000000000000028</v>
      </c>
      <c r="H996" t="str">
        <f>IF(AND(Table3[[#This Row],[F value]]&lt;4.74,Table3[[#This Row],[Best Individual mean accuracy]]&gt;Table3[[#This Row],[Benchmark mean accuracy]]),"Yes","No")</f>
        <v>No</v>
      </c>
    </row>
    <row r="997" spans="1:8" x14ac:dyDescent="0.55000000000000004">
      <c r="A997">
        <v>750</v>
      </c>
      <c r="B997" s="1" t="s">
        <v>1622</v>
      </c>
      <c r="C997" s="4">
        <v>1</v>
      </c>
      <c r="D997" s="6">
        <v>96</v>
      </c>
      <c r="E997" s="6">
        <v>94.8</v>
      </c>
      <c r="F997" s="4">
        <v>2.07317073170731</v>
      </c>
      <c r="G997" s="6">
        <f>Table3[[#This Row],[Best Individual mean accuracy]]-Table3[[#This Row],[Benchmark mean accuracy]]</f>
        <v>-1.2000000000000028</v>
      </c>
      <c r="H997" t="str">
        <f>IF(AND(Table3[[#This Row],[F value]]&lt;4.74,Table3[[#This Row],[Best Individual mean accuracy]]&gt;Table3[[#This Row],[Benchmark mean accuracy]]),"Yes","No")</f>
        <v>No</v>
      </c>
    </row>
    <row r="998" spans="1:8" x14ac:dyDescent="0.55000000000000004">
      <c r="A998">
        <v>891</v>
      </c>
      <c r="B998" s="1" t="s">
        <v>1710</v>
      </c>
      <c r="C998" s="4">
        <v>0.97368421052631504</v>
      </c>
      <c r="D998" s="6">
        <v>96</v>
      </c>
      <c r="E998" s="6">
        <v>94.8</v>
      </c>
      <c r="F998" s="4">
        <v>0.72881355932203395</v>
      </c>
      <c r="G998" s="6">
        <f>Table3[[#This Row],[Best Individual mean accuracy]]-Table3[[#This Row],[Benchmark mean accuracy]]</f>
        <v>-1.2000000000000028</v>
      </c>
      <c r="H998" t="str">
        <f>IF(AND(Table3[[#This Row],[F value]]&lt;4.74,Table3[[#This Row],[Best Individual mean accuracy]]&gt;Table3[[#This Row],[Benchmark mean accuracy]]),"Yes","No")</f>
        <v>No</v>
      </c>
    </row>
    <row r="999" spans="1:8" x14ac:dyDescent="0.55000000000000004">
      <c r="A999">
        <v>891</v>
      </c>
      <c r="B999" s="1" t="s">
        <v>1987</v>
      </c>
      <c r="C999" s="4">
        <v>0.97368421052631504</v>
      </c>
      <c r="D999" s="6">
        <v>96</v>
      </c>
      <c r="E999" s="6">
        <v>94.8</v>
      </c>
      <c r="F999" s="4">
        <v>0.72549019607843002</v>
      </c>
      <c r="G999" s="6">
        <f>Table3[[#This Row],[Best Individual mean accuracy]]-Table3[[#This Row],[Benchmark mean accuracy]]</f>
        <v>-1.2000000000000028</v>
      </c>
      <c r="H999" t="str">
        <f>IF(AND(Table3[[#This Row],[F value]]&lt;4.74,Table3[[#This Row],[Best Individual mean accuracy]]&gt;Table3[[#This Row],[Benchmark mean accuracy]]),"Yes","No")</f>
        <v>No</v>
      </c>
    </row>
    <row r="1000" spans="1:8" x14ac:dyDescent="0.55000000000000004">
      <c r="A1000">
        <v>465</v>
      </c>
      <c r="B1000" s="1" t="s">
        <v>932</v>
      </c>
      <c r="C1000" s="4">
        <v>1</v>
      </c>
      <c r="D1000" s="6">
        <v>95.866666666666603</v>
      </c>
      <c r="E1000" s="6">
        <v>94.8</v>
      </c>
      <c r="F1000" s="4">
        <v>0.71428571428571397</v>
      </c>
      <c r="G1000" s="6">
        <f>Table3[[#This Row],[Best Individual mean accuracy]]-Table3[[#This Row],[Benchmark mean accuracy]]</f>
        <v>-1.066666666666606</v>
      </c>
      <c r="H1000" t="str">
        <f>IF(AND(Table3[[#This Row],[F value]]&lt;4.74,Table3[[#This Row],[Best Individual mean accuracy]]&gt;Table3[[#This Row],[Benchmark mean accuracy]]),"Yes","No")</f>
        <v>No</v>
      </c>
    </row>
    <row r="1001" spans="1:8" x14ac:dyDescent="0.55000000000000004">
      <c r="A1001">
        <v>750</v>
      </c>
      <c r="B1001" s="1" t="s">
        <v>1549</v>
      </c>
      <c r="C1001" s="4">
        <v>1</v>
      </c>
      <c r="D1001" s="6">
        <v>95.866666666666603</v>
      </c>
      <c r="E1001" s="6">
        <v>94.8</v>
      </c>
      <c r="F1001" s="4">
        <v>0.8</v>
      </c>
      <c r="G1001" s="6">
        <f>Table3[[#This Row],[Best Individual mean accuracy]]-Table3[[#This Row],[Benchmark mean accuracy]]</f>
        <v>-1.066666666666606</v>
      </c>
      <c r="H1001" t="str">
        <f>IF(AND(Table3[[#This Row],[F value]]&lt;4.74,Table3[[#This Row],[Best Individual mean accuracy]]&gt;Table3[[#This Row],[Benchmark mean accuracy]]),"Yes","No")</f>
        <v>No</v>
      </c>
    </row>
    <row r="1002" spans="1:8" x14ac:dyDescent="0.55000000000000004">
      <c r="A1002">
        <v>300</v>
      </c>
      <c r="B1002" s="1" t="s">
        <v>466</v>
      </c>
      <c r="C1002" s="4">
        <v>0.97368421052631504</v>
      </c>
      <c r="D1002" s="6">
        <v>95.733333333333306</v>
      </c>
      <c r="E1002" s="6">
        <v>94.8</v>
      </c>
      <c r="F1002" s="4">
        <v>0.85185185185185097</v>
      </c>
      <c r="G1002" s="6">
        <f>Table3[[#This Row],[Best Individual mean accuracy]]-Table3[[#This Row],[Benchmark mean accuracy]]</f>
        <v>-0.9333333333333087</v>
      </c>
      <c r="H1002" t="str">
        <f>IF(AND(Table3[[#This Row],[F value]]&lt;4.74,Table3[[#This Row],[Best Individual mean accuracy]]&gt;Table3[[#This Row],[Benchmark mean accuracy]]),"Yes","No")</f>
        <v>No</v>
      </c>
    </row>
    <row r="1003" spans="1:8" x14ac:dyDescent="0.55000000000000004">
      <c r="A1003">
        <v>663</v>
      </c>
      <c r="B1003" s="1" t="s">
        <v>1047</v>
      </c>
      <c r="C1003" s="4">
        <v>1</v>
      </c>
      <c r="D1003" s="6">
        <v>95.733333333333306</v>
      </c>
      <c r="E1003" s="6">
        <v>94.8</v>
      </c>
      <c r="F1003" s="4">
        <v>1.9056603773584899</v>
      </c>
      <c r="G1003" s="6">
        <f>Table3[[#This Row],[Best Individual mean accuracy]]-Table3[[#This Row],[Benchmark mean accuracy]]</f>
        <v>-0.9333333333333087</v>
      </c>
      <c r="H1003" t="str">
        <f>IF(AND(Table3[[#This Row],[F value]]&lt;4.74,Table3[[#This Row],[Best Individual mean accuracy]]&gt;Table3[[#This Row],[Benchmark mean accuracy]]),"Yes","No")</f>
        <v>No</v>
      </c>
    </row>
    <row r="1004" spans="1:8" x14ac:dyDescent="0.55000000000000004">
      <c r="A1004">
        <v>891</v>
      </c>
      <c r="B1004" s="1" t="s">
        <v>2004</v>
      </c>
      <c r="C1004" s="4">
        <v>0.97368421052631504</v>
      </c>
      <c r="D1004" s="6">
        <v>95.733333333333306</v>
      </c>
      <c r="E1004" s="6">
        <v>94.8</v>
      </c>
      <c r="F1004" s="4">
        <v>1.23529411764705</v>
      </c>
      <c r="G1004" s="6">
        <f>Table3[[#This Row],[Best Individual mean accuracy]]-Table3[[#This Row],[Benchmark mean accuracy]]</f>
        <v>-0.9333333333333087</v>
      </c>
      <c r="H1004" t="str">
        <f>IF(AND(Table3[[#This Row],[F value]]&lt;4.74,Table3[[#This Row],[Best Individual mean accuracy]]&gt;Table3[[#This Row],[Benchmark mean accuracy]]),"Yes","No")</f>
        <v>No</v>
      </c>
    </row>
    <row r="1005" spans="1:8" x14ac:dyDescent="0.55000000000000004">
      <c r="A1005">
        <v>891</v>
      </c>
      <c r="B1005" s="1" t="s">
        <v>2133</v>
      </c>
      <c r="C1005" s="4">
        <v>0.97368421052631504</v>
      </c>
      <c r="D1005" s="6">
        <v>95.733333333333306</v>
      </c>
      <c r="E1005" s="6">
        <v>94.8</v>
      </c>
      <c r="F1005" s="4">
        <v>2.2000000000000002</v>
      </c>
      <c r="G1005" s="6">
        <f>Table3[[#This Row],[Best Individual mean accuracy]]-Table3[[#This Row],[Benchmark mean accuracy]]</f>
        <v>-0.9333333333333087</v>
      </c>
      <c r="H1005" t="str">
        <f>IF(AND(Table3[[#This Row],[F value]]&lt;4.74,Table3[[#This Row],[Best Individual mean accuracy]]&gt;Table3[[#This Row],[Benchmark mean accuracy]]),"Yes","No")</f>
        <v>No</v>
      </c>
    </row>
    <row r="1006" spans="1:8" x14ac:dyDescent="0.55000000000000004">
      <c r="A1006">
        <v>750</v>
      </c>
      <c r="B1006" s="1" t="s">
        <v>1550</v>
      </c>
      <c r="C1006" s="4">
        <v>1</v>
      </c>
      <c r="D1006" s="6">
        <v>95.6</v>
      </c>
      <c r="E1006" s="6">
        <v>94.8</v>
      </c>
      <c r="F1006" s="4">
        <v>1</v>
      </c>
      <c r="G1006" s="6">
        <f>Table3[[#This Row],[Best Individual mean accuracy]]-Table3[[#This Row],[Benchmark mean accuracy]]</f>
        <v>-0.79999999999999716</v>
      </c>
      <c r="H1006" t="str">
        <f>IF(AND(Table3[[#This Row],[F value]]&lt;4.74,Table3[[#This Row],[Best Individual mean accuracy]]&gt;Table3[[#This Row],[Benchmark mean accuracy]]),"Yes","No")</f>
        <v>No</v>
      </c>
    </row>
    <row r="1007" spans="1:8" x14ac:dyDescent="0.55000000000000004">
      <c r="A1007">
        <v>750</v>
      </c>
      <c r="B1007" s="1" t="s">
        <v>1357</v>
      </c>
      <c r="C1007" s="4">
        <v>1</v>
      </c>
      <c r="D1007" s="6">
        <v>95.599999999999895</v>
      </c>
      <c r="E1007" s="6">
        <v>94.8</v>
      </c>
      <c r="F1007" s="4">
        <v>1.44827586206896</v>
      </c>
      <c r="G1007" s="6">
        <f>Table3[[#This Row],[Best Individual mean accuracy]]-Table3[[#This Row],[Benchmark mean accuracy]]</f>
        <v>-0.79999999999989768</v>
      </c>
      <c r="H1007" t="str">
        <f>IF(AND(Table3[[#This Row],[F value]]&lt;4.74,Table3[[#This Row],[Best Individual mean accuracy]]&gt;Table3[[#This Row],[Benchmark mean accuracy]]),"Yes","No")</f>
        <v>No</v>
      </c>
    </row>
    <row r="1008" spans="1:8" x14ac:dyDescent="0.55000000000000004">
      <c r="A1008">
        <v>891</v>
      </c>
      <c r="B1008" s="1" t="s">
        <v>2043</v>
      </c>
      <c r="C1008" s="4">
        <v>0.97368421052631504</v>
      </c>
      <c r="D1008" s="6">
        <v>95.599999999999895</v>
      </c>
      <c r="E1008" s="6">
        <v>94.8</v>
      </c>
      <c r="F1008" s="4">
        <v>2.5</v>
      </c>
      <c r="G1008" s="6">
        <f>Table3[[#This Row],[Best Individual mean accuracy]]-Table3[[#This Row],[Benchmark mean accuracy]]</f>
        <v>-0.79999999999989768</v>
      </c>
      <c r="H1008" t="str">
        <f>IF(AND(Table3[[#This Row],[F value]]&lt;4.74,Table3[[#This Row],[Best Individual mean accuracy]]&gt;Table3[[#This Row],[Benchmark mean accuracy]]),"Yes","No")</f>
        <v>No</v>
      </c>
    </row>
    <row r="1009" spans="1:8" x14ac:dyDescent="0.55000000000000004">
      <c r="A1009">
        <v>891</v>
      </c>
      <c r="B1009" s="1" t="s">
        <v>2099</v>
      </c>
      <c r="C1009" s="4">
        <v>0.97368421052631504</v>
      </c>
      <c r="D1009" s="6">
        <v>95.599999999999895</v>
      </c>
      <c r="E1009" s="6">
        <v>94.8</v>
      </c>
      <c r="F1009" s="4">
        <v>1.6153846153846101</v>
      </c>
      <c r="G1009" s="6">
        <f>Table3[[#This Row],[Best Individual mean accuracy]]-Table3[[#This Row],[Benchmark mean accuracy]]</f>
        <v>-0.79999999999989768</v>
      </c>
      <c r="H1009" t="str">
        <f>IF(AND(Table3[[#This Row],[F value]]&lt;4.74,Table3[[#This Row],[Best Individual mean accuracy]]&gt;Table3[[#This Row],[Benchmark mean accuracy]]),"Yes","No")</f>
        <v>No</v>
      </c>
    </row>
    <row r="1010" spans="1:8" x14ac:dyDescent="0.55000000000000004">
      <c r="A1010">
        <v>750</v>
      </c>
      <c r="B1010" s="1" t="s">
        <v>1380</v>
      </c>
      <c r="C1010" s="4">
        <v>1</v>
      </c>
      <c r="D1010" s="6">
        <v>95.466666666666598</v>
      </c>
      <c r="E1010" s="6">
        <v>94.8</v>
      </c>
      <c r="F1010" s="4">
        <v>0.64444444444444404</v>
      </c>
      <c r="G1010" s="6">
        <f>Table3[[#This Row],[Best Individual mean accuracy]]-Table3[[#This Row],[Benchmark mean accuracy]]</f>
        <v>-0.66666666666660035</v>
      </c>
      <c r="H1010" t="str">
        <f>IF(AND(Table3[[#This Row],[F value]]&lt;4.74,Table3[[#This Row],[Best Individual mean accuracy]]&gt;Table3[[#This Row],[Benchmark mean accuracy]]),"Yes","No")</f>
        <v>No</v>
      </c>
    </row>
    <row r="1011" spans="1:8" x14ac:dyDescent="0.55000000000000004">
      <c r="A1011">
        <v>891</v>
      </c>
      <c r="B1011" s="1" t="s">
        <v>1772</v>
      </c>
      <c r="C1011" s="4">
        <v>0.97368421052631504</v>
      </c>
      <c r="D1011" s="6">
        <v>95.466666666666598</v>
      </c>
      <c r="E1011" s="6">
        <v>94.8</v>
      </c>
      <c r="F1011" s="4">
        <v>1.4347826086956501</v>
      </c>
      <c r="G1011" s="6">
        <f>Table3[[#This Row],[Best Individual mean accuracy]]-Table3[[#This Row],[Benchmark mean accuracy]]</f>
        <v>-0.66666666666660035</v>
      </c>
      <c r="H1011" t="str">
        <f>IF(AND(Table3[[#This Row],[F value]]&lt;4.74,Table3[[#This Row],[Best Individual mean accuracy]]&gt;Table3[[#This Row],[Benchmark mean accuracy]]),"Yes","No")</f>
        <v>No</v>
      </c>
    </row>
    <row r="1012" spans="1:8" x14ac:dyDescent="0.55000000000000004">
      <c r="A1012">
        <v>300</v>
      </c>
      <c r="B1012" s="1" t="s">
        <v>812</v>
      </c>
      <c r="C1012" s="4">
        <v>0.97368421052631504</v>
      </c>
      <c r="D1012" s="6">
        <v>95.3333333333333</v>
      </c>
      <c r="E1012" s="6">
        <v>94.8</v>
      </c>
      <c r="F1012" s="4">
        <v>5.6666666666666501</v>
      </c>
      <c r="G1012" s="6">
        <f>Table3[[#This Row],[Best Individual mean accuracy]]-Table3[[#This Row],[Benchmark mean accuracy]]</f>
        <v>-0.53333333333330302</v>
      </c>
      <c r="H1012" t="str">
        <f>IF(AND(Table3[[#This Row],[F value]]&lt;4.74,Table3[[#This Row],[Best Individual mean accuracy]]&gt;Table3[[#This Row],[Benchmark mean accuracy]]),"Yes","No")</f>
        <v>No</v>
      </c>
    </row>
    <row r="1013" spans="1:8" x14ac:dyDescent="0.55000000000000004">
      <c r="A1013">
        <v>750</v>
      </c>
      <c r="B1013" s="1" t="s">
        <v>1562</v>
      </c>
      <c r="C1013" s="4">
        <v>1</v>
      </c>
      <c r="D1013" s="6">
        <v>95.2</v>
      </c>
      <c r="E1013" s="6">
        <v>94.8</v>
      </c>
      <c r="F1013" s="4">
        <v>0.68</v>
      </c>
      <c r="G1013" s="6">
        <f>Table3[[#This Row],[Best Individual mean accuracy]]-Table3[[#This Row],[Benchmark mean accuracy]]</f>
        <v>-0.40000000000000568</v>
      </c>
      <c r="H1013" t="str">
        <f>IF(AND(Table3[[#This Row],[F value]]&lt;4.74,Table3[[#This Row],[Best Individual mean accuracy]]&gt;Table3[[#This Row],[Benchmark mean accuracy]]),"Yes","No")</f>
        <v>No</v>
      </c>
    </row>
    <row r="1014" spans="1:8" x14ac:dyDescent="0.55000000000000004">
      <c r="A1014">
        <v>300</v>
      </c>
      <c r="B1014" s="1" t="s">
        <v>585</v>
      </c>
      <c r="C1014" s="4">
        <v>0.97368421052631504</v>
      </c>
      <c r="D1014" s="6">
        <v>95.199999999999903</v>
      </c>
      <c r="E1014" s="6">
        <v>94.8</v>
      </c>
      <c r="F1014" s="4">
        <v>1.97435897435897</v>
      </c>
      <c r="G1014" s="6">
        <f>Table3[[#This Row],[Best Individual mean accuracy]]-Table3[[#This Row],[Benchmark mean accuracy]]</f>
        <v>-0.39999999999990621</v>
      </c>
      <c r="H1014" t="str">
        <f>IF(AND(Table3[[#This Row],[F value]]&lt;4.74,Table3[[#This Row],[Best Individual mean accuracy]]&gt;Table3[[#This Row],[Benchmark mean accuracy]]),"Yes","No")</f>
        <v>No</v>
      </c>
    </row>
    <row r="1015" spans="1:8" x14ac:dyDescent="0.55000000000000004">
      <c r="A1015">
        <v>750</v>
      </c>
      <c r="B1015" s="1" t="s">
        <v>1506</v>
      </c>
      <c r="C1015" s="4">
        <v>1</v>
      </c>
      <c r="D1015" s="6">
        <v>95.066666666666606</v>
      </c>
      <c r="E1015" s="6">
        <v>94.8</v>
      </c>
      <c r="F1015" s="4">
        <v>0.90909090909090795</v>
      </c>
      <c r="G1015" s="6">
        <f>Table3[[#This Row],[Best Individual mean accuracy]]-Table3[[#This Row],[Benchmark mean accuracy]]</f>
        <v>-0.26666666666660888</v>
      </c>
      <c r="H1015" t="str">
        <f>IF(AND(Table3[[#This Row],[F value]]&lt;4.74,Table3[[#This Row],[Best Individual mean accuracy]]&gt;Table3[[#This Row],[Benchmark mean accuracy]]),"Yes","No")</f>
        <v>No</v>
      </c>
    </row>
    <row r="1016" spans="1:8" x14ac:dyDescent="0.55000000000000004">
      <c r="A1016">
        <v>891</v>
      </c>
      <c r="B1016" s="1" t="s">
        <v>1648</v>
      </c>
      <c r="C1016" s="4">
        <v>0.97368421052631504</v>
      </c>
      <c r="D1016" s="6">
        <v>95.066666666666606</v>
      </c>
      <c r="E1016" s="6">
        <v>94.8</v>
      </c>
      <c r="F1016" s="4">
        <v>0.68421052631578805</v>
      </c>
      <c r="G1016" s="6">
        <f>Table3[[#This Row],[Best Individual mean accuracy]]-Table3[[#This Row],[Benchmark mean accuracy]]</f>
        <v>-0.26666666666660888</v>
      </c>
      <c r="H1016" t="str">
        <f>IF(AND(Table3[[#This Row],[F value]]&lt;4.74,Table3[[#This Row],[Best Individual mean accuracy]]&gt;Table3[[#This Row],[Benchmark mean accuracy]]),"Yes","No")</f>
        <v>No</v>
      </c>
    </row>
    <row r="1017" spans="1:8" x14ac:dyDescent="0.55000000000000004">
      <c r="A1017">
        <v>750</v>
      </c>
      <c r="B1017" s="1" t="s">
        <v>1327</v>
      </c>
      <c r="C1017" s="4">
        <v>1</v>
      </c>
      <c r="D1017" s="6">
        <v>94.8</v>
      </c>
      <c r="E1017" s="6">
        <v>94.8</v>
      </c>
      <c r="F1017" s="4">
        <v>0.69879518072289104</v>
      </c>
      <c r="G1017" s="6">
        <f>Table3[[#This Row],[Best Individual mean accuracy]]-Table3[[#This Row],[Benchmark mean accuracy]]</f>
        <v>0</v>
      </c>
      <c r="H1017" t="str">
        <f>IF(AND(Table3[[#This Row],[F value]]&lt;4.74,Table3[[#This Row],[Best Individual mean accuracy]]&gt;Table3[[#This Row],[Benchmark mean accuracy]]),"Yes","No")</f>
        <v>No</v>
      </c>
    </row>
    <row r="1018" spans="1:8" x14ac:dyDescent="0.55000000000000004">
      <c r="A1018">
        <v>750</v>
      </c>
      <c r="B1018" s="1" t="s">
        <v>1631</v>
      </c>
      <c r="C1018" s="4">
        <v>1</v>
      </c>
      <c r="D1018" s="6">
        <v>94.6666666666666</v>
      </c>
      <c r="E1018" s="6">
        <v>94.8</v>
      </c>
      <c r="F1018" s="4">
        <v>0.92</v>
      </c>
      <c r="G1018" s="6">
        <f>Table3[[#This Row],[Best Individual mean accuracy]]-Table3[[#This Row],[Benchmark mean accuracy]]</f>
        <v>0.13333333333339681</v>
      </c>
      <c r="H1018" t="str">
        <f>IF(AND(Table3[[#This Row],[F value]]&lt;4.74,Table3[[#This Row],[Best Individual mean accuracy]]&gt;Table3[[#This Row],[Benchmark mean accuracy]]),"Yes","No")</f>
        <v>Yes</v>
      </c>
    </row>
    <row r="1019" spans="1:8" x14ac:dyDescent="0.55000000000000004">
      <c r="A1019">
        <v>750</v>
      </c>
      <c r="B1019" s="1" t="s">
        <v>1589</v>
      </c>
      <c r="C1019" s="4">
        <v>1</v>
      </c>
      <c r="D1019" s="6">
        <v>94.4</v>
      </c>
      <c r="E1019" s="6">
        <v>94.8</v>
      </c>
      <c r="F1019" s="4">
        <v>1.5454545454545401</v>
      </c>
      <c r="G1019" s="6">
        <f>Table3[[#This Row],[Best Individual mean accuracy]]-Table3[[#This Row],[Benchmark mean accuracy]]</f>
        <v>0.39999999999999147</v>
      </c>
      <c r="H1019" t="str">
        <f>IF(AND(Table3[[#This Row],[F value]]&lt;4.74,Table3[[#This Row],[Best Individual mean accuracy]]&gt;Table3[[#This Row],[Benchmark mean accuracy]]),"Yes","No")</f>
        <v>Yes</v>
      </c>
    </row>
    <row r="1020" spans="1:8" x14ac:dyDescent="0.55000000000000004">
      <c r="A1020">
        <v>891</v>
      </c>
      <c r="B1020" s="1" t="s">
        <v>1707</v>
      </c>
      <c r="C1020" s="4">
        <v>0.97368421052631504</v>
      </c>
      <c r="D1020" s="6">
        <v>93.866666666666603</v>
      </c>
      <c r="E1020" s="6">
        <v>94.8</v>
      </c>
      <c r="F1020" s="4">
        <v>0.89743589743589702</v>
      </c>
      <c r="G1020" s="6">
        <f>Table3[[#This Row],[Best Individual mean accuracy]]-Table3[[#This Row],[Benchmark mean accuracy]]</f>
        <v>0.93333333333339397</v>
      </c>
      <c r="H1020" t="str">
        <f>IF(AND(Table3[[#This Row],[F value]]&lt;4.74,Table3[[#This Row],[Best Individual mean accuracy]]&gt;Table3[[#This Row],[Benchmark mean accuracy]]),"Yes","No")</f>
        <v>Yes</v>
      </c>
    </row>
    <row r="1021" spans="1:8" x14ac:dyDescent="0.55000000000000004">
      <c r="A1021">
        <v>300</v>
      </c>
      <c r="B1021" s="1" t="s">
        <v>577</v>
      </c>
      <c r="C1021" s="4">
        <v>0.97368421052631504</v>
      </c>
      <c r="D1021" s="6">
        <v>92.8</v>
      </c>
      <c r="E1021" s="6">
        <v>94.8</v>
      </c>
      <c r="F1021" s="4">
        <v>1.02666666666666</v>
      </c>
      <c r="G1021" s="6">
        <f>Table3[[#This Row],[Best Individual mean accuracy]]-Table3[[#This Row],[Benchmark mean accuracy]]</f>
        <v>2</v>
      </c>
      <c r="H1021" t="str">
        <f>IF(AND(Table3[[#This Row],[F value]]&lt;4.74,Table3[[#This Row],[Best Individual mean accuracy]]&gt;Table3[[#This Row],[Benchmark mean accuracy]]),"Yes","No")</f>
        <v>Yes</v>
      </c>
    </row>
    <row r="1022" spans="1:8" x14ac:dyDescent="0.55000000000000004">
      <c r="A1022">
        <v>750</v>
      </c>
      <c r="B1022" s="1" t="s">
        <v>1628</v>
      </c>
      <c r="C1022" s="4">
        <v>1</v>
      </c>
      <c r="D1022" s="6">
        <v>96.533333333333303</v>
      </c>
      <c r="E1022" s="6">
        <v>94.799999999999898</v>
      </c>
      <c r="F1022" s="4">
        <v>1.4057971014492701</v>
      </c>
      <c r="G1022" s="6">
        <f>Table3[[#This Row],[Best Individual mean accuracy]]-Table3[[#This Row],[Benchmark mean accuracy]]</f>
        <v>-1.7333333333334053</v>
      </c>
      <c r="H1022" t="str">
        <f>IF(AND(Table3[[#This Row],[F value]]&lt;4.74,Table3[[#This Row],[Best Individual mean accuracy]]&gt;Table3[[#This Row],[Benchmark mean accuracy]]),"Yes","No")</f>
        <v>No</v>
      </c>
    </row>
    <row r="1023" spans="1:8" x14ac:dyDescent="0.55000000000000004">
      <c r="A1023">
        <v>891</v>
      </c>
      <c r="B1023" s="1" t="s">
        <v>1641</v>
      </c>
      <c r="C1023" s="4">
        <v>0.97368421052631504</v>
      </c>
      <c r="D1023" s="6">
        <v>96.4</v>
      </c>
      <c r="E1023" s="6">
        <v>94.799999999999898</v>
      </c>
      <c r="F1023" s="4">
        <v>1.15384615384615</v>
      </c>
      <c r="G1023" s="6">
        <f>Table3[[#This Row],[Best Individual mean accuracy]]-Table3[[#This Row],[Benchmark mean accuracy]]</f>
        <v>-1.600000000000108</v>
      </c>
      <c r="H1023" t="str">
        <f>IF(AND(Table3[[#This Row],[F value]]&lt;4.74,Table3[[#This Row],[Best Individual mean accuracy]]&gt;Table3[[#This Row],[Benchmark mean accuracy]]),"Yes","No")</f>
        <v>No</v>
      </c>
    </row>
    <row r="1024" spans="1:8" x14ac:dyDescent="0.55000000000000004">
      <c r="A1024">
        <v>750</v>
      </c>
      <c r="B1024" s="1" t="s">
        <v>1411</v>
      </c>
      <c r="C1024" s="4">
        <v>1</v>
      </c>
      <c r="D1024" s="6">
        <v>95.3333333333333</v>
      </c>
      <c r="E1024" s="6">
        <v>94.799999999999898</v>
      </c>
      <c r="F1024" s="4">
        <v>0.83333333333333304</v>
      </c>
      <c r="G1024" s="6">
        <f>Table3[[#This Row],[Best Individual mean accuracy]]-Table3[[#This Row],[Benchmark mean accuracy]]</f>
        <v>-0.53333333333340249</v>
      </c>
      <c r="H1024" t="str">
        <f>IF(AND(Table3[[#This Row],[F value]]&lt;4.74,Table3[[#This Row],[Best Individual mean accuracy]]&gt;Table3[[#This Row],[Benchmark mean accuracy]]),"Yes","No")</f>
        <v>No</v>
      </c>
    </row>
    <row r="1025" spans="1:8" x14ac:dyDescent="0.55000000000000004">
      <c r="A1025">
        <v>750</v>
      </c>
      <c r="B1025" s="1" t="s">
        <v>1415</v>
      </c>
      <c r="C1025" s="4">
        <v>1</v>
      </c>
      <c r="D1025" s="6">
        <v>95.3333333333333</v>
      </c>
      <c r="E1025" s="6">
        <v>94.799999999999898</v>
      </c>
      <c r="F1025" s="4">
        <v>1.19999999999999</v>
      </c>
      <c r="G1025" s="6">
        <f>Table3[[#This Row],[Best Individual mean accuracy]]-Table3[[#This Row],[Benchmark mean accuracy]]</f>
        <v>-0.53333333333340249</v>
      </c>
      <c r="H1025" t="str">
        <f>IF(AND(Table3[[#This Row],[F value]]&lt;4.74,Table3[[#This Row],[Best Individual mean accuracy]]&gt;Table3[[#This Row],[Benchmark mean accuracy]]),"Yes","No")</f>
        <v>No</v>
      </c>
    </row>
    <row r="1026" spans="1:8" x14ac:dyDescent="0.55000000000000004">
      <c r="A1026">
        <v>891</v>
      </c>
      <c r="B1026" s="1" t="s">
        <v>1680</v>
      </c>
      <c r="C1026" s="4">
        <v>0.97368421052631504</v>
      </c>
      <c r="D1026" s="6">
        <v>95.3333333333333</v>
      </c>
      <c r="E1026" s="6">
        <v>94.799999999999898</v>
      </c>
      <c r="F1026" s="4">
        <v>0.79104477611940205</v>
      </c>
      <c r="G1026" s="6">
        <f>Table3[[#This Row],[Best Individual mean accuracy]]-Table3[[#This Row],[Benchmark mean accuracy]]</f>
        <v>-0.53333333333340249</v>
      </c>
      <c r="H1026" t="str">
        <f>IF(AND(Table3[[#This Row],[F value]]&lt;4.74,Table3[[#This Row],[Best Individual mean accuracy]]&gt;Table3[[#This Row],[Benchmark mean accuracy]]),"Yes","No")</f>
        <v>No</v>
      </c>
    </row>
    <row r="1027" spans="1:8" x14ac:dyDescent="0.55000000000000004">
      <c r="A1027">
        <v>300</v>
      </c>
      <c r="B1027" s="1" t="s">
        <v>674</v>
      </c>
      <c r="C1027" s="4">
        <v>0.97368421052631504</v>
      </c>
      <c r="D1027" s="6">
        <v>95.066666666666606</v>
      </c>
      <c r="E1027" s="6">
        <v>94.799999999999898</v>
      </c>
      <c r="F1027" s="4">
        <v>2.9999999999999898</v>
      </c>
      <c r="G1027" s="6">
        <f>Table3[[#This Row],[Best Individual mean accuracy]]-Table3[[#This Row],[Benchmark mean accuracy]]</f>
        <v>-0.26666666666670835</v>
      </c>
      <c r="H1027" t="str">
        <f>IF(AND(Table3[[#This Row],[F value]]&lt;4.74,Table3[[#This Row],[Best Individual mean accuracy]]&gt;Table3[[#This Row],[Benchmark mean accuracy]]),"Yes","No")</f>
        <v>No</v>
      </c>
    </row>
    <row r="1028" spans="1:8" x14ac:dyDescent="0.55000000000000004">
      <c r="A1028">
        <v>750</v>
      </c>
      <c r="B1028" s="1" t="s">
        <v>1624</v>
      </c>
      <c r="C1028" s="4">
        <v>1</v>
      </c>
      <c r="D1028" s="6">
        <v>96.8</v>
      </c>
      <c r="E1028" s="6">
        <v>94.6666666666666</v>
      </c>
      <c r="F1028" s="4">
        <v>3.5714285714285601</v>
      </c>
      <c r="G1028" s="6">
        <f>Table3[[#This Row],[Best Individual mean accuracy]]-Table3[[#This Row],[Benchmark mean accuracy]]</f>
        <v>-2.1333333333333968</v>
      </c>
      <c r="H1028" t="str">
        <f>IF(AND(Table3[[#This Row],[F value]]&lt;4.74,Table3[[#This Row],[Best Individual mean accuracy]]&gt;Table3[[#This Row],[Benchmark mean accuracy]]),"Yes","No")</f>
        <v>No</v>
      </c>
    </row>
    <row r="1029" spans="1:8" x14ac:dyDescent="0.55000000000000004">
      <c r="A1029">
        <v>891</v>
      </c>
      <c r="B1029" s="1" t="s">
        <v>2146</v>
      </c>
      <c r="C1029" s="4">
        <v>0.97368421052631504</v>
      </c>
      <c r="D1029" s="6">
        <v>96.6666666666666</v>
      </c>
      <c r="E1029" s="6">
        <v>94.6666666666666</v>
      </c>
      <c r="F1029" s="4">
        <v>1.25396825396825</v>
      </c>
      <c r="G1029" s="6">
        <f>Table3[[#This Row],[Best Individual mean accuracy]]-Table3[[#This Row],[Benchmark mean accuracy]]</f>
        <v>-2</v>
      </c>
      <c r="H1029" t="str">
        <f>IF(AND(Table3[[#This Row],[F value]]&lt;4.74,Table3[[#This Row],[Best Individual mean accuracy]]&gt;Table3[[#This Row],[Benchmark mean accuracy]]),"Yes","No")</f>
        <v>No</v>
      </c>
    </row>
    <row r="1030" spans="1:8" x14ac:dyDescent="0.55000000000000004">
      <c r="A1030">
        <v>750</v>
      </c>
      <c r="B1030" s="1" t="s">
        <v>1489</v>
      </c>
      <c r="C1030" s="4">
        <v>1</v>
      </c>
      <c r="D1030" s="6">
        <v>96.4</v>
      </c>
      <c r="E1030" s="6">
        <v>94.6666666666666</v>
      </c>
      <c r="F1030" s="4">
        <v>0.93197278911564596</v>
      </c>
      <c r="G1030" s="6">
        <f>Table3[[#This Row],[Best Individual mean accuracy]]-Table3[[#This Row],[Benchmark mean accuracy]]</f>
        <v>-1.7333333333334053</v>
      </c>
      <c r="H1030" t="str">
        <f>IF(AND(Table3[[#This Row],[F value]]&lt;4.74,Table3[[#This Row],[Best Individual mean accuracy]]&gt;Table3[[#This Row],[Benchmark mean accuracy]]),"Yes","No")</f>
        <v>No</v>
      </c>
    </row>
    <row r="1031" spans="1:8" x14ac:dyDescent="0.55000000000000004">
      <c r="A1031">
        <v>891</v>
      </c>
      <c r="B1031" s="1" t="s">
        <v>2021</v>
      </c>
      <c r="C1031" s="4">
        <v>0.97368421052631504</v>
      </c>
      <c r="D1031" s="6">
        <v>96.266666666666595</v>
      </c>
      <c r="E1031" s="6">
        <v>94.6666666666666</v>
      </c>
      <c r="F1031" s="4">
        <v>1.04</v>
      </c>
      <c r="G1031" s="6">
        <f>Table3[[#This Row],[Best Individual mean accuracy]]-Table3[[#This Row],[Benchmark mean accuracy]]</f>
        <v>-1.5999999999999943</v>
      </c>
      <c r="H1031" t="str">
        <f>IF(AND(Table3[[#This Row],[F value]]&lt;4.74,Table3[[#This Row],[Best Individual mean accuracy]]&gt;Table3[[#This Row],[Benchmark mean accuracy]]),"Yes","No")</f>
        <v>No</v>
      </c>
    </row>
    <row r="1032" spans="1:8" x14ac:dyDescent="0.55000000000000004">
      <c r="A1032">
        <v>465</v>
      </c>
      <c r="B1032" s="1" t="s">
        <v>957</v>
      </c>
      <c r="C1032" s="4">
        <v>1</v>
      </c>
      <c r="D1032" s="6">
        <v>96.133333333333297</v>
      </c>
      <c r="E1032" s="6">
        <v>94.6666666666666</v>
      </c>
      <c r="F1032" s="4">
        <v>1.7096774193548301</v>
      </c>
      <c r="G1032" s="6">
        <f>Table3[[#This Row],[Best Individual mean accuracy]]-Table3[[#This Row],[Benchmark mean accuracy]]</f>
        <v>-1.466666666666697</v>
      </c>
      <c r="H1032" t="str">
        <f>IF(AND(Table3[[#This Row],[F value]]&lt;4.74,Table3[[#This Row],[Best Individual mean accuracy]]&gt;Table3[[#This Row],[Benchmark mean accuracy]]),"Yes","No")</f>
        <v>No</v>
      </c>
    </row>
    <row r="1033" spans="1:8" x14ac:dyDescent="0.55000000000000004">
      <c r="A1033">
        <v>750</v>
      </c>
      <c r="B1033" s="1" t="s">
        <v>1361</v>
      </c>
      <c r="C1033" s="4">
        <v>1</v>
      </c>
      <c r="D1033" s="6">
        <v>96.133333333333297</v>
      </c>
      <c r="E1033" s="6">
        <v>94.6666666666666</v>
      </c>
      <c r="F1033" s="4">
        <v>1.05925925925925</v>
      </c>
      <c r="G1033" s="6">
        <f>Table3[[#This Row],[Best Individual mean accuracy]]-Table3[[#This Row],[Benchmark mean accuracy]]</f>
        <v>-1.466666666666697</v>
      </c>
      <c r="H1033" t="str">
        <f>IF(AND(Table3[[#This Row],[F value]]&lt;4.74,Table3[[#This Row],[Best Individual mean accuracy]]&gt;Table3[[#This Row],[Benchmark mean accuracy]]),"Yes","No")</f>
        <v>No</v>
      </c>
    </row>
    <row r="1034" spans="1:8" x14ac:dyDescent="0.55000000000000004">
      <c r="A1034">
        <v>750</v>
      </c>
      <c r="B1034" s="1" t="s">
        <v>1594</v>
      </c>
      <c r="C1034" s="4">
        <v>1</v>
      </c>
      <c r="D1034" s="6">
        <v>96.133333333333297</v>
      </c>
      <c r="E1034" s="6">
        <v>94.6666666666666</v>
      </c>
      <c r="F1034" s="4">
        <v>1.3589743589743599</v>
      </c>
      <c r="G1034" s="6">
        <f>Table3[[#This Row],[Best Individual mean accuracy]]-Table3[[#This Row],[Benchmark mean accuracy]]</f>
        <v>-1.466666666666697</v>
      </c>
      <c r="H1034" t="str">
        <f>IF(AND(Table3[[#This Row],[F value]]&lt;4.74,Table3[[#This Row],[Best Individual mean accuracy]]&gt;Table3[[#This Row],[Benchmark mean accuracy]]),"Yes","No")</f>
        <v>No</v>
      </c>
    </row>
    <row r="1035" spans="1:8" x14ac:dyDescent="0.55000000000000004">
      <c r="A1035">
        <v>891</v>
      </c>
      <c r="B1035" s="1" t="s">
        <v>1664</v>
      </c>
      <c r="C1035" s="4">
        <v>0.97368421052631504</v>
      </c>
      <c r="D1035" s="6">
        <v>96.133333333333297</v>
      </c>
      <c r="E1035" s="6">
        <v>94.6666666666666</v>
      </c>
      <c r="F1035" s="4">
        <v>1.41379310344827</v>
      </c>
      <c r="G1035" s="6">
        <f>Table3[[#This Row],[Best Individual mean accuracy]]-Table3[[#This Row],[Benchmark mean accuracy]]</f>
        <v>-1.466666666666697</v>
      </c>
      <c r="H1035" t="str">
        <f>IF(AND(Table3[[#This Row],[F value]]&lt;4.74,Table3[[#This Row],[Best Individual mean accuracy]]&gt;Table3[[#This Row],[Benchmark mean accuracy]]),"Yes","No")</f>
        <v>No</v>
      </c>
    </row>
    <row r="1036" spans="1:8" x14ac:dyDescent="0.55000000000000004">
      <c r="A1036">
        <v>891</v>
      </c>
      <c r="B1036" s="1" t="s">
        <v>2106</v>
      </c>
      <c r="C1036" s="4">
        <v>0.97368421052631504</v>
      </c>
      <c r="D1036" s="6">
        <v>96</v>
      </c>
      <c r="E1036" s="6">
        <v>94.6666666666666</v>
      </c>
      <c r="F1036" s="4">
        <v>0.95999999999999897</v>
      </c>
      <c r="G1036" s="6">
        <f>Table3[[#This Row],[Best Individual mean accuracy]]-Table3[[#This Row],[Benchmark mean accuracy]]</f>
        <v>-1.3333333333333997</v>
      </c>
      <c r="H1036" t="str">
        <f>IF(AND(Table3[[#This Row],[F value]]&lt;4.74,Table3[[#This Row],[Best Individual mean accuracy]]&gt;Table3[[#This Row],[Benchmark mean accuracy]]),"Yes","No")</f>
        <v>No</v>
      </c>
    </row>
    <row r="1037" spans="1:8" x14ac:dyDescent="0.55000000000000004">
      <c r="A1037">
        <v>891</v>
      </c>
      <c r="B1037" s="1" t="s">
        <v>2108</v>
      </c>
      <c r="C1037" s="4">
        <v>0.97368421052631504</v>
      </c>
      <c r="D1037" s="6">
        <v>96</v>
      </c>
      <c r="E1037" s="6">
        <v>94.6666666666666</v>
      </c>
      <c r="F1037" s="4">
        <v>1.5999999999999901</v>
      </c>
      <c r="G1037" s="6">
        <f>Table3[[#This Row],[Best Individual mean accuracy]]-Table3[[#This Row],[Benchmark mean accuracy]]</f>
        <v>-1.3333333333333997</v>
      </c>
      <c r="H1037" t="str">
        <f>IF(AND(Table3[[#This Row],[F value]]&lt;4.74,Table3[[#This Row],[Best Individual mean accuracy]]&gt;Table3[[#This Row],[Benchmark mean accuracy]]),"Yes","No")</f>
        <v>No</v>
      </c>
    </row>
    <row r="1038" spans="1:8" x14ac:dyDescent="0.55000000000000004">
      <c r="A1038">
        <v>750</v>
      </c>
      <c r="B1038" s="1" t="s">
        <v>1480</v>
      </c>
      <c r="C1038" s="4">
        <v>1</v>
      </c>
      <c r="D1038" s="6">
        <v>95.866666666666603</v>
      </c>
      <c r="E1038" s="6">
        <v>94.6666666666666</v>
      </c>
      <c r="F1038" s="4">
        <v>1.4615384615384599</v>
      </c>
      <c r="G1038" s="6">
        <f>Table3[[#This Row],[Best Individual mean accuracy]]-Table3[[#This Row],[Benchmark mean accuracy]]</f>
        <v>-1.2000000000000028</v>
      </c>
      <c r="H1038" t="str">
        <f>IF(AND(Table3[[#This Row],[F value]]&lt;4.74,Table3[[#This Row],[Best Individual mean accuracy]]&gt;Table3[[#This Row],[Benchmark mean accuracy]]),"Yes","No")</f>
        <v>No</v>
      </c>
    </row>
    <row r="1039" spans="1:8" x14ac:dyDescent="0.55000000000000004">
      <c r="A1039">
        <v>891</v>
      </c>
      <c r="B1039" s="1" t="s">
        <v>1734</v>
      </c>
      <c r="C1039" s="4">
        <v>0.97368421052631504</v>
      </c>
      <c r="D1039" s="6">
        <v>95.866666666666603</v>
      </c>
      <c r="E1039" s="6">
        <v>94.6666666666666</v>
      </c>
      <c r="F1039" s="4">
        <v>1.34782608695652</v>
      </c>
      <c r="G1039" s="6">
        <f>Table3[[#This Row],[Best Individual mean accuracy]]-Table3[[#This Row],[Benchmark mean accuracy]]</f>
        <v>-1.2000000000000028</v>
      </c>
      <c r="H1039" t="str">
        <f>IF(AND(Table3[[#This Row],[F value]]&lt;4.74,Table3[[#This Row],[Best Individual mean accuracy]]&gt;Table3[[#This Row],[Benchmark mean accuracy]]),"Yes","No")</f>
        <v>No</v>
      </c>
    </row>
    <row r="1040" spans="1:8" x14ac:dyDescent="0.55000000000000004">
      <c r="A1040">
        <v>891</v>
      </c>
      <c r="B1040" s="1" t="s">
        <v>2124</v>
      </c>
      <c r="C1040" s="4">
        <v>0.97368421052631504</v>
      </c>
      <c r="D1040" s="6">
        <v>95.866666666666603</v>
      </c>
      <c r="E1040" s="6">
        <v>94.6666666666666</v>
      </c>
      <c r="F1040" s="4">
        <v>0.77777777777777701</v>
      </c>
      <c r="G1040" s="6">
        <f>Table3[[#This Row],[Best Individual mean accuracy]]-Table3[[#This Row],[Benchmark mean accuracy]]</f>
        <v>-1.2000000000000028</v>
      </c>
      <c r="H1040" t="str">
        <f>IF(AND(Table3[[#This Row],[F value]]&lt;4.74,Table3[[#This Row],[Best Individual mean accuracy]]&gt;Table3[[#This Row],[Benchmark mean accuracy]]),"Yes","No")</f>
        <v>No</v>
      </c>
    </row>
    <row r="1041" spans="1:8" x14ac:dyDescent="0.55000000000000004">
      <c r="A1041">
        <v>300</v>
      </c>
      <c r="B1041" s="1" t="s">
        <v>571</v>
      </c>
      <c r="C1041" s="4">
        <v>0.97368421052631504</v>
      </c>
      <c r="D1041" s="6">
        <v>95.733333333333306</v>
      </c>
      <c r="E1041" s="6">
        <v>94.6666666666666</v>
      </c>
      <c r="F1041" s="4">
        <v>1.26315789473684</v>
      </c>
      <c r="G1041" s="6">
        <f>Table3[[#This Row],[Best Individual mean accuracy]]-Table3[[#This Row],[Benchmark mean accuracy]]</f>
        <v>-1.0666666666667055</v>
      </c>
      <c r="H1041" t="str">
        <f>IF(AND(Table3[[#This Row],[F value]]&lt;4.74,Table3[[#This Row],[Best Individual mean accuracy]]&gt;Table3[[#This Row],[Benchmark mean accuracy]]),"Yes","No")</f>
        <v>No</v>
      </c>
    </row>
    <row r="1042" spans="1:8" x14ac:dyDescent="0.55000000000000004">
      <c r="A1042">
        <v>750</v>
      </c>
      <c r="B1042" s="1" t="s">
        <v>1335</v>
      </c>
      <c r="C1042" s="4">
        <v>1</v>
      </c>
      <c r="D1042" s="6">
        <v>95.733333333333306</v>
      </c>
      <c r="E1042" s="6">
        <v>94.6666666666666</v>
      </c>
      <c r="F1042" s="4">
        <v>1.2258064516128999</v>
      </c>
      <c r="G1042" s="6">
        <f>Table3[[#This Row],[Best Individual mean accuracy]]-Table3[[#This Row],[Benchmark mean accuracy]]</f>
        <v>-1.0666666666667055</v>
      </c>
      <c r="H1042" t="str">
        <f>IF(AND(Table3[[#This Row],[F value]]&lt;4.74,Table3[[#This Row],[Best Individual mean accuracy]]&gt;Table3[[#This Row],[Benchmark mean accuracy]]),"Yes","No")</f>
        <v>No</v>
      </c>
    </row>
    <row r="1043" spans="1:8" x14ac:dyDescent="0.55000000000000004">
      <c r="A1043">
        <v>300</v>
      </c>
      <c r="B1043" s="1" t="s">
        <v>611</v>
      </c>
      <c r="C1043" s="4">
        <v>0.97368421052631504</v>
      </c>
      <c r="D1043" s="6">
        <v>95.6</v>
      </c>
      <c r="E1043" s="6">
        <v>94.6666666666666</v>
      </c>
      <c r="F1043" s="4">
        <v>0.74117647058823499</v>
      </c>
      <c r="G1043" s="6">
        <f>Table3[[#This Row],[Best Individual mean accuracy]]-Table3[[#This Row],[Benchmark mean accuracy]]</f>
        <v>-0.93333333333339397</v>
      </c>
      <c r="H1043" t="str">
        <f>IF(AND(Table3[[#This Row],[F value]]&lt;4.74,Table3[[#This Row],[Best Individual mean accuracy]]&gt;Table3[[#This Row],[Benchmark mean accuracy]]),"Yes","No")</f>
        <v>No</v>
      </c>
    </row>
    <row r="1044" spans="1:8" x14ac:dyDescent="0.55000000000000004">
      <c r="A1044">
        <v>663</v>
      </c>
      <c r="B1044" s="1" t="s">
        <v>1123</v>
      </c>
      <c r="C1044" s="4">
        <v>1</v>
      </c>
      <c r="D1044" s="6">
        <v>95.6</v>
      </c>
      <c r="E1044" s="6">
        <v>94.6666666666666</v>
      </c>
      <c r="F1044" s="4">
        <v>0.94759825327510905</v>
      </c>
      <c r="G1044" s="6">
        <f>Table3[[#This Row],[Best Individual mean accuracy]]-Table3[[#This Row],[Benchmark mean accuracy]]</f>
        <v>-0.93333333333339397</v>
      </c>
      <c r="H1044" t="str">
        <f>IF(AND(Table3[[#This Row],[F value]]&lt;4.74,Table3[[#This Row],[Best Individual mean accuracy]]&gt;Table3[[#This Row],[Benchmark mean accuracy]]),"Yes","No")</f>
        <v>No</v>
      </c>
    </row>
    <row r="1045" spans="1:8" x14ac:dyDescent="0.55000000000000004">
      <c r="A1045">
        <v>750</v>
      </c>
      <c r="B1045" s="1" t="s">
        <v>1507</v>
      </c>
      <c r="C1045" s="4">
        <v>1</v>
      </c>
      <c r="D1045" s="6">
        <v>95.6</v>
      </c>
      <c r="E1045" s="6">
        <v>94.6666666666666</v>
      </c>
      <c r="F1045" s="4">
        <v>1.04395604395604</v>
      </c>
      <c r="G1045" s="6">
        <f>Table3[[#This Row],[Best Individual mean accuracy]]-Table3[[#This Row],[Benchmark mean accuracy]]</f>
        <v>-0.93333333333339397</v>
      </c>
      <c r="H1045" t="str">
        <f>IF(AND(Table3[[#This Row],[F value]]&lt;4.74,Table3[[#This Row],[Best Individual mean accuracy]]&gt;Table3[[#This Row],[Benchmark mean accuracy]]),"Yes","No")</f>
        <v>No</v>
      </c>
    </row>
    <row r="1046" spans="1:8" x14ac:dyDescent="0.55000000000000004">
      <c r="A1046">
        <v>750</v>
      </c>
      <c r="B1046" s="1" t="s">
        <v>1525</v>
      </c>
      <c r="C1046" s="4">
        <v>1</v>
      </c>
      <c r="D1046" s="6">
        <v>95.6</v>
      </c>
      <c r="E1046" s="6">
        <v>94.6666666666666</v>
      </c>
      <c r="F1046" s="4">
        <v>0.95402298850574596</v>
      </c>
      <c r="G1046" s="6">
        <f>Table3[[#This Row],[Best Individual mean accuracy]]-Table3[[#This Row],[Benchmark mean accuracy]]</f>
        <v>-0.93333333333339397</v>
      </c>
      <c r="H1046" t="str">
        <f>IF(AND(Table3[[#This Row],[F value]]&lt;4.74,Table3[[#This Row],[Best Individual mean accuracy]]&gt;Table3[[#This Row],[Benchmark mean accuracy]]),"Yes","No")</f>
        <v>No</v>
      </c>
    </row>
    <row r="1047" spans="1:8" x14ac:dyDescent="0.55000000000000004">
      <c r="A1047">
        <v>750</v>
      </c>
      <c r="B1047" s="1" t="s">
        <v>1386</v>
      </c>
      <c r="C1047" s="4">
        <v>1</v>
      </c>
      <c r="D1047" s="6">
        <v>95.599999999999895</v>
      </c>
      <c r="E1047" s="6">
        <v>94.6666666666666</v>
      </c>
      <c r="F1047" s="4">
        <v>0.85792349726775896</v>
      </c>
      <c r="G1047" s="6">
        <f>Table3[[#This Row],[Best Individual mean accuracy]]-Table3[[#This Row],[Benchmark mean accuracy]]</f>
        <v>-0.93333333333329449</v>
      </c>
      <c r="H1047" t="str">
        <f>IF(AND(Table3[[#This Row],[F value]]&lt;4.74,Table3[[#This Row],[Best Individual mean accuracy]]&gt;Table3[[#This Row],[Benchmark mean accuracy]]),"Yes","No")</f>
        <v>No</v>
      </c>
    </row>
    <row r="1048" spans="1:8" x14ac:dyDescent="0.55000000000000004">
      <c r="A1048">
        <v>750</v>
      </c>
      <c r="B1048" s="1" t="s">
        <v>1437</v>
      </c>
      <c r="C1048" s="4">
        <v>1</v>
      </c>
      <c r="D1048" s="6">
        <v>95.599999999999895</v>
      </c>
      <c r="E1048" s="6">
        <v>94.6666666666666</v>
      </c>
      <c r="F1048" s="4">
        <v>0.916279069767441</v>
      </c>
      <c r="G1048" s="6">
        <f>Table3[[#This Row],[Best Individual mean accuracy]]-Table3[[#This Row],[Benchmark mean accuracy]]</f>
        <v>-0.93333333333329449</v>
      </c>
      <c r="H1048" t="str">
        <f>IF(AND(Table3[[#This Row],[F value]]&lt;4.74,Table3[[#This Row],[Best Individual mean accuracy]]&gt;Table3[[#This Row],[Benchmark mean accuracy]]),"Yes","No")</f>
        <v>No</v>
      </c>
    </row>
    <row r="1049" spans="1:8" x14ac:dyDescent="0.55000000000000004">
      <c r="A1049">
        <v>750</v>
      </c>
      <c r="B1049" s="1" t="s">
        <v>1566</v>
      </c>
      <c r="C1049" s="4">
        <v>1</v>
      </c>
      <c r="D1049" s="6">
        <v>95.599999999999895</v>
      </c>
      <c r="E1049" s="6">
        <v>94.6666666666666</v>
      </c>
      <c r="F1049" s="4">
        <v>1.1818181818181801</v>
      </c>
      <c r="G1049" s="6">
        <f>Table3[[#This Row],[Best Individual mean accuracy]]-Table3[[#This Row],[Benchmark mean accuracy]]</f>
        <v>-0.93333333333329449</v>
      </c>
      <c r="H1049" t="str">
        <f>IF(AND(Table3[[#This Row],[F value]]&lt;4.74,Table3[[#This Row],[Best Individual mean accuracy]]&gt;Table3[[#This Row],[Benchmark mean accuracy]]),"Yes","No")</f>
        <v>No</v>
      </c>
    </row>
    <row r="1050" spans="1:8" x14ac:dyDescent="0.55000000000000004">
      <c r="A1050">
        <v>891</v>
      </c>
      <c r="B1050" s="1" t="s">
        <v>1691</v>
      </c>
      <c r="C1050" s="4">
        <v>0.97368421052631504</v>
      </c>
      <c r="D1050" s="6">
        <v>95.599999999999895</v>
      </c>
      <c r="E1050" s="6">
        <v>94.6666666666666</v>
      </c>
      <c r="F1050" s="4">
        <v>0.999999999999998</v>
      </c>
      <c r="G1050" s="6">
        <f>Table3[[#This Row],[Best Individual mean accuracy]]-Table3[[#This Row],[Benchmark mean accuracy]]</f>
        <v>-0.93333333333329449</v>
      </c>
      <c r="H1050" t="str">
        <f>IF(AND(Table3[[#This Row],[F value]]&lt;4.74,Table3[[#This Row],[Best Individual mean accuracy]]&gt;Table3[[#This Row],[Benchmark mean accuracy]]),"Yes","No")</f>
        <v>No</v>
      </c>
    </row>
    <row r="1051" spans="1:8" x14ac:dyDescent="0.55000000000000004">
      <c r="A1051">
        <v>465</v>
      </c>
      <c r="B1051" s="1" t="s">
        <v>959</v>
      </c>
      <c r="C1051" s="4">
        <v>1</v>
      </c>
      <c r="D1051" s="6">
        <v>95.466666666666598</v>
      </c>
      <c r="E1051" s="6">
        <v>94.6666666666666</v>
      </c>
      <c r="F1051" s="4">
        <v>1.0588235294117601</v>
      </c>
      <c r="G1051" s="6">
        <f>Table3[[#This Row],[Best Individual mean accuracy]]-Table3[[#This Row],[Benchmark mean accuracy]]</f>
        <v>-0.79999999999999716</v>
      </c>
      <c r="H1051" t="str">
        <f>IF(AND(Table3[[#This Row],[F value]]&lt;4.74,Table3[[#This Row],[Best Individual mean accuracy]]&gt;Table3[[#This Row],[Benchmark mean accuracy]]),"Yes","No")</f>
        <v>No</v>
      </c>
    </row>
    <row r="1052" spans="1:8" x14ac:dyDescent="0.55000000000000004">
      <c r="A1052">
        <v>750</v>
      </c>
      <c r="B1052" s="1" t="s">
        <v>1313</v>
      </c>
      <c r="C1052" s="4">
        <v>1</v>
      </c>
      <c r="D1052" s="6">
        <v>95.466666666666598</v>
      </c>
      <c r="E1052" s="6">
        <v>94.6666666666666</v>
      </c>
      <c r="F1052" s="4">
        <v>0.971830985915493</v>
      </c>
      <c r="G1052" s="6">
        <f>Table3[[#This Row],[Best Individual mean accuracy]]-Table3[[#This Row],[Benchmark mean accuracy]]</f>
        <v>-0.79999999999999716</v>
      </c>
      <c r="H1052" t="str">
        <f>IF(AND(Table3[[#This Row],[F value]]&lt;4.74,Table3[[#This Row],[Best Individual mean accuracy]]&gt;Table3[[#This Row],[Benchmark mean accuracy]]),"Yes","No")</f>
        <v>No</v>
      </c>
    </row>
    <row r="1053" spans="1:8" x14ac:dyDescent="0.55000000000000004">
      <c r="A1053">
        <v>891</v>
      </c>
      <c r="B1053" s="1" t="s">
        <v>1709</v>
      </c>
      <c r="C1053" s="4">
        <v>0.97368421052631504</v>
      </c>
      <c r="D1053" s="6">
        <v>95.466666666666598</v>
      </c>
      <c r="E1053" s="6">
        <v>94.6666666666666</v>
      </c>
      <c r="F1053" s="4">
        <v>0.72222222222222099</v>
      </c>
      <c r="G1053" s="6">
        <f>Table3[[#This Row],[Best Individual mean accuracy]]-Table3[[#This Row],[Benchmark mean accuracy]]</f>
        <v>-0.79999999999999716</v>
      </c>
      <c r="H1053" t="str">
        <f>IF(AND(Table3[[#This Row],[F value]]&lt;4.74,Table3[[#This Row],[Best Individual mean accuracy]]&gt;Table3[[#This Row],[Benchmark mean accuracy]]),"Yes","No")</f>
        <v>No</v>
      </c>
    </row>
    <row r="1054" spans="1:8" x14ac:dyDescent="0.55000000000000004">
      <c r="A1054">
        <v>891</v>
      </c>
      <c r="B1054" s="1" t="s">
        <v>1745</v>
      </c>
      <c r="C1054" s="4">
        <v>0.97368421052631504</v>
      </c>
      <c r="D1054" s="6">
        <v>95.466666666666598</v>
      </c>
      <c r="E1054" s="6">
        <v>94.6666666666666</v>
      </c>
      <c r="F1054" s="4">
        <v>0.94117647058823395</v>
      </c>
      <c r="G1054" s="6">
        <f>Table3[[#This Row],[Best Individual mean accuracy]]-Table3[[#This Row],[Benchmark mean accuracy]]</f>
        <v>-0.79999999999999716</v>
      </c>
      <c r="H1054" t="str">
        <f>IF(AND(Table3[[#This Row],[F value]]&lt;4.74,Table3[[#This Row],[Best Individual mean accuracy]]&gt;Table3[[#This Row],[Benchmark mean accuracy]]),"Yes","No")</f>
        <v>No</v>
      </c>
    </row>
    <row r="1055" spans="1:8" x14ac:dyDescent="0.55000000000000004">
      <c r="A1055">
        <v>891</v>
      </c>
      <c r="B1055" s="1" t="s">
        <v>2049</v>
      </c>
      <c r="C1055" s="4">
        <v>0.97368421052631504</v>
      </c>
      <c r="D1055" s="6">
        <v>95.466666666666598</v>
      </c>
      <c r="E1055" s="6">
        <v>94.6666666666666</v>
      </c>
      <c r="F1055" s="4">
        <v>1.27272727272727</v>
      </c>
      <c r="G1055" s="6">
        <f>Table3[[#This Row],[Best Individual mean accuracy]]-Table3[[#This Row],[Benchmark mean accuracy]]</f>
        <v>-0.79999999999999716</v>
      </c>
      <c r="H1055" t="str">
        <f>IF(AND(Table3[[#This Row],[F value]]&lt;4.74,Table3[[#This Row],[Best Individual mean accuracy]]&gt;Table3[[#This Row],[Benchmark mean accuracy]]),"Yes","No")</f>
        <v>No</v>
      </c>
    </row>
    <row r="1056" spans="1:8" x14ac:dyDescent="0.55000000000000004">
      <c r="A1056">
        <v>891</v>
      </c>
      <c r="B1056" s="1" t="s">
        <v>2068</v>
      </c>
      <c r="C1056" s="4">
        <v>0.97368421052631504</v>
      </c>
      <c r="D1056" s="6">
        <v>95.466666666666598</v>
      </c>
      <c r="E1056" s="6">
        <v>94.6666666666666</v>
      </c>
      <c r="F1056" s="4">
        <v>0.56451612903225801</v>
      </c>
      <c r="G1056" s="6">
        <f>Table3[[#This Row],[Best Individual mean accuracy]]-Table3[[#This Row],[Benchmark mean accuracy]]</f>
        <v>-0.79999999999999716</v>
      </c>
      <c r="H1056" t="str">
        <f>IF(AND(Table3[[#This Row],[F value]]&lt;4.74,Table3[[#This Row],[Best Individual mean accuracy]]&gt;Table3[[#This Row],[Benchmark mean accuracy]]),"Yes","No")</f>
        <v>No</v>
      </c>
    </row>
    <row r="1057" spans="1:8" x14ac:dyDescent="0.55000000000000004">
      <c r="A1057">
        <v>663</v>
      </c>
      <c r="B1057" s="1" t="s">
        <v>1140</v>
      </c>
      <c r="C1057" s="4">
        <v>1</v>
      </c>
      <c r="D1057" s="6">
        <v>95.3333333333333</v>
      </c>
      <c r="E1057" s="6">
        <v>94.6666666666666</v>
      </c>
      <c r="F1057" s="4">
        <v>2.1428571428571401</v>
      </c>
      <c r="G1057" s="6">
        <f>Table3[[#This Row],[Best Individual mean accuracy]]-Table3[[#This Row],[Benchmark mean accuracy]]</f>
        <v>-0.66666666666669983</v>
      </c>
      <c r="H1057" t="str">
        <f>IF(AND(Table3[[#This Row],[F value]]&lt;4.74,Table3[[#This Row],[Best Individual mean accuracy]]&gt;Table3[[#This Row],[Benchmark mean accuracy]]),"Yes","No")</f>
        <v>No</v>
      </c>
    </row>
    <row r="1058" spans="1:8" x14ac:dyDescent="0.55000000000000004">
      <c r="A1058">
        <v>750</v>
      </c>
      <c r="B1058" s="1" t="s">
        <v>1443</v>
      </c>
      <c r="C1058" s="4">
        <v>1</v>
      </c>
      <c r="D1058" s="6">
        <v>95.3333333333333</v>
      </c>
      <c r="E1058" s="6">
        <v>94.6666666666666</v>
      </c>
      <c r="F1058" s="4">
        <v>0.94366197183098599</v>
      </c>
      <c r="G1058" s="6">
        <f>Table3[[#This Row],[Best Individual mean accuracy]]-Table3[[#This Row],[Benchmark mean accuracy]]</f>
        <v>-0.66666666666669983</v>
      </c>
      <c r="H1058" t="str">
        <f>IF(AND(Table3[[#This Row],[F value]]&lt;4.74,Table3[[#This Row],[Best Individual mean accuracy]]&gt;Table3[[#This Row],[Benchmark mean accuracy]]),"Yes","No")</f>
        <v>No</v>
      </c>
    </row>
    <row r="1059" spans="1:8" x14ac:dyDescent="0.55000000000000004">
      <c r="A1059">
        <v>750</v>
      </c>
      <c r="B1059" s="1" t="s">
        <v>1466</v>
      </c>
      <c r="C1059" s="4">
        <v>1</v>
      </c>
      <c r="D1059" s="6">
        <v>95.3333333333333</v>
      </c>
      <c r="E1059" s="6">
        <v>94.6666666666666</v>
      </c>
      <c r="F1059" s="4">
        <v>1.49411764705882</v>
      </c>
      <c r="G1059" s="6">
        <f>Table3[[#This Row],[Best Individual mean accuracy]]-Table3[[#This Row],[Benchmark mean accuracy]]</f>
        <v>-0.66666666666669983</v>
      </c>
      <c r="H1059" t="str">
        <f>IF(AND(Table3[[#This Row],[F value]]&lt;4.74,Table3[[#This Row],[Best Individual mean accuracy]]&gt;Table3[[#This Row],[Benchmark mean accuracy]]),"Yes","No")</f>
        <v>No</v>
      </c>
    </row>
    <row r="1060" spans="1:8" x14ac:dyDescent="0.55000000000000004">
      <c r="A1060">
        <v>891</v>
      </c>
      <c r="B1060" s="1" t="s">
        <v>1713</v>
      </c>
      <c r="C1060" s="4">
        <v>0.97368421052631504</v>
      </c>
      <c r="D1060" s="6">
        <v>95.3333333333333</v>
      </c>
      <c r="E1060" s="6">
        <v>94.6666666666666</v>
      </c>
      <c r="F1060" s="4">
        <v>1.2666666666666599</v>
      </c>
      <c r="G1060" s="6">
        <f>Table3[[#This Row],[Best Individual mean accuracy]]-Table3[[#This Row],[Benchmark mean accuracy]]</f>
        <v>-0.66666666666669983</v>
      </c>
      <c r="H1060" t="str">
        <f>IF(AND(Table3[[#This Row],[F value]]&lt;4.74,Table3[[#This Row],[Best Individual mean accuracy]]&gt;Table3[[#This Row],[Benchmark mean accuracy]]),"Yes","No")</f>
        <v>No</v>
      </c>
    </row>
    <row r="1061" spans="1:8" x14ac:dyDescent="0.55000000000000004">
      <c r="A1061">
        <v>891</v>
      </c>
      <c r="B1061" s="1" t="s">
        <v>1785</v>
      </c>
      <c r="C1061" s="4">
        <v>0.97368421052631504</v>
      </c>
      <c r="D1061" s="6">
        <v>95.3333333333333</v>
      </c>
      <c r="E1061" s="6">
        <v>94.6666666666666</v>
      </c>
      <c r="F1061" s="4">
        <v>2.3684210526315699</v>
      </c>
      <c r="G1061" s="6">
        <f>Table3[[#This Row],[Best Individual mean accuracy]]-Table3[[#This Row],[Benchmark mean accuracy]]</f>
        <v>-0.66666666666669983</v>
      </c>
      <c r="H1061" t="str">
        <f>IF(AND(Table3[[#This Row],[F value]]&lt;4.74,Table3[[#This Row],[Best Individual mean accuracy]]&gt;Table3[[#This Row],[Benchmark mean accuracy]]),"Yes","No")</f>
        <v>No</v>
      </c>
    </row>
    <row r="1062" spans="1:8" x14ac:dyDescent="0.55000000000000004">
      <c r="A1062">
        <v>300</v>
      </c>
      <c r="B1062" s="1" t="s">
        <v>653</v>
      </c>
      <c r="C1062" s="4">
        <v>0.97368421052631504</v>
      </c>
      <c r="D1062" s="6">
        <v>95.066666666666606</v>
      </c>
      <c r="E1062" s="6">
        <v>94.6666666666666</v>
      </c>
      <c r="F1062" s="4">
        <v>1.1599999999999999</v>
      </c>
      <c r="G1062" s="6">
        <f>Table3[[#This Row],[Best Individual mean accuracy]]-Table3[[#This Row],[Benchmark mean accuracy]]</f>
        <v>-0.40000000000000568</v>
      </c>
      <c r="H1062" t="str">
        <f>IF(AND(Table3[[#This Row],[F value]]&lt;4.74,Table3[[#This Row],[Best Individual mean accuracy]]&gt;Table3[[#This Row],[Benchmark mean accuracy]]),"Yes","No")</f>
        <v>No</v>
      </c>
    </row>
    <row r="1063" spans="1:8" x14ac:dyDescent="0.55000000000000004">
      <c r="A1063">
        <v>300</v>
      </c>
      <c r="B1063" s="1" t="s">
        <v>913</v>
      </c>
      <c r="C1063" s="4">
        <v>0.97368421052631504</v>
      </c>
      <c r="D1063" s="6">
        <v>95.066666666666606</v>
      </c>
      <c r="E1063" s="6">
        <v>94.6666666666666</v>
      </c>
      <c r="F1063" s="4">
        <v>0.76888888888888796</v>
      </c>
      <c r="G1063" s="6">
        <f>Table3[[#This Row],[Best Individual mean accuracy]]-Table3[[#This Row],[Benchmark mean accuracy]]</f>
        <v>-0.40000000000000568</v>
      </c>
      <c r="H1063" t="str">
        <f>IF(AND(Table3[[#This Row],[F value]]&lt;4.74,Table3[[#This Row],[Best Individual mean accuracy]]&gt;Table3[[#This Row],[Benchmark mean accuracy]]),"Yes","No")</f>
        <v>No</v>
      </c>
    </row>
    <row r="1064" spans="1:8" x14ac:dyDescent="0.55000000000000004">
      <c r="A1064">
        <v>300</v>
      </c>
      <c r="B1064" s="1" t="s">
        <v>659</v>
      </c>
      <c r="C1064" s="4">
        <v>0.97368421052631504</v>
      </c>
      <c r="D1064" s="6">
        <v>94.933333333333294</v>
      </c>
      <c r="E1064" s="6">
        <v>94.6666666666666</v>
      </c>
      <c r="F1064" s="4">
        <v>1</v>
      </c>
      <c r="G1064" s="6">
        <f>Table3[[#This Row],[Best Individual mean accuracy]]-Table3[[#This Row],[Benchmark mean accuracy]]</f>
        <v>-0.26666666666669414</v>
      </c>
      <c r="H1064" t="str">
        <f>IF(AND(Table3[[#This Row],[F value]]&lt;4.74,Table3[[#This Row],[Best Individual mean accuracy]]&gt;Table3[[#This Row],[Benchmark mean accuracy]]),"Yes","No")</f>
        <v>No</v>
      </c>
    </row>
    <row r="1065" spans="1:8" x14ac:dyDescent="0.55000000000000004">
      <c r="A1065">
        <v>300</v>
      </c>
      <c r="B1065" s="1" t="s">
        <v>871</v>
      </c>
      <c r="C1065" s="4">
        <v>0.97368421052631504</v>
      </c>
      <c r="D1065" s="6">
        <v>94.8</v>
      </c>
      <c r="E1065" s="6">
        <v>94.6666666666666</v>
      </c>
      <c r="F1065" s="4">
        <v>0.71428571428571497</v>
      </c>
      <c r="G1065" s="6">
        <f>Table3[[#This Row],[Best Individual mean accuracy]]-Table3[[#This Row],[Benchmark mean accuracy]]</f>
        <v>-0.13333333333339681</v>
      </c>
      <c r="H1065" t="str">
        <f>IF(AND(Table3[[#This Row],[F value]]&lt;4.74,Table3[[#This Row],[Best Individual mean accuracy]]&gt;Table3[[#This Row],[Benchmark mean accuracy]]),"Yes","No")</f>
        <v>No</v>
      </c>
    </row>
    <row r="1066" spans="1:8" x14ac:dyDescent="0.55000000000000004">
      <c r="A1066">
        <v>300</v>
      </c>
      <c r="B1066" s="1" t="s">
        <v>872</v>
      </c>
      <c r="C1066" s="4">
        <v>0.97368421052631504</v>
      </c>
      <c r="D1066" s="6">
        <v>94.8</v>
      </c>
      <c r="E1066" s="6">
        <v>94.6666666666666</v>
      </c>
      <c r="F1066" s="4">
        <v>0.83783783783783605</v>
      </c>
      <c r="G1066" s="6">
        <f>Table3[[#This Row],[Best Individual mean accuracy]]-Table3[[#This Row],[Benchmark mean accuracy]]</f>
        <v>-0.13333333333339681</v>
      </c>
      <c r="H1066" t="str">
        <f>IF(AND(Table3[[#This Row],[F value]]&lt;4.74,Table3[[#This Row],[Best Individual mean accuracy]]&gt;Table3[[#This Row],[Benchmark mean accuracy]]),"Yes","No")</f>
        <v>No</v>
      </c>
    </row>
    <row r="1067" spans="1:8" x14ac:dyDescent="0.55000000000000004">
      <c r="A1067">
        <v>750</v>
      </c>
      <c r="B1067" s="1" t="s">
        <v>1317</v>
      </c>
      <c r="C1067" s="4">
        <v>1</v>
      </c>
      <c r="D1067" s="6">
        <v>94.8</v>
      </c>
      <c r="E1067" s="6">
        <v>94.6666666666666</v>
      </c>
      <c r="F1067" s="4">
        <v>0.88717948717948703</v>
      </c>
      <c r="G1067" s="6">
        <f>Table3[[#This Row],[Best Individual mean accuracy]]-Table3[[#This Row],[Benchmark mean accuracy]]</f>
        <v>-0.13333333333339681</v>
      </c>
      <c r="H1067" t="str">
        <f>IF(AND(Table3[[#This Row],[F value]]&lt;4.74,Table3[[#This Row],[Best Individual mean accuracy]]&gt;Table3[[#This Row],[Benchmark mean accuracy]]),"Yes","No")</f>
        <v>No</v>
      </c>
    </row>
    <row r="1068" spans="1:8" x14ac:dyDescent="0.55000000000000004">
      <c r="A1068">
        <v>891</v>
      </c>
      <c r="B1068" s="1" t="s">
        <v>2064</v>
      </c>
      <c r="C1068" s="4">
        <v>0.97368421052631504</v>
      </c>
      <c r="D1068" s="6">
        <v>94.8</v>
      </c>
      <c r="E1068" s="6">
        <v>94.6666666666666</v>
      </c>
      <c r="F1068" s="4">
        <v>0.89473684210526205</v>
      </c>
      <c r="G1068" s="6">
        <f>Table3[[#This Row],[Best Individual mean accuracy]]-Table3[[#This Row],[Benchmark mean accuracy]]</f>
        <v>-0.13333333333339681</v>
      </c>
      <c r="H1068" t="str">
        <f>IF(AND(Table3[[#This Row],[F value]]&lt;4.74,Table3[[#This Row],[Best Individual mean accuracy]]&gt;Table3[[#This Row],[Benchmark mean accuracy]]),"Yes","No")</f>
        <v>No</v>
      </c>
    </row>
    <row r="1069" spans="1:8" x14ac:dyDescent="0.55000000000000004">
      <c r="A1069">
        <v>750</v>
      </c>
      <c r="B1069" s="1" t="s">
        <v>1436</v>
      </c>
      <c r="C1069" s="4">
        <v>1</v>
      </c>
      <c r="D1069" s="6">
        <v>94.4</v>
      </c>
      <c r="E1069" s="6">
        <v>94.6666666666666</v>
      </c>
      <c r="F1069" s="4">
        <v>0.71698113207547098</v>
      </c>
      <c r="G1069" s="6">
        <f>Table3[[#This Row],[Best Individual mean accuracy]]-Table3[[#This Row],[Benchmark mean accuracy]]</f>
        <v>0.26666666666659467</v>
      </c>
      <c r="H1069" t="str">
        <f>IF(AND(Table3[[#This Row],[F value]]&lt;4.74,Table3[[#This Row],[Best Individual mean accuracy]]&gt;Table3[[#This Row],[Benchmark mean accuracy]]),"Yes","No")</f>
        <v>Yes</v>
      </c>
    </row>
    <row r="1070" spans="1:8" x14ac:dyDescent="0.55000000000000004">
      <c r="A1070">
        <v>300</v>
      </c>
      <c r="B1070" s="1" t="s">
        <v>540</v>
      </c>
      <c r="C1070" s="4">
        <v>0.97368421052631504</v>
      </c>
      <c r="D1070" s="6">
        <v>94.399999999999906</v>
      </c>
      <c r="E1070" s="6">
        <v>94.6666666666666</v>
      </c>
      <c r="F1070" s="4">
        <v>0.76666666666666705</v>
      </c>
      <c r="G1070" s="6">
        <f>Table3[[#This Row],[Best Individual mean accuracy]]-Table3[[#This Row],[Benchmark mean accuracy]]</f>
        <v>0.26666666666669414</v>
      </c>
      <c r="H1070" t="str">
        <f>IF(AND(Table3[[#This Row],[F value]]&lt;4.74,Table3[[#This Row],[Best Individual mean accuracy]]&gt;Table3[[#This Row],[Benchmark mean accuracy]]),"Yes","No")</f>
        <v>Yes</v>
      </c>
    </row>
    <row r="1071" spans="1:8" x14ac:dyDescent="0.55000000000000004">
      <c r="A1071">
        <v>750</v>
      </c>
      <c r="B1071" s="1" t="s">
        <v>1474</v>
      </c>
      <c r="C1071" s="4">
        <v>1</v>
      </c>
      <c r="D1071" s="6">
        <v>94.266666666666595</v>
      </c>
      <c r="E1071" s="6">
        <v>94.6666666666666</v>
      </c>
      <c r="F1071" s="4">
        <v>0.61048689138576695</v>
      </c>
      <c r="G1071" s="6">
        <f>Table3[[#This Row],[Best Individual mean accuracy]]-Table3[[#This Row],[Benchmark mean accuracy]]</f>
        <v>0.40000000000000568</v>
      </c>
      <c r="H1071" t="str">
        <f>IF(AND(Table3[[#This Row],[F value]]&lt;4.74,Table3[[#This Row],[Best Individual mean accuracy]]&gt;Table3[[#This Row],[Benchmark mean accuracy]]),"Yes","No")</f>
        <v>Yes</v>
      </c>
    </row>
    <row r="1072" spans="1:8" x14ac:dyDescent="0.55000000000000004">
      <c r="A1072">
        <v>750</v>
      </c>
      <c r="B1072" s="1" t="s">
        <v>1623</v>
      </c>
      <c r="C1072" s="4">
        <v>1</v>
      </c>
      <c r="D1072" s="6">
        <v>94.133333333333297</v>
      </c>
      <c r="E1072" s="6">
        <v>94.6666666666666</v>
      </c>
      <c r="F1072" s="4">
        <v>0.94117647058823495</v>
      </c>
      <c r="G1072" s="6">
        <f>Table3[[#This Row],[Best Individual mean accuracy]]-Table3[[#This Row],[Benchmark mean accuracy]]</f>
        <v>0.53333333333330302</v>
      </c>
      <c r="H1072" t="str">
        <f>IF(AND(Table3[[#This Row],[F value]]&lt;4.74,Table3[[#This Row],[Best Individual mean accuracy]]&gt;Table3[[#This Row],[Benchmark mean accuracy]]),"Yes","No")</f>
        <v>Yes</v>
      </c>
    </row>
    <row r="1073" spans="1:8" x14ac:dyDescent="0.55000000000000004">
      <c r="A1073">
        <v>891</v>
      </c>
      <c r="B1073" s="1" t="s">
        <v>2046</v>
      </c>
      <c r="C1073" s="4">
        <v>0.97368421052631504</v>
      </c>
      <c r="D1073" s="6">
        <v>96.6666666666666</v>
      </c>
      <c r="E1073" s="6">
        <v>94.533333333333303</v>
      </c>
      <c r="F1073" s="4">
        <v>1.1428571428571399</v>
      </c>
      <c r="G1073" s="6">
        <f>Table3[[#This Row],[Best Individual mean accuracy]]-Table3[[#This Row],[Benchmark mean accuracy]]</f>
        <v>-2.1333333333332973</v>
      </c>
      <c r="H1073" t="str">
        <f>IF(AND(Table3[[#This Row],[F value]]&lt;4.74,Table3[[#This Row],[Best Individual mean accuracy]]&gt;Table3[[#This Row],[Benchmark mean accuracy]]),"Yes","No")</f>
        <v>No</v>
      </c>
    </row>
    <row r="1074" spans="1:8" x14ac:dyDescent="0.55000000000000004">
      <c r="A1074">
        <v>891</v>
      </c>
      <c r="B1074" s="1" t="s">
        <v>1737</v>
      </c>
      <c r="C1074" s="4">
        <v>0.97368421052631504</v>
      </c>
      <c r="D1074" s="6">
        <v>96.533333333333303</v>
      </c>
      <c r="E1074" s="6">
        <v>94.533333333333303</v>
      </c>
      <c r="F1074" s="4">
        <v>0.82481751824817495</v>
      </c>
      <c r="G1074" s="6">
        <f>Table3[[#This Row],[Best Individual mean accuracy]]-Table3[[#This Row],[Benchmark mean accuracy]]</f>
        <v>-2</v>
      </c>
      <c r="H1074" t="str">
        <f>IF(AND(Table3[[#This Row],[F value]]&lt;4.74,Table3[[#This Row],[Best Individual mean accuracy]]&gt;Table3[[#This Row],[Benchmark mean accuracy]]),"Yes","No")</f>
        <v>No</v>
      </c>
    </row>
    <row r="1075" spans="1:8" x14ac:dyDescent="0.55000000000000004">
      <c r="A1075">
        <v>891</v>
      </c>
      <c r="B1075" s="1" t="s">
        <v>2061</v>
      </c>
      <c r="C1075" s="4">
        <v>0.97368421052631504</v>
      </c>
      <c r="D1075" s="6">
        <v>96.533333333333303</v>
      </c>
      <c r="E1075" s="6">
        <v>94.533333333333303</v>
      </c>
      <c r="F1075" s="4">
        <v>1.6984126984126899</v>
      </c>
      <c r="G1075" s="6">
        <f>Table3[[#This Row],[Best Individual mean accuracy]]-Table3[[#This Row],[Benchmark mean accuracy]]</f>
        <v>-2</v>
      </c>
      <c r="H1075" t="str">
        <f>IF(AND(Table3[[#This Row],[F value]]&lt;4.74,Table3[[#This Row],[Best Individual mean accuracy]]&gt;Table3[[#This Row],[Benchmark mean accuracy]]),"Yes","No")</f>
        <v>No</v>
      </c>
    </row>
    <row r="1076" spans="1:8" x14ac:dyDescent="0.55000000000000004">
      <c r="A1076">
        <v>663</v>
      </c>
      <c r="B1076" s="1" t="s">
        <v>1275</v>
      </c>
      <c r="C1076" s="4">
        <v>1</v>
      </c>
      <c r="D1076" s="6">
        <v>96.4</v>
      </c>
      <c r="E1076" s="6">
        <v>94.533333333333303</v>
      </c>
      <c r="F1076" s="4">
        <v>1.04</v>
      </c>
      <c r="G1076" s="6">
        <f>Table3[[#This Row],[Best Individual mean accuracy]]-Table3[[#This Row],[Benchmark mean accuracy]]</f>
        <v>-1.8666666666667027</v>
      </c>
      <c r="H1076" t="str">
        <f>IF(AND(Table3[[#This Row],[F value]]&lt;4.74,Table3[[#This Row],[Best Individual mean accuracy]]&gt;Table3[[#This Row],[Benchmark mean accuracy]]),"Yes","No")</f>
        <v>No</v>
      </c>
    </row>
    <row r="1077" spans="1:8" x14ac:dyDescent="0.55000000000000004">
      <c r="A1077">
        <v>750</v>
      </c>
      <c r="B1077" s="1" t="s">
        <v>1528</v>
      </c>
      <c r="C1077" s="4">
        <v>1</v>
      </c>
      <c r="D1077" s="6">
        <v>96.4</v>
      </c>
      <c r="E1077" s="6">
        <v>94.533333333333303</v>
      </c>
      <c r="F1077" s="4">
        <v>1.6666666666666701</v>
      </c>
      <c r="G1077" s="6">
        <f>Table3[[#This Row],[Best Individual mean accuracy]]-Table3[[#This Row],[Benchmark mean accuracy]]</f>
        <v>-1.8666666666667027</v>
      </c>
      <c r="H1077" t="str">
        <f>IF(AND(Table3[[#This Row],[F value]]&lt;4.74,Table3[[#This Row],[Best Individual mean accuracy]]&gt;Table3[[#This Row],[Benchmark mean accuracy]]),"Yes","No")</f>
        <v>No</v>
      </c>
    </row>
    <row r="1078" spans="1:8" x14ac:dyDescent="0.55000000000000004">
      <c r="A1078">
        <v>891</v>
      </c>
      <c r="B1078" s="1" t="s">
        <v>2020</v>
      </c>
      <c r="C1078" s="4">
        <v>0.97368421052631504</v>
      </c>
      <c r="D1078" s="6">
        <v>96.399999999999906</v>
      </c>
      <c r="E1078" s="6">
        <v>94.533333333333303</v>
      </c>
      <c r="F1078" s="4">
        <v>2.3846153846153801</v>
      </c>
      <c r="G1078" s="6">
        <f>Table3[[#This Row],[Best Individual mean accuracy]]-Table3[[#This Row],[Benchmark mean accuracy]]</f>
        <v>-1.8666666666666032</v>
      </c>
      <c r="H1078" t="str">
        <f>IF(AND(Table3[[#This Row],[F value]]&lt;4.74,Table3[[#This Row],[Best Individual mean accuracy]]&gt;Table3[[#This Row],[Benchmark mean accuracy]]),"Yes","No")</f>
        <v>No</v>
      </c>
    </row>
    <row r="1079" spans="1:8" x14ac:dyDescent="0.55000000000000004">
      <c r="A1079">
        <v>928</v>
      </c>
      <c r="B1079" s="1" t="s">
        <v>2156</v>
      </c>
      <c r="C1079" s="4">
        <v>0.94736842105263097</v>
      </c>
      <c r="D1079" s="6">
        <v>96.266666666666694</v>
      </c>
      <c r="E1079" s="6">
        <v>94.533333333333303</v>
      </c>
      <c r="F1079" s="4">
        <v>1.2686567164179099</v>
      </c>
      <c r="G1079" s="6">
        <f>Table3[[#This Row],[Best Individual mean accuracy]]-Table3[[#This Row],[Benchmark mean accuracy]]</f>
        <v>-1.7333333333333911</v>
      </c>
      <c r="H1079" t="str">
        <f>IF(AND(Table3[[#This Row],[F value]]&lt;4.74,Table3[[#This Row],[Best Individual mean accuracy]]&gt;Table3[[#This Row],[Benchmark mean accuracy]]),"Yes","No")</f>
        <v>No</v>
      </c>
    </row>
    <row r="1080" spans="1:8" x14ac:dyDescent="0.55000000000000004">
      <c r="A1080">
        <v>891</v>
      </c>
      <c r="B1080" s="1" t="s">
        <v>1649</v>
      </c>
      <c r="C1080" s="4">
        <v>0.97368421052631504</v>
      </c>
      <c r="D1080" s="6">
        <v>96.266666666666595</v>
      </c>
      <c r="E1080" s="6">
        <v>94.533333333333303</v>
      </c>
      <c r="F1080" s="4">
        <v>0.80392156862745001</v>
      </c>
      <c r="G1080" s="6">
        <f>Table3[[#This Row],[Best Individual mean accuracy]]-Table3[[#This Row],[Benchmark mean accuracy]]</f>
        <v>-1.7333333333332916</v>
      </c>
      <c r="H1080" t="str">
        <f>IF(AND(Table3[[#This Row],[F value]]&lt;4.74,Table3[[#This Row],[Best Individual mean accuracy]]&gt;Table3[[#This Row],[Benchmark mean accuracy]]),"Yes","No")</f>
        <v>No</v>
      </c>
    </row>
    <row r="1081" spans="1:8" x14ac:dyDescent="0.55000000000000004">
      <c r="A1081">
        <v>750</v>
      </c>
      <c r="B1081" s="1" t="s">
        <v>1432</v>
      </c>
      <c r="C1081" s="4">
        <v>1</v>
      </c>
      <c r="D1081" s="6">
        <v>96.133333333333297</v>
      </c>
      <c r="E1081" s="6">
        <v>94.533333333333303</v>
      </c>
      <c r="F1081" s="4">
        <v>0.96385542168674698</v>
      </c>
      <c r="G1081" s="6">
        <f>Table3[[#This Row],[Best Individual mean accuracy]]-Table3[[#This Row],[Benchmark mean accuracy]]</f>
        <v>-1.5999999999999943</v>
      </c>
      <c r="H1081" t="str">
        <f>IF(AND(Table3[[#This Row],[F value]]&lt;4.74,Table3[[#This Row],[Best Individual mean accuracy]]&gt;Table3[[#This Row],[Benchmark mean accuracy]]),"Yes","No")</f>
        <v>No</v>
      </c>
    </row>
    <row r="1082" spans="1:8" x14ac:dyDescent="0.55000000000000004">
      <c r="A1082">
        <v>891</v>
      </c>
      <c r="B1082" s="1" t="s">
        <v>1667</v>
      </c>
      <c r="C1082" s="4">
        <v>0.97368421052631504</v>
      </c>
      <c r="D1082" s="6">
        <v>96.133333333333297</v>
      </c>
      <c r="E1082" s="6">
        <v>94.533333333333303</v>
      </c>
      <c r="F1082" s="4">
        <v>0.72340425531914898</v>
      </c>
      <c r="G1082" s="6">
        <f>Table3[[#This Row],[Best Individual mean accuracy]]-Table3[[#This Row],[Benchmark mean accuracy]]</f>
        <v>-1.5999999999999943</v>
      </c>
      <c r="H1082" t="str">
        <f>IF(AND(Table3[[#This Row],[F value]]&lt;4.74,Table3[[#This Row],[Best Individual mean accuracy]]&gt;Table3[[#This Row],[Benchmark mean accuracy]]),"Yes","No")</f>
        <v>No</v>
      </c>
    </row>
    <row r="1083" spans="1:8" x14ac:dyDescent="0.55000000000000004">
      <c r="A1083">
        <v>891</v>
      </c>
      <c r="B1083" s="1" t="s">
        <v>2010</v>
      </c>
      <c r="C1083" s="4">
        <v>0.97368421052631504</v>
      </c>
      <c r="D1083" s="6">
        <v>96.133333333333297</v>
      </c>
      <c r="E1083" s="6">
        <v>94.533333333333303</v>
      </c>
      <c r="F1083" s="4">
        <v>1.13043478260869</v>
      </c>
      <c r="G1083" s="6">
        <f>Table3[[#This Row],[Best Individual mean accuracy]]-Table3[[#This Row],[Benchmark mean accuracy]]</f>
        <v>-1.5999999999999943</v>
      </c>
      <c r="H1083" t="str">
        <f>IF(AND(Table3[[#This Row],[F value]]&lt;4.74,Table3[[#This Row],[Best Individual mean accuracy]]&gt;Table3[[#This Row],[Benchmark mean accuracy]]),"Yes","No")</f>
        <v>No</v>
      </c>
    </row>
    <row r="1084" spans="1:8" x14ac:dyDescent="0.55000000000000004">
      <c r="A1084">
        <v>465</v>
      </c>
      <c r="B1084" s="1" t="s">
        <v>922</v>
      </c>
      <c r="C1084" s="4">
        <v>1</v>
      </c>
      <c r="D1084" s="6">
        <v>96</v>
      </c>
      <c r="E1084" s="6">
        <v>94.533333333333303</v>
      </c>
      <c r="F1084" s="4">
        <v>1.13793103448275</v>
      </c>
      <c r="G1084" s="6">
        <f>Table3[[#This Row],[Best Individual mean accuracy]]-Table3[[#This Row],[Benchmark mean accuracy]]</f>
        <v>-1.466666666666697</v>
      </c>
      <c r="H1084" t="str">
        <f>IF(AND(Table3[[#This Row],[F value]]&lt;4.74,Table3[[#This Row],[Best Individual mean accuracy]]&gt;Table3[[#This Row],[Benchmark mean accuracy]]),"Yes","No")</f>
        <v>No</v>
      </c>
    </row>
    <row r="1085" spans="1:8" x14ac:dyDescent="0.55000000000000004">
      <c r="A1085">
        <v>891</v>
      </c>
      <c r="B1085" s="1" t="s">
        <v>1676</v>
      </c>
      <c r="C1085" s="4">
        <v>0.97368421052631504</v>
      </c>
      <c r="D1085" s="6">
        <v>96</v>
      </c>
      <c r="E1085" s="6">
        <v>94.533333333333303</v>
      </c>
      <c r="F1085" s="4">
        <v>1.37209302325581</v>
      </c>
      <c r="G1085" s="6">
        <f>Table3[[#This Row],[Best Individual mean accuracy]]-Table3[[#This Row],[Benchmark mean accuracy]]</f>
        <v>-1.466666666666697</v>
      </c>
      <c r="H1085" t="str">
        <f>IF(AND(Table3[[#This Row],[F value]]&lt;4.74,Table3[[#This Row],[Best Individual mean accuracy]]&gt;Table3[[#This Row],[Benchmark mean accuracy]]),"Yes","No")</f>
        <v>No</v>
      </c>
    </row>
    <row r="1086" spans="1:8" x14ac:dyDescent="0.55000000000000004">
      <c r="A1086">
        <v>891</v>
      </c>
      <c r="B1086" s="1" t="s">
        <v>1988</v>
      </c>
      <c r="C1086" s="4">
        <v>0.97368421052631504</v>
      </c>
      <c r="D1086" s="6">
        <v>96</v>
      </c>
      <c r="E1086" s="6">
        <v>94.533333333333303</v>
      </c>
      <c r="F1086" s="4">
        <v>1.11267605633802</v>
      </c>
      <c r="G1086" s="6">
        <f>Table3[[#This Row],[Best Individual mean accuracy]]-Table3[[#This Row],[Benchmark mean accuracy]]</f>
        <v>-1.466666666666697</v>
      </c>
      <c r="H1086" t="str">
        <f>IF(AND(Table3[[#This Row],[F value]]&lt;4.74,Table3[[#This Row],[Best Individual mean accuracy]]&gt;Table3[[#This Row],[Benchmark mean accuracy]]),"Yes","No")</f>
        <v>No</v>
      </c>
    </row>
    <row r="1087" spans="1:8" x14ac:dyDescent="0.55000000000000004">
      <c r="A1087">
        <v>891</v>
      </c>
      <c r="B1087" s="1" t="s">
        <v>2002</v>
      </c>
      <c r="C1087" s="4">
        <v>0.97368421052631504</v>
      </c>
      <c r="D1087" s="6">
        <v>96</v>
      </c>
      <c r="E1087" s="6">
        <v>94.533333333333303</v>
      </c>
      <c r="F1087" s="4">
        <v>0.80952380952380898</v>
      </c>
      <c r="G1087" s="6">
        <f>Table3[[#This Row],[Best Individual mean accuracy]]-Table3[[#This Row],[Benchmark mean accuracy]]</f>
        <v>-1.466666666666697</v>
      </c>
      <c r="H1087" t="str">
        <f>IF(AND(Table3[[#This Row],[F value]]&lt;4.74,Table3[[#This Row],[Best Individual mean accuracy]]&gt;Table3[[#This Row],[Benchmark mean accuracy]]),"Yes","No")</f>
        <v>No</v>
      </c>
    </row>
    <row r="1088" spans="1:8" x14ac:dyDescent="0.55000000000000004">
      <c r="A1088">
        <v>891</v>
      </c>
      <c r="B1088" s="1" t="s">
        <v>2027</v>
      </c>
      <c r="C1088" s="4">
        <v>0.97368421052631504</v>
      </c>
      <c r="D1088" s="6">
        <v>96</v>
      </c>
      <c r="E1088" s="6">
        <v>94.533333333333303</v>
      </c>
      <c r="F1088" s="4">
        <v>1.02739726027397</v>
      </c>
      <c r="G1088" s="6">
        <f>Table3[[#This Row],[Best Individual mean accuracy]]-Table3[[#This Row],[Benchmark mean accuracy]]</f>
        <v>-1.466666666666697</v>
      </c>
      <c r="H1088" t="str">
        <f>IF(AND(Table3[[#This Row],[F value]]&lt;4.74,Table3[[#This Row],[Best Individual mean accuracy]]&gt;Table3[[#This Row],[Benchmark mean accuracy]]),"Yes","No")</f>
        <v>No</v>
      </c>
    </row>
    <row r="1089" spans="1:8" x14ac:dyDescent="0.55000000000000004">
      <c r="A1089">
        <v>891</v>
      </c>
      <c r="B1089" s="1" t="s">
        <v>2114</v>
      </c>
      <c r="C1089" s="4">
        <v>0.97368421052631504</v>
      </c>
      <c r="D1089" s="6">
        <v>96</v>
      </c>
      <c r="E1089" s="6">
        <v>94.533333333333303</v>
      </c>
      <c r="F1089" s="4">
        <v>0.93548387096774199</v>
      </c>
      <c r="G1089" s="6">
        <f>Table3[[#This Row],[Best Individual mean accuracy]]-Table3[[#This Row],[Benchmark mean accuracy]]</f>
        <v>-1.466666666666697</v>
      </c>
      <c r="H1089" t="str">
        <f>IF(AND(Table3[[#This Row],[F value]]&lt;4.74,Table3[[#This Row],[Best Individual mean accuracy]]&gt;Table3[[#This Row],[Benchmark mean accuracy]]),"Yes","No")</f>
        <v>No</v>
      </c>
    </row>
    <row r="1090" spans="1:8" x14ac:dyDescent="0.55000000000000004">
      <c r="A1090">
        <v>891</v>
      </c>
      <c r="B1090" s="1" t="s">
        <v>2122</v>
      </c>
      <c r="C1090" s="4">
        <v>0.97368421052631504</v>
      </c>
      <c r="D1090" s="6">
        <v>96</v>
      </c>
      <c r="E1090" s="6">
        <v>94.533333333333303</v>
      </c>
      <c r="F1090" s="4">
        <v>1.4363636363636301</v>
      </c>
      <c r="G1090" s="6">
        <f>Table3[[#This Row],[Best Individual mean accuracy]]-Table3[[#This Row],[Benchmark mean accuracy]]</f>
        <v>-1.466666666666697</v>
      </c>
      <c r="H1090" t="str">
        <f>IF(AND(Table3[[#This Row],[F value]]&lt;4.74,Table3[[#This Row],[Best Individual mean accuracy]]&gt;Table3[[#This Row],[Benchmark mean accuracy]]),"Yes","No")</f>
        <v>No</v>
      </c>
    </row>
    <row r="1091" spans="1:8" x14ac:dyDescent="0.55000000000000004">
      <c r="A1091">
        <v>891</v>
      </c>
      <c r="B1091" s="1" t="s">
        <v>1705</v>
      </c>
      <c r="C1091" s="4">
        <v>0.97368421052631504</v>
      </c>
      <c r="D1091" s="6">
        <v>95.866666666666603</v>
      </c>
      <c r="E1091" s="6">
        <v>94.533333333333303</v>
      </c>
      <c r="F1091" s="4">
        <v>1.06666666666666</v>
      </c>
      <c r="G1091" s="6">
        <f>Table3[[#This Row],[Best Individual mean accuracy]]-Table3[[#This Row],[Benchmark mean accuracy]]</f>
        <v>-1.3333333333333002</v>
      </c>
      <c r="H1091" t="str">
        <f>IF(AND(Table3[[#This Row],[F value]]&lt;4.74,Table3[[#This Row],[Best Individual mean accuracy]]&gt;Table3[[#This Row],[Benchmark mean accuracy]]),"Yes","No")</f>
        <v>No</v>
      </c>
    </row>
    <row r="1092" spans="1:8" x14ac:dyDescent="0.55000000000000004">
      <c r="A1092">
        <v>891</v>
      </c>
      <c r="B1092" s="1" t="s">
        <v>2145</v>
      </c>
      <c r="C1092" s="4">
        <v>0.97368421052631504</v>
      </c>
      <c r="D1092" s="6">
        <v>95.866666666666603</v>
      </c>
      <c r="E1092" s="6">
        <v>94.533333333333303</v>
      </c>
      <c r="F1092" s="4">
        <v>1.4375</v>
      </c>
      <c r="G1092" s="6">
        <f>Table3[[#This Row],[Best Individual mean accuracy]]-Table3[[#This Row],[Benchmark mean accuracy]]</f>
        <v>-1.3333333333333002</v>
      </c>
      <c r="H1092" t="str">
        <f>IF(AND(Table3[[#This Row],[F value]]&lt;4.74,Table3[[#This Row],[Best Individual mean accuracy]]&gt;Table3[[#This Row],[Benchmark mean accuracy]]),"Yes","No")</f>
        <v>No</v>
      </c>
    </row>
    <row r="1093" spans="1:8" x14ac:dyDescent="0.55000000000000004">
      <c r="A1093">
        <v>750</v>
      </c>
      <c r="B1093" s="1" t="s">
        <v>1405</v>
      </c>
      <c r="C1093" s="4">
        <v>1</v>
      </c>
      <c r="D1093" s="6">
        <v>95.733333333333306</v>
      </c>
      <c r="E1093" s="6">
        <v>94.533333333333303</v>
      </c>
      <c r="F1093" s="4">
        <v>1.11494252873563</v>
      </c>
      <c r="G1093" s="6">
        <f>Table3[[#This Row],[Best Individual mean accuracy]]-Table3[[#This Row],[Benchmark mean accuracy]]</f>
        <v>-1.2000000000000028</v>
      </c>
      <c r="H1093" t="str">
        <f>IF(AND(Table3[[#This Row],[F value]]&lt;4.74,Table3[[#This Row],[Best Individual mean accuracy]]&gt;Table3[[#This Row],[Benchmark mean accuracy]]),"Yes","No")</f>
        <v>No</v>
      </c>
    </row>
    <row r="1094" spans="1:8" x14ac:dyDescent="0.55000000000000004">
      <c r="A1094">
        <v>891</v>
      </c>
      <c r="B1094" s="1" t="s">
        <v>2013</v>
      </c>
      <c r="C1094" s="4">
        <v>0.97368421052631504</v>
      </c>
      <c r="D1094" s="6">
        <v>95.733333333333306</v>
      </c>
      <c r="E1094" s="6">
        <v>94.533333333333303</v>
      </c>
      <c r="F1094" s="4">
        <v>1.5714285714285701</v>
      </c>
      <c r="G1094" s="6">
        <f>Table3[[#This Row],[Best Individual mean accuracy]]-Table3[[#This Row],[Benchmark mean accuracy]]</f>
        <v>-1.2000000000000028</v>
      </c>
      <c r="H1094" t="str">
        <f>IF(AND(Table3[[#This Row],[F value]]&lt;4.74,Table3[[#This Row],[Best Individual mean accuracy]]&gt;Table3[[#This Row],[Benchmark mean accuracy]]),"Yes","No")</f>
        <v>No</v>
      </c>
    </row>
    <row r="1095" spans="1:8" x14ac:dyDescent="0.55000000000000004">
      <c r="A1095">
        <v>928</v>
      </c>
      <c r="B1095" s="1" t="s">
        <v>2155</v>
      </c>
      <c r="C1095" s="4">
        <v>0.94736842105263097</v>
      </c>
      <c r="D1095" s="6">
        <v>95.6</v>
      </c>
      <c r="E1095" s="6">
        <v>94.533333333333303</v>
      </c>
      <c r="F1095" s="4">
        <v>1.0588235294117601</v>
      </c>
      <c r="G1095" s="6">
        <f>Table3[[#This Row],[Best Individual mean accuracy]]-Table3[[#This Row],[Benchmark mean accuracy]]</f>
        <v>-1.0666666666666913</v>
      </c>
      <c r="H1095" t="str">
        <f>IF(AND(Table3[[#This Row],[F value]]&lt;4.74,Table3[[#This Row],[Best Individual mean accuracy]]&gt;Table3[[#This Row],[Benchmark mean accuracy]]),"Yes","No")</f>
        <v>No</v>
      </c>
    </row>
    <row r="1096" spans="1:8" x14ac:dyDescent="0.55000000000000004">
      <c r="A1096">
        <v>891</v>
      </c>
      <c r="B1096" s="1" t="s">
        <v>2102</v>
      </c>
      <c r="C1096" s="4">
        <v>0.97368421052631504</v>
      </c>
      <c r="D1096" s="6">
        <v>95.466666666666598</v>
      </c>
      <c r="E1096" s="6">
        <v>94.533333333333303</v>
      </c>
      <c r="F1096" s="4">
        <v>2.2380952380952301</v>
      </c>
      <c r="G1096" s="6">
        <f>Table3[[#This Row],[Best Individual mean accuracy]]-Table3[[#This Row],[Benchmark mean accuracy]]</f>
        <v>-0.93333333333329449</v>
      </c>
      <c r="H1096" t="str">
        <f>IF(AND(Table3[[#This Row],[F value]]&lt;4.74,Table3[[#This Row],[Best Individual mean accuracy]]&gt;Table3[[#This Row],[Benchmark mean accuracy]]),"Yes","No")</f>
        <v>No</v>
      </c>
    </row>
    <row r="1097" spans="1:8" x14ac:dyDescent="0.55000000000000004">
      <c r="A1097">
        <v>300</v>
      </c>
      <c r="B1097" s="1" t="s">
        <v>785</v>
      </c>
      <c r="C1097" s="4">
        <v>0.97368421052631504</v>
      </c>
      <c r="D1097" s="6">
        <v>95.3333333333333</v>
      </c>
      <c r="E1097" s="6">
        <v>94.533333333333303</v>
      </c>
      <c r="F1097" s="4">
        <v>0.91428571428571404</v>
      </c>
      <c r="G1097" s="6">
        <f>Table3[[#This Row],[Best Individual mean accuracy]]-Table3[[#This Row],[Benchmark mean accuracy]]</f>
        <v>-0.79999999999999716</v>
      </c>
      <c r="H1097" t="str">
        <f>IF(AND(Table3[[#This Row],[F value]]&lt;4.74,Table3[[#This Row],[Best Individual mean accuracy]]&gt;Table3[[#This Row],[Benchmark mean accuracy]]),"Yes","No")</f>
        <v>No</v>
      </c>
    </row>
    <row r="1098" spans="1:8" x14ac:dyDescent="0.55000000000000004">
      <c r="A1098">
        <v>750</v>
      </c>
      <c r="B1098" s="1" t="s">
        <v>1428</v>
      </c>
      <c r="C1098" s="4">
        <v>1</v>
      </c>
      <c r="D1098" s="6">
        <v>95.3333333333333</v>
      </c>
      <c r="E1098" s="6">
        <v>94.533333333333303</v>
      </c>
      <c r="F1098" s="4">
        <v>0.75</v>
      </c>
      <c r="G1098" s="6">
        <f>Table3[[#This Row],[Best Individual mean accuracy]]-Table3[[#This Row],[Benchmark mean accuracy]]</f>
        <v>-0.79999999999999716</v>
      </c>
      <c r="H1098" t="str">
        <f>IF(AND(Table3[[#This Row],[F value]]&lt;4.74,Table3[[#This Row],[Best Individual mean accuracy]]&gt;Table3[[#This Row],[Benchmark mean accuracy]]),"Yes","No")</f>
        <v>No</v>
      </c>
    </row>
    <row r="1099" spans="1:8" x14ac:dyDescent="0.55000000000000004">
      <c r="A1099">
        <v>750</v>
      </c>
      <c r="B1099" s="1" t="s">
        <v>1601</v>
      </c>
      <c r="C1099" s="4">
        <v>1</v>
      </c>
      <c r="D1099" s="6">
        <v>95.3333333333333</v>
      </c>
      <c r="E1099" s="6">
        <v>94.533333333333303</v>
      </c>
      <c r="F1099" s="4">
        <v>1.3</v>
      </c>
      <c r="G1099" s="6">
        <f>Table3[[#This Row],[Best Individual mean accuracy]]-Table3[[#This Row],[Benchmark mean accuracy]]</f>
        <v>-0.79999999999999716</v>
      </c>
      <c r="H1099" t="str">
        <f>IF(AND(Table3[[#This Row],[F value]]&lt;4.74,Table3[[#This Row],[Best Individual mean accuracy]]&gt;Table3[[#This Row],[Benchmark mean accuracy]]),"Yes","No")</f>
        <v>No</v>
      </c>
    </row>
    <row r="1100" spans="1:8" x14ac:dyDescent="0.55000000000000004">
      <c r="A1100">
        <v>891</v>
      </c>
      <c r="B1100" s="1" t="s">
        <v>1771</v>
      </c>
      <c r="C1100" s="4">
        <v>0.97368421052631504</v>
      </c>
      <c r="D1100" s="6">
        <v>95.3333333333333</v>
      </c>
      <c r="E1100" s="6">
        <v>94.533333333333303</v>
      </c>
      <c r="F1100" s="4">
        <v>0.84615384615384504</v>
      </c>
      <c r="G1100" s="6">
        <f>Table3[[#This Row],[Best Individual mean accuracy]]-Table3[[#This Row],[Benchmark mean accuracy]]</f>
        <v>-0.79999999999999716</v>
      </c>
      <c r="H1100" t="str">
        <f>IF(AND(Table3[[#This Row],[F value]]&lt;4.74,Table3[[#This Row],[Best Individual mean accuracy]]&gt;Table3[[#This Row],[Benchmark mean accuracy]]),"Yes","No")</f>
        <v>No</v>
      </c>
    </row>
    <row r="1101" spans="1:8" x14ac:dyDescent="0.55000000000000004">
      <c r="A1101">
        <v>891</v>
      </c>
      <c r="B1101" s="1" t="s">
        <v>2063</v>
      </c>
      <c r="C1101" s="4">
        <v>0.97368421052631504</v>
      </c>
      <c r="D1101" s="6">
        <v>95.2</v>
      </c>
      <c r="E1101" s="6">
        <v>94.533333333333303</v>
      </c>
      <c r="F1101" s="4">
        <v>1.0634920634920599</v>
      </c>
      <c r="G1101" s="6">
        <f>Table3[[#This Row],[Best Individual mean accuracy]]-Table3[[#This Row],[Benchmark mean accuracy]]</f>
        <v>-0.66666666666669983</v>
      </c>
      <c r="H1101" t="str">
        <f>IF(AND(Table3[[#This Row],[F value]]&lt;4.74,Table3[[#This Row],[Best Individual mean accuracy]]&gt;Table3[[#This Row],[Benchmark mean accuracy]]),"Yes","No")</f>
        <v>No</v>
      </c>
    </row>
    <row r="1102" spans="1:8" x14ac:dyDescent="0.55000000000000004">
      <c r="A1102">
        <v>750</v>
      </c>
      <c r="B1102" s="1" t="s">
        <v>1476</v>
      </c>
      <c r="C1102" s="4">
        <v>1</v>
      </c>
      <c r="D1102" s="6">
        <v>95.199999999999903</v>
      </c>
      <c r="E1102" s="6">
        <v>94.533333333333303</v>
      </c>
      <c r="F1102" s="4">
        <v>1.5714285714285601</v>
      </c>
      <c r="G1102" s="6">
        <f>Table3[[#This Row],[Best Individual mean accuracy]]-Table3[[#This Row],[Benchmark mean accuracy]]</f>
        <v>-0.66666666666660035</v>
      </c>
      <c r="H1102" t="str">
        <f>IF(AND(Table3[[#This Row],[F value]]&lt;4.74,Table3[[#This Row],[Best Individual mean accuracy]]&gt;Table3[[#This Row],[Benchmark mean accuracy]]),"Yes","No")</f>
        <v>No</v>
      </c>
    </row>
    <row r="1103" spans="1:8" x14ac:dyDescent="0.55000000000000004">
      <c r="A1103">
        <v>891</v>
      </c>
      <c r="B1103" s="1" t="s">
        <v>1982</v>
      </c>
      <c r="C1103" s="4">
        <v>0.97368421052631504</v>
      </c>
      <c r="D1103" s="6">
        <v>94.933333333333294</v>
      </c>
      <c r="E1103" s="6">
        <v>94.533333333333303</v>
      </c>
      <c r="F1103" s="4">
        <v>1.0350877192982399</v>
      </c>
      <c r="G1103" s="6">
        <f>Table3[[#This Row],[Best Individual mean accuracy]]-Table3[[#This Row],[Benchmark mean accuracy]]</f>
        <v>-0.39999999999999147</v>
      </c>
      <c r="H1103" t="str">
        <f>IF(AND(Table3[[#This Row],[F value]]&lt;4.74,Table3[[#This Row],[Best Individual mean accuracy]]&gt;Table3[[#This Row],[Benchmark mean accuracy]]),"Yes","No")</f>
        <v>No</v>
      </c>
    </row>
    <row r="1104" spans="1:8" x14ac:dyDescent="0.55000000000000004">
      <c r="A1104">
        <v>750</v>
      </c>
      <c r="B1104" s="1" t="s">
        <v>1292</v>
      </c>
      <c r="C1104" s="4">
        <v>1</v>
      </c>
      <c r="D1104" s="6">
        <v>94.8</v>
      </c>
      <c r="E1104" s="6">
        <v>94.533333333333303</v>
      </c>
      <c r="F1104" s="4">
        <v>1</v>
      </c>
      <c r="G1104" s="6">
        <f>Table3[[#This Row],[Best Individual mean accuracy]]-Table3[[#This Row],[Benchmark mean accuracy]]</f>
        <v>-0.26666666666669414</v>
      </c>
      <c r="H1104" t="str">
        <f>IF(AND(Table3[[#This Row],[F value]]&lt;4.74,Table3[[#This Row],[Best Individual mean accuracy]]&gt;Table3[[#This Row],[Benchmark mean accuracy]]),"Yes","No")</f>
        <v>No</v>
      </c>
    </row>
    <row r="1105" spans="1:8" x14ac:dyDescent="0.55000000000000004">
      <c r="A1105">
        <v>750</v>
      </c>
      <c r="B1105" s="1" t="s">
        <v>1505</v>
      </c>
      <c r="C1105" s="4">
        <v>1</v>
      </c>
      <c r="D1105" s="6">
        <v>94.6666666666666</v>
      </c>
      <c r="E1105" s="6">
        <v>94.533333333333303</v>
      </c>
      <c r="F1105" s="4">
        <v>0.61006289308176098</v>
      </c>
      <c r="G1105" s="6">
        <f>Table3[[#This Row],[Best Individual mean accuracy]]-Table3[[#This Row],[Benchmark mean accuracy]]</f>
        <v>-0.13333333333329733</v>
      </c>
      <c r="H1105" t="str">
        <f>IF(AND(Table3[[#This Row],[F value]]&lt;4.74,Table3[[#This Row],[Best Individual mean accuracy]]&gt;Table3[[#This Row],[Benchmark mean accuracy]]),"Yes","No")</f>
        <v>No</v>
      </c>
    </row>
    <row r="1106" spans="1:8" x14ac:dyDescent="0.55000000000000004">
      <c r="A1106">
        <v>891</v>
      </c>
      <c r="B1106" s="1" t="s">
        <v>2137</v>
      </c>
      <c r="C1106" s="4">
        <v>0.97368421052631504</v>
      </c>
      <c r="D1106" s="6">
        <v>94.533333333333303</v>
      </c>
      <c r="E1106" s="6">
        <v>94.533333333333303</v>
      </c>
      <c r="F1106" s="4">
        <v>0.85714285714285599</v>
      </c>
      <c r="G1106" s="6">
        <f>Table3[[#This Row],[Best Individual mean accuracy]]-Table3[[#This Row],[Benchmark mean accuracy]]</f>
        <v>0</v>
      </c>
      <c r="H1106" t="str">
        <f>IF(AND(Table3[[#This Row],[F value]]&lt;4.74,Table3[[#This Row],[Best Individual mean accuracy]]&gt;Table3[[#This Row],[Benchmark mean accuracy]]),"Yes","No")</f>
        <v>No</v>
      </c>
    </row>
    <row r="1107" spans="1:8" x14ac:dyDescent="0.55000000000000004">
      <c r="A1107">
        <v>300</v>
      </c>
      <c r="B1107" s="1" t="s">
        <v>643</v>
      </c>
      <c r="C1107" s="4">
        <v>0.97368421052631504</v>
      </c>
      <c r="D1107" s="6">
        <v>93.199999999999903</v>
      </c>
      <c r="E1107" s="6">
        <v>94.533333333333303</v>
      </c>
      <c r="F1107" s="4">
        <v>0.84552845528455201</v>
      </c>
      <c r="G1107" s="6">
        <f>Table3[[#This Row],[Best Individual mean accuracy]]-Table3[[#This Row],[Benchmark mean accuracy]]</f>
        <v>1.3333333333333997</v>
      </c>
      <c r="H1107" t="str">
        <f>IF(AND(Table3[[#This Row],[F value]]&lt;4.74,Table3[[#This Row],[Best Individual mean accuracy]]&gt;Table3[[#This Row],[Benchmark mean accuracy]]),"Yes","No")</f>
        <v>Yes</v>
      </c>
    </row>
    <row r="1108" spans="1:8" x14ac:dyDescent="0.55000000000000004">
      <c r="A1108">
        <v>891</v>
      </c>
      <c r="B1108" s="1" t="s">
        <v>1774</v>
      </c>
      <c r="C1108" s="4">
        <v>0.97368421052631504</v>
      </c>
      <c r="D1108" s="6">
        <v>96.8</v>
      </c>
      <c r="E1108" s="6">
        <v>94.4</v>
      </c>
      <c r="F1108" s="4">
        <v>1.9285714285714299</v>
      </c>
      <c r="G1108" s="6">
        <f>Table3[[#This Row],[Best Individual mean accuracy]]-Table3[[#This Row],[Benchmark mean accuracy]]</f>
        <v>-2.3999999999999915</v>
      </c>
      <c r="H1108" t="str">
        <f>IF(AND(Table3[[#This Row],[F value]]&lt;4.74,Table3[[#This Row],[Best Individual mean accuracy]]&gt;Table3[[#This Row],[Benchmark mean accuracy]]),"Yes","No")</f>
        <v>No</v>
      </c>
    </row>
    <row r="1109" spans="1:8" x14ac:dyDescent="0.55000000000000004">
      <c r="A1109">
        <v>750</v>
      </c>
      <c r="B1109" s="1" t="s">
        <v>1312</v>
      </c>
      <c r="C1109" s="4">
        <v>1</v>
      </c>
      <c r="D1109" s="6">
        <v>96.4</v>
      </c>
      <c r="E1109" s="6">
        <v>94.4</v>
      </c>
      <c r="F1109" s="4">
        <v>1.2020202020202</v>
      </c>
      <c r="G1109" s="6">
        <f>Table3[[#This Row],[Best Individual mean accuracy]]-Table3[[#This Row],[Benchmark mean accuracy]]</f>
        <v>-2</v>
      </c>
      <c r="H1109" t="str">
        <f>IF(AND(Table3[[#This Row],[F value]]&lt;4.74,Table3[[#This Row],[Best Individual mean accuracy]]&gt;Table3[[#This Row],[Benchmark mean accuracy]]),"Yes","No")</f>
        <v>No</v>
      </c>
    </row>
    <row r="1110" spans="1:8" x14ac:dyDescent="0.55000000000000004">
      <c r="A1110">
        <v>750</v>
      </c>
      <c r="B1110" s="1" t="s">
        <v>1391</v>
      </c>
      <c r="C1110" s="4">
        <v>1</v>
      </c>
      <c r="D1110" s="6">
        <v>96.4</v>
      </c>
      <c r="E1110" s="6">
        <v>94.4</v>
      </c>
      <c r="F1110" s="4">
        <v>1.51162790697674</v>
      </c>
      <c r="G1110" s="6">
        <f>Table3[[#This Row],[Best Individual mean accuracy]]-Table3[[#This Row],[Benchmark mean accuracy]]</f>
        <v>-2</v>
      </c>
      <c r="H1110" t="str">
        <f>IF(AND(Table3[[#This Row],[F value]]&lt;4.74,Table3[[#This Row],[Best Individual mean accuracy]]&gt;Table3[[#This Row],[Benchmark mean accuracy]]),"Yes","No")</f>
        <v>No</v>
      </c>
    </row>
    <row r="1111" spans="1:8" x14ac:dyDescent="0.55000000000000004">
      <c r="A1111">
        <v>750</v>
      </c>
      <c r="B1111" s="1" t="s">
        <v>1358</v>
      </c>
      <c r="C1111" s="4">
        <v>1</v>
      </c>
      <c r="D1111" s="6">
        <v>95.866666666666603</v>
      </c>
      <c r="E1111" s="6">
        <v>94.4</v>
      </c>
      <c r="F1111" s="4">
        <v>1</v>
      </c>
      <c r="G1111" s="6">
        <f>Table3[[#This Row],[Best Individual mean accuracy]]-Table3[[#This Row],[Benchmark mean accuracy]]</f>
        <v>-1.4666666666665975</v>
      </c>
      <c r="H1111" t="str">
        <f>IF(AND(Table3[[#This Row],[F value]]&lt;4.74,Table3[[#This Row],[Best Individual mean accuracy]]&gt;Table3[[#This Row],[Benchmark mean accuracy]]),"Yes","No")</f>
        <v>No</v>
      </c>
    </row>
    <row r="1112" spans="1:8" x14ac:dyDescent="0.55000000000000004">
      <c r="A1112">
        <v>750</v>
      </c>
      <c r="B1112" s="1" t="s">
        <v>1367</v>
      </c>
      <c r="C1112" s="4">
        <v>1</v>
      </c>
      <c r="D1112" s="6">
        <v>95.866666666666603</v>
      </c>
      <c r="E1112" s="6">
        <v>94.4</v>
      </c>
      <c r="F1112" s="4">
        <v>1.0854700854700801</v>
      </c>
      <c r="G1112" s="6">
        <f>Table3[[#This Row],[Best Individual mean accuracy]]-Table3[[#This Row],[Benchmark mean accuracy]]</f>
        <v>-1.4666666666665975</v>
      </c>
      <c r="H1112" t="str">
        <f>IF(AND(Table3[[#This Row],[F value]]&lt;4.74,Table3[[#This Row],[Best Individual mean accuracy]]&gt;Table3[[#This Row],[Benchmark mean accuracy]]),"Yes","No")</f>
        <v>No</v>
      </c>
    </row>
    <row r="1113" spans="1:8" x14ac:dyDescent="0.55000000000000004">
      <c r="A1113">
        <v>750</v>
      </c>
      <c r="B1113" s="1" t="s">
        <v>1512</v>
      </c>
      <c r="C1113" s="4">
        <v>1</v>
      </c>
      <c r="D1113" s="6">
        <v>95.866666666666603</v>
      </c>
      <c r="E1113" s="6">
        <v>94.4</v>
      </c>
      <c r="F1113" s="4">
        <v>0.93650793650793496</v>
      </c>
      <c r="G1113" s="6">
        <f>Table3[[#This Row],[Best Individual mean accuracy]]-Table3[[#This Row],[Benchmark mean accuracy]]</f>
        <v>-1.4666666666665975</v>
      </c>
      <c r="H1113" t="str">
        <f>IF(AND(Table3[[#This Row],[F value]]&lt;4.74,Table3[[#This Row],[Best Individual mean accuracy]]&gt;Table3[[#This Row],[Benchmark mean accuracy]]),"Yes","No")</f>
        <v>No</v>
      </c>
    </row>
    <row r="1114" spans="1:8" x14ac:dyDescent="0.55000000000000004">
      <c r="A1114">
        <v>750</v>
      </c>
      <c r="B1114" s="1" t="s">
        <v>1519</v>
      </c>
      <c r="C1114" s="4">
        <v>1</v>
      </c>
      <c r="D1114" s="6">
        <v>95.866666666666603</v>
      </c>
      <c r="E1114" s="6">
        <v>94.4</v>
      </c>
      <c r="F1114" s="4">
        <v>0.91596638655462204</v>
      </c>
      <c r="G1114" s="6">
        <f>Table3[[#This Row],[Best Individual mean accuracy]]-Table3[[#This Row],[Benchmark mean accuracy]]</f>
        <v>-1.4666666666665975</v>
      </c>
      <c r="H1114" t="str">
        <f>IF(AND(Table3[[#This Row],[F value]]&lt;4.74,Table3[[#This Row],[Best Individual mean accuracy]]&gt;Table3[[#This Row],[Benchmark mean accuracy]]),"Yes","No")</f>
        <v>No</v>
      </c>
    </row>
    <row r="1115" spans="1:8" x14ac:dyDescent="0.55000000000000004">
      <c r="A1115">
        <v>750</v>
      </c>
      <c r="B1115" s="1" t="s">
        <v>1575</v>
      </c>
      <c r="C1115" s="4">
        <v>1</v>
      </c>
      <c r="D1115" s="6">
        <v>95.866666666666603</v>
      </c>
      <c r="E1115" s="6">
        <v>94.4</v>
      </c>
      <c r="F1115" s="4">
        <v>0.88235294117647101</v>
      </c>
      <c r="G1115" s="6">
        <f>Table3[[#This Row],[Best Individual mean accuracy]]-Table3[[#This Row],[Benchmark mean accuracy]]</f>
        <v>-1.4666666666665975</v>
      </c>
      <c r="H1115" t="str">
        <f>IF(AND(Table3[[#This Row],[F value]]&lt;4.74,Table3[[#This Row],[Best Individual mean accuracy]]&gt;Table3[[#This Row],[Benchmark mean accuracy]]),"Yes","No")</f>
        <v>No</v>
      </c>
    </row>
    <row r="1116" spans="1:8" x14ac:dyDescent="0.55000000000000004">
      <c r="A1116">
        <v>663</v>
      </c>
      <c r="B1116" s="1" t="s">
        <v>1116</v>
      </c>
      <c r="C1116" s="4">
        <v>1</v>
      </c>
      <c r="D1116" s="6">
        <v>95.733333333333306</v>
      </c>
      <c r="E1116" s="6">
        <v>94.4</v>
      </c>
      <c r="F1116" s="4">
        <v>1.02272727272727</v>
      </c>
      <c r="G1116" s="6">
        <f>Table3[[#This Row],[Best Individual mean accuracy]]-Table3[[#This Row],[Benchmark mean accuracy]]</f>
        <v>-1.3333333333333002</v>
      </c>
      <c r="H1116" t="str">
        <f>IF(AND(Table3[[#This Row],[F value]]&lt;4.74,Table3[[#This Row],[Best Individual mean accuracy]]&gt;Table3[[#This Row],[Benchmark mean accuracy]]),"Yes","No")</f>
        <v>No</v>
      </c>
    </row>
    <row r="1117" spans="1:8" x14ac:dyDescent="0.55000000000000004">
      <c r="A1117">
        <v>750</v>
      </c>
      <c r="B1117" s="1" t="s">
        <v>1482</v>
      </c>
      <c r="C1117" s="4">
        <v>1</v>
      </c>
      <c r="D1117" s="6">
        <v>95.6</v>
      </c>
      <c r="E1117" s="6">
        <v>94.4</v>
      </c>
      <c r="F1117" s="4">
        <v>2.0370370370370399</v>
      </c>
      <c r="G1117" s="6">
        <f>Table3[[#This Row],[Best Individual mean accuracy]]-Table3[[#This Row],[Benchmark mean accuracy]]</f>
        <v>-1.1999999999999886</v>
      </c>
      <c r="H1117" t="str">
        <f>IF(AND(Table3[[#This Row],[F value]]&lt;4.74,Table3[[#This Row],[Best Individual mean accuracy]]&gt;Table3[[#This Row],[Benchmark mean accuracy]]),"Yes","No")</f>
        <v>No</v>
      </c>
    </row>
    <row r="1118" spans="1:8" x14ac:dyDescent="0.55000000000000004">
      <c r="A1118">
        <v>750</v>
      </c>
      <c r="B1118" s="1" t="s">
        <v>1448</v>
      </c>
      <c r="C1118" s="4">
        <v>1</v>
      </c>
      <c r="D1118" s="6">
        <v>95.199999999999903</v>
      </c>
      <c r="E1118" s="6">
        <v>94.4</v>
      </c>
      <c r="F1118" s="4">
        <v>0.69565217391304301</v>
      </c>
      <c r="G1118" s="6">
        <f>Table3[[#This Row],[Best Individual mean accuracy]]-Table3[[#This Row],[Benchmark mean accuracy]]</f>
        <v>-0.79999999999989768</v>
      </c>
      <c r="H1118" t="str">
        <f>IF(AND(Table3[[#This Row],[F value]]&lt;4.74,Table3[[#This Row],[Best Individual mean accuracy]]&gt;Table3[[#This Row],[Benchmark mean accuracy]]),"Yes","No")</f>
        <v>No</v>
      </c>
    </row>
    <row r="1119" spans="1:8" x14ac:dyDescent="0.55000000000000004">
      <c r="A1119">
        <v>891</v>
      </c>
      <c r="B1119" s="1" t="s">
        <v>1747</v>
      </c>
      <c r="C1119" s="4">
        <v>0.97368421052631504</v>
      </c>
      <c r="D1119" s="6">
        <v>95.199999999999903</v>
      </c>
      <c r="E1119" s="6">
        <v>94.4</v>
      </c>
      <c r="F1119" s="4">
        <v>0.60317460317460303</v>
      </c>
      <c r="G1119" s="6">
        <f>Table3[[#This Row],[Best Individual mean accuracy]]-Table3[[#This Row],[Benchmark mean accuracy]]</f>
        <v>-0.79999999999989768</v>
      </c>
      <c r="H1119" t="str">
        <f>IF(AND(Table3[[#This Row],[F value]]&lt;4.74,Table3[[#This Row],[Best Individual mean accuracy]]&gt;Table3[[#This Row],[Benchmark mean accuracy]]),"Yes","No")</f>
        <v>No</v>
      </c>
    </row>
    <row r="1120" spans="1:8" x14ac:dyDescent="0.55000000000000004">
      <c r="A1120">
        <v>750</v>
      </c>
      <c r="B1120" s="1" t="s">
        <v>1606</v>
      </c>
      <c r="C1120" s="4">
        <v>1</v>
      </c>
      <c r="D1120" s="6">
        <v>94.6666666666666</v>
      </c>
      <c r="E1120" s="6">
        <v>94.4</v>
      </c>
      <c r="F1120" s="4">
        <v>0.58333333333333304</v>
      </c>
      <c r="G1120" s="6">
        <f>Table3[[#This Row],[Best Individual mean accuracy]]-Table3[[#This Row],[Benchmark mean accuracy]]</f>
        <v>-0.26666666666659467</v>
      </c>
      <c r="H1120" t="str">
        <f>IF(AND(Table3[[#This Row],[F value]]&lt;4.74,Table3[[#This Row],[Best Individual mean accuracy]]&gt;Table3[[#This Row],[Benchmark mean accuracy]]),"Yes","No")</f>
        <v>No</v>
      </c>
    </row>
    <row r="1121" spans="1:8" x14ac:dyDescent="0.55000000000000004">
      <c r="A1121">
        <v>891</v>
      </c>
      <c r="B1121" s="1" t="s">
        <v>2005</v>
      </c>
      <c r="C1121" s="4">
        <v>0.97368421052631504</v>
      </c>
      <c r="D1121" s="6">
        <v>96.533333333333303</v>
      </c>
      <c r="E1121" s="6">
        <v>94.399999999999906</v>
      </c>
      <c r="F1121" s="4">
        <v>1.125</v>
      </c>
      <c r="G1121" s="6">
        <f>Table3[[#This Row],[Best Individual mean accuracy]]-Table3[[#This Row],[Benchmark mean accuracy]]</f>
        <v>-2.1333333333333968</v>
      </c>
      <c r="H1121" t="str">
        <f>IF(AND(Table3[[#This Row],[F value]]&lt;4.74,Table3[[#This Row],[Best Individual mean accuracy]]&gt;Table3[[#This Row],[Benchmark mean accuracy]]),"Yes","No")</f>
        <v>No</v>
      </c>
    </row>
    <row r="1122" spans="1:8" x14ac:dyDescent="0.55000000000000004">
      <c r="A1122">
        <v>750</v>
      </c>
      <c r="B1122" s="1" t="s">
        <v>1323</v>
      </c>
      <c r="C1122" s="4">
        <v>1</v>
      </c>
      <c r="D1122" s="6">
        <v>96.266666666666595</v>
      </c>
      <c r="E1122" s="6">
        <v>94.399999999999906</v>
      </c>
      <c r="F1122" s="4">
        <v>1.31249999999999</v>
      </c>
      <c r="G1122" s="6">
        <f>Table3[[#This Row],[Best Individual mean accuracy]]-Table3[[#This Row],[Benchmark mean accuracy]]</f>
        <v>-1.8666666666666885</v>
      </c>
      <c r="H1122" t="str">
        <f>IF(AND(Table3[[#This Row],[F value]]&lt;4.74,Table3[[#This Row],[Best Individual mean accuracy]]&gt;Table3[[#This Row],[Benchmark mean accuracy]]),"Yes","No")</f>
        <v>No</v>
      </c>
    </row>
    <row r="1123" spans="1:8" x14ac:dyDescent="0.55000000000000004">
      <c r="A1123">
        <v>891</v>
      </c>
      <c r="B1123" s="1" t="s">
        <v>2119</v>
      </c>
      <c r="C1123" s="4">
        <v>0.97368421052631504</v>
      </c>
      <c r="D1123" s="6">
        <v>96.266666666666595</v>
      </c>
      <c r="E1123" s="6">
        <v>94.399999999999906</v>
      </c>
      <c r="F1123" s="4">
        <v>0.91489361702127703</v>
      </c>
      <c r="G1123" s="6">
        <f>Table3[[#This Row],[Best Individual mean accuracy]]-Table3[[#This Row],[Benchmark mean accuracy]]</f>
        <v>-1.8666666666666885</v>
      </c>
      <c r="H1123" t="str">
        <f>IF(AND(Table3[[#This Row],[F value]]&lt;4.74,Table3[[#This Row],[Best Individual mean accuracy]]&gt;Table3[[#This Row],[Benchmark mean accuracy]]),"Yes","No")</f>
        <v>No</v>
      </c>
    </row>
    <row r="1124" spans="1:8" x14ac:dyDescent="0.55000000000000004">
      <c r="A1124">
        <v>750</v>
      </c>
      <c r="B1124" s="1" t="s">
        <v>1308</v>
      </c>
      <c r="C1124" s="4">
        <v>1</v>
      </c>
      <c r="D1124" s="6">
        <v>96.133333333333297</v>
      </c>
      <c r="E1124" s="6">
        <v>94.399999999999906</v>
      </c>
      <c r="F1124" s="4">
        <v>5.4705882352941204</v>
      </c>
      <c r="G1124" s="6">
        <f>Table3[[#This Row],[Best Individual mean accuracy]]-Table3[[#This Row],[Benchmark mean accuracy]]</f>
        <v>-1.7333333333333911</v>
      </c>
      <c r="H1124" t="str">
        <f>IF(AND(Table3[[#This Row],[F value]]&lt;4.74,Table3[[#This Row],[Best Individual mean accuracy]]&gt;Table3[[#This Row],[Benchmark mean accuracy]]),"Yes","No")</f>
        <v>No</v>
      </c>
    </row>
    <row r="1125" spans="1:8" x14ac:dyDescent="0.55000000000000004">
      <c r="A1125">
        <v>750</v>
      </c>
      <c r="B1125" s="1" t="s">
        <v>1435</v>
      </c>
      <c r="C1125" s="4">
        <v>1</v>
      </c>
      <c r="D1125" s="6">
        <v>96</v>
      </c>
      <c r="E1125" s="6">
        <v>94.399999999999906</v>
      </c>
      <c r="F1125" s="4">
        <v>1.2564102564102499</v>
      </c>
      <c r="G1125" s="6">
        <f>Table3[[#This Row],[Best Individual mean accuracy]]-Table3[[#This Row],[Benchmark mean accuracy]]</f>
        <v>-1.6000000000000938</v>
      </c>
      <c r="H1125" t="str">
        <f>IF(AND(Table3[[#This Row],[F value]]&lt;4.74,Table3[[#This Row],[Best Individual mean accuracy]]&gt;Table3[[#This Row],[Benchmark mean accuracy]]),"Yes","No")</f>
        <v>No</v>
      </c>
    </row>
    <row r="1126" spans="1:8" x14ac:dyDescent="0.55000000000000004">
      <c r="A1126">
        <v>750</v>
      </c>
      <c r="B1126" s="1" t="s">
        <v>1578</v>
      </c>
      <c r="C1126" s="4">
        <v>1</v>
      </c>
      <c r="D1126" s="6">
        <v>96</v>
      </c>
      <c r="E1126" s="6">
        <v>94.399999999999906</v>
      </c>
      <c r="F1126" s="4">
        <v>0.93617021276595702</v>
      </c>
      <c r="G1126" s="6">
        <f>Table3[[#This Row],[Best Individual mean accuracy]]-Table3[[#This Row],[Benchmark mean accuracy]]</f>
        <v>-1.6000000000000938</v>
      </c>
      <c r="H1126" t="str">
        <f>IF(AND(Table3[[#This Row],[F value]]&lt;4.74,Table3[[#This Row],[Best Individual mean accuracy]]&gt;Table3[[#This Row],[Benchmark mean accuracy]]),"Yes","No")</f>
        <v>No</v>
      </c>
    </row>
    <row r="1127" spans="1:8" x14ac:dyDescent="0.55000000000000004">
      <c r="A1127">
        <v>750</v>
      </c>
      <c r="B1127" s="1" t="s">
        <v>1332</v>
      </c>
      <c r="C1127" s="4">
        <v>1</v>
      </c>
      <c r="D1127" s="6">
        <v>95.866666666666603</v>
      </c>
      <c r="E1127" s="6">
        <v>94.399999999999906</v>
      </c>
      <c r="F1127" s="4">
        <v>1.02614379084967</v>
      </c>
      <c r="G1127" s="6">
        <f>Table3[[#This Row],[Best Individual mean accuracy]]-Table3[[#This Row],[Benchmark mean accuracy]]</f>
        <v>-1.466666666666697</v>
      </c>
      <c r="H1127" t="str">
        <f>IF(AND(Table3[[#This Row],[F value]]&lt;4.74,Table3[[#This Row],[Best Individual mean accuracy]]&gt;Table3[[#This Row],[Benchmark mean accuracy]]),"Yes","No")</f>
        <v>No</v>
      </c>
    </row>
    <row r="1128" spans="1:8" x14ac:dyDescent="0.55000000000000004">
      <c r="A1128">
        <v>891</v>
      </c>
      <c r="B1128" s="1" t="s">
        <v>1821</v>
      </c>
      <c r="C1128" s="4">
        <v>0.97368421052631504</v>
      </c>
      <c r="D1128" s="6">
        <v>95.866666666666603</v>
      </c>
      <c r="E1128" s="6">
        <v>94.399999999999906</v>
      </c>
      <c r="F1128" s="4">
        <v>2.6</v>
      </c>
      <c r="G1128" s="6">
        <f>Table3[[#This Row],[Best Individual mean accuracy]]-Table3[[#This Row],[Benchmark mean accuracy]]</f>
        <v>-1.466666666666697</v>
      </c>
      <c r="H1128" t="str">
        <f>IF(AND(Table3[[#This Row],[F value]]&lt;4.74,Table3[[#This Row],[Best Individual mean accuracy]]&gt;Table3[[#This Row],[Benchmark mean accuracy]]),"Yes","No")</f>
        <v>No</v>
      </c>
    </row>
    <row r="1129" spans="1:8" x14ac:dyDescent="0.55000000000000004">
      <c r="A1129">
        <v>891</v>
      </c>
      <c r="B1129" s="1" t="s">
        <v>1837</v>
      </c>
      <c r="C1129" s="4">
        <v>0.97368421052631504</v>
      </c>
      <c r="D1129" s="6">
        <v>95.866666666666603</v>
      </c>
      <c r="E1129" s="6">
        <v>94.399999999999906</v>
      </c>
      <c r="F1129" s="4">
        <v>1</v>
      </c>
      <c r="G1129" s="6">
        <f>Table3[[#This Row],[Best Individual mean accuracy]]-Table3[[#This Row],[Benchmark mean accuracy]]</f>
        <v>-1.466666666666697</v>
      </c>
      <c r="H1129" t="str">
        <f>IF(AND(Table3[[#This Row],[F value]]&lt;4.74,Table3[[#This Row],[Best Individual mean accuracy]]&gt;Table3[[#This Row],[Benchmark mean accuracy]]),"Yes","No")</f>
        <v>No</v>
      </c>
    </row>
    <row r="1130" spans="1:8" x14ac:dyDescent="0.55000000000000004">
      <c r="A1130">
        <v>750</v>
      </c>
      <c r="B1130" s="1" t="s">
        <v>1488</v>
      </c>
      <c r="C1130" s="4">
        <v>1</v>
      </c>
      <c r="D1130" s="6">
        <v>95.733333333333306</v>
      </c>
      <c r="E1130" s="6">
        <v>94.399999999999906</v>
      </c>
      <c r="F1130" s="4">
        <v>1.2121212121212099</v>
      </c>
      <c r="G1130" s="6">
        <f>Table3[[#This Row],[Best Individual mean accuracy]]-Table3[[#This Row],[Benchmark mean accuracy]]</f>
        <v>-1.3333333333333997</v>
      </c>
      <c r="H1130" t="str">
        <f>IF(AND(Table3[[#This Row],[F value]]&lt;4.74,Table3[[#This Row],[Best Individual mean accuracy]]&gt;Table3[[#This Row],[Benchmark mean accuracy]]),"Yes","No")</f>
        <v>No</v>
      </c>
    </row>
    <row r="1131" spans="1:8" x14ac:dyDescent="0.55000000000000004">
      <c r="A1131">
        <v>300</v>
      </c>
      <c r="B1131" s="1" t="s">
        <v>519</v>
      </c>
      <c r="C1131" s="4">
        <v>0.97368421052631504</v>
      </c>
      <c r="D1131" s="6">
        <v>95.466666666666598</v>
      </c>
      <c r="E1131" s="6">
        <v>94.399999999999906</v>
      </c>
      <c r="F1131" s="4">
        <v>0.82758620689655205</v>
      </c>
      <c r="G1131" s="6">
        <f>Table3[[#This Row],[Best Individual mean accuracy]]-Table3[[#This Row],[Benchmark mean accuracy]]</f>
        <v>-1.0666666666666913</v>
      </c>
      <c r="H1131" t="str">
        <f>IF(AND(Table3[[#This Row],[F value]]&lt;4.74,Table3[[#This Row],[Best Individual mean accuracy]]&gt;Table3[[#This Row],[Benchmark mean accuracy]]),"Yes","No")</f>
        <v>No</v>
      </c>
    </row>
    <row r="1132" spans="1:8" x14ac:dyDescent="0.55000000000000004">
      <c r="A1132">
        <v>574</v>
      </c>
      <c r="B1132" s="1" t="s">
        <v>979</v>
      </c>
      <c r="C1132" s="4">
        <v>1</v>
      </c>
      <c r="D1132" s="6">
        <v>95.466666666666598</v>
      </c>
      <c r="E1132" s="6">
        <v>94.399999999999906</v>
      </c>
      <c r="F1132" s="4">
        <v>0.83333333333333204</v>
      </c>
      <c r="G1132" s="6">
        <f>Table3[[#This Row],[Best Individual mean accuracy]]-Table3[[#This Row],[Benchmark mean accuracy]]</f>
        <v>-1.0666666666666913</v>
      </c>
      <c r="H1132" t="str">
        <f>IF(AND(Table3[[#This Row],[F value]]&lt;4.74,Table3[[#This Row],[Best Individual mean accuracy]]&gt;Table3[[#This Row],[Benchmark mean accuracy]]),"Yes","No")</f>
        <v>No</v>
      </c>
    </row>
    <row r="1133" spans="1:8" x14ac:dyDescent="0.55000000000000004">
      <c r="A1133">
        <v>750</v>
      </c>
      <c r="B1133" s="1" t="s">
        <v>1393</v>
      </c>
      <c r="C1133" s="4">
        <v>1</v>
      </c>
      <c r="D1133" s="6">
        <v>95.466666666666598</v>
      </c>
      <c r="E1133" s="6">
        <v>94.399999999999906</v>
      </c>
      <c r="F1133" s="4">
        <v>0.894409937888198</v>
      </c>
      <c r="G1133" s="6">
        <f>Table3[[#This Row],[Best Individual mean accuracy]]-Table3[[#This Row],[Benchmark mean accuracy]]</f>
        <v>-1.0666666666666913</v>
      </c>
      <c r="H1133" t="str">
        <f>IF(AND(Table3[[#This Row],[F value]]&lt;4.74,Table3[[#This Row],[Best Individual mean accuracy]]&gt;Table3[[#This Row],[Benchmark mean accuracy]]),"Yes","No")</f>
        <v>No</v>
      </c>
    </row>
    <row r="1134" spans="1:8" x14ac:dyDescent="0.55000000000000004">
      <c r="A1134">
        <v>750</v>
      </c>
      <c r="B1134" s="1" t="s">
        <v>1504</v>
      </c>
      <c r="C1134" s="4">
        <v>1</v>
      </c>
      <c r="D1134" s="6">
        <v>95.466666666666598</v>
      </c>
      <c r="E1134" s="6">
        <v>94.399999999999906</v>
      </c>
      <c r="F1134" s="4">
        <v>0.69565217391304301</v>
      </c>
      <c r="G1134" s="6">
        <f>Table3[[#This Row],[Best Individual mean accuracy]]-Table3[[#This Row],[Benchmark mean accuracy]]</f>
        <v>-1.0666666666666913</v>
      </c>
      <c r="H1134" t="str">
        <f>IF(AND(Table3[[#This Row],[F value]]&lt;4.74,Table3[[#This Row],[Best Individual mean accuracy]]&gt;Table3[[#This Row],[Benchmark mean accuracy]]),"Yes","No")</f>
        <v>No</v>
      </c>
    </row>
    <row r="1135" spans="1:8" x14ac:dyDescent="0.55000000000000004">
      <c r="A1135">
        <v>891</v>
      </c>
      <c r="B1135" s="1" t="s">
        <v>1730</v>
      </c>
      <c r="C1135" s="4">
        <v>0.97368421052631504</v>
      </c>
      <c r="D1135" s="6">
        <v>95.3333333333333</v>
      </c>
      <c r="E1135" s="6">
        <v>94.399999999999906</v>
      </c>
      <c r="F1135" s="4">
        <v>0.76470588235294001</v>
      </c>
      <c r="G1135" s="6">
        <f>Table3[[#This Row],[Best Individual mean accuracy]]-Table3[[#This Row],[Benchmark mean accuracy]]</f>
        <v>-0.93333333333339397</v>
      </c>
      <c r="H1135" t="str">
        <f>IF(AND(Table3[[#This Row],[F value]]&lt;4.74,Table3[[#This Row],[Best Individual mean accuracy]]&gt;Table3[[#This Row],[Benchmark mean accuracy]]),"Yes","No")</f>
        <v>No</v>
      </c>
    </row>
    <row r="1136" spans="1:8" x14ac:dyDescent="0.55000000000000004">
      <c r="A1136">
        <v>891</v>
      </c>
      <c r="B1136" s="1" t="s">
        <v>1997</v>
      </c>
      <c r="C1136" s="4">
        <v>0.97368421052631504</v>
      </c>
      <c r="D1136" s="6">
        <v>95.3333333333333</v>
      </c>
      <c r="E1136" s="6">
        <v>94.399999999999906</v>
      </c>
      <c r="F1136" s="4">
        <v>0.79310344827586099</v>
      </c>
      <c r="G1136" s="6">
        <f>Table3[[#This Row],[Best Individual mean accuracy]]-Table3[[#This Row],[Benchmark mean accuracy]]</f>
        <v>-0.93333333333339397</v>
      </c>
      <c r="H1136" t="str">
        <f>IF(AND(Table3[[#This Row],[F value]]&lt;4.74,Table3[[#This Row],[Best Individual mean accuracy]]&gt;Table3[[#This Row],[Benchmark mean accuracy]]),"Yes","No")</f>
        <v>No</v>
      </c>
    </row>
    <row r="1137" spans="1:8" x14ac:dyDescent="0.55000000000000004">
      <c r="A1137">
        <v>750</v>
      </c>
      <c r="B1137" s="1" t="s">
        <v>1481</v>
      </c>
      <c r="C1137" s="4">
        <v>1</v>
      </c>
      <c r="D1137" s="6">
        <v>95.199999999999903</v>
      </c>
      <c r="E1137" s="6">
        <v>94.399999999999906</v>
      </c>
      <c r="F1137" s="4">
        <v>0.81159420289855</v>
      </c>
      <c r="G1137" s="6">
        <f>Table3[[#This Row],[Best Individual mean accuracy]]-Table3[[#This Row],[Benchmark mean accuracy]]</f>
        <v>-0.79999999999999716</v>
      </c>
      <c r="H1137" t="str">
        <f>IF(AND(Table3[[#This Row],[F value]]&lt;4.74,Table3[[#This Row],[Best Individual mean accuracy]]&gt;Table3[[#This Row],[Benchmark mean accuracy]]),"Yes","No")</f>
        <v>No</v>
      </c>
    </row>
    <row r="1138" spans="1:8" x14ac:dyDescent="0.55000000000000004">
      <c r="A1138">
        <v>750</v>
      </c>
      <c r="B1138" s="1" t="s">
        <v>1520</v>
      </c>
      <c r="C1138" s="4">
        <v>1</v>
      </c>
      <c r="D1138" s="6">
        <v>95.199999999999903</v>
      </c>
      <c r="E1138" s="6">
        <v>94.399999999999906</v>
      </c>
      <c r="F1138" s="4">
        <v>0.80952380952380898</v>
      </c>
      <c r="G1138" s="6">
        <f>Table3[[#This Row],[Best Individual mean accuracy]]-Table3[[#This Row],[Benchmark mean accuracy]]</f>
        <v>-0.79999999999999716</v>
      </c>
      <c r="H1138" t="str">
        <f>IF(AND(Table3[[#This Row],[F value]]&lt;4.74,Table3[[#This Row],[Best Individual mean accuracy]]&gt;Table3[[#This Row],[Benchmark mean accuracy]]),"Yes","No")</f>
        <v>No</v>
      </c>
    </row>
    <row r="1139" spans="1:8" x14ac:dyDescent="0.55000000000000004">
      <c r="A1139">
        <v>465</v>
      </c>
      <c r="B1139" s="1" t="s">
        <v>956</v>
      </c>
      <c r="C1139" s="4">
        <v>1</v>
      </c>
      <c r="D1139" s="6">
        <v>95.066666666666606</v>
      </c>
      <c r="E1139" s="6">
        <v>94.399999999999906</v>
      </c>
      <c r="F1139" s="4">
        <v>0.71428571428571397</v>
      </c>
      <c r="G1139" s="6">
        <f>Table3[[#This Row],[Best Individual mean accuracy]]-Table3[[#This Row],[Benchmark mean accuracy]]</f>
        <v>-0.66666666666669983</v>
      </c>
      <c r="H1139" t="str">
        <f>IF(AND(Table3[[#This Row],[F value]]&lt;4.74,Table3[[#This Row],[Best Individual mean accuracy]]&gt;Table3[[#This Row],[Benchmark mean accuracy]]),"Yes","No")</f>
        <v>No</v>
      </c>
    </row>
    <row r="1140" spans="1:8" x14ac:dyDescent="0.55000000000000004">
      <c r="A1140">
        <v>750</v>
      </c>
      <c r="B1140" s="1" t="s">
        <v>1551</v>
      </c>
      <c r="C1140" s="4">
        <v>1</v>
      </c>
      <c r="D1140" s="6">
        <v>95.066666666666606</v>
      </c>
      <c r="E1140" s="6">
        <v>94.399999999999906</v>
      </c>
      <c r="F1140" s="4">
        <v>0.64210526315789496</v>
      </c>
      <c r="G1140" s="6">
        <f>Table3[[#This Row],[Best Individual mean accuracy]]-Table3[[#This Row],[Benchmark mean accuracy]]</f>
        <v>-0.66666666666669983</v>
      </c>
      <c r="H1140" t="str">
        <f>IF(AND(Table3[[#This Row],[F value]]&lt;4.74,Table3[[#This Row],[Best Individual mean accuracy]]&gt;Table3[[#This Row],[Benchmark mean accuracy]]),"Yes","No")</f>
        <v>No</v>
      </c>
    </row>
    <row r="1141" spans="1:8" x14ac:dyDescent="0.55000000000000004">
      <c r="A1141">
        <v>300</v>
      </c>
      <c r="B1141" s="1" t="s">
        <v>615</v>
      </c>
      <c r="C1141" s="4">
        <v>0.97368421052631504</v>
      </c>
      <c r="D1141" s="6">
        <v>94.933333333333294</v>
      </c>
      <c r="E1141" s="6">
        <v>94.399999999999906</v>
      </c>
      <c r="F1141" s="4">
        <v>3</v>
      </c>
      <c r="G1141" s="6">
        <f>Table3[[#This Row],[Best Individual mean accuracy]]-Table3[[#This Row],[Benchmark mean accuracy]]</f>
        <v>-0.53333333333338828</v>
      </c>
      <c r="H1141" t="str">
        <f>IF(AND(Table3[[#This Row],[F value]]&lt;4.74,Table3[[#This Row],[Best Individual mean accuracy]]&gt;Table3[[#This Row],[Benchmark mean accuracy]]),"Yes","No")</f>
        <v>No</v>
      </c>
    </row>
    <row r="1142" spans="1:8" x14ac:dyDescent="0.55000000000000004">
      <c r="A1142">
        <v>750</v>
      </c>
      <c r="B1142" s="1" t="s">
        <v>1449</v>
      </c>
      <c r="C1142" s="4">
        <v>1</v>
      </c>
      <c r="D1142" s="6">
        <v>94.933333333333294</v>
      </c>
      <c r="E1142" s="6">
        <v>94.399999999999906</v>
      </c>
      <c r="F1142" s="4">
        <v>0.77419354838709598</v>
      </c>
      <c r="G1142" s="6">
        <f>Table3[[#This Row],[Best Individual mean accuracy]]-Table3[[#This Row],[Benchmark mean accuracy]]</f>
        <v>-0.53333333333338828</v>
      </c>
      <c r="H1142" t="str">
        <f>IF(AND(Table3[[#This Row],[F value]]&lt;4.74,Table3[[#This Row],[Best Individual mean accuracy]]&gt;Table3[[#This Row],[Benchmark mean accuracy]]),"Yes","No")</f>
        <v>No</v>
      </c>
    </row>
    <row r="1143" spans="1:8" x14ac:dyDescent="0.55000000000000004">
      <c r="A1143">
        <v>750</v>
      </c>
      <c r="B1143" s="1" t="s">
        <v>1573</v>
      </c>
      <c r="C1143" s="4">
        <v>1</v>
      </c>
      <c r="D1143" s="6">
        <v>94.933333333333294</v>
      </c>
      <c r="E1143" s="6">
        <v>94.399999999999906</v>
      </c>
      <c r="F1143" s="4">
        <v>0.71428571428571397</v>
      </c>
      <c r="G1143" s="6">
        <f>Table3[[#This Row],[Best Individual mean accuracy]]-Table3[[#This Row],[Benchmark mean accuracy]]</f>
        <v>-0.53333333333338828</v>
      </c>
      <c r="H1143" t="str">
        <f>IF(AND(Table3[[#This Row],[F value]]&lt;4.74,Table3[[#This Row],[Best Individual mean accuracy]]&gt;Table3[[#This Row],[Benchmark mean accuracy]]),"Yes","No")</f>
        <v>No</v>
      </c>
    </row>
    <row r="1144" spans="1:8" x14ac:dyDescent="0.55000000000000004">
      <c r="A1144">
        <v>750</v>
      </c>
      <c r="B1144" s="1" t="s">
        <v>1615</v>
      </c>
      <c r="C1144" s="4">
        <v>1</v>
      </c>
      <c r="D1144" s="6">
        <v>94.8</v>
      </c>
      <c r="E1144" s="6">
        <v>94.399999999999906</v>
      </c>
      <c r="F1144" s="4">
        <v>0.81651376146789001</v>
      </c>
      <c r="G1144" s="6">
        <f>Table3[[#This Row],[Best Individual mean accuracy]]-Table3[[#This Row],[Benchmark mean accuracy]]</f>
        <v>-0.40000000000009095</v>
      </c>
      <c r="H1144" t="str">
        <f>IF(AND(Table3[[#This Row],[F value]]&lt;4.74,Table3[[#This Row],[Best Individual mean accuracy]]&gt;Table3[[#This Row],[Benchmark mean accuracy]]),"Yes","No")</f>
        <v>No</v>
      </c>
    </row>
    <row r="1145" spans="1:8" x14ac:dyDescent="0.55000000000000004">
      <c r="A1145">
        <v>750</v>
      </c>
      <c r="B1145" s="1" t="s">
        <v>1585</v>
      </c>
      <c r="C1145" s="4">
        <v>1</v>
      </c>
      <c r="D1145" s="6">
        <v>94.6666666666666</v>
      </c>
      <c r="E1145" s="6">
        <v>94.399999999999906</v>
      </c>
      <c r="F1145" s="4">
        <v>1.1176470588235199</v>
      </c>
      <c r="G1145" s="6">
        <f>Table3[[#This Row],[Best Individual mean accuracy]]-Table3[[#This Row],[Benchmark mean accuracy]]</f>
        <v>-0.26666666666669414</v>
      </c>
      <c r="H1145" t="str">
        <f>IF(AND(Table3[[#This Row],[F value]]&lt;4.74,Table3[[#This Row],[Best Individual mean accuracy]]&gt;Table3[[#This Row],[Benchmark mean accuracy]]),"Yes","No")</f>
        <v>No</v>
      </c>
    </row>
    <row r="1146" spans="1:8" x14ac:dyDescent="0.55000000000000004">
      <c r="A1146">
        <v>750</v>
      </c>
      <c r="B1146" s="1" t="s">
        <v>1484</v>
      </c>
      <c r="C1146" s="4">
        <v>1</v>
      </c>
      <c r="D1146" s="6">
        <v>94.266666666666595</v>
      </c>
      <c r="E1146" s="6">
        <v>94.399999999999906</v>
      </c>
      <c r="F1146" s="4">
        <v>1.14545454545454</v>
      </c>
      <c r="G1146" s="6">
        <f>Table3[[#This Row],[Best Individual mean accuracy]]-Table3[[#This Row],[Benchmark mean accuracy]]</f>
        <v>0.13333333333331154</v>
      </c>
      <c r="H1146" t="str">
        <f>IF(AND(Table3[[#This Row],[F value]]&lt;4.74,Table3[[#This Row],[Best Individual mean accuracy]]&gt;Table3[[#This Row],[Benchmark mean accuracy]]),"Yes","No")</f>
        <v>Yes</v>
      </c>
    </row>
    <row r="1147" spans="1:8" x14ac:dyDescent="0.55000000000000004">
      <c r="A1147">
        <v>891</v>
      </c>
      <c r="B1147" s="1" t="s">
        <v>1698</v>
      </c>
      <c r="C1147" s="4">
        <v>0.97368421052631504</v>
      </c>
      <c r="D1147" s="6">
        <v>97.199999999999903</v>
      </c>
      <c r="E1147" s="6">
        <v>94.266666666666595</v>
      </c>
      <c r="F1147" s="4">
        <v>1.0869565217391299</v>
      </c>
      <c r="G1147" s="6">
        <f>Table3[[#This Row],[Best Individual mean accuracy]]-Table3[[#This Row],[Benchmark mean accuracy]]</f>
        <v>-2.9333333333333087</v>
      </c>
      <c r="H1147" t="str">
        <f>IF(AND(Table3[[#This Row],[F value]]&lt;4.74,Table3[[#This Row],[Best Individual mean accuracy]]&gt;Table3[[#This Row],[Benchmark mean accuracy]]),"Yes","No")</f>
        <v>No</v>
      </c>
    </row>
    <row r="1148" spans="1:8" x14ac:dyDescent="0.55000000000000004">
      <c r="A1148">
        <v>750</v>
      </c>
      <c r="B1148" s="1" t="s">
        <v>1404</v>
      </c>
      <c r="C1148" s="4">
        <v>1</v>
      </c>
      <c r="D1148" s="6">
        <v>96.6666666666666</v>
      </c>
      <c r="E1148" s="6">
        <v>94.266666666666595</v>
      </c>
      <c r="F1148" s="4">
        <v>1.3859649122807001</v>
      </c>
      <c r="G1148" s="6">
        <f>Table3[[#This Row],[Best Individual mean accuracy]]-Table3[[#This Row],[Benchmark mean accuracy]]</f>
        <v>-2.4000000000000057</v>
      </c>
      <c r="H1148" t="str">
        <f>IF(AND(Table3[[#This Row],[F value]]&lt;4.74,Table3[[#This Row],[Best Individual mean accuracy]]&gt;Table3[[#This Row],[Benchmark mean accuracy]]),"Yes","No")</f>
        <v>No</v>
      </c>
    </row>
    <row r="1149" spans="1:8" x14ac:dyDescent="0.55000000000000004">
      <c r="A1149">
        <v>750</v>
      </c>
      <c r="B1149" s="1" t="s">
        <v>1523</v>
      </c>
      <c r="C1149" s="4">
        <v>1</v>
      </c>
      <c r="D1149" s="6">
        <v>96.533333333333303</v>
      </c>
      <c r="E1149" s="6">
        <v>94.266666666666595</v>
      </c>
      <c r="F1149" s="4">
        <v>1.15873015873015</v>
      </c>
      <c r="G1149" s="6">
        <f>Table3[[#This Row],[Best Individual mean accuracy]]-Table3[[#This Row],[Benchmark mean accuracy]]</f>
        <v>-2.2666666666667084</v>
      </c>
      <c r="H1149" t="str">
        <f>IF(AND(Table3[[#This Row],[F value]]&lt;4.74,Table3[[#This Row],[Best Individual mean accuracy]]&gt;Table3[[#This Row],[Benchmark mean accuracy]]),"Yes","No")</f>
        <v>No</v>
      </c>
    </row>
    <row r="1150" spans="1:8" x14ac:dyDescent="0.55000000000000004">
      <c r="A1150">
        <v>891</v>
      </c>
      <c r="B1150" s="1" t="s">
        <v>1977</v>
      </c>
      <c r="C1150" s="4">
        <v>0.97368421052631504</v>
      </c>
      <c r="D1150" s="6">
        <v>96.533333333333303</v>
      </c>
      <c r="E1150" s="6">
        <v>94.266666666666595</v>
      </c>
      <c r="F1150" s="4">
        <v>1.82051282051282</v>
      </c>
      <c r="G1150" s="6">
        <f>Table3[[#This Row],[Best Individual mean accuracy]]-Table3[[#This Row],[Benchmark mean accuracy]]</f>
        <v>-2.2666666666667084</v>
      </c>
      <c r="H1150" t="str">
        <f>IF(AND(Table3[[#This Row],[F value]]&lt;4.74,Table3[[#This Row],[Best Individual mean accuracy]]&gt;Table3[[#This Row],[Benchmark mean accuracy]]),"Yes","No")</f>
        <v>No</v>
      </c>
    </row>
    <row r="1151" spans="1:8" x14ac:dyDescent="0.55000000000000004">
      <c r="A1151">
        <v>891</v>
      </c>
      <c r="B1151" s="1" t="s">
        <v>1749</v>
      </c>
      <c r="C1151" s="4">
        <v>0.97368421052631504</v>
      </c>
      <c r="D1151" s="6">
        <v>96.4</v>
      </c>
      <c r="E1151" s="6">
        <v>94.266666666666595</v>
      </c>
      <c r="F1151" s="4">
        <v>1.6521739130434701</v>
      </c>
      <c r="G1151" s="6">
        <f>Table3[[#This Row],[Best Individual mean accuracy]]-Table3[[#This Row],[Benchmark mean accuracy]]</f>
        <v>-2.133333333333411</v>
      </c>
      <c r="H1151" t="str">
        <f>IF(AND(Table3[[#This Row],[F value]]&lt;4.74,Table3[[#This Row],[Best Individual mean accuracy]]&gt;Table3[[#This Row],[Benchmark mean accuracy]]),"Yes","No")</f>
        <v>No</v>
      </c>
    </row>
    <row r="1152" spans="1:8" x14ac:dyDescent="0.55000000000000004">
      <c r="A1152">
        <v>574</v>
      </c>
      <c r="B1152" s="1" t="s">
        <v>975</v>
      </c>
      <c r="C1152" s="4">
        <v>1</v>
      </c>
      <c r="D1152" s="6">
        <v>96.266666666666595</v>
      </c>
      <c r="E1152" s="6">
        <v>94.266666666666595</v>
      </c>
      <c r="F1152" s="4">
        <v>0.90361445783132499</v>
      </c>
      <c r="G1152" s="6">
        <f>Table3[[#This Row],[Best Individual mean accuracy]]-Table3[[#This Row],[Benchmark mean accuracy]]</f>
        <v>-2</v>
      </c>
      <c r="H1152" t="str">
        <f>IF(AND(Table3[[#This Row],[F value]]&lt;4.74,Table3[[#This Row],[Best Individual mean accuracy]]&gt;Table3[[#This Row],[Benchmark mean accuracy]]),"Yes","No")</f>
        <v>No</v>
      </c>
    </row>
    <row r="1153" spans="1:8" x14ac:dyDescent="0.55000000000000004">
      <c r="A1153">
        <v>750</v>
      </c>
      <c r="B1153" s="1" t="s">
        <v>1366</v>
      </c>
      <c r="C1153" s="4">
        <v>1</v>
      </c>
      <c r="D1153" s="6">
        <v>96.133333333333297</v>
      </c>
      <c r="E1153" s="6">
        <v>94.266666666666595</v>
      </c>
      <c r="F1153" s="4">
        <v>3.4705882352941</v>
      </c>
      <c r="G1153" s="6">
        <f>Table3[[#This Row],[Best Individual mean accuracy]]-Table3[[#This Row],[Benchmark mean accuracy]]</f>
        <v>-1.8666666666667027</v>
      </c>
      <c r="H1153" t="str">
        <f>IF(AND(Table3[[#This Row],[F value]]&lt;4.74,Table3[[#This Row],[Best Individual mean accuracy]]&gt;Table3[[#This Row],[Benchmark mean accuracy]]),"Yes","No")</f>
        <v>No</v>
      </c>
    </row>
    <row r="1154" spans="1:8" x14ac:dyDescent="0.55000000000000004">
      <c r="A1154">
        <v>891</v>
      </c>
      <c r="B1154" s="1" t="s">
        <v>1735</v>
      </c>
      <c r="C1154" s="4">
        <v>0.97368421052631504</v>
      </c>
      <c r="D1154" s="6">
        <v>96.133333333333297</v>
      </c>
      <c r="E1154" s="6">
        <v>94.266666666666595</v>
      </c>
      <c r="F1154" s="4">
        <v>1.52941176470588</v>
      </c>
      <c r="G1154" s="6">
        <f>Table3[[#This Row],[Best Individual mean accuracy]]-Table3[[#This Row],[Benchmark mean accuracy]]</f>
        <v>-1.8666666666667027</v>
      </c>
      <c r="H1154" t="str">
        <f>IF(AND(Table3[[#This Row],[F value]]&lt;4.74,Table3[[#This Row],[Best Individual mean accuracy]]&gt;Table3[[#This Row],[Benchmark mean accuracy]]),"Yes","No")</f>
        <v>No</v>
      </c>
    </row>
    <row r="1155" spans="1:8" x14ac:dyDescent="0.55000000000000004">
      <c r="A1155">
        <v>891</v>
      </c>
      <c r="B1155" s="1" t="s">
        <v>2015</v>
      </c>
      <c r="C1155" s="4">
        <v>0.97368421052631504</v>
      </c>
      <c r="D1155" s="6">
        <v>96.133333333333297</v>
      </c>
      <c r="E1155" s="6">
        <v>94.266666666666595</v>
      </c>
      <c r="F1155" s="4">
        <v>4.6000000000000103</v>
      </c>
      <c r="G1155" s="6">
        <f>Table3[[#This Row],[Best Individual mean accuracy]]-Table3[[#This Row],[Benchmark mean accuracy]]</f>
        <v>-1.8666666666667027</v>
      </c>
      <c r="H1155" t="str">
        <f>IF(AND(Table3[[#This Row],[F value]]&lt;4.74,Table3[[#This Row],[Best Individual mean accuracy]]&gt;Table3[[#This Row],[Benchmark mean accuracy]]),"Yes","No")</f>
        <v>No</v>
      </c>
    </row>
    <row r="1156" spans="1:8" x14ac:dyDescent="0.55000000000000004">
      <c r="A1156">
        <v>750</v>
      </c>
      <c r="B1156" s="1" t="s">
        <v>1430</v>
      </c>
      <c r="C1156" s="4">
        <v>1</v>
      </c>
      <c r="D1156" s="6">
        <v>96</v>
      </c>
      <c r="E1156" s="6">
        <v>94.266666666666595</v>
      </c>
      <c r="F1156" s="4">
        <v>1.2553191489361599</v>
      </c>
      <c r="G1156" s="6">
        <f>Table3[[#This Row],[Best Individual mean accuracy]]-Table3[[#This Row],[Benchmark mean accuracy]]</f>
        <v>-1.7333333333334053</v>
      </c>
      <c r="H1156" t="str">
        <f>IF(AND(Table3[[#This Row],[F value]]&lt;4.74,Table3[[#This Row],[Best Individual mean accuracy]]&gt;Table3[[#This Row],[Benchmark mean accuracy]]),"Yes","No")</f>
        <v>No</v>
      </c>
    </row>
    <row r="1157" spans="1:8" x14ac:dyDescent="0.55000000000000004">
      <c r="A1157">
        <v>750</v>
      </c>
      <c r="B1157" s="1" t="s">
        <v>1320</v>
      </c>
      <c r="C1157" s="4">
        <v>1</v>
      </c>
      <c r="D1157" s="6">
        <v>95.866666666666603</v>
      </c>
      <c r="E1157" s="6">
        <v>94.266666666666595</v>
      </c>
      <c r="F1157" s="4">
        <v>1.05</v>
      </c>
      <c r="G1157" s="6">
        <f>Table3[[#This Row],[Best Individual mean accuracy]]-Table3[[#This Row],[Benchmark mean accuracy]]</f>
        <v>-1.6000000000000085</v>
      </c>
      <c r="H1157" t="str">
        <f>IF(AND(Table3[[#This Row],[F value]]&lt;4.74,Table3[[#This Row],[Best Individual mean accuracy]]&gt;Table3[[#This Row],[Benchmark mean accuracy]]),"Yes","No")</f>
        <v>No</v>
      </c>
    </row>
    <row r="1158" spans="1:8" x14ac:dyDescent="0.55000000000000004">
      <c r="A1158">
        <v>750</v>
      </c>
      <c r="B1158" s="1" t="s">
        <v>1598</v>
      </c>
      <c r="C1158" s="4">
        <v>1</v>
      </c>
      <c r="D1158" s="6">
        <v>95.866666666666603</v>
      </c>
      <c r="E1158" s="6">
        <v>94.266666666666595</v>
      </c>
      <c r="F1158" s="4">
        <v>1.6666666666666601</v>
      </c>
      <c r="G1158" s="6">
        <f>Table3[[#This Row],[Best Individual mean accuracy]]-Table3[[#This Row],[Benchmark mean accuracy]]</f>
        <v>-1.6000000000000085</v>
      </c>
      <c r="H1158" t="str">
        <f>IF(AND(Table3[[#This Row],[F value]]&lt;4.74,Table3[[#This Row],[Best Individual mean accuracy]]&gt;Table3[[#This Row],[Benchmark mean accuracy]]),"Yes","No")</f>
        <v>No</v>
      </c>
    </row>
    <row r="1159" spans="1:8" x14ac:dyDescent="0.55000000000000004">
      <c r="A1159">
        <v>891</v>
      </c>
      <c r="B1159" s="1" t="s">
        <v>1788</v>
      </c>
      <c r="C1159" s="4">
        <v>0.97368421052631504</v>
      </c>
      <c r="D1159" s="6">
        <v>95.866666666666603</v>
      </c>
      <c r="E1159" s="6">
        <v>94.266666666666595</v>
      </c>
      <c r="F1159" s="4">
        <v>1.3571428571428501</v>
      </c>
      <c r="G1159" s="6">
        <f>Table3[[#This Row],[Best Individual mean accuracy]]-Table3[[#This Row],[Benchmark mean accuracy]]</f>
        <v>-1.6000000000000085</v>
      </c>
      <c r="H1159" t="str">
        <f>IF(AND(Table3[[#This Row],[F value]]&lt;4.74,Table3[[#This Row],[Best Individual mean accuracy]]&gt;Table3[[#This Row],[Benchmark mean accuracy]]),"Yes","No")</f>
        <v>No</v>
      </c>
    </row>
    <row r="1160" spans="1:8" x14ac:dyDescent="0.55000000000000004">
      <c r="A1160">
        <v>891</v>
      </c>
      <c r="B1160" s="1" t="s">
        <v>2112</v>
      </c>
      <c r="C1160" s="4">
        <v>0.97368421052631504</v>
      </c>
      <c r="D1160" s="6">
        <v>95.866666666666603</v>
      </c>
      <c r="E1160" s="6">
        <v>94.266666666666595</v>
      </c>
      <c r="F1160" s="4">
        <v>2.5</v>
      </c>
      <c r="G1160" s="6">
        <f>Table3[[#This Row],[Best Individual mean accuracy]]-Table3[[#This Row],[Benchmark mean accuracy]]</f>
        <v>-1.6000000000000085</v>
      </c>
      <c r="H1160" t="str">
        <f>IF(AND(Table3[[#This Row],[F value]]&lt;4.74,Table3[[#This Row],[Best Individual mean accuracy]]&gt;Table3[[#This Row],[Benchmark mean accuracy]]),"Yes","No")</f>
        <v>No</v>
      </c>
    </row>
    <row r="1161" spans="1:8" x14ac:dyDescent="0.55000000000000004">
      <c r="A1161">
        <v>750</v>
      </c>
      <c r="B1161" s="1" t="s">
        <v>1567</v>
      </c>
      <c r="C1161" s="4">
        <v>1</v>
      </c>
      <c r="D1161" s="6">
        <v>95.466666666666598</v>
      </c>
      <c r="E1161" s="6">
        <v>94.266666666666595</v>
      </c>
      <c r="F1161" s="4">
        <v>1</v>
      </c>
      <c r="G1161" s="6">
        <f>Table3[[#This Row],[Best Individual mean accuracy]]-Table3[[#This Row],[Benchmark mean accuracy]]</f>
        <v>-1.2000000000000028</v>
      </c>
      <c r="H1161" t="str">
        <f>IF(AND(Table3[[#This Row],[F value]]&lt;4.74,Table3[[#This Row],[Best Individual mean accuracy]]&gt;Table3[[#This Row],[Benchmark mean accuracy]]),"Yes","No")</f>
        <v>No</v>
      </c>
    </row>
    <row r="1162" spans="1:8" x14ac:dyDescent="0.55000000000000004">
      <c r="A1162">
        <v>891</v>
      </c>
      <c r="B1162" s="1" t="s">
        <v>1650</v>
      </c>
      <c r="C1162" s="4">
        <v>0.97368421052631504</v>
      </c>
      <c r="D1162" s="6">
        <v>95.466666666666598</v>
      </c>
      <c r="E1162" s="6">
        <v>94.266666666666595</v>
      </c>
      <c r="F1162" s="4">
        <v>0.84</v>
      </c>
      <c r="G1162" s="6">
        <f>Table3[[#This Row],[Best Individual mean accuracy]]-Table3[[#This Row],[Benchmark mean accuracy]]</f>
        <v>-1.2000000000000028</v>
      </c>
      <c r="H1162" t="str">
        <f>IF(AND(Table3[[#This Row],[F value]]&lt;4.74,Table3[[#This Row],[Best Individual mean accuracy]]&gt;Table3[[#This Row],[Benchmark mean accuracy]]),"Yes","No")</f>
        <v>No</v>
      </c>
    </row>
    <row r="1163" spans="1:8" x14ac:dyDescent="0.55000000000000004">
      <c r="A1163">
        <v>750</v>
      </c>
      <c r="B1163" s="1" t="s">
        <v>1537</v>
      </c>
      <c r="C1163" s="4">
        <v>1</v>
      </c>
      <c r="D1163" s="6">
        <v>95.3333333333333</v>
      </c>
      <c r="E1163" s="6">
        <v>94.266666666666595</v>
      </c>
      <c r="F1163" s="4">
        <v>1.6818181818181801</v>
      </c>
      <c r="G1163" s="6">
        <f>Table3[[#This Row],[Best Individual mean accuracy]]-Table3[[#This Row],[Benchmark mean accuracy]]</f>
        <v>-1.0666666666667055</v>
      </c>
      <c r="H1163" t="str">
        <f>IF(AND(Table3[[#This Row],[F value]]&lt;4.74,Table3[[#This Row],[Best Individual mean accuracy]]&gt;Table3[[#This Row],[Benchmark mean accuracy]]),"Yes","No")</f>
        <v>No</v>
      </c>
    </row>
    <row r="1164" spans="1:8" x14ac:dyDescent="0.55000000000000004">
      <c r="A1164">
        <v>891</v>
      </c>
      <c r="B1164" s="1" t="s">
        <v>1819</v>
      </c>
      <c r="C1164" s="4">
        <v>0.97368421052631504</v>
      </c>
      <c r="D1164" s="6">
        <v>95.3333333333333</v>
      </c>
      <c r="E1164" s="6">
        <v>94.266666666666595</v>
      </c>
      <c r="F1164" s="4">
        <v>3.2727272727272601</v>
      </c>
      <c r="G1164" s="6">
        <f>Table3[[#This Row],[Best Individual mean accuracy]]-Table3[[#This Row],[Benchmark mean accuracy]]</f>
        <v>-1.0666666666667055</v>
      </c>
      <c r="H1164" t="str">
        <f>IF(AND(Table3[[#This Row],[F value]]&lt;4.74,Table3[[#This Row],[Best Individual mean accuracy]]&gt;Table3[[#This Row],[Benchmark mean accuracy]]),"Yes","No")</f>
        <v>No</v>
      </c>
    </row>
    <row r="1165" spans="1:8" x14ac:dyDescent="0.55000000000000004">
      <c r="A1165">
        <v>750</v>
      </c>
      <c r="B1165" s="1" t="s">
        <v>1337</v>
      </c>
      <c r="C1165" s="4">
        <v>1</v>
      </c>
      <c r="D1165" s="6">
        <v>95.199999999999903</v>
      </c>
      <c r="E1165" s="6">
        <v>94.266666666666595</v>
      </c>
      <c r="F1165" s="4">
        <v>0.74025974025973995</v>
      </c>
      <c r="G1165" s="6">
        <f>Table3[[#This Row],[Best Individual mean accuracy]]-Table3[[#This Row],[Benchmark mean accuracy]]</f>
        <v>-0.9333333333333087</v>
      </c>
      <c r="H1165" t="str">
        <f>IF(AND(Table3[[#This Row],[F value]]&lt;4.74,Table3[[#This Row],[Best Individual mean accuracy]]&gt;Table3[[#This Row],[Benchmark mean accuracy]]),"Yes","No")</f>
        <v>No</v>
      </c>
    </row>
    <row r="1166" spans="1:8" x14ac:dyDescent="0.55000000000000004">
      <c r="A1166">
        <v>891</v>
      </c>
      <c r="B1166" s="1" t="s">
        <v>1682</v>
      </c>
      <c r="C1166" s="4">
        <v>0.97368421052631504</v>
      </c>
      <c r="D1166" s="6">
        <v>95.199999999999903</v>
      </c>
      <c r="E1166" s="6">
        <v>94.266666666666595</v>
      </c>
      <c r="F1166" s="4">
        <v>1.0459770114942499</v>
      </c>
      <c r="G1166" s="6">
        <f>Table3[[#This Row],[Best Individual mean accuracy]]-Table3[[#This Row],[Benchmark mean accuracy]]</f>
        <v>-0.9333333333333087</v>
      </c>
      <c r="H1166" t="str">
        <f>IF(AND(Table3[[#This Row],[F value]]&lt;4.74,Table3[[#This Row],[Best Individual mean accuracy]]&gt;Table3[[#This Row],[Benchmark mean accuracy]]),"Yes","No")</f>
        <v>No</v>
      </c>
    </row>
    <row r="1167" spans="1:8" x14ac:dyDescent="0.55000000000000004">
      <c r="A1167">
        <v>891</v>
      </c>
      <c r="B1167" s="1" t="s">
        <v>1714</v>
      </c>
      <c r="C1167" s="4">
        <v>0.97368421052631504</v>
      </c>
      <c r="D1167" s="6">
        <v>95.199999999999903</v>
      </c>
      <c r="E1167" s="6">
        <v>94.266666666666595</v>
      </c>
      <c r="F1167" s="4">
        <v>0.92</v>
      </c>
      <c r="G1167" s="6">
        <f>Table3[[#This Row],[Best Individual mean accuracy]]-Table3[[#This Row],[Benchmark mean accuracy]]</f>
        <v>-0.9333333333333087</v>
      </c>
      <c r="H1167" t="str">
        <f>IF(AND(Table3[[#This Row],[F value]]&lt;4.74,Table3[[#This Row],[Best Individual mean accuracy]]&gt;Table3[[#This Row],[Benchmark mean accuracy]]),"Yes","No")</f>
        <v>No</v>
      </c>
    </row>
    <row r="1168" spans="1:8" x14ac:dyDescent="0.55000000000000004">
      <c r="A1168">
        <v>300</v>
      </c>
      <c r="B1168" s="1" t="s">
        <v>498</v>
      </c>
      <c r="C1168" s="4">
        <v>0.97368421052631504</v>
      </c>
      <c r="D1168" s="6">
        <v>95.066666666666606</v>
      </c>
      <c r="E1168" s="6">
        <v>94.266666666666595</v>
      </c>
      <c r="F1168" s="4">
        <v>0.74054054054053997</v>
      </c>
      <c r="G1168" s="6">
        <f>Table3[[#This Row],[Best Individual mean accuracy]]-Table3[[#This Row],[Benchmark mean accuracy]]</f>
        <v>-0.80000000000001137</v>
      </c>
      <c r="H1168" t="str">
        <f>IF(AND(Table3[[#This Row],[F value]]&lt;4.74,Table3[[#This Row],[Best Individual mean accuracy]]&gt;Table3[[#This Row],[Benchmark mean accuracy]]),"Yes","No")</f>
        <v>No</v>
      </c>
    </row>
    <row r="1169" spans="1:8" x14ac:dyDescent="0.55000000000000004">
      <c r="A1169">
        <v>750</v>
      </c>
      <c r="B1169" s="1" t="s">
        <v>1400</v>
      </c>
      <c r="C1169" s="4">
        <v>1</v>
      </c>
      <c r="D1169" s="6">
        <v>95.066666666666606</v>
      </c>
      <c r="E1169" s="6">
        <v>94.266666666666595</v>
      </c>
      <c r="F1169" s="4">
        <v>1.71428571428571</v>
      </c>
      <c r="G1169" s="6">
        <f>Table3[[#This Row],[Best Individual mean accuracy]]-Table3[[#This Row],[Benchmark mean accuracy]]</f>
        <v>-0.80000000000001137</v>
      </c>
      <c r="H1169" t="str">
        <f>IF(AND(Table3[[#This Row],[F value]]&lt;4.74,Table3[[#This Row],[Best Individual mean accuracy]]&gt;Table3[[#This Row],[Benchmark mean accuracy]]),"Yes","No")</f>
        <v>No</v>
      </c>
    </row>
    <row r="1170" spans="1:8" x14ac:dyDescent="0.55000000000000004">
      <c r="A1170">
        <v>891</v>
      </c>
      <c r="B1170" s="1" t="s">
        <v>2014</v>
      </c>
      <c r="C1170" s="4">
        <v>0.97368421052631504</v>
      </c>
      <c r="D1170" s="6">
        <v>95.066666666666606</v>
      </c>
      <c r="E1170" s="6">
        <v>94.266666666666595</v>
      </c>
      <c r="F1170" s="4">
        <v>0.95918367346938704</v>
      </c>
      <c r="G1170" s="6">
        <f>Table3[[#This Row],[Best Individual mean accuracy]]-Table3[[#This Row],[Benchmark mean accuracy]]</f>
        <v>-0.80000000000001137</v>
      </c>
      <c r="H1170" t="str">
        <f>IF(AND(Table3[[#This Row],[F value]]&lt;4.74,Table3[[#This Row],[Best Individual mean accuracy]]&gt;Table3[[#This Row],[Benchmark mean accuracy]]),"Yes","No")</f>
        <v>No</v>
      </c>
    </row>
    <row r="1171" spans="1:8" x14ac:dyDescent="0.55000000000000004">
      <c r="A1171">
        <v>750</v>
      </c>
      <c r="B1171" s="1" t="s">
        <v>1406</v>
      </c>
      <c r="C1171" s="4">
        <v>1</v>
      </c>
      <c r="D1171" s="6">
        <v>94.933333333333294</v>
      </c>
      <c r="E1171" s="6">
        <v>94.266666666666595</v>
      </c>
      <c r="F1171" s="4">
        <v>2.7575757575757498</v>
      </c>
      <c r="G1171" s="6">
        <f>Table3[[#This Row],[Best Individual mean accuracy]]-Table3[[#This Row],[Benchmark mean accuracy]]</f>
        <v>-0.66666666666669983</v>
      </c>
      <c r="H1171" t="str">
        <f>IF(AND(Table3[[#This Row],[F value]]&lt;4.74,Table3[[#This Row],[Best Individual mean accuracy]]&gt;Table3[[#This Row],[Benchmark mean accuracy]]),"Yes","No")</f>
        <v>No</v>
      </c>
    </row>
    <row r="1172" spans="1:8" x14ac:dyDescent="0.55000000000000004">
      <c r="A1172">
        <v>891</v>
      </c>
      <c r="B1172" s="1" t="s">
        <v>1718</v>
      </c>
      <c r="C1172" s="4">
        <v>0.97368421052631504</v>
      </c>
      <c r="D1172" s="6">
        <v>94.933333333333294</v>
      </c>
      <c r="E1172" s="6">
        <v>94.266666666666595</v>
      </c>
      <c r="F1172" s="4">
        <v>1.65573770491803</v>
      </c>
      <c r="G1172" s="6">
        <f>Table3[[#This Row],[Best Individual mean accuracy]]-Table3[[#This Row],[Benchmark mean accuracy]]</f>
        <v>-0.66666666666669983</v>
      </c>
      <c r="H1172" t="str">
        <f>IF(AND(Table3[[#This Row],[F value]]&lt;4.74,Table3[[#This Row],[Best Individual mean accuracy]]&gt;Table3[[#This Row],[Benchmark mean accuracy]]),"Yes","No")</f>
        <v>No</v>
      </c>
    </row>
    <row r="1173" spans="1:8" x14ac:dyDescent="0.55000000000000004">
      <c r="A1173">
        <v>750</v>
      </c>
      <c r="B1173" s="1" t="s">
        <v>1286</v>
      </c>
      <c r="C1173" s="4">
        <v>1</v>
      </c>
      <c r="D1173" s="6">
        <v>94.799999999999898</v>
      </c>
      <c r="E1173" s="6">
        <v>94.266666666666595</v>
      </c>
      <c r="F1173" s="4">
        <v>2.4999999999999898</v>
      </c>
      <c r="G1173" s="6">
        <f>Table3[[#This Row],[Best Individual mean accuracy]]-Table3[[#This Row],[Benchmark mean accuracy]]</f>
        <v>-0.53333333333330302</v>
      </c>
      <c r="H1173" t="str">
        <f>IF(AND(Table3[[#This Row],[F value]]&lt;4.74,Table3[[#This Row],[Best Individual mean accuracy]]&gt;Table3[[#This Row],[Benchmark mean accuracy]]),"Yes","No")</f>
        <v>No</v>
      </c>
    </row>
    <row r="1174" spans="1:8" x14ac:dyDescent="0.55000000000000004">
      <c r="A1174">
        <v>891</v>
      </c>
      <c r="B1174" s="1" t="s">
        <v>1958</v>
      </c>
      <c r="C1174" s="4">
        <v>0.97368421052631504</v>
      </c>
      <c r="D1174" s="6">
        <v>96.933333333333294</v>
      </c>
      <c r="E1174" s="6">
        <v>94.133333333333297</v>
      </c>
      <c r="F1174" s="4">
        <v>2.8400000000000101</v>
      </c>
      <c r="G1174" s="6">
        <f>Table3[[#This Row],[Best Individual mean accuracy]]-Table3[[#This Row],[Benchmark mean accuracy]]</f>
        <v>-2.7999999999999972</v>
      </c>
      <c r="H1174" t="str">
        <f>IF(AND(Table3[[#This Row],[F value]]&lt;4.74,Table3[[#This Row],[Best Individual mean accuracy]]&gt;Table3[[#This Row],[Benchmark mean accuracy]]),"Yes","No")</f>
        <v>No</v>
      </c>
    </row>
    <row r="1175" spans="1:8" x14ac:dyDescent="0.55000000000000004">
      <c r="A1175">
        <v>891</v>
      </c>
      <c r="B1175" s="1" t="s">
        <v>2115</v>
      </c>
      <c r="C1175" s="4">
        <v>0.97368421052631504</v>
      </c>
      <c r="D1175" s="6">
        <v>96.8</v>
      </c>
      <c r="E1175" s="6">
        <v>94.133333333333297</v>
      </c>
      <c r="F1175" s="4">
        <v>2.15</v>
      </c>
      <c r="G1175" s="6">
        <f>Table3[[#This Row],[Best Individual mean accuracy]]-Table3[[#This Row],[Benchmark mean accuracy]]</f>
        <v>-2.6666666666666998</v>
      </c>
      <c r="H1175" t="str">
        <f>IF(AND(Table3[[#This Row],[F value]]&lt;4.74,Table3[[#This Row],[Best Individual mean accuracy]]&gt;Table3[[#This Row],[Benchmark mean accuracy]]),"Yes","No")</f>
        <v>No</v>
      </c>
    </row>
    <row r="1176" spans="1:8" x14ac:dyDescent="0.55000000000000004">
      <c r="A1176">
        <v>891</v>
      </c>
      <c r="B1176" s="1" t="s">
        <v>2017</v>
      </c>
      <c r="C1176" s="4">
        <v>0.97368421052631504</v>
      </c>
      <c r="D1176" s="6">
        <v>96.533333333333303</v>
      </c>
      <c r="E1176" s="6">
        <v>94.133333333333297</v>
      </c>
      <c r="F1176" s="4">
        <v>2.1666666666666599</v>
      </c>
      <c r="G1176" s="6">
        <f>Table3[[#This Row],[Best Individual mean accuracy]]-Table3[[#This Row],[Benchmark mean accuracy]]</f>
        <v>-2.4000000000000057</v>
      </c>
      <c r="H1176" t="str">
        <f>IF(AND(Table3[[#This Row],[F value]]&lt;4.74,Table3[[#This Row],[Best Individual mean accuracy]]&gt;Table3[[#This Row],[Benchmark mean accuracy]]),"Yes","No")</f>
        <v>No</v>
      </c>
    </row>
    <row r="1177" spans="1:8" x14ac:dyDescent="0.55000000000000004">
      <c r="A1177">
        <v>247</v>
      </c>
      <c r="B1177" s="1" t="s">
        <v>448</v>
      </c>
      <c r="C1177" s="4">
        <v>0.97368421052631504</v>
      </c>
      <c r="D1177" s="6">
        <v>96.4</v>
      </c>
      <c r="E1177" s="6">
        <v>94.133333333333297</v>
      </c>
      <c r="F1177" s="4">
        <v>1.37209302325581</v>
      </c>
      <c r="G1177" s="6">
        <f>Table3[[#This Row],[Best Individual mean accuracy]]-Table3[[#This Row],[Benchmark mean accuracy]]</f>
        <v>-2.2666666666667084</v>
      </c>
      <c r="H1177" t="str">
        <f>IF(AND(Table3[[#This Row],[F value]]&lt;4.74,Table3[[#This Row],[Best Individual mean accuracy]]&gt;Table3[[#This Row],[Benchmark mean accuracy]]),"Yes","No")</f>
        <v>No</v>
      </c>
    </row>
    <row r="1178" spans="1:8" x14ac:dyDescent="0.55000000000000004">
      <c r="A1178">
        <v>891</v>
      </c>
      <c r="B1178" s="1" t="s">
        <v>2070</v>
      </c>
      <c r="C1178" s="4">
        <v>0.97368421052631504</v>
      </c>
      <c r="D1178" s="6">
        <v>96.399999999999906</v>
      </c>
      <c r="E1178" s="6">
        <v>94.133333333333297</v>
      </c>
      <c r="F1178" s="4">
        <v>1.02666666666666</v>
      </c>
      <c r="G1178" s="6">
        <f>Table3[[#This Row],[Best Individual mean accuracy]]-Table3[[#This Row],[Benchmark mean accuracy]]</f>
        <v>-2.2666666666666089</v>
      </c>
      <c r="H1178" t="str">
        <f>IF(AND(Table3[[#This Row],[F value]]&lt;4.74,Table3[[#This Row],[Best Individual mean accuracy]]&gt;Table3[[#This Row],[Benchmark mean accuracy]]),"Yes","No")</f>
        <v>No</v>
      </c>
    </row>
    <row r="1179" spans="1:8" x14ac:dyDescent="0.55000000000000004">
      <c r="A1179">
        <v>891</v>
      </c>
      <c r="B1179" s="1" t="s">
        <v>1783</v>
      </c>
      <c r="C1179" s="4">
        <v>0.97368421052631504</v>
      </c>
      <c r="D1179" s="6">
        <v>96.266666666666595</v>
      </c>
      <c r="E1179" s="6">
        <v>94.133333333333297</v>
      </c>
      <c r="F1179" s="4">
        <v>1.32</v>
      </c>
      <c r="G1179" s="6">
        <f>Table3[[#This Row],[Best Individual mean accuracy]]-Table3[[#This Row],[Benchmark mean accuracy]]</f>
        <v>-2.1333333333332973</v>
      </c>
      <c r="H1179" t="str">
        <f>IF(AND(Table3[[#This Row],[F value]]&lt;4.74,Table3[[#This Row],[Best Individual mean accuracy]]&gt;Table3[[#This Row],[Benchmark mean accuracy]]),"Yes","No")</f>
        <v>No</v>
      </c>
    </row>
    <row r="1180" spans="1:8" x14ac:dyDescent="0.55000000000000004">
      <c r="A1180">
        <v>891</v>
      </c>
      <c r="B1180" s="1" t="s">
        <v>1715</v>
      </c>
      <c r="C1180" s="4">
        <v>0.97368421052631504</v>
      </c>
      <c r="D1180" s="6">
        <v>96.133333333333297</v>
      </c>
      <c r="E1180" s="6">
        <v>94.133333333333297</v>
      </c>
      <c r="F1180" s="4">
        <v>0.93103448275862</v>
      </c>
      <c r="G1180" s="6">
        <f>Table3[[#This Row],[Best Individual mean accuracy]]-Table3[[#This Row],[Benchmark mean accuracy]]</f>
        <v>-2</v>
      </c>
      <c r="H1180" t="str">
        <f>IF(AND(Table3[[#This Row],[F value]]&lt;4.74,Table3[[#This Row],[Best Individual mean accuracy]]&gt;Table3[[#This Row],[Benchmark mean accuracy]]),"Yes","No")</f>
        <v>No</v>
      </c>
    </row>
    <row r="1181" spans="1:8" x14ac:dyDescent="0.55000000000000004">
      <c r="A1181">
        <v>891</v>
      </c>
      <c r="B1181" s="1" t="s">
        <v>1750</v>
      </c>
      <c r="C1181" s="4">
        <v>0.97368421052631504</v>
      </c>
      <c r="D1181" s="6">
        <v>96.133333333333297</v>
      </c>
      <c r="E1181" s="6">
        <v>94.133333333333297</v>
      </c>
      <c r="F1181" s="4">
        <v>0.86915887850467299</v>
      </c>
      <c r="G1181" s="6">
        <f>Table3[[#This Row],[Best Individual mean accuracy]]-Table3[[#This Row],[Benchmark mean accuracy]]</f>
        <v>-2</v>
      </c>
      <c r="H1181" t="str">
        <f>IF(AND(Table3[[#This Row],[F value]]&lt;4.74,Table3[[#This Row],[Best Individual mean accuracy]]&gt;Table3[[#This Row],[Benchmark mean accuracy]]),"Yes","No")</f>
        <v>No</v>
      </c>
    </row>
    <row r="1182" spans="1:8" x14ac:dyDescent="0.55000000000000004">
      <c r="A1182">
        <v>891</v>
      </c>
      <c r="B1182" s="1" t="s">
        <v>1766</v>
      </c>
      <c r="C1182" s="4">
        <v>0.97368421052631504</v>
      </c>
      <c r="D1182" s="6">
        <v>96.133333333333297</v>
      </c>
      <c r="E1182" s="6">
        <v>94.133333333333297</v>
      </c>
      <c r="F1182" s="4">
        <v>1.7096774193548301</v>
      </c>
      <c r="G1182" s="6">
        <f>Table3[[#This Row],[Best Individual mean accuracy]]-Table3[[#This Row],[Benchmark mean accuracy]]</f>
        <v>-2</v>
      </c>
      <c r="H1182" t="str">
        <f>IF(AND(Table3[[#This Row],[F value]]&lt;4.74,Table3[[#This Row],[Best Individual mean accuracy]]&gt;Table3[[#This Row],[Benchmark mean accuracy]]),"Yes","No")</f>
        <v>No</v>
      </c>
    </row>
    <row r="1183" spans="1:8" x14ac:dyDescent="0.55000000000000004">
      <c r="A1183">
        <v>891</v>
      </c>
      <c r="B1183" s="1" t="s">
        <v>2093</v>
      </c>
      <c r="C1183" s="4">
        <v>0.97368421052631504</v>
      </c>
      <c r="D1183" s="6">
        <v>96.133333333333297</v>
      </c>
      <c r="E1183" s="6">
        <v>94.133333333333297</v>
      </c>
      <c r="F1183" s="4">
        <v>1.3529411764705801</v>
      </c>
      <c r="G1183" s="6">
        <f>Table3[[#This Row],[Best Individual mean accuracy]]-Table3[[#This Row],[Benchmark mean accuracy]]</f>
        <v>-2</v>
      </c>
      <c r="H1183" t="str">
        <f>IF(AND(Table3[[#This Row],[F value]]&lt;4.74,Table3[[#This Row],[Best Individual mean accuracy]]&gt;Table3[[#This Row],[Benchmark mean accuracy]]),"Yes","No")</f>
        <v>No</v>
      </c>
    </row>
    <row r="1184" spans="1:8" x14ac:dyDescent="0.55000000000000004">
      <c r="A1184">
        <v>750</v>
      </c>
      <c r="B1184" s="1" t="s">
        <v>1305</v>
      </c>
      <c r="C1184" s="4">
        <v>1</v>
      </c>
      <c r="D1184" s="6">
        <v>96</v>
      </c>
      <c r="E1184" s="6">
        <v>94.133333333333297</v>
      </c>
      <c r="F1184" s="4">
        <v>0.83673469387754995</v>
      </c>
      <c r="G1184" s="6">
        <f>Table3[[#This Row],[Best Individual mean accuracy]]-Table3[[#This Row],[Benchmark mean accuracy]]</f>
        <v>-1.8666666666667027</v>
      </c>
      <c r="H1184" t="str">
        <f>IF(AND(Table3[[#This Row],[F value]]&lt;4.74,Table3[[#This Row],[Best Individual mean accuracy]]&gt;Table3[[#This Row],[Benchmark mean accuracy]]),"Yes","No")</f>
        <v>No</v>
      </c>
    </row>
    <row r="1185" spans="1:8" x14ac:dyDescent="0.55000000000000004">
      <c r="A1185">
        <v>750</v>
      </c>
      <c r="B1185" s="1" t="s">
        <v>1616</v>
      </c>
      <c r="C1185" s="4">
        <v>1</v>
      </c>
      <c r="D1185" s="6">
        <v>96</v>
      </c>
      <c r="E1185" s="6">
        <v>94.133333333333297</v>
      </c>
      <c r="F1185" s="4">
        <v>0.891891891891891</v>
      </c>
      <c r="G1185" s="6">
        <f>Table3[[#This Row],[Best Individual mean accuracy]]-Table3[[#This Row],[Benchmark mean accuracy]]</f>
        <v>-1.8666666666667027</v>
      </c>
      <c r="H1185" t="str">
        <f>IF(AND(Table3[[#This Row],[F value]]&lt;4.74,Table3[[#This Row],[Best Individual mean accuracy]]&gt;Table3[[#This Row],[Benchmark mean accuracy]]),"Yes","No")</f>
        <v>No</v>
      </c>
    </row>
    <row r="1186" spans="1:8" x14ac:dyDescent="0.55000000000000004">
      <c r="A1186">
        <v>891</v>
      </c>
      <c r="B1186" s="1" t="s">
        <v>1962</v>
      </c>
      <c r="C1186" s="4">
        <v>0.97368421052631504</v>
      </c>
      <c r="D1186" s="6">
        <v>96</v>
      </c>
      <c r="E1186" s="6">
        <v>94.133333333333297</v>
      </c>
      <c r="F1186" s="4">
        <v>0.79032258064516103</v>
      </c>
      <c r="G1186" s="6">
        <f>Table3[[#This Row],[Best Individual mean accuracy]]-Table3[[#This Row],[Benchmark mean accuracy]]</f>
        <v>-1.8666666666667027</v>
      </c>
      <c r="H1186" t="str">
        <f>IF(AND(Table3[[#This Row],[F value]]&lt;4.74,Table3[[#This Row],[Best Individual mean accuracy]]&gt;Table3[[#This Row],[Benchmark mean accuracy]]),"Yes","No")</f>
        <v>No</v>
      </c>
    </row>
    <row r="1187" spans="1:8" x14ac:dyDescent="0.55000000000000004">
      <c r="A1187">
        <v>891</v>
      </c>
      <c r="B1187" s="1" t="s">
        <v>2055</v>
      </c>
      <c r="C1187" s="4">
        <v>0.97368421052631504</v>
      </c>
      <c r="D1187" s="6">
        <v>96</v>
      </c>
      <c r="E1187" s="6">
        <v>94.133333333333297</v>
      </c>
      <c r="F1187" s="4">
        <v>3.7999999999999901</v>
      </c>
      <c r="G1187" s="6">
        <f>Table3[[#This Row],[Best Individual mean accuracy]]-Table3[[#This Row],[Benchmark mean accuracy]]</f>
        <v>-1.8666666666667027</v>
      </c>
      <c r="H1187" t="str">
        <f>IF(AND(Table3[[#This Row],[F value]]&lt;4.74,Table3[[#This Row],[Best Individual mean accuracy]]&gt;Table3[[#This Row],[Benchmark mean accuracy]]),"Yes","No")</f>
        <v>No</v>
      </c>
    </row>
    <row r="1188" spans="1:8" x14ac:dyDescent="0.55000000000000004">
      <c r="A1188">
        <v>891</v>
      </c>
      <c r="B1188" s="1" t="s">
        <v>1759</v>
      </c>
      <c r="C1188" s="4">
        <v>0.97368421052631504</v>
      </c>
      <c r="D1188" s="6">
        <v>95.866666666666603</v>
      </c>
      <c r="E1188" s="6">
        <v>94.133333333333297</v>
      </c>
      <c r="F1188" s="4">
        <v>3.13333333333334</v>
      </c>
      <c r="G1188" s="6">
        <f>Table3[[#This Row],[Best Individual mean accuracy]]-Table3[[#This Row],[Benchmark mean accuracy]]</f>
        <v>-1.7333333333333059</v>
      </c>
      <c r="H1188" t="str">
        <f>IF(AND(Table3[[#This Row],[F value]]&lt;4.74,Table3[[#This Row],[Best Individual mean accuracy]]&gt;Table3[[#This Row],[Benchmark mean accuracy]]),"Yes","No")</f>
        <v>No</v>
      </c>
    </row>
    <row r="1189" spans="1:8" x14ac:dyDescent="0.55000000000000004">
      <c r="A1189">
        <v>891</v>
      </c>
      <c r="B1189" s="1" t="s">
        <v>1790</v>
      </c>
      <c r="C1189" s="4">
        <v>0.97368421052631504</v>
      </c>
      <c r="D1189" s="6">
        <v>95.866666666666603</v>
      </c>
      <c r="E1189" s="6">
        <v>94.133333333333297</v>
      </c>
      <c r="F1189" s="4">
        <v>1.5161290322580601</v>
      </c>
      <c r="G1189" s="6">
        <f>Table3[[#This Row],[Best Individual mean accuracy]]-Table3[[#This Row],[Benchmark mean accuracy]]</f>
        <v>-1.7333333333333059</v>
      </c>
      <c r="H1189" t="str">
        <f>IF(AND(Table3[[#This Row],[F value]]&lt;4.74,Table3[[#This Row],[Best Individual mean accuracy]]&gt;Table3[[#This Row],[Benchmark mean accuracy]]),"Yes","No")</f>
        <v>No</v>
      </c>
    </row>
    <row r="1190" spans="1:8" x14ac:dyDescent="0.55000000000000004">
      <c r="A1190">
        <v>891</v>
      </c>
      <c r="B1190" s="1" t="s">
        <v>1993</v>
      </c>
      <c r="C1190" s="4">
        <v>0.97368421052631504</v>
      </c>
      <c r="D1190" s="6">
        <v>95.866666666666603</v>
      </c>
      <c r="E1190" s="6">
        <v>94.133333333333297</v>
      </c>
      <c r="F1190" s="4">
        <v>1.32258064516129</v>
      </c>
      <c r="G1190" s="6">
        <f>Table3[[#This Row],[Best Individual mean accuracy]]-Table3[[#This Row],[Benchmark mean accuracy]]</f>
        <v>-1.7333333333333059</v>
      </c>
      <c r="H1190" t="str">
        <f>IF(AND(Table3[[#This Row],[F value]]&lt;4.74,Table3[[#This Row],[Best Individual mean accuracy]]&gt;Table3[[#This Row],[Benchmark mean accuracy]]),"Yes","No")</f>
        <v>No</v>
      </c>
    </row>
    <row r="1191" spans="1:8" x14ac:dyDescent="0.55000000000000004">
      <c r="A1191">
        <v>891</v>
      </c>
      <c r="B1191" s="1" t="s">
        <v>2077</v>
      </c>
      <c r="C1191" s="4">
        <v>0.97368421052631504</v>
      </c>
      <c r="D1191" s="6">
        <v>95.866666666666603</v>
      </c>
      <c r="E1191" s="6">
        <v>94.133333333333297</v>
      </c>
      <c r="F1191" s="4">
        <v>0.974683544303796</v>
      </c>
      <c r="G1191" s="6">
        <f>Table3[[#This Row],[Best Individual mean accuracy]]-Table3[[#This Row],[Benchmark mean accuracy]]</f>
        <v>-1.7333333333333059</v>
      </c>
      <c r="H1191" t="str">
        <f>IF(AND(Table3[[#This Row],[F value]]&lt;4.74,Table3[[#This Row],[Best Individual mean accuracy]]&gt;Table3[[#This Row],[Benchmark mean accuracy]]),"Yes","No")</f>
        <v>No</v>
      </c>
    </row>
    <row r="1192" spans="1:8" x14ac:dyDescent="0.55000000000000004">
      <c r="A1192">
        <v>750</v>
      </c>
      <c r="B1192" s="1" t="s">
        <v>1289</v>
      </c>
      <c r="C1192" s="4">
        <v>1</v>
      </c>
      <c r="D1192" s="6">
        <v>95.733333333333306</v>
      </c>
      <c r="E1192" s="6">
        <v>94.133333333333297</v>
      </c>
      <c r="F1192" s="4">
        <v>1.41379310344827</v>
      </c>
      <c r="G1192" s="6">
        <f>Table3[[#This Row],[Best Individual mean accuracy]]-Table3[[#This Row],[Benchmark mean accuracy]]</f>
        <v>-1.6000000000000085</v>
      </c>
      <c r="H1192" t="str">
        <f>IF(AND(Table3[[#This Row],[F value]]&lt;4.74,Table3[[#This Row],[Best Individual mean accuracy]]&gt;Table3[[#This Row],[Benchmark mean accuracy]]),"Yes","No")</f>
        <v>No</v>
      </c>
    </row>
    <row r="1193" spans="1:8" x14ac:dyDescent="0.55000000000000004">
      <c r="A1193">
        <v>750</v>
      </c>
      <c r="B1193" s="1" t="s">
        <v>1473</v>
      </c>
      <c r="C1193" s="4">
        <v>1</v>
      </c>
      <c r="D1193" s="6">
        <v>95.733333333333306</v>
      </c>
      <c r="E1193" s="6">
        <v>94.133333333333297</v>
      </c>
      <c r="F1193" s="4">
        <v>0.93103448275862</v>
      </c>
      <c r="G1193" s="6">
        <f>Table3[[#This Row],[Best Individual mean accuracy]]-Table3[[#This Row],[Benchmark mean accuracy]]</f>
        <v>-1.6000000000000085</v>
      </c>
      <c r="H1193" t="str">
        <f>IF(AND(Table3[[#This Row],[F value]]&lt;4.74,Table3[[#This Row],[Best Individual mean accuracy]]&gt;Table3[[#This Row],[Benchmark mean accuracy]]),"Yes","No")</f>
        <v>No</v>
      </c>
    </row>
    <row r="1194" spans="1:8" x14ac:dyDescent="0.55000000000000004">
      <c r="A1194">
        <v>750</v>
      </c>
      <c r="B1194" s="1" t="s">
        <v>1510</v>
      </c>
      <c r="C1194" s="4">
        <v>1</v>
      </c>
      <c r="D1194" s="6">
        <v>95.733333333333306</v>
      </c>
      <c r="E1194" s="6">
        <v>94.133333333333297</v>
      </c>
      <c r="F1194" s="4">
        <v>0.73118279569892497</v>
      </c>
      <c r="G1194" s="6">
        <f>Table3[[#This Row],[Best Individual mean accuracy]]-Table3[[#This Row],[Benchmark mean accuracy]]</f>
        <v>-1.6000000000000085</v>
      </c>
      <c r="H1194" t="str">
        <f>IF(AND(Table3[[#This Row],[F value]]&lt;4.74,Table3[[#This Row],[Best Individual mean accuracy]]&gt;Table3[[#This Row],[Benchmark mean accuracy]]),"Yes","No")</f>
        <v>No</v>
      </c>
    </row>
    <row r="1195" spans="1:8" x14ac:dyDescent="0.55000000000000004">
      <c r="A1195">
        <v>891</v>
      </c>
      <c r="B1195" s="1" t="s">
        <v>1744</v>
      </c>
      <c r="C1195" s="4">
        <v>0.97368421052631504</v>
      </c>
      <c r="D1195" s="6">
        <v>95.466666666666598</v>
      </c>
      <c r="E1195" s="6">
        <v>94.133333333333297</v>
      </c>
      <c r="F1195" s="4">
        <v>1.99999999999999</v>
      </c>
      <c r="G1195" s="6">
        <f>Table3[[#This Row],[Best Individual mean accuracy]]-Table3[[#This Row],[Benchmark mean accuracy]]</f>
        <v>-1.3333333333333002</v>
      </c>
      <c r="H1195" t="str">
        <f>IF(AND(Table3[[#This Row],[F value]]&lt;4.74,Table3[[#This Row],[Best Individual mean accuracy]]&gt;Table3[[#This Row],[Benchmark mean accuracy]]),"Yes","No")</f>
        <v>No</v>
      </c>
    </row>
    <row r="1196" spans="1:8" x14ac:dyDescent="0.55000000000000004">
      <c r="A1196">
        <v>891</v>
      </c>
      <c r="B1196" s="1" t="s">
        <v>2058</v>
      </c>
      <c r="C1196" s="4">
        <v>0.97368421052631504</v>
      </c>
      <c r="D1196" s="6">
        <v>95.466666666666598</v>
      </c>
      <c r="E1196" s="6">
        <v>94.133333333333297</v>
      </c>
      <c r="F1196" s="4">
        <v>0.93650793650793596</v>
      </c>
      <c r="G1196" s="6">
        <f>Table3[[#This Row],[Best Individual mean accuracy]]-Table3[[#This Row],[Benchmark mean accuracy]]</f>
        <v>-1.3333333333333002</v>
      </c>
      <c r="H1196" t="str">
        <f>IF(AND(Table3[[#This Row],[F value]]&lt;4.74,Table3[[#This Row],[Best Individual mean accuracy]]&gt;Table3[[#This Row],[Benchmark mean accuracy]]),"Yes","No")</f>
        <v>No</v>
      </c>
    </row>
    <row r="1197" spans="1:8" x14ac:dyDescent="0.55000000000000004">
      <c r="A1197">
        <v>891</v>
      </c>
      <c r="B1197" s="1" t="s">
        <v>1725</v>
      </c>
      <c r="C1197" s="4">
        <v>0.97368421052631504</v>
      </c>
      <c r="D1197" s="6">
        <v>95.3333333333333</v>
      </c>
      <c r="E1197" s="6">
        <v>94.133333333333297</v>
      </c>
      <c r="F1197" s="4">
        <v>2.1578947368421</v>
      </c>
      <c r="G1197" s="6">
        <f>Table3[[#This Row],[Best Individual mean accuracy]]-Table3[[#This Row],[Benchmark mean accuracy]]</f>
        <v>-1.2000000000000028</v>
      </c>
      <c r="H1197" t="str">
        <f>IF(AND(Table3[[#This Row],[F value]]&lt;4.74,Table3[[#This Row],[Best Individual mean accuracy]]&gt;Table3[[#This Row],[Benchmark mean accuracy]]),"Yes","No")</f>
        <v>No</v>
      </c>
    </row>
    <row r="1198" spans="1:8" x14ac:dyDescent="0.55000000000000004">
      <c r="A1198">
        <v>891</v>
      </c>
      <c r="B1198" s="1" t="s">
        <v>1758</v>
      </c>
      <c r="C1198" s="4">
        <v>0.97368421052631504</v>
      </c>
      <c r="D1198" s="6">
        <v>95.3333333333333</v>
      </c>
      <c r="E1198" s="6">
        <v>94.133333333333297</v>
      </c>
      <c r="F1198" s="4">
        <v>1.68085106382978</v>
      </c>
      <c r="G1198" s="6">
        <f>Table3[[#This Row],[Best Individual mean accuracy]]-Table3[[#This Row],[Benchmark mean accuracy]]</f>
        <v>-1.2000000000000028</v>
      </c>
      <c r="H1198" t="str">
        <f>IF(AND(Table3[[#This Row],[F value]]&lt;4.74,Table3[[#This Row],[Best Individual mean accuracy]]&gt;Table3[[#This Row],[Benchmark mean accuracy]]),"Yes","No")</f>
        <v>No</v>
      </c>
    </row>
    <row r="1199" spans="1:8" x14ac:dyDescent="0.55000000000000004">
      <c r="A1199">
        <v>891</v>
      </c>
      <c r="B1199" s="1" t="s">
        <v>1923</v>
      </c>
      <c r="C1199" s="4">
        <v>0.97368421052631504</v>
      </c>
      <c r="D1199" s="6">
        <v>95.3333333333333</v>
      </c>
      <c r="E1199" s="6">
        <v>94.133333333333297</v>
      </c>
      <c r="F1199" s="4">
        <v>1.12765957446808</v>
      </c>
      <c r="G1199" s="6">
        <f>Table3[[#This Row],[Best Individual mean accuracy]]-Table3[[#This Row],[Benchmark mean accuracy]]</f>
        <v>-1.2000000000000028</v>
      </c>
      <c r="H1199" t="str">
        <f>IF(AND(Table3[[#This Row],[F value]]&lt;4.74,Table3[[#This Row],[Best Individual mean accuracy]]&gt;Table3[[#This Row],[Benchmark mean accuracy]]),"Yes","No")</f>
        <v>No</v>
      </c>
    </row>
    <row r="1200" spans="1:8" x14ac:dyDescent="0.55000000000000004">
      <c r="A1200">
        <v>891</v>
      </c>
      <c r="B1200" s="1" t="s">
        <v>1934</v>
      </c>
      <c r="C1200" s="4">
        <v>0.97368421052631504</v>
      </c>
      <c r="D1200" s="6">
        <v>95.2</v>
      </c>
      <c r="E1200" s="6">
        <v>94.133333333333297</v>
      </c>
      <c r="F1200" s="4">
        <v>0.86956521739130399</v>
      </c>
      <c r="G1200" s="6">
        <f>Table3[[#This Row],[Best Individual mean accuracy]]-Table3[[#This Row],[Benchmark mean accuracy]]</f>
        <v>-1.0666666666667055</v>
      </c>
      <c r="H1200" t="str">
        <f>IF(AND(Table3[[#This Row],[F value]]&lt;4.74,Table3[[#This Row],[Best Individual mean accuracy]]&gt;Table3[[#This Row],[Benchmark mean accuracy]]),"Yes","No")</f>
        <v>No</v>
      </c>
    </row>
    <row r="1201" spans="1:8" x14ac:dyDescent="0.55000000000000004">
      <c r="A1201">
        <v>891</v>
      </c>
      <c r="B1201" s="1" t="s">
        <v>2120</v>
      </c>
      <c r="C1201" s="4">
        <v>0.97368421052631504</v>
      </c>
      <c r="D1201" s="6">
        <v>95.199999999999903</v>
      </c>
      <c r="E1201" s="6">
        <v>94.133333333333297</v>
      </c>
      <c r="F1201" s="4">
        <v>1.25</v>
      </c>
      <c r="G1201" s="6">
        <f>Table3[[#This Row],[Best Individual mean accuracy]]-Table3[[#This Row],[Benchmark mean accuracy]]</f>
        <v>-1.066666666666606</v>
      </c>
      <c r="H1201" t="str">
        <f>IF(AND(Table3[[#This Row],[F value]]&lt;4.74,Table3[[#This Row],[Best Individual mean accuracy]]&gt;Table3[[#This Row],[Benchmark mean accuracy]]),"Yes","No")</f>
        <v>No</v>
      </c>
    </row>
    <row r="1202" spans="1:8" x14ac:dyDescent="0.55000000000000004">
      <c r="A1202">
        <v>300</v>
      </c>
      <c r="B1202" s="1" t="s">
        <v>472</v>
      </c>
      <c r="C1202" s="4">
        <v>0.97368421052631504</v>
      </c>
      <c r="D1202" s="6">
        <v>95.066666666666606</v>
      </c>
      <c r="E1202" s="6">
        <v>94.133333333333297</v>
      </c>
      <c r="F1202" s="4">
        <v>1.2790697674418501</v>
      </c>
      <c r="G1202" s="6">
        <f>Table3[[#This Row],[Best Individual mean accuracy]]-Table3[[#This Row],[Benchmark mean accuracy]]</f>
        <v>-0.9333333333333087</v>
      </c>
      <c r="H1202" t="str">
        <f>IF(AND(Table3[[#This Row],[F value]]&lt;4.74,Table3[[#This Row],[Best Individual mean accuracy]]&gt;Table3[[#This Row],[Benchmark mean accuracy]]),"Yes","No")</f>
        <v>No</v>
      </c>
    </row>
    <row r="1203" spans="1:8" x14ac:dyDescent="0.55000000000000004">
      <c r="A1203">
        <v>891</v>
      </c>
      <c r="B1203" s="1" t="s">
        <v>2087</v>
      </c>
      <c r="C1203" s="4">
        <v>0.97368421052631504</v>
      </c>
      <c r="D1203" s="6">
        <v>95.066666666666606</v>
      </c>
      <c r="E1203" s="6">
        <v>94.133333333333297</v>
      </c>
      <c r="F1203" s="4">
        <v>0.75510204081632604</v>
      </c>
      <c r="G1203" s="6">
        <f>Table3[[#This Row],[Best Individual mean accuracy]]-Table3[[#This Row],[Benchmark mean accuracy]]</f>
        <v>-0.9333333333333087</v>
      </c>
      <c r="H1203" t="str">
        <f>IF(AND(Table3[[#This Row],[F value]]&lt;4.74,Table3[[#This Row],[Best Individual mean accuracy]]&gt;Table3[[#This Row],[Benchmark mean accuracy]]),"Yes","No")</f>
        <v>No</v>
      </c>
    </row>
    <row r="1204" spans="1:8" x14ac:dyDescent="0.55000000000000004">
      <c r="A1204">
        <v>300</v>
      </c>
      <c r="B1204" s="1" t="s">
        <v>684</v>
      </c>
      <c r="C1204" s="4">
        <v>0.97368421052631504</v>
      </c>
      <c r="D1204" s="6">
        <v>94.933333333333294</v>
      </c>
      <c r="E1204" s="6">
        <v>94.133333333333297</v>
      </c>
      <c r="F1204" s="4">
        <v>1.1799999999999899</v>
      </c>
      <c r="G1204" s="6">
        <f>Table3[[#This Row],[Best Individual mean accuracy]]-Table3[[#This Row],[Benchmark mean accuracy]]</f>
        <v>-0.79999999999999716</v>
      </c>
      <c r="H1204" t="str">
        <f>IF(AND(Table3[[#This Row],[F value]]&lt;4.74,Table3[[#This Row],[Best Individual mean accuracy]]&gt;Table3[[#This Row],[Benchmark mean accuracy]]),"Yes","No")</f>
        <v>No</v>
      </c>
    </row>
    <row r="1205" spans="1:8" x14ac:dyDescent="0.55000000000000004">
      <c r="A1205">
        <v>891</v>
      </c>
      <c r="B1205" s="1" t="s">
        <v>1805</v>
      </c>
      <c r="C1205" s="4">
        <v>0.97368421052631504</v>
      </c>
      <c r="D1205" s="6">
        <v>94.933333333333294</v>
      </c>
      <c r="E1205" s="6">
        <v>94.133333333333297</v>
      </c>
      <c r="F1205" s="4">
        <v>1.21428571428571</v>
      </c>
      <c r="G1205" s="6">
        <f>Table3[[#This Row],[Best Individual mean accuracy]]-Table3[[#This Row],[Benchmark mean accuracy]]</f>
        <v>-0.79999999999999716</v>
      </c>
      <c r="H1205" t="str">
        <f>IF(AND(Table3[[#This Row],[F value]]&lt;4.74,Table3[[#This Row],[Best Individual mean accuracy]]&gt;Table3[[#This Row],[Benchmark mean accuracy]]),"Yes","No")</f>
        <v>No</v>
      </c>
    </row>
    <row r="1206" spans="1:8" x14ac:dyDescent="0.55000000000000004">
      <c r="A1206">
        <v>891</v>
      </c>
      <c r="B1206" s="1" t="s">
        <v>2066</v>
      </c>
      <c r="C1206" s="4">
        <v>0.97368421052631504</v>
      </c>
      <c r="D1206" s="6">
        <v>94.8</v>
      </c>
      <c r="E1206" s="6">
        <v>94.133333333333297</v>
      </c>
      <c r="F1206" s="4">
        <v>0.74603174603174505</v>
      </c>
      <c r="G1206" s="6">
        <f>Table3[[#This Row],[Best Individual mean accuracy]]-Table3[[#This Row],[Benchmark mean accuracy]]</f>
        <v>-0.66666666666669983</v>
      </c>
      <c r="H1206" t="str">
        <f>IF(AND(Table3[[#This Row],[F value]]&lt;4.74,Table3[[#This Row],[Best Individual mean accuracy]]&gt;Table3[[#This Row],[Benchmark mean accuracy]]),"Yes","No")</f>
        <v>No</v>
      </c>
    </row>
    <row r="1207" spans="1:8" x14ac:dyDescent="0.55000000000000004">
      <c r="A1207">
        <v>750</v>
      </c>
      <c r="B1207" s="1" t="s">
        <v>1493</v>
      </c>
      <c r="C1207" s="4">
        <v>1</v>
      </c>
      <c r="D1207" s="6">
        <v>94.6666666666666</v>
      </c>
      <c r="E1207" s="6">
        <v>94.133333333333297</v>
      </c>
      <c r="F1207" s="4">
        <v>0.94202898550724701</v>
      </c>
      <c r="G1207" s="6">
        <f>Table3[[#This Row],[Best Individual mean accuracy]]-Table3[[#This Row],[Benchmark mean accuracy]]</f>
        <v>-0.53333333333330302</v>
      </c>
      <c r="H1207" t="str">
        <f>IF(AND(Table3[[#This Row],[F value]]&lt;4.74,Table3[[#This Row],[Best Individual mean accuracy]]&gt;Table3[[#This Row],[Benchmark mean accuracy]]),"Yes","No")</f>
        <v>No</v>
      </c>
    </row>
    <row r="1208" spans="1:8" x14ac:dyDescent="0.55000000000000004">
      <c r="A1208">
        <v>750</v>
      </c>
      <c r="B1208" s="1" t="s">
        <v>1447</v>
      </c>
      <c r="C1208" s="4">
        <v>1</v>
      </c>
      <c r="D1208" s="6">
        <v>94.533333333333303</v>
      </c>
      <c r="E1208" s="6">
        <v>94.133333333333297</v>
      </c>
      <c r="F1208" s="4">
        <v>0.93442622950819598</v>
      </c>
      <c r="G1208" s="6">
        <f>Table3[[#This Row],[Best Individual mean accuracy]]-Table3[[#This Row],[Benchmark mean accuracy]]</f>
        <v>-0.40000000000000568</v>
      </c>
      <c r="H1208" t="str">
        <f>IF(AND(Table3[[#This Row],[F value]]&lt;4.74,Table3[[#This Row],[Best Individual mean accuracy]]&gt;Table3[[#This Row],[Benchmark mean accuracy]]),"Yes","No")</f>
        <v>No</v>
      </c>
    </row>
    <row r="1209" spans="1:8" x14ac:dyDescent="0.55000000000000004">
      <c r="A1209">
        <v>891</v>
      </c>
      <c r="B1209" s="1" t="s">
        <v>2130</v>
      </c>
      <c r="C1209" s="4">
        <v>0.97368421052631504</v>
      </c>
      <c r="D1209" s="6">
        <v>94.533333333333303</v>
      </c>
      <c r="E1209" s="6">
        <v>94.133333333333297</v>
      </c>
      <c r="F1209" s="4">
        <v>0.55844155844155796</v>
      </c>
      <c r="G1209" s="6">
        <f>Table3[[#This Row],[Best Individual mean accuracy]]-Table3[[#This Row],[Benchmark mean accuracy]]</f>
        <v>-0.40000000000000568</v>
      </c>
      <c r="H1209" t="str">
        <f>IF(AND(Table3[[#This Row],[F value]]&lt;4.74,Table3[[#This Row],[Best Individual mean accuracy]]&gt;Table3[[#This Row],[Benchmark mean accuracy]]),"Yes","No")</f>
        <v>No</v>
      </c>
    </row>
    <row r="1210" spans="1:8" x14ac:dyDescent="0.55000000000000004">
      <c r="A1210">
        <v>300</v>
      </c>
      <c r="B1210" s="1" t="s">
        <v>901</v>
      </c>
      <c r="C1210" s="4">
        <v>0.97368421052631504</v>
      </c>
      <c r="D1210" s="6">
        <v>94.4</v>
      </c>
      <c r="E1210" s="6">
        <v>94.133333333333297</v>
      </c>
      <c r="F1210" s="4">
        <v>0.66060606060605997</v>
      </c>
      <c r="G1210" s="6">
        <f>Table3[[#This Row],[Best Individual mean accuracy]]-Table3[[#This Row],[Benchmark mean accuracy]]</f>
        <v>-0.26666666666670835</v>
      </c>
      <c r="H1210" t="str">
        <f>IF(AND(Table3[[#This Row],[F value]]&lt;4.74,Table3[[#This Row],[Best Individual mean accuracy]]&gt;Table3[[#This Row],[Benchmark mean accuracy]]),"Yes","No")</f>
        <v>No</v>
      </c>
    </row>
    <row r="1211" spans="1:8" x14ac:dyDescent="0.55000000000000004">
      <c r="A1211">
        <v>750</v>
      </c>
      <c r="B1211" s="1" t="s">
        <v>1608</v>
      </c>
      <c r="C1211" s="4">
        <v>1</v>
      </c>
      <c r="D1211" s="6">
        <v>94.399999999999906</v>
      </c>
      <c r="E1211" s="6">
        <v>94.133333333333297</v>
      </c>
      <c r="F1211" s="4">
        <v>2.3333333333333401</v>
      </c>
      <c r="G1211" s="6">
        <f>Table3[[#This Row],[Best Individual mean accuracy]]-Table3[[#This Row],[Benchmark mean accuracy]]</f>
        <v>-0.26666666666660888</v>
      </c>
      <c r="H1211" t="str">
        <f>IF(AND(Table3[[#This Row],[F value]]&lt;4.74,Table3[[#This Row],[Best Individual mean accuracy]]&gt;Table3[[#This Row],[Benchmark mean accuracy]]),"Yes","No")</f>
        <v>No</v>
      </c>
    </row>
    <row r="1212" spans="1:8" x14ac:dyDescent="0.55000000000000004">
      <c r="A1212">
        <v>300</v>
      </c>
      <c r="B1212" s="1" t="s">
        <v>909</v>
      </c>
      <c r="C1212" s="4">
        <v>0.97368421052631504</v>
      </c>
      <c r="D1212" s="6">
        <v>94.266666666666595</v>
      </c>
      <c r="E1212" s="6">
        <v>94.133333333333297</v>
      </c>
      <c r="F1212" s="4">
        <v>0.79912663755458402</v>
      </c>
      <c r="G1212" s="6">
        <f>Table3[[#This Row],[Best Individual mean accuracy]]-Table3[[#This Row],[Benchmark mean accuracy]]</f>
        <v>-0.13333333333329733</v>
      </c>
      <c r="H1212" t="str">
        <f>IF(AND(Table3[[#This Row],[F value]]&lt;4.74,Table3[[#This Row],[Best Individual mean accuracy]]&gt;Table3[[#This Row],[Benchmark mean accuracy]]),"Yes","No")</f>
        <v>No</v>
      </c>
    </row>
    <row r="1213" spans="1:8" x14ac:dyDescent="0.55000000000000004">
      <c r="A1213">
        <v>750</v>
      </c>
      <c r="B1213" s="1" t="s">
        <v>1353</v>
      </c>
      <c r="C1213" s="4">
        <v>1</v>
      </c>
      <c r="D1213" s="6">
        <v>94</v>
      </c>
      <c r="E1213" s="6">
        <v>94.133333333333297</v>
      </c>
      <c r="F1213" s="4">
        <v>1.0540540540540499</v>
      </c>
      <c r="G1213" s="6">
        <f>Table3[[#This Row],[Best Individual mean accuracy]]-Table3[[#This Row],[Benchmark mean accuracy]]</f>
        <v>0.13333333333329733</v>
      </c>
      <c r="H1213" t="str">
        <f>IF(AND(Table3[[#This Row],[F value]]&lt;4.74,Table3[[#This Row],[Best Individual mean accuracy]]&gt;Table3[[#This Row],[Benchmark mean accuracy]]),"Yes","No")</f>
        <v>Yes</v>
      </c>
    </row>
    <row r="1214" spans="1:8" x14ac:dyDescent="0.55000000000000004">
      <c r="A1214">
        <v>750</v>
      </c>
      <c r="B1214" s="1" t="s">
        <v>1371</v>
      </c>
      <c r="C1214" s="4">
        <v>1</v>
      </c>
      <c r="D1214" s="6">
        <v>92.933333333333294</v>
      </c>
      <c r="E1214" s="6">
        <v>94.133333333333297</v>
      </c>
      <c r="F1214" s="4">
        <v>1.0190476190476101</v>
      </c>
      <c r="G1214" s="6">
        <f>Table3[[#This Row],[Best Individual mean accuracy]]-Table3[[#This Row],[Benchmark mean accuracy]]</f>
        <v>1.2000000000000028</v>
      </c>
      <c r="H1214" t="str">
        <f>IF(AND(Table3[[#This Row],[F value]]&lt;4.74,Table3[[#This Row],[Best Individual mean accuracy]]&gt;Table3[[#This Row],[Benchmark mean accuracy]]),"Yes","No")</f>
        <v>Yes</v>
      </c>
    </row>
    <row r="1215" spans="1:8" x14ac:dyDescent="0.55000000000000004">
      <c r="A1215">
        <v>574</v>
      </c>
      <c r="B1215" s="1" t="s">
        <v>977</v>
      </c>
      <c r="C1215" s="4">
        <v>1</v>
      </c>
      <c r="D1215" s="6">
        <v>97.3333333333333</v>
      </c>
      <c r="E1215" s="6">
        <v>94</v>
      </c>
      <c r="F1215" s="4">
        <v>1.28099173553718</v>
      </c>
      <c r="G1215" s="6">
        <f>Table3[[#This Row],[Best Individual mean accuracy]]-Table3[[#This Row],[Benchmark mean accuracy]]</f>
        <v>-3.3333333333333002</v>
      </c>
      <c r="H1215" t="str">
        <f>IF(AND(Table3[[#This Row],[F value]]&lt;4.74,Table3[[#This Row],[Best Individual mean accuracy]]&gt;Table3[[#This Row],[Benchmark mean accuracy]]),"Yes","No")</f>
        <v>No</v>
      </c>
    </row>
    <row r="1216" spans="1:8" x14ac:dyDescent="0.55000000000000004">
      <c r="A1216">
        <v>574</v>
      </c>
      <c r="B1216" s="1" t="s">
        <v>981</v>
      </c>
      <c r="C1216" s="4">
        <v>1</v>
      </c>
      <c r="D1216" s="6">
        <v>96.8</v>
      </c>
      <c r="E1216" s="6">
        <v>94</v>
      </c>
      <c r="F1216" s="4">
        <v>0.94782608695652004</v>
      </c>
      <c r="G1216" s="6">
        <f>Table3[[#This Row],[Best Individual mean accuracy]]-Table3[[#This Row],[Benchmark mean accuracy]]</f>
        <v>-2.7999999999999972</v>
      </c>
      <c r="H1216" t="str">
        <f>IF(AND(Table3[[#This Row],[F value]]&lt;4.74,Table3[[#This Row],[Best Individual mean accuracy]]&gt;Table3[[#This Row],[Benchmark mean accuracy]]),"Yes","No")</f>
        <v>No</v>
      </c>
    </row>
    <row r="1217" spans="1:8" x14ac:dyDescent="0.55000000000000004">
      <c r="A1217">
        <v>750</v>
      </c>
      <c r="B1217" s="1" t="s">
        <v>1558</v>
      </c>
      <c r="C1217" s="4">
        <v>1</v>
      </c>
      <c r="D1217" s="6">
        <v>96.4</v>
      </c>
      <c r="E1217" s="6">
        <v>94</v>
      </c>
      <c r="F1217" s="4">
        <v>1.2063492063492001</v>
      </c>
      <c r="G1217" s="6">
        <f>Table3[[#This Row],[Best Individual mean accuracy]]-Table3[[#This Row],[Benchmark mean accuracy]]</f>
        <v>-2.4000000000000057</v>
      </c>
      <c r="H1217" t="str">
        <f>IF(AND(Table3[[#This Row],[F value]]&lt;4.74,Table3[[#This Row],[Best Individual mean accuracy]]&gt;Table3[[#This Row],[Benchmark mean accuracy]]),"Yes","No")</f>
        <v>No</v>
      </c>
    </row>
    <row r="1218" spans="1:8" x14ac:dyDescent="0.55000000000000004">
      <c r="A1218">
        <v>750</v>
      </c>
      <c r="B1218" s="1" t="s">
        <v>1342</v>
      </c>
      <c r="C1218" s="4">
        <v>1</v>
      </c>
      <c r="D1218" s="6">
        <v>96.133333333333297</v>
      </c>
      <c r="E1218" s="6">
        <v>94</v>
      </c>
      <c r="F1218" s="4">
        <v>1.1818181818181801</v>
      </c>
      <c r="G1218" s="6">
        <f>Table3[[#This Row],[Best Individual mean accuracy]]-Table3[[#This Row],[Benchmark mean accuracy]]</f>
        <v>-2.1333333333332973</v>
      </c>
      <c r="H1218" t="str">
        <f>IF(AND(Table3[[#This Row],[F value]]&lt;4.74,Table3[[#This Row],[Best Individual mean accuracy]]&gt;Table3[[#This Row],[Benchmark mean accuracy]]),"Yes","No")</f>
        <v>No</v>
      </c>
    </row>
    <row r="1219" spans="1:8" x14ac:dyDescent="0.55000000000000004">
      <c r="A1219">
        <v>891</v>
      </c>
      <c r="B1219" s="1" t="s">
        <v>1956</v>
      </c>
      <c r="C1219" s="4">
        <v>0.97368421052631504</v>
      </c>
      <c r="D1219" s="6">
        <v>96.133333333333297</v>
      </c>
      <c r="E1219" s="6">
        <v>94</v>
      </c>
      <c r="F1219" s="4">
        <v>0.90566037735849003</v>
      </c>
      <c r="G1219" s="6">
        <f>Table3[[#This Row],[Best Individual mean accuracy]]-Table3[[#This Row],[Benchmark mean accuracy]]</f>
        <v>-2.1333333333332973</v>
      </c>
      <c r="H1219" t="str">
        <f>IF(AND(Table3[[#This Row],[F value]]&lt;4.74,Table3[[#This Row],[Best Individual mean accuracy]]&gt;Table3[[#This Row],[Benchmark mean accuracy]]),"Yes","No")</f>
        <v>No</v>
      </c>
    </row>
    <row r="1220" spans="1:8" x14ac:dyDescent="0.55000000000000004">
      <c r="A1220">
        <v>891</v>
      </c>
      <c r="B1220" s="1" t="s">
        <v>2152</v>
      </c>
      <c r="C1220" s="4">
        <v>0.97368421052631504</v>
      </c>
      <c r="D1220" s="6">
        <v>96.133333333333297</v>
      </c>
      <c r="E1220" s="6">
        <v>94</v>
      </c>
      <c r="F1220" s="4">
        <v>1.16279069767442</v>
      </c>
      <c r="G1220" s="6">
        <f>Table3[[#This Row],[Best Individual mean accuracy]]-Table3[[#This Row],[Benchmark mean accuracy]]</f>
        <v>-2.1333333333332973</v>
      </c>
      <c r="H1220" t="str">
        <f>IF(AND(Table3[[#This Row],[F value]]&lt;4.74,Table3[[#This Row],[Best Individual mean accuracy]]&gt;Table3[[#This Row],[Benchmark mean accuracy]]),"Yes","No")</f>
        <v>No</v>
      </c>
    </row>
    <row r="1221" spans="1:8" x14ac:dyDescent="0.55000000000000004">
      <c r="A1221">
        <v>891</v>
      </c>
      <c r="B1221" s="1" t="s">
        <v>2090</v>
      </c>
      <c r="C1221" s="4">
        <v>0.97368421052631504</v>
      </c>
      <c r="D1221" s="6">
        <v>96</v>
      </c>
      <c r="E1221" s="6">
        <v>94</v>
      </c>
      <c r="F1221" s="4">
        <v>0.87368421052631595</v>
      </c>
      <c r="G1221" s="6">
        <f>Table3[[#This Row],[Best Individual mean accuracy]]-Table3[[#This Row],[Benchmark mean accuracy]]</f>
        <v>-2</v>
      </c>
      <c r="H1221" t="str">
        <f>IF(AND(Table3[[#This Row],[F value]]&lt;4.74,Table3[[#This Row],[Best Individual mean accuracy]]&gt;Table3[[#This Row],[Benchmark mean accuracy]]),"Yes","No")</f>
        <v>No</v>
      </c>
    </row>
    <row r="1222" spans="1:8" x14ac:dyDescent="0.55000000000000004">
      <c r="A1222">
        <v>465</v>
      </c>
      <c r="B1222" s="1" t="s">
        <v>941</v>
      </c>
      <c r="C1222" s="4">
        <v>1</v>
      </c>
      <c r="D1222" s="6">
        <v>95.733333333333306</v>
      </c>
      <c r="E1222" s="6">
        <v>94</v>
      </c>
      <c r="F1222" s="4">
        <v>0.78443113772454998</v>
      </c>
      <c r="G1222" s="6">
        <f>Table3[[#This Row],[Best Individual mean accuracy]]-Table3[[#This Row],[Benchmark mean accuracy]]</f>
        <v>-1.7333333333333059</v>
      </c>
      <c r="H1222" t="str">
        <f>IF(AND(Table3[[#This Row],[F value]]&lt;4.74,Table3[[#This Row],[Best Individual mean accuracy]]&gt;Table3[[#This Row],[Benchmark mean accuracy]]),"Yes","No")</f>
        <v>No</v>
      </c>
    </row>
    <row r="1223" spans="1:8" x14ac:dyDescent="0.55000000000000004">
      <c r="A1223">
        <v>891</v>
      </c>
      <c r="B1223" s="1" t="s">
        <v>1696</v>
      </c>
      <c r="C1223" s="4">
        <v>0.97368421052631504</v>
      </c>
      <c r="D1223" s="6">
        <v>95.733333333333306</v>
      </c>
      <c r="E1223" s="6">
        <v>94</v>
      </c>
      <c r="F1223" s="4">
        <v>1.18947368421052</v>
      </c>
      <c r="G1223" s="6">
        <f>Table3[[#This Row],[Best Individual mean accuracy]]-Table3[[#This Row],[Benchmark mean accuracy]]</f>
        <v>-1.7333333333333059</v>
      </c>
      <c r="H1223" t="str">
        <f>IF(AND(Table3[[#This Row],[F value]]&lt;4.74,Table3[[#This Row],[Best Individual mean accuracy]]&gt;Table3[[#This Row],[Benchmark mean accuracy]]),"Yes","No")</f>
        <v>No</v>
      </c>
    </row>
    <row r="1224" spans="1:8" x14ac:dyDescent="0.55000000000000004">
      <c r="A1224">
        <v>891</v>
      </c>
      <c r="B1224" s="1" t="s">
        <v>1739</v>
      </c>
      <c r="C1224" s="4">
        <v>0.97368421052631504</v>
      </c>
      <c r="D1224" s="6">
        <v>95.733333333333306</v>
      </c>
      <c r="E1224" s="6">
        <v>94</v>
      </c>
      <c r="F1224" s="4">
        <v>0.90697674418604701</v>
      </c>
      <c r="G1224" s="6">
        <f>Table3[[#This Row],[Best Individual mean accuracy]]-Table3[[#This Row],[Benchmark mean accuracy]]</f>
        <v>-1.7333333333333059</v>
      </c>
      <c r="H1224" t="str">
        <f>IF(AND(Table3[[#This Row],[F value]]&lt;4.74,Table3[[#This Row],[Best Individual mean accuracy]]&gt;Table3[[#This Row],[Benchmark mean accuracy]]),"Yes","No")</f>
        <v>No</v>
      </c>
    </row>
    <row r="1225" spans="1:8" x14ac:dyDescent="0.55000000000000004">
      <c r="A1225">
        <v>750</v>
      </c>
      <c r="B1225" s="1" t="s">
        <v>1490</v>
      </c>
      <c r="C1225" s="4">
        <v>1</v>
      </c>
      <c r="D1225" s="6">
        <v>95.599999999999895</v>
      </c>
      <c r="E1225" s="6">
        <v>94</v>
      </c>
      <c r="F1225" s="4">
        <v>1.2999999999999901</v>
      </c>
      <c r="G1225" s="6">
        <f>Table3[[#This Row],[Best Individual mean accuracy]]-Table3[[#This Row],[Benchmark mean accuracy]]</f>
        <v>-1.5999999999998948</v>
      </c>
      <c r="H1225" t="str">
        <f>IF(AND(Table3[[#This Row],[F value]]&lt;4.74,Table3[[#This Row],[Best Individual mean accuracy]]&gt;Table3[[#This Row],[Benchmark mean accuracy]]),"Yes","No")</f>
        <v>No</v>
      </c>
    </row>
    <row r="1226" spans="1:8" x14ac:dyDescent="0.55000000000000004">
      <c r="A1226">
        <v>750</v>
      </c>
      <c r="B1226" s="1" t="s">
        <v>1572</v>
      </c>
      <c r="C1226" s="4">
        <v>1</v>
      </c>
      <c r="D1226" s="6">
        <v>95.466666666666598</v>
      </c>
      <c r="E1226" s="6">
        <v>94</v>
      </c>
      <c r="F1226" s="4">
        <v>2.6296296296296302</v>
      </c>
      <c r="G1226" s="6">
        <f>Table3[[#This Row],[Best Individual mean accuracy]]-Table3[[#This Row],[Benchmark mean accuracy]]</f>
        <v>-1.4666666666665975</v>
      </c>
      <c r="H1226" t="str">
        <f>IF(AND(Table3[[#This Row],[F value]]&lt;4.74,Table3[[#This Row],[Best Individual mean accuracy]]&gt;Table3[[#This Row],[Benchmark mean accuracy]]),"Yes","No")</f>
        <v>No</v>
      </c>
    </row>
    <row r="1227" spans="1:8" x14ac:dyDescent="0.55000000000000004">
      <c r="A1227">
        <v>750</v>
      </c>
      <c r="B1227" s="1" t="s">
        <v>1603</v>
      </c>
      <c r="C1227" s="4">
        <v>1</v>
      </c>
      <c r="D1227" s="6">
        <v>95.466666666666598</v>
      </c>
      <c r="E1227" s="6">
        <v>94</v>
      </c>
      <c r="F1227" s="4">
        <v>1.53731343283582</v>
      </c>
      <c r="G1227" s="6">
        <f>Table3[[#This Row],[Best Individual mean accuracy]]-Table3[[#This Row],[Benchmark mean accuracy]]</f>
        <v>-1.4666666666665975</v>
      </c>
      <c r="H1227" t="str">
        <f>IF(AND(Table3[[#This Row],[F value]]&lt;4.74,Table3[[#This Row],[Best Individual mean accuracy]]&gt;Table3[[#This Row],[Benchmark mean accuracy]]),"Yes","No")</f>
        <v>No</v>
      </c>
    </row>
    <row r="1228" spans="1:8" x14ac:dyDescent="0.55000000000000004">
      <c r="A1228">
        <v>891</v>
      </c>
      <c r="B1228" s="1" t="s">
        <v>1801</v>
      </c>
      <c r="C1228" s="4">
        <v>0.97368421052631504</v>
      </c>
      <c r="D1228" s="6">
        <v>95.066666666666606</v>
      </c>
      <c r="E1228" s="6">
        <v>94</v>
      </c>
      <c r="F1228" s="4">
        <v>0.97368421052631604</v>
      </c>
      <c r="G1228" s="6">
        <f>Table3[[#This Row],[Best Individual mean accuracy]]-Table3[[#This Row],[Benchmark mean accuracy]]</f>
        <v>-1.066666666666606</v>
      </c>
      <c r="H1228" t="str">
        <f>IF(AND(Table3[[#This Row],[F value]]&lt;4.74,Table3[[#This Row],[Best Individual mean accuracy]]&gt;Table3[[#This Row],[Benchmark mean accuracy]]),"Yes","No")</f>
        <v>No</v>
      </c>
    </row>
    <row r="1229" spans="1:8" x14ac:dyDescent="0.55000000000000004">
      <c r="A1229">
        <v>750</v>
      </c>
      <c r="B1229" s="1" t="s">
        <v>1446</v>
      </c>
      <c r="C1229" s="4">
        <v>1</v>
      </c>
      <c r="D1229" s="6">
        <v>94.933333333333294</v>
      </c>
      <c r="E1229" s="6">
        <v>94</v>
      </c>
      <c r="F1229" s="4">
        <v>0.72789115646258395</v>
      </c>
      <c r="G1229" s="6">
        <f>Table3[[#This Row],[Best Individual mean accuracy]]-Table3[[#This Row],[Benchmark mean accuracy]]</f>
        <v>-0.93333333333329449</v>
      </c>
      <c r="H1229" t="str">
        <f>IF(AND(Table3[[#This Row],[F value]]&lt;4.74,Table3[[#This Row],[Best Individual mean accuracy]]&gt;Table3[[#This Row],[Benchmark mean accuracy]]),"Yes","No")</f>
        <v>No</v>
      </c>
    </row>
    <row r="1230" spans="1:8" x14ac:dyDescent="0.55000000000000004">
      <c r="A1230">
        <v>300</v>
      </c>
      <c r="B1230" s="1" t="s">
        <v>670</v>
      </c>
      <c r="C1230" s="4">
        <v>0.97368421052631504</v>
      </c>
      <c r="D1230" s="6">
        <v>94.799999999999898</v>
      </c>
      <c r="E1230" s="6">
        <v>94</v>
      </c>
      <c r="F1230" s="4">
        <v>1.75</v>
      </c>
      <c r="G1230" s="6">
        <f>Table3[[#This Row],[Best Individual mean accuracy]]-Table3[[#This Row],[Benchmark mean accuracy]]</f>
        <v>-0.79999999999989768</v>
      </c>
      <c r="H1230" t="str">
        <f>IF(AND(Table3[[#This Row],[F value]]&lt;4.74,Table3[[#This Row],[Best Individual mean accuracy]]&gt;Table3[[#This Row],[Benchmark mean accuracy]]),"Yes","No")</f>
        <v>No</v>
      </c>
    </row>
    <row r="1231" spans="1:8" x14ac:dyDescent="0.55000000000000004">
      <c r="A1231">
        <v>750</v>
      </c>
      <c r="B1231" s="1" t="s">
        <v>1458</v>
      </c>
      <c r="C1231" s="4">
        <v>1</v>
      </c>
      <c r="D1231" s="6">
        <v>94.6666666666666</v>
      </c>
      <c r="E1231" s="6">
        <v>94</v>
      </c>
      <c r="F1231" s="4">
        <v>0.82733812949640295</v>
      </c>
      <c r="G1231" s="6">
        <f>Table3[[#This Row],[Best Individual mean accuracy]]-Table3[[#This Row],[Benchmark mean accuracy]]</f>
        <v>-0.66666666666660035</v>
      </c>
      <c r="H1231" t="str">
        <f>IF(AND(Table3[[#This Row],[F value]]&lt;4.74,Table3[[#This Row],[Best Individual mean accuracy]]&gt;Table3[[#This Row],[Benchmark mean accuracy]]),"Yes","No")</f>
        <v>No</v>
      </c>
    </row>
    <row r="1232" spans="1:8" x14ac:dyDescent="0.55000000000000004">
      <c r="A1232">
        <v>750</v>
      </c>
      <c r="B1232" s="1" t="s">
        <v>1581</v>
      </c>
      <c r="C1232" s="4">
        <v>1</v>
      </c>
      <c r="D1232" s="6">
        <v>94.399999999999906</v>
      </c>
      <c r="E1232" s="6">
        <v>94</v>
      </c>
      <c r="F1232" s="4">
        <v>1.27027027027026</v>
      </c>
      <c r="G1232" s="6">
        <f>Table3[[#This Row],[Best Individual mean accuracy]]-Table3[[#This Row],[Benchmark mean accuracy]]</f>
        <v>-0.39999999999990621</v>
      </c>
      <c r="H1232" t="str">
        <f>IF(AND(Table3[[#This Row],[F value]]&lt;4.74,Table3[[#This Row],[Best Individual mean accuracy]]&gt;Table3[[#This Row],[Benchmark mean accuracy]]),"Yes","No")</f>
        <v>No</v>
      </c>
    </row>
    <row r="1233" spans="1:8" x14ac:dyDescent="0.55000000000000004">
      <c r="A1233">
        <v>891</v>
      </c>
      <c r="B1233" s="1" t="s">
        <v>2025</v>
      </c>
      <c r="C1233" s="4">
        <v>0.97368421052631504</v>
      </c>
      <c r="D1233" s="6">
        <v>94.399999999999906</v>
      </c>
      <c r="E1233" s="6">
        <v>94</v>
      </c>
      <c r="F1233" s="4">
        <v>1.6666666666666601</v>
      </c>
      <c r="G1233" s="6">
        <f>Table3[[#This Row],[Best Individual mean accuracy]]-Table3[[#This Row],[Benchmark mean accuracy]]</f>
        <v>-0.39999999999990621</v>
      </c>
      <c r="H1233" t="str">
        <f>IF(AND(Table3[[#This Row],[F value]]&lt;4.74,Table3[[#This Row],[Best Individual mean accuracy]]&gt;Table3[[#This Row],[Benchmark mean accuracy]]),"Yes","No")</f>
        <v>No</v>
      </c>
    </row>
    <row r="1234" spans="1:8" x14ac:dyDescent="0.55000000000000004">
      <c r="A1234">
        <v>750</v>
      </c>
      <c r="B1234" s="1" t="s">
        <v>1552</v>
      </c>
      <c r="C1234" s="4">
        <v>1</v>
      </c>
      <c r="D1234" s="6">
        <v>96.6666666666666</v>
      </c>
      <c r="E1234" s="6">
        <v>93.999999999999901</v>
      </c>
      <c r="F1234" s="4">
        <v>2.34375</v>
      </c>
      <c r="G1234" s="6">
        <f>Table3[[#This Row],[Best Individual mean accuracy]]-Table3[[#This Row],[Benchmark mean accuracy]]</f>
        <v>-2.6666666666666998</v>
      </c>
      <c r="H1234" t="str">
        <f>IF(AND(Table3[[#This Row],[F value]]&lt;4.74,Table3[[#This Row],[Best Individual mean accuracy]]&gt;Table3[[#This Row],[Benchmark mean accuracy]]),"Yes","No")</f>
        <v>No</v>
      </c>
    </row>
    <row r="1235" spans="1:8" x14ac:dyDescent="0.55000000000000004">
      <c r="A1235">
        <v>465</v>
      </c>
      <c r="B1235" s="1" t="s">
        <v>921</v>
      </c>
      <c r="C1235" s="4">
        <v>1</v>
      </c>
      <c r="D1235" s="6">
        <v>95.733333333333306</v>
      </c>
      <c r="E1235" s="6">
        <v>93.999999999999901</v>
      </c>
      <c r="F1235" s="4">
        <v>1.51428571428571</v>
      </c>
      <c r="G1235" s="6">
        <f>Table3[[#This Row],[Best Individual mean accuracy]]-Table3[[#This Row],[Benchmark mean accuracy]]</f>
        <v>-1.7333333333334053</v>
      </c>
      <c r="H1235" t="str">
        <f>IF(AND(Table3[[#This Row],[F value]]&lt;4.74,Table3[[#This Row],[Best Individual mean accuracy]]&gt;Table3[[#This Row],[Benchmark mean accuracy]]),"Yes","No")</f>
        <v>No</v>
      </c>
    </row>
    <row r="1236" spans="1:8" x14ac:dyDescent="0.55000000000000004">
      <c r="A1236">
        <v>750</v>
      </c>
      <c r="B1236" s="1" t="s">
        <v>1343</v>
      </c>
      <c r="C1236" s="4">
        <v>1</v>
      </c>
      <c r="D1236" s="6">
        <v>95.599999999999895</v>
      </c>
      <c r="E1236" s="6">
        <v>93.999999999999901</v>
      </c>
      <c r="F1236" s="4">
        <v>1.0363636363636299</v>
      </c>
      <c r="G1236" s="6">
        <f>Table3[[#This Row],[Best Individual mean accuracy]]-Table3[[#This Row],[Benchmark mean accuracy]]</f>
        <v>-1.5999999999999943</v>
      </c>
      <c r="H1236" t="str">
        <f>IF(AND(Table3[[#This Row],[F value]]&lt;4.74,Table3[[#This Row],[Best Individual mean accuracy]]&gt;Table3[[#This Row],[Benchmark mean accuracy]]),"Yes","No")</f>
        <v>No</v>
      </c>
    </row>
    <row r="1237" spans="1:8" x14ac:dyDescent="0.55000000000000004">
      <c r="A1237">
        <v>750</v>
      </c>
      <c r="B1237" s="1" t="s">
        <v>1426</v>
      </c>
      <c r="C1237" s="4">
        <v>1</v>
      </c>
      <c r="D1237" s="6">
        <v>94.933333333333294</v>
      </c>
      <c r="E1237" s="6">
        <v>93.999999999999901</v>
      </c>
      <c r="F1237" s="4">
        <v>0.93650793650793596</v>
      </c>
      <c r="G1237" s="6">
        <f>Table3[[#This Row],[Best Individual mean accuracy]]-Table3[[#This Row],[Benchmark mean accuracy]]</f>
        <v>-0.93333333333339397</v>
      </c>
      <c r="H1237" t="str">
        <f>IF(AND(Table3[[#This Row],[F value]]&lt;4.74,Table3[[#This Row],[Best Individual mean accuracy]]&gt;Table3[[#This Row],[Benchmark mean accuracy]]),"Yes","No")</f>
        <v>No</v>
      </c>
    </row>
    <row r="1238" spans="1:8" x14ac:dyDescent="0.55000000000000004">
      <c r="A1238">
        <v>300</v>
      </c>
      <c r="B1238" s="1" t="s">
        <v>883</v>
      </c>
      <c r="C1238" s="4">
        <v>0.97368421052631504</v>
      </c>
      <c r="D1238" s="6">
        <v>94.6666666666666</v>
      </c>
      <c r="E1238" s="6">
        <v>93.999999999999901</v>
      </c>
      <c r="F1238" s="4">
        <v>0.96536796536796499</v>
      </c>
      <c r="G1238" s="6">
        <f>Table3[[#This Row],[Best Individual mean accuracy]]-Table3[[#This Row],[Benchmark mean accuracy]]</f>
        <v>-0.66666666666669983</v>
      </c>
      <c r="H1238" t="str">
        <f>IF(AND(Table3[[#This Row],[F value]]&lt;4.74,Table3[[#This Row],[Best Individual mean accuracy]]&gt;Table3[[#This Row],[Benchmark mean accuracy]]),"Yes","No")</f>
        <v>No</v>
      </c>
    </row>
    <row r="1239" spans="1:8" x14ac:dyDescent="0.55000000000000004">
      <c r="A1239">
        <v>750</v>
      </c>
      <c r="B1239" s="1" t="s">
        <v>1630</v>
      </c>
      <c r="C1239" s="4">
        <v>1</v>
      </c>
      <c r="D1239" s="6">
        <v>94.266666666666595</v>
      </c>
      <c r="E1239" s="6">
        <v>93.999999999999901</v>
      </c>
      <c r="F1239" s="4">
        <v>1.26315789473684</v>
      </c>
      <c r="G1239" s="6">
        <f>Table3[[#This Row],[Best Individual mean accuracy]]-Table3[[#This Row],[Benchmark mean accuracy]]</f>
        <v>-0.26666666666669414</v>
      </c>
      <c r="H1239" t="str">
        <f>IF(AND(Table3[[#This Row],[F value]]&lt;4.74,Table3[[#This Row],[Best Individual mean accuracy]]&gt;Table3[[#This Row],[Benchmark mean accuracy]]),"Yes","No")</f>
        <v>No</v>
      </c>
    </row>
    <row r="1240" spans="1:8" x14ac:dyDescent="0.55000000000000004">
      <c r="A1240">
        <v>891</v>
      </c>
      <c r="B1240" s="1" t="s">
        <v>1996</v>
      </c>
      <c r="C1240" s="4">
        <v>0.97368421052631504</v>
      </c>
      <c r="D1240" s="6">
        <v>97.199999999999903</v>
      </c>
      <c r="E1240" s="6">
        <v>93.866666666666603</v>
      </c>
      <c r="F1240" s="4">
        <v>3.5185185185185102</v>
      </c>
      <c r="G1240" s="6">
        <f>Table3[[#This Row],[Best Individual mean accuracy]]-Table3[[#This Row],[Benchmark mean accuracy]]</f>
        <v>-3.3333333333333002</v>
      </c>
      <c r="H1240" t="str">
        <f>IF(AND(Table3[[#This Row],[F value]]&lt;4.74,Table3[[#This Row],[Best Individual mean accuracy]]&gt;Table3[[#This Row],[Benchmark mean accuracy]]),"Yes","No")</f>
        <v>No</v>
      </c>
    </row>
    <row r="1241" spans="1:8" x14ac:dyDescent="0.55000000000000004">
      <c r="A1241">
        <v>750</v>
      </c>
      <c r="B1241" s="1" t="s">
        <v>1547</v>
      </c>
      <c r="C1241" s="4">
        <v>1</v>
      </c>
      <c r="D1241" s="6">
        <v>96.933333333333294</v>
      </c>
      <c r="E1241" s="6">
        <v>93.866666666666603</v>
      </c>
      <c r="F1241" s="4">
        <v>1.4745762711864401</v>
      </c>
      <c r="G1241" s="6">
        <f>Table3[[#This Row],[Best Individual mean accuracy]]-Table3[[#This Row],[Benchmark mean accuracy]]</f>
        <v>-3.0666666666666913</v>
      </c>
      <c r="H1241" t="str">
        <f>IF(AND(Table3[[#This Row],[F value]]&lt;4.74,Table3[[#This Row],[Best Individual mean accuracy]]&gt;Table3[[#This Row],[Benchmark mean accuracy]]),"Yes","No")</f>
        <v>No</v>
      </c>
    </row>
    <row r="1242" spans="1:8" x14ac:dyDescent="0.55000000000000004">
      <c r="A1242">
        <v>891</v>
      </c>
      <c r="B1242" s="1" t="s">
        <v>1692</v>
      </c>
      <c r="C1242" s="4">
        <v>0.97368421052631504</v>
      </c>
      <c r="D1242" s="6">
        <v>96.133333333333297</v>
      </c>
      <c r="E1242" s="6">
        <v>93.866666666666603</v>
      </c>
      <c r="F1242" s="4">
        <v>1.32911392405063</v>
      </c>
      <c r="G1242" s="6">
        <f>Table3[[#This Row],[Best Individual mean accuracy]]-Table3[[#This Row],[Benchmark mean accuracy]]</f>
        <v>-2.2666666666666941</v>
      </c>
      <c r="H1242" t="str">
        <f>IF(AND(Table3[[#This Row],[F value]]&lt;4.74,Table3[[#This Row],[Best Individual mean accuracy]]&gt;Table3[[#This Row],[Benchmark mean accuracy]]),"Yes","No")</f>
        <v>No</v>
      </c>
    </row>
    <row r="1243" spans="1:8" x14ac:dyDescent="0.55000000000000004">
      <c r="A1243">
        <v>750</v>
      </c>
      <c r="B1243" s="1" t="s">
        <v>1576</v>
      </c>
      <c r="C1243" s="4">
        <v>1</v>
      </c>
      <c r="D1243" s="6">
        <v>96</v>
      </c>
      <c r="E1243" s="6">
        <v>93.866666666666603</v>
      </c>
      <c r="F1243" s="4">
        <v>1.52</v>
      </c>
      <c r="G1243" s="6">
        <f>Table3[[#This Row],[Best Individual mean accuracy]]-Table3[[#This Row],[Benchmark mean accuracy]]</f>
        <v>-2.1333333333333968</v>
      </c>
      <c r="H1243" t="str">
        <f>IF(AND(Table3[[#This Row],[F value]]&lt;4.74,Table3[[#This Row],[Best Individual mean accuracy]]&gt;Table3[[#This Row],[Benchmark mean accuracy]]),"Yes","No")</f>
        <v>No</v>
      </c>
    </row>
    <row r="1244" spans="1:8" x14ac:dyDescent="0.55000000000000004">
      <c r="A1244">
        <v>891</v>
      </c>
      <c r="B1244" s="1" t="s">
        <v>2037</v>
      </c>
      <c r="C1244" s="4">
        <v>0.97368421052631504</v>
      </c>
      <c r="D1244" s="6">
        <v>96</v>
      </c>
      <c r="E1244" s="6">
        <v>93.866666666666603</v>
      </c>
      <c r="F1244" s="4">
        <v>2.0476190476190399</v>
      </c>
      <c r="G1244" s="6">
        <f>Table3[[#This Row],[Best Individual mean accuracy]]-Table3[[#This Row],[Benchmark mean accuracy]]</f>
        <v>-2.1333333333333968</v>
      </c>
      <c r="H1244" t="str">
        <f>IF(AND(Table3[[#This Row],[F value]]&lt;4.74,Table3[[#This Row],[Best Individual mean accuracy]]&gt;Table3[[#This Row],[Benchmark mean accuracy]]),"Yes","No")</f>
        <v>No</v>
      </c>
    </row>
    <row r="1245" spans="1:8" x14ac:dyDescent="0.55000000000000004">
      <c r="A1245">
        <v>891</v>
      </c>
      <c r="B1245" s="1" t="s">
        <v>2006</v>
      </c>
      <c r="C1245" s="4">
        <v>0.97368421052631504</v>
      </c>
      <c r="D1245" s="6">
        <v>95.733333333333306</v>
      </c>
      <c r="E1245" s="6">
        <v>93.866666666666603</v>
      </c>
      <c r="F1245" s="4">
        <v>1.36363636363636</v>
      </c>
      <c r="G1245" s="6">
        <f>Table3[[#This Row],[Best Individual mean accuracy]]-Table3[[#This Row],[Benchmark mean accuracy]]</f>
        <v>-1.8666666666667027</v>
      </c>
      <c r="H1245" t="str">
        <f>IF(AND(Table3[[#This Row],[F value]]&lt;4.74,Table3[[#This Row],[Best Individual mean accuracy]]&gt;Table3[[#This Row],[Benchmark mean accuracy]]),"Yes","No")</f>
        <v>No</v>
      </c>
    </row>
    <row r="1246" spans="1:8" x14ac:dyDescent="0.55000000000000004">
      <c r="A1246">
        <v>750</v>
      </c>
      <c r="B1246" s="1" t="s">
        <v>1555</v>
      </c>
      <c r="C1246" s="4">
        <v>1</v>
      </c>
      <c r="D1246" s="6">
        <v>95.6</v>
      </c>
      <c r="E1246" s="6">
        <v>93.866666666666603</v>
      </c>
      <c r="F1246" s="4">
        <v>0.768421052631579</v>
      </c>
      <c r="G1246" s="6">
        <f>Table3[[#This Row],[Best Individual mean accuracy]]-Table3[[#This Row],[Benchmark mean accuracy]]</f>
        <v>-1.7333333333333911</v>
      </c>
      <c r="H1246" t="str">
        <f>IF(AND(Table3[[#This Row],[F value]]&lt;4.74,Table3[[#This Row],[Best Individual mean accuracy]]&gt;Table3[[#This Row],[Benchmark mean accuracy]]),"Yes","No")</f>
        <v>No</v>
      </c>
    </row>
    <row r="1247" spans="1:8" x14ac:dyDescent="0.55000000000000004">
      <c r="A1247">
        <v>750</v>
      </c>
      <c r="B1247" s="1" t="s">
        <v>1293</v>
      </c>
      <c r="C1247" s="4">
        <v>1</v>
      </c>
      <c r="D1247" s="6">
        <v>95.466666666666598</v>
      </c>
      <c r="E1247" s="6">
        <v>93.866666666666603</v>
      </c>
      <c r="F1247" s="4">
        <v>0.89932885906040205</v>
      </c>
      <c r="G1247" s="6">
        <f>Table3[[#This Row],[Best Individual mean accuracy]]-Table3[[#This Row],[Benchmark mean accuracy]]</f>
        <v>-1.5999999999999943</v>
      </c>
      <c r="H1247" t="str">
        <f>IF(AND(Table3[[#This Row],[F value]]&lt;4.74,Table3[[#This Row],[Best Individual mean accuracy]]&gt;Table3[[#This Row],[Benchmark mean accuracy]]),"Yes","No")</f>
        <v>No</v>
      </c>
    </row>
    <row r="1248" spans="1:8" x14ac:dyDescent="0.55000000000000004">
      <c r="A1248">
        <v>465</v>
      </c>
      <c r="B1248" s="1" t="s">
        <v>924</v>
      </c>
      <c r="C1248" s="4">
        <v>1</v>
      </c>
      <c r="D1248" s="6">
        <v>95.3333333333333</v>
      </c>
      <c r="E1248" s="6">
        <v>93.866666666666603</v>
      </c>
      <c r="F1248" s="4">
        <v>0.97894736842105301</v>
      </c>
      <c r="G1248" s="6">
        <f>Table3[[#This Row],[Best Individual mean accuracy]]-Table3[[#This Row],[Benchmark mean accuracy]]</f>
        <v>-1.466666666666697</v>
      </c>
      <c r="H1248" t="str">
        <f>IF(AND(Table3[[#This Row],[F value]]&lt;4.74,Table3[[#This Row],[Best Individual mean accuracy]]&gt;Table3[[#This Row],[Benchmark mean accuracy]]),"Yes","No")</f>
        <v>No</v>
      </c>
    </row>
    <row r="1249" spans="1:8" x14ac:dyDescent="0.55000000000000004">
      <c r="A1249">
        <v>663</v>
      </c>
      <c r="B1249" s="1" t="s">
        <v>1225</v>
      </c>
      <c r="C1249" s="4">
        <v>1</v>
      </c>
      <c r="D1249" s="6">
        <v>95.3333333333333</v>
      </c>
      <c r="E1249" s="6">
        <v>93.866666666666603</v>
      </c>
      <c r="F1249" s="4">
        <v>1.08</v>
      </c>
      <c r="G1249" s="6">
        <f>Table3[[#This Row],[Best Individual mean accuracy]]-Table3[[#This Row],[Benchmark mean accuracy]]</f>
        <v>-1.466666666666697</v>
      </c>
      <c r="H1249" t="str">
        <f>IF(AND(Table3[[#This Row],[F value]]&lt;4.74,Table3[[#This Row],[Best Individual mean accuracy]]&gt;Table3[[#This Row],[Benchmark mean accuracy]]),"Yes","No")</f>
        <v>No</v>
      </c>
    </row>
    <row r="1250" spans="1:8" x14ac:dyDescent="0.55000000000000004">
      <c r="A1250">
        <v>891</v>
      </c>
      <c r="B1250" s="1" t="s">
        <v>1751</v>
      </c>
      <c r="C1250" s="4">
        <v>0.97368421052631504</v>
      </c>
      <c r="D1250" s="6">
        <v>95.3333333333333</v>
      </c>
      <c r="E1250" s="6">
        <v>93.866666666666603</v>
      </c>
      <c r="F1250" s="4">
        <v>0.59999999999999898</v>
      </c>
      <c r="G1250" s="6">
        <f>Table3[[#This Row],[Best Individual mean accuracy]]-Table3[[#This Row],[Benchmark mean accuracy]]</f>
        <v>-1.466666666666697</v>
      </c>
      <c r="H1250" t="str">
        <f>IF(AND(Table3[[#This Row],[F value]]&lt;4.74,Table3[[#This Row],[Best Individual mean accuracy]]&gt;Table3[[#This Row],[Benchmark mean accuracy]]),"Yes","No")</f>
        <v>No</v>
      </c>
    </row>
    <row r="1251" spans="1:8" x14ac:dyDescent="0.55000000000000004">
      <c r="A1251">
        <v>891</v>
      </c>
      <c r="B1251" s="1" t="s">
        <v>1824</v>
      </c>
      <c r="C1251" s="4">
        <v>0.97368421052631504</v>
      </c>
      <c r="D1251" s="6">
        <v>95.199999999999903</v>
      </c>
      <c r="E1251" s="6">
        <v>93.866666666666603</v>
      </c>
      <c r="F1251" s="4">
        <v>0.84000000000000097</v>
      </c>
      <c r="G1251" s="6">
        <f>Table3[[#This Row],[Best Individual mean accuracy]]-Table3[[#This Row],[Benchmark mean accuracy]]</f>
        <v>-1.3333333333333002</v>
      </c>
      <c r="H1251" t="str">
        <f>IF(AND(Table3[[#This Row],[F value]]&lt;4.74,Table3[[#This Row],[Best Individual mean accuracy]]&gt;Table3[[#This Row],[Benchmark mean accuracy]]),"Yes","No")</f>
        <v>No</v>
      </c>
    </row>
    <row r="1252" spans="1:8" x14ac:dyDescent="0.55000000000000004">
      <c r="A1252">
        <v>750</v>
      </c>
      <c r="B1252" s="1" t="s">
        <v>1434</v>
      </c>
      <c r="C1252" s="4">
        <v>1</v>
      </c>
      <c r="D1252" s="6">
        <v>95.066666666666606</v>
      </c>
      <c r="E1252" s="6">
        <v>93.866666666666603</v>
      </c>
      <c r="F1252" s="4">
        <v>0.82488479262672698</v>
      </c>
      <c r="G1252" s="6">
        <f>Table3[[#This Row],[Best Individual mean accuracy]]-Table3[[#This Row],[Benchmark mean accuracy]]</f>
        <v>-1.2000000000000028</v>
      </c>
      <c r="H1252" t="str">
        <f>IF(AND(Table3[[#This Row],[F value]]&lt;4.74,Table3[[#This Row],[Best Individual mean accuracy]]&gt;Table3[[#This Row],[Benchmark mean accuracy]]),"Yes","No")</f>
        <v>No</v>
      </c>
    </row>
    <row r="1253" spans="1:8" x14ac:dyDescent="0.55000000000000004">
      <c r="A1253">
        <v>750</v>
      </c>
      <c r="B1253" s="1" t="s">
        <v>1548</v>
      </c>
      <c r="C1253" s="4">
        <v>1</v>
      </c>
      <c r="D1253" s="6">
        <v>95.066666666666606</v>
      </c>
      <c r="E1253" s="6">
        <v>93.866666666666603</v>
      </c>
      <c r="F1253" s="4">
        <v>1</v>
      </c>
      <c r="G1253" s="6">
        <f>Table3[[#This Row],[Best Individual mean accuracy]]-Table3[[#This Row],[Benchmark mean accuracy]]</f>
        <v>-1.2000000000000028</v>
      </c>
      <c r="H1253" t="str">
        <f>IF(AND(Table3[[#This Row],[F value]]&lt;4.74,Table3[[#This Row],[Best Individual mean accuracy]]&gt;Table3[[#This Row],[Benchmark mean accuracy]]),"Yes","No")</f>
        <v>No</v>
      </c>
    </row>
    <row r="1254" spans="1:8" x14ac:dyDescent="0.55000000000000004">
      <c r="A1254">
        <v>750</v>
      </c>
      <c r="B1254" s="1" t="s">
        <v>1635</v>
      </c>
      <c r="C1254" s="4">
        <v>1</v>
      </c>
      <c r="D1254" s="6">
        <v>95.066666666666606</v>
      </c>
      <c r="E1254" s="6">
        <v>93.866666666666603</v>
      </c>
      <c r="F1254" s="4">
        <v>0.60406091370558301</v>
      </c>
      <c r="G1254" s="6">
        <f>Table3[[#This Row],[Best Individual mean accuracy]]-Table3[[#This Row],[Benchmark mean accuracy]]</f>
        <v>-1.2000000000000028</v>
      </c>
      <c r="H1254" t="str">
        <f>IF(AND(Table3[[#This Row],[F value]]&lt;4.74,Table3[[#This Row],[Best Individual mean accuracy]]&gt;Table3[[#This Row],[Benchmark mean accuracy]]),"Yes","No")</f>
        <v>No</v>
      </c>
    </row>
    <row r="1255" spans="1:8" x14ac:dyDescent="0.55000000000000004">
      <c r="A1255">
        <v>750</v>
      </c>
      <c r="B1255" s="1" t="s">
        <v>1460</v>
      </c>
      <c r="C1255" s="4">
        <v>1</v>
      </c>
      <c r="D1255" s="6">
        <v>94.933333333333294</v>
      </c>
      <c r="E1255" s="6">
        <v>93.866666666666603</v>
      </c>
      <c r="F1255" s="4">
        <v>1.15306122448979</v>
      </c>
      <c r="G1255" s="6">
        <f>Table3[[#This Row],[Best Individual mean accuracy]]-Table3[[#This Row],[Benchmark mean accuracy]]</f>
        <v>-1.0666666666666913</v>
      </c>
      <c r="H1255" t="str">
        <f>IF(AND(Table3[[#This Row],[F value]]&lt;4.74,Table3[[#This Row],[Best Individual mean accuracy]]&gt;Table3[[#This Row],[Benchmark mean accuracy]]),"Yes","No")</f>
        <v>No</v>
      </c>
    </row>
    <row r="1256" spans="1:8" x14ac:dyDescent="0.55000000000000004">
      <c r="A1256">
        <v>750</v>
      </c>
      <c r="B1256" s="1" t="s">
        <v>1496</v>
      </c>
      <c r="C1256" s="4">
        <v>1</v>
      </c>
      <c r="D1256" s="6">
        <v>94.533333333333303</v>
      </c>
      <c r="E1256" s="6">
        <v>93.866666666666603</v>
      </c>
      <c r="F1256" s="4">
        <v>1.1030927835051501</v>
      </c>
      <c r="G1256" s="6">
        <f>Table3[[#This Row],[Best Individual mean accuracy]]-Table3[[#This Row],[Benchmark mean accuracy]]</f>
        <v>-0.66666666666669983</v>
      </c>
      <c r="H1256" t="str">
        <f>IF(AND(Table3[[#This Row],[F value]]&lt;4.74,Table3[[#This Row],[Best Individual mean accuracy]]&gt;Table3[[#This Row],[Benchmark mean accuracy]]),"Yes","No")</f>
        <v>No</v>
      </c>
    </row>
    <row r="1257" spans="1:8" x14ac:dyDescent="0.55000000000000004">
      <c r="A1257">
        <v>300</v>
      </c>
      <c r="B1257" s="1" t="s">
        <v>561</v>
      </c>
      <c r="C1257" s="4">
        <v>0.97368421052631504</v>
      </c>
      <c r="D1257" s="6">
        <v>94.266666666666595</v>
      </c>
      <c r="E1257" s="6">
        <v>93.866666666666603</v>
      </c>
      <c r="F1257" s="4">
        <v>0.77297297297297296</v>
      </c>
      <c r="G1257" s="6">
        <f>Table3[[#This Row],[Best Individual mean accuracy]]-Table3[[#This Row],[Benchmark mean accuracy]]</f>
        <v>-0.39999999999999147</v>
      </c>
      <c r="H1257" t="str">
        <f>IF(AND(Table3[[#This Row],[F value]]&lt;4.74,Table3[[#This Row],[Best Individual mean accuracy]]&gt;Table3[[#This Row],[Benchmark mean accuracy]]),"Yes","No")</f>
        <v>No</v>
      </c>
    </row>
    <row r="1258" spans="1:8" x14ac:dyDescent="0.55000000000000004">
      <c r="A1258">
        <v>750</v>
      </c>
      <c r="B1258" s="1" t="s">
        <v>1526</v>
      </c>
      <c r="C1258" s="4">
        <v>1</v>
      </c>
      <c r="D1258" s="6">
        <v>93.066666666666606</v>
      </c>
      <c r="E1258" s="6">
        <v>93.866666666666603</v>
      </c>
      <c r="F1258" s="4">
        <v>0.98850574712643702</v>
      </c>
      <c r="G1258" s="6">
        <f>Table3[[#This Row],[Best Individual mean accuracy]]-Table3[[#This Row],[Benchmark mean accuracy]]</f>
        <v>0.79999999999999716</v>
      </c>
      <c r="H1258" t="str">
        <f>IF(AND(Table3[[#This Row],[F value]]&lt;4.74,Table3[[#This Row],[Best Individual mean accuracy]]&gt;Table3[[#This Row],[Benchmark mean accuracy]]),"Yes","No")</f>
        <v>Yes</v>
      </c>
    </row>
    <row r="1259" spans="1:8" x14ac:dyDescent="0.55000000000000004">
      <c r="A1259">
        <v>928</v>
      </c>
      <c r="B1259" s="1" t="s">
        <v>2160</v>
      </c>
      <c r="C1259" s="4">
        <v>0.94736842105263097</v>
      </c>
      <c r="D1259" s="6">
        <v>97.066666666666606</v>
      </c>
      <c r="E1259" s="6">
        <v>93.733333333333306</v>
      </c>
      <c r="F1259" s="4">
        <v>3</v>
      </c>
      <c r="G1259" s="6">
        <f>Table3[[#This Row],[Best Individual mean accuracy]]-Table3[[#This Row],[Benchmark mean accuracy]]</f>
        <v>-3.3333333333333002</v>
      </c>
      <c r="H1259" t="str">
        <f>IF(AND(Table3[[#This Row],[F value]]&lt;4.74,Table3[[#This Row],[Best Individual mean accuracy]]&gt;Table3[[#This Row],[Benchmark mean accuracy]]),"Yes","No")</f>
        <v>No</v>
      </c>
    </row>
    <row r="1260" spans="1:8" x14ac:dyDescent="0.55000000000000004">
      <c r="A1260">
        <v>891</v>
      </c>
      <c r="B1260" s="1" t="s">
        <v>1740</v>
      </c>
      <c r="C1260" s="4">
        <v>0.97368421052631504</v>
      </c>
      <c r="D1260" s="6">
        <v>96.933333333333294</v>
      </c>
      <c r="E1260" s="6">
        <v>93.733333333333306</v>
      </c>
      <c r="F1260" s="4">
        <v>2.0454545454545401</v>
      </c>
      <c r="G1260" s="6">
        <f>Table3[[#This Row],[Best Individual mean accuracy]]-Table3[[#This Row],[Benchmark mean accuracy]]</f>
        <v>-3.1999999999999886</v>
      </c>
      <c r="H1260" t="str">
        <f>IF(AND(Table3[[#This Row],[F value]]&lt;4.74,Table3[[#This Row],[Best Individual mean accuracy]]&gt;Table3[[#This Row],[Benchmark mean accuracy]]),"Yes","No")</f>
        <v>No</v>
      </c>
    </row>
    <row r="1261" spans="1:8" x14ac:dyDescent="0.55000000000000004">
      <c r="A1261">
        <v>750</v>
      </c>
      <c r="B1261" s="1" t="s">
        <v>1574</v>
      </c>
      <c r="C1261" s="4">
        <v>1</v>
      </c>
      <c r="D1261" s="6">
        <v>96.8</v>
      </c>
      <c r="E1261" s="6">
        <v>93.733333333333306</v>
      </c>
      <c r="F1261" s="4">
        <v>1.61818181818181</v>
      </c>
      <c r="G1261" s="6">
        <f>Table3[[#This Row],[Best Individual mean accuracy]]-Table3[[#This Row],[Benchmark mean accuracy]]</f>
        <v>-3.0666666666666913</v>
      </c>
      <c r="H1261" t="str">
        <f>IF(AND(Table3[[#This Row],[F value]]&lt;4.74,Table3[[#This Row],[Best Individual mean accuracy]]&gt;Table3[[#This Row],[Benchmark mean accuracy]]),"Yes","No")</f>
        <v>No</v>
      </c>
    </row>
    <row r="1262" spans="1:8" x14ac:dyDescent="0.55000000000000004">
      <c r="A1262">
        <v>891</v>
      </c>
      <c r="B1262" s="1" t="s">
        <v>2127</v>
      </c>
      <c r="C1262" s="4">
        <v>0.97368421052631504</v>
      </c>
      <c r="D1262" s="6">
        <v>96.6666666666666</v>
      </c>
      <c r="E1262" s="6">
        <v>93.733333333333306</v>
      </c>
      <c r="F1262" s="4">
        <v>1.44680851063829</v>
      </c>
      <c r="G1262" s="6">
        <f>Table3[[#This Row],[Best Individual mean accuracy]]-Table3[[#This Row],[Benchmark mean accuracy]]</f>
        <v>-2.9333333333332945</v>
      </c>
      <c r="H1262" t="str">
        <f>IF(AND(Table3[[#This Row],[F value]]&lt;4.74,Table3[[#This Row],[Best Individual mean accuracy]]&gt;Table3[[#This Row],[Benchmark mean accuracy]]),"Yes","No")</f>
        <v>No</v>
      </c>
    </row>
    <row r="1263" spans="1:8" x14ac:dyDescent="0.55000000000000004">
      <c r="A1263">
        <v>891</v>
      </c>
      <c r="B1263" s="1" t="s">
        <v>2105</v>
      </c>
      <c r="C1263" s="4">
        <v>0.97368421052631504</v>
      </c>
      <c r="D1263" s="6">
        <v>96.533333333333303</v>
      </c>
      <c r="E1263" s="6">
        <v>93.733333333333306</v>
      </c>
      <c r="F1263" s="4">
        <v>1.04210526315789</v>
      </c>
      <c r="G1263" s="6">
        <f>Table3[[#This Row],[Best Individual mean accuracy]]-Table3[[#This Row],[Benchmark mean accuracy]]</f>
        <v>-2.7999999999999972</v>
      </c>
      <c r="H1263" t="str">
        <f>IF(AND(Table3[[#This Row],[F value]]&lt;4.74,Table3[[#This Row],[Best Individual mean accuracy]]&gt;Table3[[#This Row],[Benchmark mean accuracy]]),"Yes","No")</f>
        <v>No</v>
      </c>
    </row>
    <row r="1264" spans="1:8" x14ac:dyDescent="0.55000000000000004">
      <c r="A1264">
        <v>465</v>
      </c>
      <c r="B1264" s="1" t="s">
        <v>951</v>
      </c>
      <c r="C1264" s="4">
        <v>1</v>
      </c>
      <c r="D1264" s="6">
        <v>96.266666666666595</v>
      </c>
      <c r="E1264" s="6">
        <v>93.733333333333306</v>
      </c>
      <c r="F1264" s="4">
        <v>1.33766233766233</v>
      </c>
      <c r="G1264" s="6">
        <f>Table3[[#This Row],[Best Individual mean accuracy]]-Table3[[#This Row],[Benchmark mean accuracy]]</f>
        <v>-2.5333333333332888</v>
      </c>
      <c r="H1264" t="str">
        <f>IF(AND(Table3[[#This Row],[F value]]&lt;4.74,Table3[[#This Row],[Best Individual mean accuracy]]&gt;Table3[[#This Row],[Benchmark mean accuracy]]),"Yes","No")</f>
        <v>No</v>
      </c>
    </row>
    <row r="1265" spans="1:8" x14ac:dyDescent="0.55000000000000004">
      <c r="A1265">
        <v>750</v>
      </c>
      <c r="B1265" s="1" t="s">
        <v>1294</v>
      </c>
      <c r="C1265" s="4">
        <v>1</v>
      </c>
      <c r="D1265" s="6">
        <v>96.266666666666595</v>
      </c>
      <c r="E1265" s="6">
        <v>93.733333333333306</v>
      </c>
      <c r="F1265" s="4">
        <v>0.81954887218045103</v>
      </c>
      <c r="G1265" s="6">
        <f>Table3[[#This Row],[Best Individual mean accuracy]]-Table3[[#This Row],[Benchmark mean accuracy]]</f>
        <v>-2.5333333333332888</v>
      </c>
      <c r="H1265" t="str">
        <f>IF(AND(Table3[[#This Row],[F value]]&lt;4.74,Table3[[#This Row],[Best Individual mean accuracy]]&gt;Table3[[#This Row],[Benchmark mean accuracy]]),"Yes","No")</f>
        <v>No</v>
      </c>
    </row>
    <row r="1266" spans="1:8" x14ac:dyDescent="0.55000000000000004">
      <c r="A1266">
        <v>750</v>
      </c>
      <c r="B1266" s="1" t="s">
        <v>1502</v>
      </c>
      <c r="C1266" s="4">
        <v>1</v>
      </c>
      <c r="D1266" s="6">
        <v>96.266666666666595</v>
      </c>
      <c r="E1266" s="6">
        <v>93.733333333333306</v>
      </c>
      <c r="F1266" s="4">
        <v>1.57627118644067</v>
      </c>
      <c r="G1266" s="6">
        <f>Table3[[#This Row],[Best Individual mean accuracy]]-Table3[[#This Row],[Benchmark mean accuracy]]</f>
        <v>-2.5333333333332888</v>
      </c>
      <c r="H1266" t="str">
        <f>IF(AND(Table3[[#This Row],[F value]]&lt;4.74,Table3[[#This Row],[Best Individual mean accuracy]]&gt;Table3[[#This Row],[Benchmark mean accuracy]]),"Yes","No")</f>
        <v>No</v>
      </c>
    </row>
    <row r="1267" spans="1:8" x14ac:dyDescent="0.55000000000000004">
      <c r="A1267">
        <v>750</v>
      </c>
      <c r="B1267" s="1" t="s">
        <v>1619</v>
      </c>
      <c r="C1267" s="4">
        <v>1</v>
      </c>
      <c r="D1267" s="6">
        <v>96.133333333333297</v>
      </c>
      <c r="E1267" s="6">
        <v>93.733333333333306</v>
      </c>
      <c r="F1267" s="4">
        <v>0.98360655737704905</v>
      </c>
      <c r="G1267" s="6">
        <f>Table3[[#This Row],[Best Individual mean accuracy]]-Table3[[#This Row],[Benchmark mean accuracy]]</f>
        <v>-2.3999999999999915</v>
      </c>
      <c r="H1267" t="str">
        <f>IF(AND(Table3[[#This Row],[F value]]&lt;4.74,Table3[[#This Row],[Best Individual mean accuracy]]&gt;Table3[[#This Row],[Benchmark mean accuracy]]),"Yes","No")</f>
        <v>No</v>
      </c>
    </row>
    <row r="1268" spans="1:8" x14ac:dyDescent="0.55000000000000004">
      <c r="A1268">
        <v>750</v>
      </c>
      <c r="B1268" s="1" t="s">
        <v>1299</v>
      </c>
      <c r="C1268" s="4">
        <v>1</v>
      </c>
      <c r="D1268" s="6">
        <v>96</v>
      </c>
      <c r="E1268" s="6">
        <v>93.733333333333306</v>
      </c>
      <c r="F1268" s="4">
        <v>0.77777777777777701</v>
      </c>
      <c r="G1268" s="6">
        <f>Table3[[#This Row],[Best Individual mean accuracy]]-Table3[[#This Row],[Benchmark mean accuracy]]</f>
        <v>-2.2666666666666941</v>
      </c>
      <c r="H1268" t="str">
        <f>IF(AND(Table3[[#This Row],[F value]]&lt;4.74,Table3[[#This Row],[Best Individual mean accuracy]]&gt;Table3[[#This Row],[Benchmark mean accuracy]]),"Yes","No")</f>
        <v>No</v>
      </c>
    </row>
    <row r="1269" spans="1:8" x14ac:dyDescent="0.55000000000000004">
      <c r="A1269">
        <v>891</v>
      </c>
      <c r="B1269" s="1" t="s">
        <v>2097</v>
      </c>
      <c r="C1269" s="4">
        <v>0.97368421052631504</v>
      </c>
      <c r="D1269" s="6">
        <v>96</v>
      </c>
      <c r="E1269" s="6">
        <v>93.733333333333306</v>
      </c>
      <c r="F1269" s="4">
        <v>1.10457516339869</v>
      </c>
      <c r="G1269" s="6">
        <f>Table3[[#This Row],[Best Individual mean accuracy]]-Table3[[#This Row],[Benchmark mean accuracy]]</f>
        <v>-2.2666666666666941</v>
      </c>
      <c r="H1269" t="str">
        <f>IF(AND(Table3[[#This Row],[F value]]&lt;4.74,Table3[[#This Row],[Best Individual mean accuracy]]&gt;Table3[[#This Row],[Benchmark mean accuracy]]),"Yes","No")</f>
        <v>No</v>
      </c>
    </row>
    <row r="1270" spans="1:8" x14ac:dyDescent="0.55000000000000004">
      <c r="A1270">
        <v>891</v>
      </c>
      <c r="B1270" s="1" t="s">
        <v>2019</v>
      </c>
      <c r="C1270" s="4">
        <v>0.97368421052631504</v>
      </c>
      <c r="D1270" s="6">
        <v>95.999999999999901</v>
      </c>
      <c r="E1270" s="6">
        <v>93.733333333333306</v>
      </c>
      <c r="F1270" s="4">
        <v>1.2898550724637601</v>
      </c>
      <c r="G1270" s="6">
        <f>Table3[[#This Row],[Best Individual mean accuracy]]-Table3[[#This Row],[Benchmark mean accuracy]]</f>
        <v>-2.2666666666665947</v>
      </c>
      <c r="H1270" t="str">
        <f>IF(AND(Table3[[#This Row],[F value]]&lt;4.74,Table3[[#This Row],[Best Individual mean accuracy]]&gt;Table3[[#This Row],[Benchmark mean accuracy]]),"Yes","No")</f>
        <v>No</v>
      </c>
    </row>
    <row r="1271" spans="1:8" x14ac:dyDescent="0.55000000000000004">
      <c r="A1271">
        <v>465</v>
      </c>
      <c r="B1271" s="1" t="s">
        <v>954</v>
      </c>
      <c r="C1271" s="4">
        <v>1</v>
      </c>
      <c r="D1271" s="6">
        <v>95.866666666666603</v>
      </c>
      <c r="E1271" s="6">
        <v>93.733333333333306</v>
      </c>
      <c r="F1271" s="4">
        <v>1.10869565217391</v>
      </c>
      <c r="G1271" s="6">
        <f>Table3[[#This Row],[Best Individual mean accuracy]]-Table3[[#This Row],[Benchmark mean accuracy]]</f>
        <v>-2.1333333333332973</v>
      </c>
      <c r="H1271" t="str">
        <f>IF(AND(Table3[[#This Row],[F value]]&lt;4.74,Table3[[#This Row],[Best Individual mean accuracy]]&gt;Table3[[#This Row],[Benchmark mean accuracy]]),"Yes","No")</f>
        <v>No</v>
      </c>
    </row>
    <row r="1272" spans="1:8" x14ac:dyDescent="0.55000000000000004">
      <c r="A1272">
        <v>750</v>
      </c>
      <c r="B1272" s="1" t="s">
        <v>1485</v>
      </c>
      <c r="C1272" s="4">
        <v>1</v>
      </c>
      <c r="D1272" s="6">
        <v>95.866666666666603</v>
      </c>
      <c r="E1272" s="6">
        <v>93.733333333333306</v>
      </c>
      <c r="F1272" s="4">
        <v>1.1000000000000001</v>
      </c>
      <c r="G1272" s="6">
        <f>Table3[[#This Row],[Best Individual mean accuracy]]-Table3[[#This Row],[Benchmark mean accuracy]]</f>
        <v>-2.1333333333332973</v>
      </c>
      <c r="H1272" t="str">
        <f>IF(AND(Table3[[#This Row],[F value]]&lt;4.74,Table3[[#This Row],[Best Individual mean accuracy]]&gt;Table3[[#This Row],[Benchmark mean accuracy]]),"Yes","No")</f>
        <v>No</v>
      </c>
    </row>
    <row r="1273" spans="1:8" x14ac:dyDescent="0.55000000000000004">
      <c r="A1273">
        <v>750</v>
      </c>
      <c r="B1273" s="1" t="s">
        <v>1640</v>
      </c>
      <c r="C1273" s="4">
        <v>1</v>
      </c>
      <c r="D1273" s="6">
        <v>95.866666666666603</v>
      </c>
      <c r="E1273" s="6">
        <v>93.733333333333306</v>
      </c>
      <c r="F1273" s="4">
        <v>1.9054054054053999</v>
      </c>
      <c r="G1273" s="6">
        <f>Table3[[#This Row],[Best Individual mean accuracy]]-Table3[[#This Row],[Benchmark mean accuracy]]</f>
        <v>-2.1333333333332973</v>
      </c>
      <c r="H1273" t="str">
        <f>IF(AND(Table3[[#This Row],[F value]]&lt;4.74,Table3[[#This Row],[Best Individual mean accuracy]]&gt;Table3[[#This Row],[Benchmark mean accuracy]]),"Yes","No")</f>
        <v>No</v>
      </c>
    </row>
    <row r="1274" spans="1:8" x14ac:dyDescent="0.55000000000000004">
      <c r="A1274">
        <v>891</v>
      </c>
      <c r="B1274" s="1" t="s">
        <v>1782</v>
      </c>
      <c r="C1274" s="4">
        <v>0.97368421052631504</v>
      </c>
      <c r="D1274" s="6">
        <v>95.866666666666603</v>
      </c>
      <c r="E1274" s="6">
        <v>93.733333333333306</v>
      </c>
      <c r="F1274" s="4">
        <v>1.51999999999999</v>
      </c>
      <c r="G1274" s="6">
        <f>Table3[[#This Row],[Best Individual mean accuracy]]-Table3[[#This Row],[Benchmark mean accuracy]]</f>
        <v>-2.1333333333332973</v>
      </c>
      <c r="H1274" t="str">
        <f>IF(AND(Table3[[#This Row],[F value]]&lt;4.74,Table3[[#This Row],[Best Individual mean accuracy]]&gt;Table3[[#This Row],[Benchmark mean accuracy]]),"Yes","No")</f>
        <v>No</v>
      </c>
    </row>
    <row r="1275" spans="1:8" x14ac:dyDescent="0.55000000000000004">
      <c r="A1275">
        <v>891</v>
      </c>
      <c r="B1275" s="1" t="s">
        <v>2031</v>
      </c>
      <c r="C1275" s="4">
        <v>0.97368421052631504</v>
      </c>
      <c r="D1275" s="6">
        <v>95.866666666666603</v>
      </c>
      <c r="E1275" s="6">
        <v>93.733333333333306</v>
      </c>
      <c r="F1275" s="4">
        <v>0.87378640776699001</v>
      </c>
      <c r="G1275" s="6">
        <f>Table3[[#This Row],[Best Individual mean accuracy]]-Table3[[#This Row],[Benchmark mean accuracy]]</f>
        <v>-2.1333333333332973</v>
      </c>
      <c r="H1275" t="str">
        <f>IF(AND(Table3[[#This Row],[F value]]&lt;4.74,Table3[[#This Row],[Best Individual mean accuracy]]&gt;Table3[[#This Row],[Benchmark mean accuracy]]),"Yes","No")</f>
        <v>No</v>
      </c>
    </row>
    <row r="1276" spans="1:8" x14ac:dyDescent="0.55000000000000004">
      <c r="A1276">
        <v>750</v>
      </c>
      <c r="B1276" s="1" t="s">
        <v>1536</v>
      </c>
      <c r="C1276" s="4">
        <v>1</v>
      </c>
      <c r="D1276" s="6">
        <v>95.733333333333306</v>
      </c>
      <c r="E1276" s="6">
        <v>93.733333333333306</v>
      </c>
      <c r="F1276" s="4">
        <v>1.69090909090909</v>
      </c>
      <c r="G1276" s="6">
        <f>Table3[[#This Row],[Best Individual mean accuracy]]-Table3[[#This Row],[Benchmark mean accuracy]]</f>
        <v>-2</v>
      </c>
      <c r="H1276" t="str">
        <f>IF(AND(Table3[[#This Row],[F value]]&lt;4.74,Table3[[#This Row],[Best Individual mean accuracy]]&gt;Table3[[#This Row],[Benchmark mean accuracy]]),"Yes","No")</f>
        <v>No</v>
      </c>
    </row>
    <row r="1277" spans="1:8" x14ac:dyDescent="0.55000000000000004">
      <c r="A1277">
        <v>891</v>
      </c>
      <c r="B1277" s="1" t="s">
        <v>1699</v>
      </c>
      <c r="C1277" s="4">
        <v>0.97368421052631504</v>
      </c>
      <c r="D1277" s="6">
        <v>95.733333333333306</v>
      </c>
      <c r="E1277" s="6">
        <v>93.733333333333306</v>
      </c>
      <c r="F1277" s="4">
        <v>0.69747899159663795</v>
      </c>
      <c r="G1277" s="6">
        <f>Table3[[#This Row],[Best Individual mean accuracy]]-Table3[[#This Row],[Benchmark mean accuracy]]</f>
        <v>-2</v>
      </c>
      <c r="H1277" t="str">
        <f>IF(AND(Table3[[#This Row],[F value]]&lt;4.74,Table3[[#This Row],[Best Individual mean accuracy]]&gt;Table3[[#This Row],[Benchmark mean accuracy]]),"Yes","No")</f>
        <v>No</v>
      </c>
    </row>
    <row r="1278" spans="1:8" x14ac:dyDescent="0.55000000000000004">
      <c r="A1278">
        <v>891</v>
      </c>
      <c r="B1278" s="1" t="s">
        <v>1794</v>
      </c>
      <c r="C1278" s="4">
        <v>0.97368421052631504</v>
      </c>
      <c r="D1278" s="6">
        <v>95.733333333333306</v>
      </c>
      <c r="E1278" s="6">
        <v>93.733333333333306</v>
      </c>
      <c r="F1278" s="4">
        <v>3</v>
      </c>
      <c r="G1278" s="6">
        <f>Table3[[#This Row],[Best Individual mean accuracy]]-Table3[[#This Row],[Benchmark mean accuracy]]</f>
        <v>-2</v>
      </c>
      <c r="H1278" t="str">
        <f>IF(AND(Table3[[#This Row],[F value]]&lt;4.74,Table3[[#This Row],[Best Individual mean accuracy]]&gt;Table3[[#This Row],[Benchmark mean accuracy]]),"Yes","No")</f>
        <v>No</v>
      </c>
    </row>
    <row r="1279" spans="1:8" x14ac:dyDescent="0.55000000000000004">
      <c r="A1279">
        <v>750</v>
      </c>
      <c r="B1279" s="1" t="s">
        <v>1637</v>
      </c>
      <c r="C1279" s="4">
        <v>1</v>
      </c>
      <c r="D1279" s="6">
        <v>95.6</v>
      </c>
      <c r="E1279" s="6">
        <v>93.733333333333306</v>
      </c>
      <c r="F1279" s="4">
        <v>1.1764705882352899</v>
      </c>
      <c r="G1279" s="6">
        <f>Table3[[#This Row],[Best Individual mean accuracy]]-Table3[[#This Row],[Benchmark mean accuracy]]</f>
        <v>-1.8666666666666885</v>
      </c>
      <c r="H1279" t="str">
        <f>IF(AND(Table3[[#This Row],[F value]]&lt;4.74,Table3[[#This Row],[Best Individual mean accuracy]]&gt;Table3[[#This Row],[Benchmark mean accuracy]]),"Yes","No")</f>
        <v>No</v>
      </c>
    </row>
    <row r="1280" spans="1:8" x14ac:dyDescent="0.55000000000000004">
      <c r="A1280">
        <v>891</v>
      </c>
      <c r="B1280" s="1" t="s">
        <v>2125</v>
      </c>
      <c r="C1280" s="4">
        <v>0.97368421052631504</v>
      </c>
      <c r="D1280" s="6">
        <v>95.6</v>
      </c>
      <c r="E1280" s="6">
        <v>93.733333333333306</v>
      </c>
      <c r="F1280" s="4">
        <v>1.5999999999999901</v>
      </c>
      <c r="G1280" s="6">
        <f>Table3[[#This Row],[Best Individual mean accuracy]]-Table3[[#This Row],[Benchmark mean accuracy]]</f>
        <v>-1.8666666666666885</v>
      </c>
      <c r="H1280" t="str">
        <f>IF(AND(Table3[[#This Row],[F value]]&lt;4.74,Table3[[#This Row],[Best Individual mean accuracy]]&gt;Table3[[#This Row],[Benchmark mean accuracy]]),"Yes","No")</f>
        <v>No</v>
      </c>
    </row>
    <row r="1281" spans="1:8" x14ac:dyDescent="0.55000000000000004">
      <c r="A1281">
        <v>891</v>
      </c>
      <c r="B1281" s="1" t="s">
        <v>1672</v>
      </c>
      <c r="C1281" s="4">
        <v>0.97368421052631504</v>
      </c>
      <c r="D1281" s="6">
        <v>95.466666666666598</v>
      </c>
      <c r="E1281" s="6">
        <v>93.733333333333306</v>
      </c>
      <c r="F1281" s="4">
        <v>1.21848739495798</v>
      </c>
      <c r="G1281" s="6">
        <f>Table3[[#This Row],[Best Individual mean accuracy]]-Table3[[#This Row],[Benchmark mean accuracy]]</f>
        <v>-1.7333333333332916</v>
      </c>
      <c r="H1281" t="str">
        <f>IF(AND(Table3[[#This Row],[F value]]&lt;4.74,Table3[[#This Row],[Best Individual mean accuracy]]&gt;Table3[[#This Row],[Benchmark mean accuracy]]),"Yes","No")</f>
        <v>No</v>
      </c>
    </row>
    <row r="1282" spans="1:8" x14ac:dyDescent="0.55000000000000004">
      <c r="A1282">
        <v>300</v>
      </c>
      <c r="B1282" s="1" t="s">
        <v>579</v>
      </c>
      <c r="C1282" s="4">
        <v>0.97368421052631504</v>
      </c>
      <c r="D1282" s="6">
        <v>95.3333333333333</v>
      </c>
      <c r="E1282" s="6">
        <v>93.733333333333306</v>
      </c>
      <c r="F1282" s="4">
        <v>2.2307692307692299</v>
      </c>
      <c r="G1282" s="6">
        <f>Table3[[#This Row],[Best Individual mean accuracy]]-Table3[[#This Row],[Benchmark mean accuracy]]</f>
        <v>-1.5999999999999943</v>
      </c>
      <c r="H1282" t="str">
        <f>IF(AND(Table3[[#This Row],[F value]]&lt;4.74,Table3[[#This Row],[Best Individual mean accuracy]]&gt;Table3[[#This Row],[Benchmark mean accuracy]]),"Yes","No")</f>
        <v>No</v>
      </c>
    </row>
    <row r="1283" spans="1:8" x14ac:dyDescent="0.55000000000000004">
      <c r="A1283">
        <v>750</v>
      </c>
      <c r="B1283" s="1" t="s">
        <v>1445</v>
      </c>
      <c r="C1283" s="4">
        <v>1</v>
      </c>
      <c r="D1283" s="6">
        <v>95.3333333333333</v>
      </c>
      <c r="E1283" s="6">
        <v>93.733333333333306</v>
      </c>
      <c r="F1283" s="4">
        <v>0.74336283185840601</v>
      </c>
      <c r="G1283" s="6">
        <f>Table3[[#This Row],[Best Individual mean accuracy]]-Table3[[#This Row],[Benchmark mean accuracy]]</f>
        <v>-1.5999999999999943</v>
      </c>
      <c r="H1283" t="str">
        <f>IF(AND(Table3[[#This Row],[F value]]&lt;4.74,Table3[[#This Row],[Best Individual mean accuracy]]&gt;Table3[[#This Row],[Benchmark mean accuracy]]),"Yes","No")</f>
        <v>No</v>
      </c>
    </row>
    <row r="1284" spans="1:8" x14ac:dyDescent="0.55000000000000004">
      <c r="A1284">
        <v>891</v>
      </c>
      <c r="B1284" s="1" t="s">
        <v>1860</v>
      </c>
      <c r="C1284" s="4">
        <v>0.97368421052631504</v>
      </c>
      <c r="D1284" s="6">
        <v>95.3333333333333</v>
      </c>
      <c r="E1284" s="6">
        <v>93.733333333333306</v>
      </c>
      <c r="F1284" s="4">
        <v>2.3749999999999898</v>
      </c>
      <c r="G1284" s="6">
        <f>Table3[[#This Row],[Best Individual mean accuracy]]-Table3[[#This Row],[Benchmark mean accuracy]]</f>
        <v>-1.5999999999999943</v>
      </c>
      <c r="H1284" t="str">
        <f>IF(AND(Table3[[#This Row],[F value]]&lt;4.74,Table3[[#This Row],[Best Individual mean accuracy]]&gt;Table3[[#This Row],[Benchmark mean accuracy]]),"Yes","No")</f>
        <v>No</v>
      </c>
    </row>
    <row r="1285" spans="1:8" x14ac:dyDescent="0.55000000000000004">
      <c r="A1285">
        <v>891</v>
      </c>
      <c r="B1285" s="1" t="s">
        <v>1994</v>
      </c>
      <c r="C1285" s="4">
        <v>0.97368421052631504</v>
      </c>
      <c r="D1285" s="6">
        <v>95.3333333333333</v>
      </c>
      <c r="E1285" s="6">
        <v>93.733333333333306</v>
      </c>
      <c r="F1285" s="4">
        <v>0.83870967741935498</v>
      </c>
      <c r="G1285" s="6">
        <f>Table3[[#This Row],[Best Individual mean accuracy]]-Table3[[#This Row],[Benchmark mean accuracy]]</f>
        <v>-1.5999999999999943</v>
      </c>
      <c r="H1285" t="str">
        <f>IF(AND(Table3[[#This Row],[F value]]&lt;4.74,Table3[[#This Row],[Best Individual mean accuracy]]&gt;Table3[[#This Row],[Benchmark mean accuracy]]),"Yes","No")</f>
        <v>No</v>
      </c>
    </row>
    <row r="1286" spans="1:8" x14ac:dyDescent="0.55000000000000004">
      <c r="A1286">
        <v>750</v>
      </c>
      <c r="B1286" s="1" t="s">
        <v>1546</v>
      </c>
      <c r="C1286" s="4">
        <v>1</v>
      </c>
      <c r="D1286" s="6">
        <v>95.199999999999903</v>
      </c>
      <c r="E1286" s="6">
        <v>93.733333333333306</v>
      </c>
      <c r="F1286" s="4">
        <v>0.78995433789954295</v>
      </c>
      <c r="G1286" s="6">
        <f>Table3[[#This Row],[Best Individual mean accuracy]]-Table3[[#This Row],[Benchmark mean accuracy]]</f>
        <v>-1.4666666666665975</v>
      </c>
      <c r="H1286" t="str">
        <f>IF(AND(Table3[[#This Row],[F value]]&lt;4.74,Table3[[#This Row],[Best Individual mean accuracy]]&gt;Table3[[#This Row],[Benchmark mean accuracy]]),"Yes","No")</f>
        <v>No</v>
      </c>
    </row>
    <row r="1287" spans="1:8" x14ac:dyDescent="0.55000000000000004">
      <c r="A1287">
        <v>891</v>
      </c>
      <c r="B1287" s="1" t="s">
        <v>1762</v>
      </c>
      <c r="C1287" s="4">
        <v>0.97368421052631504</v>
      </c>
      <c r="D1287" s="6">
        <v>95.066666666666606</v>
      </c>
      <c r="E1287" s="6">
        <v>93.733333333333306</v>
      </c>
      <c r="F1287" s="4">
        <v>0.94117647058823295</v>
      </c>
      <c r="G1287" s="6">
        <f>Table3[[#This Row],[Best Individual mean accuracy]]-Table3[[#This Row],[Benchmark mean accuracy]]</f>
        <v>-1.3333333333333002</v>
      </c>
      <c r="H1287" t="str">
        <f>IF(AND(Table3[[#This Row],[F value]]&lt;4.74,Table3[[#This Row],[Best Individual mean accuracy]]&gt;Table3[[#This Row],[Benchmark mean accuracy]]),"Yes","No")</f>
        <v>No</v>
      </c>
    </row>
    <row r="1288" spans="1:8" x14ac:dyDescent="0.55000000000000004">
      <c r="A1288">
        <v>891</v>
      </c>
      <c r="B1288" s="1" t="s">
        <v>1973</v>
      </c>
      <c r="C1288" s="4">
        <v>0.97368421052631504</v>
      </c>
      <c r="D1288" s="6">
        <v>96.933333333333294</v>
      </c>
      <c r="E1288" s="6">
        <v>93.6</v>
      </c>
      <c r="F1288" s="4">
        <v>1.98507462686567</v>
      </c>
      <c r="G1288" s="6">
        <f>Table3[[#This Row],[Best Individual mean accuracy]]-Table3[[#This Row],[Benchmark mean accuracy]]</f>
        <v>-3.3333333333333002</v>
      </c>
      <c r="H1288" t="str">
        <f>IF(AND(Table3[[#This Row],[F value]]&lt;4.74,Table3[[#This Row],[Best Individual mean accuracy]]&gt;Table3[[#This Row],[Benchmark mean accuracy]]),"Yes","No")</f>
        <v>No</v>
      </c>
    </row>
    <row r="1289" spans="1:8" x14ac:dyDescent="0.55000000000000004">
      <c r="A1289">
        <v>663</v>
      </c>
      <c r="B1289" s="1" t="s">
        <v>1000</v>
      </c>
      <c r="C1289" s="4">
        <v>1</v>
      </c>
      <c r="D1289" s="6">
        <v>96.6666666666666</v>
      </c>
      <c r="E1289" s="6">
        <v>93.6</v>
      </c>
      <c r="F1289" s="4">
        <v>1.3098591549295699</v>
      </c>
      <c r="G1289" s="6">
        <f>Table3[[#This Row],[Best Individual mean accuracy]]-Table3[[#This Row],[Benchmark mean accuracy]]</f>
        <v>-3.066666666666606</v>
      </c>
      <c r="H1289" t="str">
        <f>IF(AND(Table3[[#This Row],[F value]]&lt;4.74,Table3[[#This Row],[Best Individual mean accuracy]]&gt;Table3[[#This Row],[Benchmark mean accuracy]]),"Yes","No")</f>
        <v>No</v>
      </c>
    </row>
    <row r="1290" spans="1:8" x14ac:dyDescent="0.55000000000000004">
      <c r="A1290">
        <v>891</v>
      </c>
      <c r="B1290" s="1" t="s">
        <v>2138</v>
      </c>
      <c r="C1290" s="4">
        <v>0.97368421052631504</v>
      </c>
      <c r="D1290" s="6">
        <v>96.6666666666666</v>
      </c>
      <c r="E1290" s="6">
        <v>93.6</v>
      </c>
      <c r="F1290" s="4">
        <v>1.9302325581395301</v>
      </c>
      <c r="G1290" s="6">
        <f>Table3[[#This Row],[Best Individual mean accuracy]]-Table3[[#This Row],[Benchmark mean accuracy]]</f>
        <v>-3.066666666666606</v>
      </c>
      <c r="H1290" t="str">
        <f>IF(AND(Table3[[#This Row],[F value]]&lt;4.74,Table3[[#This Row],[Best Individual mean accuracy]]&gt;Table3[[#This Row],[Benchmark mean accuracy]]),"Yes","No")</f>
        <v>No</v>
      </c>
    </row>
    <row r="1291" spans="1:8" x14ac:dyDescent="0.55000000000000004">
      <c r="A1291">
        <v>300</v>
      </c>
      <c r="B1291" s="1" t="s">
        <v>910</v>
      </c>
      <c r="C1291" s="4">
        <v>0.97368421052631504</v>
      </c>
      <c r="D1291" s="6">
        <v>96.533333333333303</v>
      </c>
      <c r="E1291" s="6">
        <v>93.6</v>
      </c>
      <c r="F1291" s="4">
        <v>0.93656716417910402</v>
      </c>
      <c r="G1291" s="6">
        <f>Table3[[#This Row],[Best Individual mean accuracy]]-Table3[[#This Row],[Benchmark mean accuracy]]</f>
        <v>-2.9333333333333087</v>
      </c>
      <c r="H1291" t="str">
        <f>IF(AND(Table3[[#This Row],[F value]]&lt;4.74,Table3[[#This Row],[Best Individual mean accuracy]]&gt;Table3[[#This Row],[Benchmark mean accuracy]]),"Yes","No")</f>
        <v>No</v>
      </c>
    </row>
    <row r="1292" spans="1:8" x14ac:dyDescent="0.55000000000000004">
      <c r="A1292">
        <v>891</v>
      </c>
      <c r="B1292" s="1" t="s">
        <v>1726</v>
      </c>
      <c r="C1292" s="4">
        <v>0.97368421052631504</v>
      </c>
      <c r="D1292" s="6">
        <v>96.533333333333303</v>
      </c>
      <c r="E1292" s="6">
        <v>93.6</v>
      </c>
      <c r="F1292" s="4">
        <v>1.9</v>
      </c>
      <c r="G1292" s="6">
        <f>Table3[[#This Row],[Best Individual mean accuracy]]-Table3[[#This Row],[Benchmark mean accuracy]]</f>
        <v>-2.9333333333333087</v>
      </c>
      <c r="H1292" t="str">
        <f>IF(AND(Table3[[#This Row],[F value]]&lt;4.74,Table3[[#This Row],[Best Individual mean accuracy]]&gt;Table3[[#This Row],[Benchmark mean accuracy]]),"Yes","No")</f>
        <v>No</v>
      </c>
    </row>
    <row r="1293" spans="1:8" x14ac:dyDescent="0.55000000000000004">
      <c r="A1293">
        <v>891</v>
      </c>
      <c r="B1293" s="1" t="s">
        <v>1754</v>
      </c>
      <c r="C1293" s="4">
        <v>0.97368421052631504</v>
      </c>
      <c r="D1293" s="6">
        <v>96.533333333333303</v>
      </c>
      <c r="E1293" s="6">
        <v>93.6</v>
      </c>
      <c r="F1293" s="4">
        <v>2.1904761904761898</v>
      </c>
      <c r="G1293" s="6">
        <f>Table3[[#This Row],[Best Individual mean accuracy]]-Table3[[#This Row],[Benchmark mean accuracy]]</f>
        <v>-2.9333333333333087</v>
      </c>
      <c r="H1293" t="str">
        <f>IF(AND(Table3[[#This Row],[F value]]&lt;4.74,Table3[[#This Row],[Best Individual mean accuracy]]&gt;Table3[[#This Row],[Benchmark mean accuracy]]),"Yes","No")</f>
        <v>No</v>
      </c>
    </row>
    <row r="1294" spans="1:8" x14ac:dyDescent="0.55000000000000004">
      <c r="A1294">
        <v>891</v>
      </c>
      <c r="B1294" s="1" t="s">
        <v>1776</v>
      </c>
      <c r="C1294" s="4">
        <v>0.97368421052631504</v>
      </c>
      <c r="D1294" s="6">
        <v>96.533333333333303</v>
      </c>
      <c r="E1294" s="6">
        <v>93.6</v>
      </c>
      <c r="F1294" s="4">
        <v>3.2727272727272698</v>
      </c>
      <c r="G1294" s="6">
        <f>Table3[[#This Row],[Best Individual mean accuracy]]-Table3[[#This Row],[Benchmark mean accuracy]]</f>
        <v>-2.9333333333333087</v>
      </c>
      <c r="H1294" t="str">
        <f>IF(AND(Table3[[#This Row],[F value]]&lt;4.74,Table3[[#This Row],[Best Individual mean accuracy]]&gt;Table3[[#This Row],[Benchmark mean accuracy]]),"Yes","No")</f>
        <v>No</v>
      </c>
    </row>
    <row r="1295" spans="1:8" x14ac:dyDescent="0.55000000000000004">
      <c r="A1295">
        <v>891</v>
      </c>
      <c r="B1295" s="1" t="s">
        <v>2100</v>
      </c>
      <c r="C1295" s="4">
        <v>0.97368421052631504</v>
      </c>
      <c r="D1295" s="6">
        <v>96.533333333333303</v>
      </c>
      <c r="E1295" s="6">
        <v>93.6</v>
      </c>
      <c r="F1295" s="4">
        <v>1.5806451612903201</v>
      </c>
      <c r="G1295" s="6">
        <f>Table3[[#This Row],[Best Individual mean accuracy]]-Table3[[#This Row],[Benchmark mean accuracy]]</f>
        <v>-2.9333333333333087</v>
      </c>
      <c r="H1295" t="str">
        <f>IF(AND(Table3[[#This Row],[F value]]&lt;4.74,Table3[[#This Row],[Best Individual mean accuracy]]&gt;Table3[[#This Row],[Benchmark mean accuracy]]),"Yes","No")</f>
        <v>No</v>
      </c>
    </row>
    <row r="1296" spans="1:8" x14ac:dyDescent="0.55000000000000004">
      <c r="A1296">
        <v>891</v>
      </c>
      <c r="B1296" s="1" t="s">
        <v>1827</v>
      </c>
      <c r="C1296" s="4">
        <v>0.97368421052631504</v>
      </c>
      <c r="D1296" s="6">
        <v>96.4</v>
      </c>
      <c r="E1296" s="6">
        <v>93.6</v>
      </c>
      <c r="F1296" s="4">
        <v>1.57777777777777</v>
      </c>
      <c r="G1296" s="6">
        <f>Table3[[#This Row],[Best Individual mean accuracy]]-Table3[[#This Row],[Benchmark mean accuracy]]</f>
        <v>-2.8000000000000114</v>
      </c>
      <c r="H1296" t="str">
        <f>IF(AND(Table3[[#This Row],[F value]]&lt;4.74,Table3[[#This Row],[Best Individual mean accuracy]]&gt;Table3[[#This Row],[Benchmark mean accuracy]]),"Yes","No")</f>
        <v>No</v>
      </c>
    </row>
    <row r="1297" spans="1:8" x14ac:dyDescent="0.55000000000000004">
      <c r="A1297">
        <v>891</v>
      </c>
      <c r="B1297" s="1" t="s">
        <v>1756</v>
      </c>
      <c r="C1297" s="4">
        <v>0.97368421052631504</v>
      </c>
      <c r="D1297" s="6">
        <v>96.399999999999906</v>
      </c>
      <c r="E1297" s="6">
        <v>93.6</v>
      </c>
      <c r="F1297" s="4">
        <v>1.3859649122807001</v>
      </c>
      <c r="G1297" s="6">
        <f>Table3[[#This Row],[Best Individual mean accuracy]]-Table3[[#This Row],[Benchmark mean accuracy]]</f>
        <v>-2.7999999999999119</v>
      </c>
      <c r="H1297" t="str">
        <f>IF(AND(Table3[[#This Row],[F value]]&lt;4.74,Table3[[#This Row],[Best Individual mean accuracy]]&gt;Table3[[#This Row],[Benchmark mean accuracy]]),"Yes","No")</f>
        <v>No</v>
      </c>
    </row>
    <row r="1298" spans="1:8" x14ac:dyDescent="0.55000000000000004">
      <c r="A1298">
        <v>891</v>
      </c>
      <c r="B1298" s="1" t="s">
        <v>1660</v>
      </c>
      <c r="C1298" s="4">
        <v>0.97368421052631504</v>
      </c>
      <c r="D1298" s="6">
        <v>96.266666666666595</v>
      </c>
      <c r="E1298" s="6">
        <v>93.6</v>
      </c>
      <c r="F1298" s="4">
        <v>2.3333333333333299</v>
      </c>
      <c r="G1298" s="6">
        <f>Table3[[#This Row],[Best Individual mean accuracy]]-Table3[[#This Row],[Benchmark mean accuracy]]</f>
        <v>-2.6666666666666003</v>
      </c>
      <c r="H1298" t="str">
        <f>IF(AND(Table3[[#This Row],[F value]]&lt;4.74,Table3[[#This Row],[Best Individual mean accuracy]]&gt;Table3[[#This Row],[Benchmark mean accuracy]]),"Yes","No")</f>
        <v>No</v>
      </c>
    </row>
    <row r="1299" spans="1:8" x14ac:dyDescent="0.55000000000000004">
      <c r="A1299">
        <v>891</v>
      </c>
      <c r="B1299" s="1" t="s">
        <v>1953</v>
      </c>
      <c r="C1299" s="4">
        <v>0.97368421052631504</v>
      </c>
      <c r="D1299" s="6">
        <v>96.266666666666595</v>
      </c>
      <c r="E1299" s="6">
        <v>93.6</v>
      </c>
      <c r="F1299" s="4">
        <v>2.1764705882352802</v>
      </c>
      <c r="G1299" s="6">
        <f>Table3[[#This Row],[Best Individual mean accuracy]]-Table3[[#This Row],[Benchmark mean accuracy]]</f>
        <v>-2.6666666666666003</v>
      </c>
      <c r="H1299" t="str">
        <f>IF(AND(Table3[[#This Row],[F value]]&lt;4.74,Table3[[#This Row],[Best Individual mean accuracy]]&gt;Table3[[#This Row],[Benchmark mean accuracy]]),"Yes","No")</f>
        <v>No</v>
      </c>
    </row>
    <row r="1300" spans="1:8" x14ac:dyDescent="0.55000000000000004">
      <c r="A1300">
        <v>10</v>
      </c>
      <c r="B1300" s="1" t="s">
        <v>438</v>
      </c>
      <c r="C1300" s="4">
        <v>1</v>
      </c>
      <c r="D1300" s="6">
        <v>96</v>
      </c>
      <c r="E1300" s="6">
        <v>93.6</v>
      </c>
      <c r="F1300" s="4">
        <v>1.0689655172413799</v>
      </c>
      <c r="G1300" s="6">
        <f>Table3[[#This Row],[Best Individual mean accuracy]]-Table3[[#This Row],[Benchmark mean accuracy]]</f>
        <v>-2.4000000000000057</v>
      </c>
      <c r="H1300" t="str">
        <f>IF(AND(Table3[[#This Row],[F value]]&lt;4.74,Table3[[#This Row],[Best Individual mean accuracy]]&gt;Table3[[#This Row],[Benchmark mean accuracy]]),"Yes","No")</f>
        <v>No</v>
      </c>
    </row>
    <row r="1301" spans="1:8" x14ac:dyDescent="0.55000000000000004">
      <c r="A1301">
        <v>891</v>
      </c>
      <c r="B1301" s="1" t="s">
        <v>1773</v>
      </c>
      <c r="C1301" s="4">
        <v>0.97368421052631504</v>
      </c>
      <c r="D1301" s="6">
        <v>96</v>
      </c>
      <c r="E1301" s="6">
        <v>93.6</v>
      </c>
      <c r="F1301" s="4">
        <v>0.93846153846153801</v>
      </c>
      <c r="G1301" s="6">
        <f>Table3[[#This Row],[Best Individual mean accuracy]]-Table3[[#This Row],[Benchmark mean accuracy]]</f>
        <v>-2.4000000000000057</v>
      </c>
      <c r="H1301" t="str">
        <f>IF(AND(Table3[[#This Row],[F value]]&lt;4.74,Table3[[#This Row],[Best Individual mean accuracy]]&gt;Table3[[#This Row],[Benchmark mean accuracy]]),"Yes","No")</f>
        <v>No</v>
      </c>
    </row>
    <row r="1302" spans="1:8" x14ac:dyDescent="0.55000000000000004">
      <c r="A1302">
        <v>891</v>
      </c>
      <c r="B1302" s="1" t="s">
        <v>2029</v>
      </c>
      <c r="C1302" s="4">
        <v>0.97368421052631504</v>
      </c>
      <c r="D1302" s="6">
        <v>96</v>
      </c>
      <c r="E1302" s="6">
        <v>93.6</v>
      </c>
      <c r="F1302" s="4">
        <v>1.24999999999999</v>
      </c>
      <c r="G1302" s="6">
        <f>Table3[[#This Row],[Best Individual mean accuracy]]-Table3[[#This Row],[Benchmark mean accuracy]]</f>
        <v>-2.4000000000000057</v>
      </c>
      <c r="H1302" t="str">
        <f>IF(AND(Table3[[#This Row],[F value]]&lt;4.74,Table3[[#This Row],[Best Individual mean accuracy]]&gt;Table3[[#This Row],[Benchmark mean accuracy]]),"Yes","No")</f>
        <v>No</v>
      </c>
    </row>
    <row r="1303" spans="1:8" x14ac:dyDescent="0.55000000000000004">
      <c r="A1303">
        <v>465</v>
      </c>
      <c r="B1303" s="1" t="s">
        <v>935</v>
      </c>
      <c r="C1303" s="4">
        <v>1</v>
      </c>
      <c r="D1303" s="6">
        <v>95.733333333333306</v>
      </c>
      <c r="E1303" s="6">
        <v>93.6</v>
      </c>
      <c r="F1303" s="4">
        <v>0.78260869565217295</v>
      </c>
      <c r="G1303" s="6">
        <f>Table3[[#This Row],[Best Individual mean accuracy]]-Table3[[#This Row],[Benchmark mean accuracy]]</f>
        <v>-2.1333333333333115</v>
      </c>
      <c r="H1303" t="str">
        <f>IF(AND(Table3[[#This Row],[F value]]&lt;4.74,Table3[[#This Row],[Best Individual mean accuracy]]&gt;Table3[[#This Row],[Benchmark mean accuracy]]),"Yes","No")</f>
        <v>No</v>
      </c>
    </row>
    <row r="1304" spans="1:8" x14ac:dyDescent="0.55000000000000004">
      <c r="A1304">
        <v>750</v>
      </c>
      <c r="B1304" s="1" t="s">
        <v>1559</v>
      </c>
      <c r="C1304" s="4">
        <v>1</v>
      </c>
      <c r="D1304" s="6">
        <v>95.733333333333306</v>
      </c>
      <c r="E1304" s="6">
        <v>93.6</v>
      </c>
      <c r="F1304" s="4">
        <v>1.48484848484848</v>
      </c>
      <c r="G1304" s="6">
        <f>Table3[[#This Row],[Best Individual mean accuracy]]-Table3[[#This Row],[Benchmark mean accuracy]]</f>
        <v>-2.1333333333333115</v>
      </c>
      <c r="H1304" t="str">
        <f>IF(AND(Table3[[#This Row],[F value]]&lt;4.74,Table3[[#This Row],[Best Individual mean accuracy]]&gt;Table3[[#This Row],[Benchmark mean accuracy]]),"Yes","No")</f>
        <v>No</v>
      </c>
    </row>
    <row r="1305" spans="1:8" x14ac:dyDescent="0.55000000000000004">
      <c r="A1305">
        <v>891</v>
      </c>
      <c r="B1305" s="1" t="s">
        <v>1968</v>
      </c>
      <c r="C1305" s="4">
        <v>0.97368421052631504</v>
      </c>
      <c r="D1305" s="6">
        <v>95.733333333333306</v>
      </c>
      <c r="E1305" s="6">
        <v>93.6</v>
      </c>
      <c r="F1305" s="4">
        <v>0.891891891891891</v>
      </c>
      <c r="G1305" s="6">
        <f>Table3[[#This Row],[Best Individual mean accuracy]]-Table3[[#This Row],[Benchmark mean accuracy]]</f>
        <v>-2.1333333333333115</v>
      </c>
      <c r="H1305" t="str">
        <f>IF(AND(Table3[[#This Row],[F value]]&lt;4.74,Table3[[#This Row],[Best Individual mean accuracy]]&gt;Table3[[#This Row],[Benchmark mean accuracy]]),"Yes","No")</f>
        <v>No</v>
      </c>
    </row>
    <row r="1306" spans="1:8" x14ac:dyDescent="0.55000000000000004">
      <c r="A1306">
        <v>891</v>
      </c>
      <c r="B1306" s="1" t="s">
        <v>2047</v>
      </c>
      <c r="C1306" s="4">
        <v>0.97368421052631504</v>
      </c>
      <c r="D1306" s="6">
        <v>95.733333333333306</v>
      </c>
      <c r="E1306" s="6">
        <v>93.6</v>
      </c>
      <c r="F1306" s="4">
        <v>1</v>
      </c>
      <c r="G1306" s="6">
        <f>Table3[[#This Row],[Best Individual mean accuracy]]-Table3[[#This Row],[Benchmark mean accuracy]]</f>
        <v>-2.1333333333333115</v>
      </c>
      <c r="H1306" t="str">
        <f>IF(AND(Table3[[#This Row],[F value]]&lt;4.74,Table3[[#This Row],[Best Individual mean accuracy]]&gt;Table3[[#This Row],[Benchmark mean accuracy]]),"Yes","No")</f>
        <v>No</v>
      </c>
    </row>
    <row r="1307" spans="1:8" x14ac:dyDescent="0.55000000000000004">
      <c r="A1307">
        <v>891</v>
      </c>
      <c r="B1307" s="1" t="s">
        <v>1825</v>
      </c>
      <c r="C1307" s="4">
        <v>0.97368421052631504</v>
      </c>
      <c r="D1307" s="6">
        <v>95.6</v>
      </c>
      <c r="E1307" s="6">
        <v>93.6</v>
      </c>
      <c r="F1307" s="4">
        <v>3</v>
      </c>
      <c r="G1307" s="6">
        <f>Table3[[#This Row],[Best Individual mean accuracy]]-Table3[[#This Row],[Benchmark mean accuracy]]</f>
        <v>-2</v>
      </c>
      <c r="H1307" t="str">
        <f>IF(AND(Table3[[#This Row],[F value]]&lt;4.74,Table3[[#This Row],[Best Individual mean accuracy]]&gt;Table3[[#This Row],[Benchmark mean accuracy]]),"Yes","No")</f>
        <v>No</v>
      </c>
    </row>
    <row r="1308" spans="1:8" x14ac:dyDescent="0.55000000000000004">
      <c r="A1308">
        <v>750</v>
      </c>
      <c r="B1308" s="1" t="s">
        <v>1539</v>
      </c>
      <c r="C1308" s="4">
        <v>1</v>
      </c>
      <c r="D1308" s="6">
        <v>95.599999999999895</v>
      </c>
      <c r="E1308" s="6">
        <v>93.6</v>
      </c>
      <c r="F1308" s="4">
        <v>1.72131147540983</v>
      </c>
      <c r="G1308" s="6">
        <f>Table3[[#This Row],[Best Individual mean accuracy]]-Table3[[#This Row],[Benchmark mean accuracy]]</f>
        <v>-1.9999999999999005</v>
      </c>
      <c r="H1308" t="str">
        <f>IF(AND(Table3[[#This Row],[F value]]&lt;4.74,Table3[[#This Row],[Best Individual mean accuracy]]&gt;Table3[[#This Row],[Benchmark mean accuracy]]),"Yes","No")</f>
        <v>No</v>
      </c>
    </row>
    <row r="1309" spans="1:8" x14ac:dyDescent="0.55000000000000004">
      <c r="A1309">
        <v>891</v>
      </c>
      <c r="B1309" s="1" t="s">
        <v>2092</v>
      </c>
      <c r="C1309" s="4">
        <v>0.97368421052631504</v>
      </c>
      <c r="D1309" s="6">
        <v>95.599999999999895</v>
      </c>
      <c r="E1309" s="6">
        <v>93.6</v>
      </c>
      <c r="F1309" s="4">
        <v>1.3018867924528299</v>
      </c>
      <c r="G1309" s="6">
        <f>Table3[[#This Row],[Best Individual mean accuracy]]-Table3[[#This Row],[Benchmark mean accuracy]]</f>
        <v>-1.9999999999999005</v>
      </c>
      <c r="H1309" t="str">
        <f>IF(AND(Table3[[#This Row],[F value]]&lt;4.74,Table3[[#This Row],[Best Individual mean accuracy]]&gt;Table3[[#This Row],[Benchmark mean accuracy]]),"Yes","No")</f>
        <v>No</v>
      </c>
    </row>
    <row r="1310" spans="1:8" x14ac:dyDescent="0.55000000000000004">
      <c r="A1310">
        <v>465</v>
      </c>
      <c r="B1310" s="1" t="s">
        <v>920</v>
      </c>
      <c r="C1310" s="4">
        <v>1</v>
      </c>
      <c r="D1310" s="6">
        <v>95.466666666666598</v>
      </c>
      <c r="E1310" s="6">
        <v>93.6</v>
      </c>
      <c r="F1310" s="4">
        <v>1.1176470588235199</v>
      </c>
      <c r="G1310" s="6">
        <f>Table3[[#This Row],[Best Individual mean accuracy]]-Table3[[#This Row],[Benchmark mean accuracy]]</f>
        <v>-1.8666666666666032</v>
      </c>
      <c r="H1310" t="str">
        <f>IF(AND(Table3[[#This Row],[F value]]&lt;4.74,Table3[[#This Row],[Best Individual mean accuracy]]&gt;Table3[[#This Row],[Benchmark mean accuracy]]),"Yes","No")</f>
        <v>No</v>
      </c>
    </row>
    <row r="1311" spans="1:8" x14ac:dyDescent="0.55000000000000004">
      <c r="A1311">
        <v>891</v>
      </c>
      <c r="B1311" s="1" t="s">
        <v>1792</v>
      </c>
      <c r="C1311" s="4">
        <v>0.97368421052631504</v>
      </c>
      <c r="D1311" s="6">
        <v>95.466666666666598</v>
      </c>
      <c r="E1311" s="6">
        <v>93.6</v>
      </c>
      <c r="F1311" s="4">
        <v>1.26315789473684</v>
      </c>
      <c r="G1311" s="6">
        <f>Table3[[#This Row],[Best Individual mean accuracy]]-Table3[[#This Row],[Benchmark mean accuracy]]</f>
        <v>-1.8666666666666032</v>
      </c>
      <c r="H1311" t="str">
        <f>IF(AND(Table3[[#This Row],[F value]]&lt;4.74,Table3[[#This Row],[Best Individual mean accuracy]]&gt;Table3[[#This Row],[Benchmark mean accuracy]]),"Yes","No")</f>
        <v>No</v>
      </c>
    </row>
    <row r="1312" spans="1:8" x14ac:dyDescent="0.55000000000000004">
      <c r="A1312">
        <v>891</v>
      </c>
      <c r="B1312" s="1" t="s">
        <v>2117</v>
      </c>
      <c r="C1312" s="4">
        <v>0.97368421052631504</v>
      </c>
      <c r="D1312" s="6">
        <v>95.199999999999903</v>
      </c>
      <c r="E1312" s="6">
        <v>93.6</v>
      </c>
      <c r="F1312" s="4">
        <v>1.2065217391304299</v>
      </c>
      <c r="G1312" s="6">
        <f>Table3[[#This Row],[Best Individual mean accuracy]]-Table3[[#This Row],[Benchmark mean accuracy]]</f>
        <v>-1.5999999999999091</v>
      </c>
      <c r="H1312" t="str">
        <f>IF(AND(Table3[[#This Row],[F value]]&lt;4.74,Table3[[#This Row],[Best Individual mean accuracy]]&gt;Table3[[#This Row],[Benchmark mean accuracy]]),"Yes","No")</f>
        <v>No</v>
      </c>
    </row>
    <row r="1313" spans="1:8" x14ac:dyDescent="0.55000000000000004">
      <c r="A1313">
        <v>750</v>
      </c>
      <c r="B1313" s="1" t="s">
        <v>1307</v>
      </c>
      <c r="C1313" s="4">
        <v>1</v>
      </c>
      <c r="D1313" s="6">
        <v>95.066666666666606</v>
      </c>
      <c r="E1313" s="6">
        <v>93.6</v>
      </c>
      <c r="F1313" s="4">
        <v>0.68510638297872295</v>
      </c>
      <c r="G1313" s="6">
        <f>Table3[[#This Row],[Best Individual mean accuracy]]-Table3[[#This Row],[Benchmark mean accuracy]]</f>
        <v>-1.4666666666666117</v>
      </c>
      <c r="H1313" t="str">
        <f>IF(AND(Table3[[#This Row],[F value]]&lt;4.74,Table3[[#This Row],[Best Individual mean accuracy]]&gt;Table3[[#This Row],[Benchmark mean accuracy]]),"Yes","No")</f>
        <v>No</v>
      </c>
    </row>
    <row r="1314" spans="1:8" x14ac:dyDescent="0.55000000000000004">
      <c r="A1314">
        <v>891</v>
      </c>
      <c r="B1314" s="1" t="s">
        <v>1910</v>
      </c>
      <c r="C1314" s="4">
        <v>0.97368421052631504</v>
      </c>
      <c r="D1314" s="6">
        <v>96.533333333333303</v>
      </c>
      <c r="E1314" s="6">
        <v>93.466666666666598</v>
      </c>
      <c r="F1314" s="4">
        <v>6.6363636363636296</v>
      </c>
      <c r="G1314" s="6">
        <f>Table3[[#This Row],[Best Individual mean accuracy]]-Table3[[#This Row],[Benchmark mean accuracy]]</f>
        <v>-3.0666666666667055</v>
      </c>
      <c r="H1314" t="str">
        <f>IF(AND(Table3[[#This Row],[F value]]&lt;4.74,Table3[[#This Row],[Best Individual mean accuracy]]&gt;Table3[[#This Row],[Benchmark mean accuracy]]),"Yes","No")</f>
        <v>No</v>
      </c>
    </row>
    <row r="1315" spans="1:8" x14ac:dyDescent="0.55000000000000004">
      <c r="A1315">
        <v>750</v>
      </c>
      <c r="B1315" s="1" t="s">
        <v>1498</v>
      </c>
      <c r="C1315" s="4">
        <v>1</v>
      </c>
      <c r="D1315" s="6">
        <v>96.266666666666595</v>
      </c>
      <c r="E1315" s="6">
        <v>93.466666666666598</v>
      </c>
      <c r="F1315" s="4">
        <v>1.1196581196581199</v>
      </c>
      <c r="G1315" s="6">
        <f>Table3[[#This Row],[Best Individual mean accuracy]]-Table3[[#This Row],[Benchmark mean accuracy]]</f>
        <v>-2.7999999999999972</v>
      </c>
      <c r="H1315" t="str">
        <f>IF(AND(Table3[[#This Row],[F value]]&lt;4.74,Table3[[#This Row],[Best Individual mean accuracy]]&gt;Table3[[#This Row],[Benchmark mean accuracy]]),"Yes","No")</f>
        <v>No</v>
      </c>
    </row>
    <row r="1316" spans="1:8" x14ac:dyDescent="0.55000000000000004">
      <c r="A1316">
        <v>750</v>
      </c>
      <c r="B1316" s="1" t="s">
        <v>1554</v>
      </c>
      <c r="C1316" s="4">
        <v>1</v>
      </c>
      <c r="D1316" s="6">
        <v>96.266666666666595</v>
      </c>
      <c r="E1316" s="6">
        <v>93.466666666666598</v>
      </c>
      <c r="F1316" s="4">
        <v>1.12121212121212</v>
      </c>
      <c r="G1316" s="6">
        <f>Table3[[#This Row],[Best Individual mean accuracy]]-Table3[[#This Row],[Benchmark mean accuracy]]</f>
        <v>-2.7999999999999972</v>
      </c>
      <c r="H1316" t="str">
        <f>IF(AND(Table3[[#This Row],[F value]]&lt;4.74,Table3[[#This Row],[Best Individual mean accuracy]]&gt;Table3[[#This Row],[Benchmark mean accuracy]]),"Yes","No")</f>
        <v>No</v>
      </c>
    </row>
    <row r="1317" spans="1:8" x14ac:dyDescent="0.55000000000000004">
      <c r="A1317">
        <v>891</v>
      </c>
      <c r="B1317" s="1" t="s">
        <v>1804</v>
      </c>
      <c r="C1317" s="4">
        <v>0.97368421052631504</v>
      </c>
      <c r="D1317" s="6">
        <v>96.266666666666595</v>
      </c>
      <c r="E1317" s="6">
        <v>93.466666666666598</v>
      </c>
      <c r="F1317" s="4">
        <v>3.3809523809523601</v>
      </c>
      <c r="G1317" s="6">
        <f>Table3[[#This Row],[Best Individual mean accuracy]]-Table3[[#This Row],[Benchmark mean accuracy]]</f>
        <v>-2.7999999999999972</v>
      </c>
      <c r="H1317" t="str">
        <f>IF(AND(Table3[[#This Row],[F value]]&lt;4.74,Table3[[#This Row],[Best Individual mean accuracy]]&gt;Table3[[#This Row],[Benchmark mean accuracy]]),"Yes","No")</f>
        <v>No</v>
      </c>
    </row>
    <row r="1318" spans="1:8" x14ac:dyDescent="0.55000000000000004">
      <c r="A1318">
        <v>891</v>
      </c>
      <c r="B1318" s="1" t="s">
        <v>1823</v>
      </c>
      <c r="C1318" s="4">
        <v>0.97368421052631504</v>
      </c>
      <c r="D1318" s="6">
        <v>96.266666666666595</v>
      </c>
      <c r="E1318" s="6">
        <v>93.466666666666598</v>
      </c>
      <c r="F1318" s="4">
        <v>2.6521739130434798</v>
      </c>
      <c r="G1318" s="6">
        <f>Table3[[#This Row],[Best Individual mean accuracy]]-Table3[[#This Row],[Benchmark mean accuracy]]</f>
        <v>-2.7999999999999972</v>
      </c>
      <c r="H1318" t="str">
        <f>IF(AND(Table3[[#This Row],[F value]]&lt;4.74,Table3[[#This Row],[Best Individual mean accuracy]]&gt;Table3[[#This Row],[Benchmark mean accuracy]]),"Yes","No")</f>
        <v>No</v>
      </c>
    </row>
    <row r="1319" spans="1:8" x14ac:dyDescent="0.55000000000000004">
      <c r="A1319">
        <v>891</v>
      </c>
      <c r="B1319" s="1" t="s">
        <v>2083</v>
      </c>
      <c r="C1319" s="4">
        <v>0.97368421052631504</v>
      </c>
      <c r="D1319" s="6">
        <v>96.266666666666595</v>
      </c>
      <c r="E1319" s="6">
        <v>93.466666666666598</v>
      </c>
      <c r="F1319" s="4">
        <v>1.4511278195488699</v>
      </c>
      <c r="G1319" s="6">
        <f>Table3[[#This Row],[Best Individual mean accuracy]]-Table3[[#This Row],[Benchmark mean accuracy]]</f>
        <v>-2.7999999999999972</v>
      </c>
      <c r="H1319" t="str">
        <f>IF(AND(Table3[[#This Row],[F value]]&lt;4.74,Table3[[#This Row],[Best Individual mean accuracy]]&gt;Table3[[#This Row],[Benchmark mean accuracy]]),"Yes","No")</f>
        <v>No</v>
      </c>
    </row>
    <row r="1320" spans="1:8" x14ac:dyDescent="0.55000000000000004">
      <c r="A1320">
        <v>750</v>
      </c>
      <c r="B1320" s="1" t="s">
        <v>1527</v>
      </c>
      <c r="C1320" s="4">
        <v>1</v>
      </c>
      <c r="D1320" s="6">
        <v>96.133333333333297</v>
      </c>
      <c r="E1320" s="6">
        <v>93.466666666666598</v>
      </c>
      <c r="F1320" s="4">
        <v>1.1176470588235199</v>
      </c>
      <c r="G1320" s="6">
        <f>Table3[[#This Row],[Best Individual mean accuracy]]-Table3[[#This Row],[Benchmark mean accuracy]]</f>
        <v>-2.6666666666666998</v>
      </c>
      <c r="H1320" t="str">
        <f>IF(AND(Table3[[#This Row],[F value]]&lt;4.74,Table3[[#This Row],[Best Individual mean accuracy]]&gt;Table3[[#This Row],[Benchmark mean accuracy]]),"Yes","No")</f>
        <v>No</v>
      </c>
    </row>
    <row r="1321" spans="1:8" x14ac:dyDescent="0.55000000000000004">
      <c r="A1321">
        <v>891</v>
      </c>
      <c r="B1321" s="1" t="s">
        <v>1693</v>
      </c>
      <c r="C1321" s="4">
        <v>0.97368421052631504</v>
      </c>
      <c r="D1321" s="6">
        <v>96.133333333333297</v>
      </c>
      <c r="E1321" s="6">
        <v>93.466666666666598</v>
      </c>
      <c r="F1321" s="4">
        <v>2.2380952380952301</v>
      </c>
      <c r="G1321" s="6">
        <f>Table3[[#This Row],[Best Individual mean accuracy]]-Table3[[#This Row],[Benchmark mean accuracy]]</f>
        <v>-2.6666666666666998</v>
      </c>
      <c r="H1321" t="str">
        <f>IF(AND(Table3[[#This Row],[F value]]&lt;4.74,Table3[[#This Row],[Best Individual mean accuracy]]&gt;Table3[[#This Row],[Benchmark mean accuracy]]),"Yes","No")</f>
        <v>No</v>
      </c>
    </row>
    <row r="1322" spans="1:8" x14ac:dyDescent="0.55000000000000004">
      <c r="A1322">
        <v>891</v>
      </c>
      <c r="B1322" s="1" t="s">
        <v>1854</v>
      </c>
      <c r="C1322" s="4">
        <v>0.97368421052631504</v>
      </c>
      <c r="D1322" s="6">
        <v>96.133333333333297</v>
      </c>
      <c r="E1322" s="6">
        <v>93.466666666666598</v>
      </c>
      <c r="F1322" s="4">
        <v>1.37499999999999</v>
      </c>
      <c r="G1322" s="6">
        <f>Table3[[#This Row],[Best Individual mean accuracy]]-Table3[[#This Row],[Benchmark mean accuracy]]</f>
        <v>-2.6666666666666998</v>
      </c>
      <c r="H1322" t="str">
        <f>IF(AND(Table3[[#This Row],[F value]]&lt;4.74,Table3[[#This Row],[Best Individual mean accuracy]]&gt;Table3[[#This Row],[Benchmark mean accuracy]]),"Yes","No")</f>
        <v>No</v>
      </c>
    </row>
    <row r="1323" spans="1:8" x14ac:dyDescent="0.55000000000000004">
      <c r="A1323">
        <v>891</v>
      </c>
      <c r="B1323" s="1" t="s">
        <v>1946</v>
      </c>
      <c r="C1323" s="4">
        <v>0.97368421052631504</v>
      </c>
      <c r="D1323" s="6">
        <v>96</v>
      </c>
      <c r="E1323" s="6">
        <v>93.466666666666598</v>
      </c>
      <c r="F1323" s="4">
        <v>1.2105263157894699</v>
      </c>
      <c r="G1323" s="6">
        <f>Table3[[#This Row],[Best Individual mean accuracy]]-Table3[[#This Row],[Benchmark mean accuracy]]</f>
        <v>-2.5333333333334025</v>
      </c>
      <c r="H1323" t="str">
        <f>IF(AND(Table3[[#This Row],[F value]]&lt;4.74,Table3[[#This Row],[Best Individual mean accuracy]]&gt;Table3[[#This Row],[Benchmark mean accuracy]]),"Yes","No")</f>
        <v>No</v>
      </c>
    </row>
    <row r="1324" spans="1:8" x14ac:dyDescent="0.55000000000000004">
      <c r="A1324">
        <v>891</v>
      </c>
      <c r="B1324" s="1" t="s">
        <v>1832</v>
      </c>
      <c r="C1324" s="4">
        <v>0.97368421052631504</v>
      </c>
      <c r="D1324" s="6">
        <v>95.866666666666603</v>
      </c>
      <c r="E1324" s="6">
        <v>93.466666666666598</v>
      </c>
      <c r="F1324" s="4">
        <v>3.2222222222222299</v>
      </c>
      <c r="G1324" s="6">
        <f>Table3[[#This Row],[Best Individual mean accuracy]]-Table3[[#This Row],[Benchmark mean accuracy]]</f>
        <v>-2.4000000000000057</v>
      </c>
      <c r="H1324" t="str">
        <f>IF(AND(Table3[[#This Row],[F value]]&lt;4.74,Table3[[#This Row],[Best Individual mean accuracy]]&gt;Table3[[#This Row],[Benchmark mean accuracy]]),"Yes","No")</f>
        <v>No</v>
      </c>
    </row>
    <row r="1325" spans="1:8" x14ac:dyDescent="0.55000000000000004">
      <c r="A1325">
        <v>891</v>
      </c>
      <c r="B1325" s="1" t="s">
        <v>1983</v>
      </c>
      <c r="C1325" s="4">
        <v>0.97368421052631504</v>
      </c>
      <c r="D1325" s="6">
        <v>95.866666666666603</v>
      </c>
      <c r="E1325" s="6">
        <v>93.466666666666598</v>
      </c>
      <c r="F1325" s="4">
        <v>0.95238095238095299</v>
      </c>
      <c r="G1325" s="6">
        <f>Table3[[#This Row],[Best Individual mean accuracy]]-Table3[[#This Row],[Benchmark mean accuracy]]</f>
        <v>-2.4000000000000057</v>
      </c>
      <c r="H1325" t="str">
        <f>IF(AND(Table3[[#This Row],[F value]]&lt;4.74,Table3[[#This Row],[Best Individual mean accuracy]]&gt;Table3[[#This Row],[Benchmark mean accuracy]]),"Yes","No")</f>
        <v>No</v>
      </c>
    </row>
    <row r="1326" spans="1:8" x14ac:dyDescent="0.55000000000000004">
      <c r="A1326">
        <v>750</v>
      </c>
      <c r="B1326" s="1" t="s">
        <v>1401</v>
      </c>
      <c r="C1326" s="4">
        <v>1</v>
      </c>
      <c r="D1326" s="6">
        <v>95.733333333333306</v>
      </c>
      <c r="E1326" s="6">
        <v>93.466666666666598</v>
      </c>
      <c r="F1326" s="4">
        <v>1.31460674157303</v>
      </c>
      <c r="G1326" s="6">
        <f>Table3[[#This Row],[Best Individual mean accuracy]]-Table3[[#This Row],[Benchmark mean accuracy]]</f>
        <v>-2.2666666666667084</v>
      </c>
      <c r="H1326" t="str">
        <f>IF(AND(Table3[[#This Row],[F value]]&lt;4.74,Table3[[#This Row],[Best Individual mean accuracy]]&gt;Table3[[#This Row],[Benchmark mean accuracy]]),"Yes","No")</f>
        <v>No</v>
      </c>
    </row>
    <row r="1327" spans="1:8" x14ac:dyDescent="0.55000000000000004">
      <c r="A1327">
        <v>891</v>
      </c>
      <c r="B1327" s="1" t="s">
        <v>1856</v>
      </c>
      <c r="C1327" s="4">
        <v>0.97368421052631504</v>
      </c>
      <c r="D1327" s="6">
        <v>95.733333333333306</v>
      </c>
      <c r="E1327" s="6">
        <v>93.466666666666598</v>
      </c>
      <c r="F1327" s="4">
        <v>1.5714285714285601</v>
      </c>
      <c r="G1327" s="6">
        <f>Table3[[#This Row],[Best Individual mean accuracy]]-Table3[[#This Row],[Benchmark mean accuracy]]</f>
        <v>-2.2666666666667084</v>
      </c>
      <c r="H1327" t="str">
        <f>IF(AND(Table3[[#This Row],[F value]]&lt;4.74,Table3[[#This Row],[Best Individual mean accuracy]]&gt;Table3[[#This Row],[Benchmark mean accuracy]]),"Yes","No")</f>
        <v>No</v>
      </c>
    </row>
    <row r="1328" spans="1:8" x14ac:dyDescent="0.55000000000000004">
      <c r="A1328">
        <v>891</v>
      </c>
      <c r="B1328" s="1" t="s">
        <v>1857</v>
      </c>
      <c r="C1328" s="4">
        <v>0.97368421052631504</v>
      </c>
      <c r="D1328" s="6">
        <v>95.733333333333306</v>
      </c>
      <c r="E1328" s="6">
        <v>93.466666666666598</v>
      </c>
      <c r="F1328" s="4">
        <v>3.0000000000000102</v>
      </c>
      <c r="G1328" s="6">
        <f>Table3[[#This Row],[Best Individual mean accuracy]]-Table3[[#This Row],[Benchmark mean accuracy]]</f>
        <v>-2.2666666666667084</v>
      </c>
      <c r="H1328" t="str">
        <f>IF(AND(Table3[[#This Row],[F value]]&lt;4.74,Table3[[#This Row],[Best Individual mean accuracy]]&gt;Table3[[#This Row],[Benchmark mean accuracy]]),"Yes","No")</f>
        <v>No</v>
      </c>
    </row>
    <row r="1329" spans="1:8" x14ac:dyDescent="0.55000000000000004">
      <c r="A1329">
        <v>891</v>
      </c>
      <c r="B1329" s="1" t="s">
        <v>1813</v>
      </c>
      <c r="C1329" s="4">
        <v>0.97368421052631504</v>
      </c>
      <c r="D1329" s="6">
        <v>95.6</v>
      </c>
      <c r="E1329" s="6">
        <v>93.466666666666598</v>
      </c>
      <c r="F1329" s="4">
        <v>0.85714285714285698</v>
      </c>
      <c r="G1329" s="6">
        <f>Table3[[#This Row],[Best Individual mean accuracy]]-Table3[[#This Row],[Benchmark mean accuracy]]</f>
        <v>-2.1333333333333968</v>
      </c>
      <c r="H1329" t="str">
        <f>IF(AND(Table3[[#This Row],[F value]]&lt;4.74,Table3[[#This Row],[Best Individual mean accuracy]]&gt;Table3[[#This Row],[Benchmark mean accuracy]]),"Yes","No")</f>
        <v>No</v>
      </c>
    </row>
    <row r="1330" spans="1:8" x14ac:dyDescent="0.55000000000000004">
      <c r="A1330">
        <v>891</v>
      </c>
      <c r="B1330" s="1" t="s">
        <v>2143</v>
      </c>
      <c r="C1330" s="4">
        <v>0.97368421052631504</v>
      </c>
      <c r="D1330" s="6">
        <v>95.6</v>
      </c>
      <c r="E1330" s="6">
        <v>93.466666666666598</v>
      </c>
      <c r="F1330" s="4">
        <v>1.3428571428571401</v>
      </c>
      <c r="G1330" s="6">
        <f>Table3[[#This Row],[Best Individual mean accuracy]]-Table3[[#This Row],[Benchmark mean accuracy]]</f>
        <v>-2.1333333333333968</v>
      </c>
      <c r="H1330" t="str">
        <f>IF(AND(Table3[[#This Row],[F value]]&lt;4.74,Table3[[#This Row],[Best Individual mean accuracy]]&gt;Table3[[#This Row],[Benchmark mean accuracy]]),"Yes","No")</f>
        <v>No</v>
      </c>
    </row>
    <row r="1331" spans="1:8" x14ac:dyDescent="0.55000000000000004">
      <c r="A1331">
        <v>465</v>
      </c>
      <c r="B1331" s="1" t="s">
        <v>928</v>
      </c>
      <c r="C1331" s="4">
        <v>1</v>
      </c>
      <c r="D1331" s="6">
        <v>95.599999999999895</v>
      </c>
      <c r="E1331" s="6">
        <v>93.466666666666598</v>
      </c>
      <c r="F1331" s="4">
        <v>1.0363636363636299</v>
      </c>
      <c r="G1331" s="6">
        <f>Table3[[#This Row],[Best Individual mean accuracy]]-Table3[[#This Row],[Benchmark mean accuracy]]</f>
        <v>-2.1333333333332973</v>
      </c>
      <c r="H1331" t="str">
        <f>IF(AND(Table3[[#This Row],[F value]]&lt;4.74,Table3[[#This Row],[Best Individual mean accuracy]]&gt;Table3[[#This Row],[Benchmark mean accuracy]]),"Yes","No")</f>
        <v>No</v>
      </c>
    </row>
    <row r="1332" spans="1:8" x14ac:dyDescent="0.55000000000000004">
      <c r="A1332">
        <v>300</v>
      </c>
      <c r="B1332" s="1" t="s">
        <v>890</v>
      </c>
      <c r="C1332" s="4">
        <v>0.97368421052631504</v>
      </c>
      <c r="D1332" s="6">
        <v>95.3333333333333</v>
      </c>
      <c r="E1332" s="6">
        <v>93.466666666666598</v>
      </c>
      <c r="F1332" s="4">
        <v>1.02325581395348</v>
      </c>
      <c r="G1332" s="6">
        <f>Table3[[#This Row],[Best Individual mean accuracy]]-Table3[[#This Row],[Benchmark mean accuracy]]</f>
        <v>-1.8666666666667027</v>
      </c>
      <c r="H1332" t="str">
        <f>IF(AND(Table3[[#This Row],[F value]]&lt;4.74,Table3[[#This Row],[Best Individual mean accuracy]]&gt;Table3[[#This Row],[Benchmark mean accuracy]]),"Yes","No")</f>
        <v>No</v>
      </c>
    </row>
    <row r="1333" spans="1:8" x14ac:dyDescent="0.55000000000000004">
      <c r="A1333">
        <v>750</v>
      </c>
      <c r="B1333" s="1" t="s">
        <v>1599</v>
      </c>
      <c r="C1333" s="4">
        <v>1</v>
      </c>
      <c r="D1333" s="6">
        <v>95.3333333333333</v>
      </c>
      <c r="E1333" s="6">
        <v>93.466666666666598</v>
      </c>
      <c r="F1333" s="4">
        <v>1.6153846153846101</v>
      </c>
      <c r="G1333" s="6">
        <f>Table3[[#This Row],[Best Individual mean accuracy]]-Table3[[#This Row],[Benchmark mean accuracy]]</f>
        <v>-1.8666666666667027</v>
      </c>
      <c r="H1333" t="str">
        <f>IF(AND(Table3[[#This Row],[F value]]&lt;4.74,Table3[[#This Row],[Best Individual mean accuracy]]&gt;Table3[[#This Row],[Benchmark mean accuracy]]),"Yes","No")</f>
        <v>No</v>
      </c>
    </row>
    <row r="1334" spans="1:8" x14ac:dyDescent="0.55000000000000004">
      <c r="A1334">
        <v>300</v>
      </c>
      <c r="B1334" s="1" t="s">
        <v>896</v>
      </c>
      <c r="C1334" s="4">
        <v>0.97368421052631504</v>
      </c>
      <c r="D1334" s="6">
        <v>95.199999999999903</v>
      </c>
      <c r="E1334" s="6">
        <v>93.466666666666598</v>
      </c>
      <c r="F1334" s="4">
        <v>1.1052631578947301</v>
      </c>
      <c r="G1334" s="6">
        <f>Table3[[#This Row],[Best Individual mean accuracy]]-Table3[[#This Row],[Benchmark mean accuracy]]</f>
        <v>-1.7333333333333059</v>
      </c>
      <c r="H1334" t="str">
        <f>IF(AND(Table3[[#This Row],[F value]]&lt;4.74,Table3[[#This Row],[Best Individual mean accuracy]]&gt;Table3[[#This Row],[Benchmark mean accuracy]]),"Yes","No")</f>
        <v>No</v>
      </c>
    </row>
    <row r="1335" spans="1:8" x14ac:dyDescent="0.55000000000000004">
      <c r="A1335">
        <v>750</v>
      </c>
      <c r="B1335" s="1" t="s">
        <v>1524</v>
      </c>
      <c r="C1335" s="4">
        <v>1</v>
      </c>
      <c r="D1335" s="6">
        <v>95.199999999999903</v>
      </c>
      <c r="E1335" s="6">
        <v>93.466666666666598</v>
      </c>
      <c r="F1335" s="4">
        <v>0.85074626865671599</v>
      </c>
      <c r="G1335" s="6">
        <f>Table3[[#This Row],[Best Individual mean accuracy]]-Table3[[#This Row],[Benchmark mean accuracy]]</f>
        <v>-1.7333333333333059</v>
      </c>
      <c r="H1335" t="str">
        <f>IF(AND(Table3[[#This Row],[F value]]&lt;4.74,Table3[[#This Row],[Best Individual mean accuracy]]&gt;Table3[[#This Row],[Benchmark mean accuracy]]),"Yes","No")</f>
        <v>No</v>
      </c>
    </row>
    <row r="1336" spans="1:8" x14ac:dyDescent="0.55000000000000004">
      <c r="A1336">
        <v>891</v>
      </c>
      <c r="B1336" s="1" t="s">
        <v>2150</v>
      </c>
      <c r="C1336" s="4">
        <v>0.97368421052631504</v>
      </c>
      <c r="D1336" s="6">
        <v>95.199999999999903</v>
      </c>
      <c r="E1336" s="6">
        <v>93.466666666666598</v>
      </c>
      <c r="F1336" s="4">
        <v>0.75510204081632604</v>
      </c>
      <c r="G1336" s="6">
        <f>Table3[[#This Row],[Best Individual mean accuracy]]-Table3[[#This Row],[Benchmark mean accuracy]]</f>
        <v>-1.7333333333333059</v>
      </c>
      <c r="H1336" t="str">
        <f>IF(AND(Table3[[#This Row],[F value]]&lt;4.74,Table3[[#This Row],[Best Individual mean accuracy]]&gt;Table3[[#This Row],[Benchmark mean accuracy]]),"Yes","No")</f>
        <v>No</v>
      </c>
    </row>
    <row r="1337" spans="1:8" x14ac:dyDescent="0.55000000000000004">
      <c r="A1337">
        <v>750</v>
      </c>
      <c r="B1337" s="1" t="s">
        <v>1427</v>
      </c>
      <c r="C1337" s="4">
        <v>1</v>
      </c>
      <c r="D1337" s="6">
        <v>95.066666666666606</v>
      </c>
      <c r="E1337" s="6">
        <v>93.466666666666598</v>
      </c>
      <c r="F1337" s="4">
        <v>5.0000000000000098</v>
      </c>
      <c r="G1337" s="6">
        <f>Table3[[#This Row],[Best Individual mean accuracy]]-Table3[[#This Row],[Benchmark mean accuracy]]</f>
        <v>-1.6000000000000085</v>
      </c>
      <c r="H1337" t="str">
        <f>IF(AND(Table3[[#This Row],[F value]]&lt;4.74,Table3[[#This Row],[Best Individual mean accuracy]]&gt;Table3[[#This Row],[Benchmark mean accuracy]]),"Yes","No")</f>
        <v>No</v>
      </c>
    </row>
    <row r="1338" spans="1:8" x14ac:dyDescent="0.55000000000000004">
      <c r="A1338">
        <v>750</v>
      </c>
      <c r="B1338" s="1" t="s">
        <v>1347</v>
      </c>
      <c r="C1338" s="4">
        <v>1</v>
      </c>
      <c r="D1338" s="6">
        <v>94.8</v>
      </c>
      <c r="E1338" s="6">
        <v>93.466666666666598</v>
      </c>
      <c r="F1338" s="4">
        <v>0.90566037735849003</v>
      </c>
      <c r="G1338" s="6">
        <f>Table3[[#This Row],[Best Individual mean accuracy]]-Table3[[#This Row],[Benchmark mean accuracy]]</f>
        <v>-1.3333333333333997</v>
      </c>
      <c r="H1338" t="str">
        <f>IF(AND(Table3[[#This Row],[F value]]&lt;4.74,Table3[[#This Row],[Best Individual mean accuracy]]&gt;Table3[[#This Row],[Benchmark mean accuracy]]),"Yes","No")</f>
        <v>No</v>
      </c>
    </row>
    <row r="1339" spans="1:8" x14ac:dyDescent="0.55000000000000004">
      <c r="A1339">
        <v>750</v>
      </c>
      <c r="B1339" s="1" t="s">
        <v>1513</v>
      </c>
      <c r="C1339" s="4">
        <v>1</v>
      </c>
      <c r="D1339" s="6">
        <v>94.8</v>
      </c>
      <c r="E1339" s="6">
        <v>93.466666666666598</v>
      </c>
      <c r="F1339" s="4">
        <v>0.96650717703349298</v>
      </c>
      <c r="G1339" s="6">
        <f>Table3[[#This Row],[Best Individual mean accuracy]]-Table3[[#This Row],[Benchmark mean accuracy]]</f>
        <v>-1.3333333333333997</v>
      </c>
      <c r="H1339" t="str">
        <f>IF(AND(Table3[[#This Row],[F value]]&lt;4.74,Table3[[#This Row],[Best Individual mean accuracy]]&gt;Table3[[#This Row],[Benchmark mean accuracy]]),"Yes","No")</f>
        <v>No</v>
      </c>
    </row>
    <row r="1340" spans="1:8" x14ac:dyDescent="0.55000000000000004">
      <c r="A1340">
        <v>663</v>
      </c>
      <c r="B1340" s="1" t="s">
        <v>1005</v>
      </c>
      <c r="C1340" s="4">
        <v>1</v>
      </c>
      <c r="D1340" s="6">
        <v>94.6666666666666</v>
      </c>
      <c r="E1340" s="6">
        <v>93.466666666666598</v>
      </c>
      <c r="F1340" s="4">
        <v>0.87679671457905495</v>
      </c>
      <c r="G1340" s="6">
        <f>Table3[[#This Row],[Best Individual mean accuracy]]-Table3[[#This Row],[Benchmark mean accuracy]]</f>
        <v>-1.2000000000000028</v>
      </c>
      <c r="H1340" t="str">
        <f>IF(AND(Table3[[#This Row],[F value]]&lt;4.74,Table3[[#This Row],[Best Individual mean accuracy]]&gt;Table3[[#This Row],[Benchmark mean accuracy]]),"Yes","No")</f>
        <v>No</v>
      </c>
    </row>
    <row r="1341" spans="1:8" x14ac:dyDescent="0.55000000000000004">
      <c r="A1341">
        <v>750</v>
      </c>
      <c r="B1341" s="1" t="s">
        <v>1614</v>
      </c>
      <c r="C1341" s="4">
        <v>1</v>
      </c>
      <c r="D1341" s="6">
        <v>94.6666666666666</v>
      </c>
      <c r="E1341" s="6">
        <v>93.466666666666598</v>
      </c>
      <c r="F1341" s="4">
        <v>0.68211920529801295</v>
      </c>
      <c r="G1341" s="6">
        <f>Table3[[#This Row],[Best Individual mean accuracy]]-Table3[[#This Row],[Benchmark mean accuracy]]</f>
        <v>-1.2000000000000028</v>
      </c>
      <c r="H1341" t="str">
        <f>IF(AND(Table3[[#This Row],[F value]]&lt;4.74,Table3[[#This Row],[Best Individual mean accuracy]]&gt;Table3[[#This Row],[Benchmark mean accuracy]]),"Yes","No")</f>
        <v>No</v>
      </c>
    </row>
    <row r="1342" spans="1:8" x14ac:dyDescent="0.55000000000000004">
      <c r="A1342">
        <v>750</v>
      </c>
      <c r="B1342" s="1" t="s">
        <v>1304</v>
      </c>
      <c r="C1342" s="4">
        <v>1</v>
      </c>
      <c r="D1342" s="6">
        <v>94.133333333333297</v>
      </c>
      <c r="E1342" s="6">
        <v>93.466666666666598</v>
      </c>
      <c r="F1342" s="4">
        <v>0.786163522012577</v>
      </c>
      <c r="G1342" s="6">
        <f>Table3[[#This Row],[Best Individual mean accuracy]]-Table3[[#This Row],[Benchmark mean accuracy]]</f>
        <v>-0.66666666666669983</v>
      </c>
      <c r="H1342" t="str">
        <f>IF(AND(Table3[[#This Row],[F value]]&lt;4.74,Table3[[#This Row],[Best Individual mean accuracy]]&gt;Table3[[#This Row],[Benchmark mean accuracy]]),"Yes","No")</f>
        <v>No</v>
      </c>
    </row>
    <row r="1343" spans="1:8" x14ac:dyDescent="0.55000000000000004">
      <c r="A1343">
        <v>750</v>
      </c>
      <c r="B1343" s="1" t="s">
        <v>1454</v>
      </c>
      <c r="C1343" s="4">
        <v>1</v>
      </c>
      <c r="D1343" s="6">
        <v>93.866666666666603</v>
      </c>
      <c r="E1343" s="6">
        <v>93.466666666666598</v>
      </c>
      <c r="F1343" s="4">
        <v>0.75757575757575601</v>
      </c>
      <c r="G1343" s="6">
        <f>Table3[[#This Row],[Best Individual mean accuracy]]-Table3[[#This Row],[Benchmark mean accuracy]]</f>
        <v>-0.40000000000000568</v>
      </c>
      <c r="H1343" t="str">
        <f>IF(AND(Table3[[#This Row],[F value]]&lt;4.74,Table3[[#This Row],[Best Individual mean accuracy]]&gt;Table3[[#This Row],[Benchmark mean accuracy]]),"Yes","No")</f>
        <v>No</v>
      </c>
    </row>
    <row r="1344" spans="1:8" x14ac:dyDescent="0.55000000000000004">
      <c r="A1344">
        <v>247</v>
      </c>
      <c r="B1344" s="1" t="s">
        <v>458</v>
      </c>
      <c r="C1344" s="4">
        <v>0.97368421052631504</v>
      </c>
      <c r="D1344" s="6">
        <v>96.6666666666666</v>
      </c>
      <c r="E1344" s="6">
        <v>93.3333333333333</v>
      </c>
      <c r="F1344" s="4">
        <v>3.38709677419354</v>
      </c>
      <c r="G1344" s="6">
        <f>Table3[[#This Row],[Best Individual mean accuracy]]-Table3[[#This Row],[Benchmark mean accuracy]]</f>
        <v>-3.3333333333333002</v>
      </c>
      <c r="H1344" t="str">
        <f>IF(AND(Table3[[#This Row],[F value]]&lt;4.74,Table3[[#This Row],[Best Individual mean accuracy]]&gt;Table3[[#This Row],[Benchmark mean accuracy]]),"Yes","No")</f>
        <v>No</v>
      </c>
    </row>
    <row r="1345" spans="1:8" x14ac:dyDescent="0.55000000000000004">
      <c r="A1345">
        <v>891</v>
      </c>
      <c r="B1345" s="1" t="s">
        <v>1950</v>
      </c>
      <c r="C1345" s="4">
        <v>0.97368421052631504</v>
      </c>
      <c r="D1345" s="6">
        <v>96.6666666666666</v>
      </c>
      <c r="E1345" s="6">
        <v>93.3333333333333</v>
      </c>
      <c r="F1345" s="4">
        <v>1.32323232323232</v>
      </c>
      <c r="G1345" s="6">
        <f>Table3[[#This Row],[Best Individual mean accuracy]]-Table3[[#This Row],[Benchmark mean accuracy]]</f>
        <v>-3.3333333333333002</v>
      </c>
      <c r="H1345" t="str">
        <f>IF(AND(Table3[[#This Row],[F value]]&lt;4.74,Table3[[#This Row],[Best Individual mean accuracy]]&gt;Table3[[#This Row],[Benchmark mean accuracy]]),"Yes","No")</f>
        <v>No</v>
      </c>
    </row>
    <row r="1346" spans="1:8" x14ac:dyDescent="0.55000000000000004">
      <c r="A1346">
        <v>891</v>
      </c>
      <c r="B1346" s="1" t="s">
        <v>2076</v>
      </c>
      <c r="C1346" s="4">
        <v>0.97368421052631504</v>
      </c>
      <c r="D1346" s="6">
        <v>96.6666666666666</v>
      </c>
      <c r="E1346" s="6">
        <v>93.3333333333333</v>
      </c>
      <c r="F1346" s="4">
        <v>1.05095541401273</v>
      </c>
      <c r="G1346" s="6">
        <f>Table3[[#This Row],[Best Individual mean accuracy]]-Table3[[#This Row],[Benchmark mean accuracy]]</f>
        <v>-3.3333333333333002</v>
      </c>
      <c r="H1346" t="str">
        <f>IF(AND(Table3[[#This Row],[F value]]&lt;4.74,Table3[[#This Row],[Best Individual mean accuracy]]&gt;Table3[[#This Row],[Benchmark mean accuracy]]),"Yes","No")</f>
        <v>No</v>
      </c>
    </row>
    <row r="1347" spans="1:8" x14ac:dyDescent="0.55000000000000004">
      <c r="A1347">
        <v>891</v>
      </c>
      <c r="B1347" s="1" t="s">
        <v>1768</v>
      </c>
      <c r="C1347" s="4">
        <v>0.97368421052631504</v>
      </c>
      <c r="D1347" s="6">
        <v>96.4</v>
      </c>
      <c r="E1347" s="6">
        <v>93.3333333333333</v>
      </c>
      <c r="F1347" s="4">
        <v>1.2735042735042701</v>
      </c>
      <c r="G1347" s="6">
        <f>Table3[[#This Row],[Best Individual mean accuracy]]-Table3[[#This Row],[Benchmark mean accuracy]]</f>
        <v>-3.0666666666667055</v>
      </c>
      <c r="H1347" t="str">
        <f>IF(AND(Table3[[#This Row],[F value]]&lt;4.74,Table3[[#This Row],[Best Individual mean accuracy]]&gt;Table3[[#This Row],[Benchmark mean accuracy]]),"Yes","No")</f>
        <v>No</v>
      </c>
    </row>
    <row r="1348" spans="1:8" x14ac:dyDescent="0.55000000000000004">
      <c r="A1348">
        <v>891</v>
      </c>
      <c r="B1348" s="1" t="s">
        <v>1912</v>
      </c>
      <c r="C1348" s="4">
        <v>0.97368421052631504</v>
      </c>
      <c r="D1348" s="6">
        <v>96.133333333333297</v>
      </c>
      <c r="E1348" s="6">
        <v>93.3333333333333</v>
      </c>
      <c r="F1348" s="4">
        <v>1.5714285714285701</v>
      </c>
      <c r="G1348" s="6">
        <f>Table3[[#This Row],[Best Individual mean accuracy]]-Table3[[#This Row],[Benchmark mean accuracy]]</f>
        <v>-2.7999999999999972</v>
      </c>
      <c r="H1348" t="str">
        <f>IF(AND(Table3[[#This Row],[F value]]&lt;4.74,Table3[[#This Row],[Best Individual mean accuracy]]&gt;Table3[[#This Row],[Benchmark mean accuracy]]),"Yes","No")</f>
        <v>No</v>
      </c>
    </row>
    <row r="1349" spans="1:8" x14ac:dyDescent="0.55000000000000004">
      <c r="A1349">
        <v>891</v>
      </c>
      <c r="B1349" s="1" t="s">
        <v>1913</v>
      </c>
      <c r="C1349" s="4">
        <v>0.97368421052631504</v>
      </c>
      <c r="D1349" s="6">
        <v>96.133333333333297</v>
      </c>
      <c r="E1349" s="6">
        <v>93.3333333333333</v>
      </c>
      <c r="F1349" s="4">
        <v>1.12048192771084</v>
      </c>
      <c r="G1349" s="6">
        <f>Table3[[#This Row],[Best Individual mean accuracy]]-Table3[[#This Row],[Benchmark mean accuracy]]</f>
        <v>-2.7999999999999972</v>
      </c>
      <c r="H1349" t="str">
        <f>IF(AND(Table3[[#This Row],[F value]]&lt;4.74,Table3[[#This Row],[Best Individual mean accuracy]]&gt;Table3[[#This Row],[Benchmark mean accuracy]]),"Yes","No")</f>
        <v>No</v>
      </c>
    </row>
    <row r="1350" spans="1:8" x14ac:dyDescent="0.55000000000000004">
      <c r="A1350">
        <v>891</v>
      </c>
      <c r="B1350" s="1" t="s">
        <v>1651</v>
      </c>
      <c r="C1350" s="4">
        <v>0.97368421052631504</v>
      </c>
      <c r="D1350" s="6">
        <v>96</v>
      </c>
      <c r="E1350" s="6">
        <v>93.3333333333333</v>
      </c>
      <c r="F1350" s="4">
        <v>1.0319148936170199</v>
      </c>
      <c r="G1350" s="6">
        <f>Table3[[#This Row],[Best Individual mean accuracy]]-Table3[[#This Row],[Benchmark mean accuracy]]</f>
        <v>-2.6666666666666998</v>
      </c>
      <c r="H1350" t="str">
        <f>IF(AND(Table3[[#This Row],[F value]]&lt;4.74,Table3[[#This Row],[Best Individual mean accuracy]]&gt;Table3[[#This Row],[Benchmark mean accuracy]]),"Yes","No")</f>
        <v>No</v>
      </c>
    </row>
    <row r="1351" spans="1:8" x14ac:dyDescent="0.55000000000000004">
      <c r="A1351">
        <v>891</v>
      </c>
      <c r="B1351" s="1" t="s">
        <v>1939</v>
      </c>
      <c r="C1351" s="4">
        <v>0.97368421052631504</v>
      </c>
      <c r="D1351" s="6">
        <v>96</v>
      </c>
      <c r="E1351" s="6">
        <v>93.3333333333333</v>
      </c>
      <c r="F1351" s="4">
        <v>0.92727272727272703</v>
      </c>
      <c r="G1351" s="6">
        <f>Table3[[#This Row],[Best Individual mean accuracy]]-Table3[[#This Row],[Benchmark mean accuracy]]</f>
        <v>-2.6666666666666998</v>
      </c>
      <c r="H1351" t="str">
        <f>IF(AND(Table3[[#This Row],[F value]]&lt;4.74,Table3[[#This Row],[Best Individual mean accuracy]]&gt;Table3[[#This Row],[Benchmark mean accuracy]]),"Yes","No")</f>
        <v>No</v>
      </c>
    </row>
    <row r="1352" spans="1:8" x14ac:dyDescent="0.55000000000000004">
      <c r="A1352">
        <v>891</v>
      </c>
      <c r="B1352" s="1" t="s">
        <v>2103</v>
      </c>
      <c r="C1352" s="4">
        <v>0.97368421052631504</v>
      </c>
      <c r="D1352" s="6">
        <v>96</v>
      </c>
      <c r="E1352" s="6">
        <v>93.3333333333333</v>
      </c>
      <c r="F1352" s="4">
        <v>1.99999999999999</v>
      </c>
      <c r="G1352" s="6">
        <f>Table3[[#This Row],[Best Individual mean accuracy]]-Table3[[#This Row],[Benchmark mean accuracy]]</f>
        <v>-2.6666666666666998</v>
      </c>
      <c r="H1352" t="str">
        <f>IF(AND(Table3[[#This Row],[F value]]&lt;4.74,Table3[[#This Row],[Best Individual mean accuracy]]&gt;Table3[[#This Row],[Benchmark mean accuracy]]),"Yes","No")</f>
        <v>No</v>
      </c>
    </row>
    <row r="1353" spans="1:8" x14ac:dyDescent="0.55000000000000004">
      <c r="A1353">
        <v>750</v>
      </c>
      <c r="B1353" s="1" t="s">
        <v>1497</v>
      </c>
      <c r="C1353" s="4">
        <v>1</v>
      </c>
      <c r="D1353" s="6">
        <v>95.866666666666603</v>
      </c>
      <c r="E1353" s="6">
        <v>93.3333333333333</v>
      </c>
      <c r="F1353" s="4">
        <v>1.6865671641791</v>
      </c>
      <c r="G1353" s="6">
        <f>Table3[[#This Row],[Best Individual mean accuracy]]-Table3[[#This Row],[Benchmark mean accuracy]]</f>
        <v>-2.533333333333303</v>
      </c>
      <c r="H1353" t="str">
        <f>IF(AND(Table3[[#This Row],[F value]]&lt;4.74,Table3[[#This Row],[Best Individual mean accuracy]]&gt;Table3[[#This Row],[Benchmark mean accuracy]]),"Yes","No")</f>
        <v>No</v>
      </c>
    </row>
    <row r="1354" spans="1:8" x14ac:dyDescent="0.55000000000000004">
      <c r="A1354">
        <v>891</v>
      </c>
      <c r="B1354" s="1" t="s">
        <v>1796</v>
      </c>
      <c r="C1354" s="4">
        <v>0.97368421052631504</v>
      </c>
      <c r="D1354" s="6">
        <v>95.866666666666603</v>
      </c>
      <c r="E1354" s="6">
        <v>93.3333333333333</v>
      </c>
      <c r="F1354" s="4">
        <v>7.5714285714285401</v>
      </c>
      <c r="G1354" s="6">
        <f>Table3[[#This Row],[Best Individual mean accuracy]]-Table3[[#This Row],[Benchmark mean accuracy]]</f>
        <v>-2.533333333333303</v>
      </c>
      <c r="H1354" t="str">
        <f>IF(AND(Table3[[#This Row],[F value]]&lt;4.74,Table3[[#This Row],[Best Individual mean accuracy]]&gt;Table3[[#This Row],[Benchmark mean accuracy]]),"Yes","No")</f>
        <v>No</v>
      </c>
    </row>
    <row r="1355" spans="1:8" x14ac:dyDescent="0.55000000000000004">
      <c r="A1355">
        <v>891</v>
      </c>
      <c r="B1355" s="1" t="s">
        <v>1828</v>
      </c>
      <c r="C1355" s="4">
        <v>0.97368421052631504</v>
      </c>
      <c r="D1355" s="6">
        <v>95.866666666666603</v>
      </c>
      <c r="E1355" s="6">
        <v>93.3333333333333</v>
      </c>
      <c r="F1355" s="4">
        <v>5.7272727272727</v>
      </c>
      <c r="G1355" s="6">
        <f>Table3[[#This Row],[Best Individual mean accuracy]]-Table3[[#This Row],[Benchmark mean accuracy]]</f>
        <v>-2.533333333333303</v>
      </c>
      <c r="H1355" t="str">
        <f>IF(AND(Table3[[#This Row],[F value]]&lt;4.74,Table3[[#This Row],[Best Individual mean accuracy]]&gt;Table3[[#This Row],[Benchmark mean accuracy]]),"Yes","No")</f>
        <v>No</v>
      </c>
    </row>
    <row r="1356" spans="1:8" x14ac:dyDescent="0.55000000000000004">
      <c r="A1356">
        <v>891</v>
      </c>
      <c r="B1356" s="1" t="s">
        <v>1904</v>
      </c>
      <c r="C1356" s="4">
        <v>0.97368421052631504</v>
      </c>
      <c r="D1356" s="6">
        <v>95.866666666666603</v>
      </c>
      <c r="E1356" s="6">
        <v>93.3333333333333</v>
      </c>
      <c r="F1356" s="4">
        <v>0.84347826086956501</v>
      </c>
      <c r="G1356" s="6">
        <f>Table3[[#This Row],[Best Individual mean accuracy]]-Table3[[#This Row],[Benchmark mean accuracy]]</f>
        <v>-2.533333333333303</v>
      </c>
      <c r="H1356" t="str">
        <f>IF(AND(Table3[[#This Row],[F value]]&lt;4.74,Table3[[#This Row],[Best Individual mean accuracy]]&gt;Table3[[#This Row],[Benchmark mean accuracy]]),"Yes","No")</f>
        <v>No</v>
      </c>
    </row>
    <row r="1357" spans="1:8" x14ac:dyDescent="0.55000000000000004">
      <c r="A1357">
        <v>891</v>
      </c>
      <c r="B1357" s="1" t="s">
        <v>1960</v>
      </c>
      <c r="C1357" s="4">
        <v>0.97368421052631504</v>
      </c>
      <c r="D1357" s="6">
        <v>95.866666666666603</v>
      </c>
      <c r="E1357" s="6">
        <v>93.3333333333333</v>
      </c>
      <c r="F1357" s="4">
        <v>2.2258064516128901</v>
      </c>
      <c r="G1357" s="6">
        <f>Table3[[#This Row],[Best Individual mean accuracy]]-Table3[[#This Row],[Benchmark mean accuracy]]</f>
        <v>-2.533333333333303</v>
      </c>
      <c r="H1357" t="str">
        <f>IF(AND(Table3[[#This Row],[F value]]&lt;4.74,Table3[[#This Row],[Best Individual mean accuracy]]&gt;Table3[[#This Row],[Benchmark mean accuracy]]),"Yes","No")</f>
        <v>No</v>
      </c>
    </row>
    <row r="1358" spans="1:8" x14ac:dyDescent="0.55000000000000004">
      <c r="A1358">
        <v>891</v>
      </c>
      <c r="B1358" s="1" t="s">
        <v>2107</v>
      </c>
      <c r="C1358" s="4">
        <v>0.97368421052631504</v>
      </c>
      <c r="D1358" s="6">
        <v>95.733333333333306</v>
      </c>
      <c r="E1358" s="6">
        <v>93.3333333333333</v>
      </c>
      <c r="F1358" s="4">
        <v>2.1428571428571401</v>
      </c>
      <c r="G1358" s="6">
        <f>Table3[[#This Row],[Best Individual mean accuracy]]-Table3[[#This Row],[Benchmark mean accuracy]]</f>
        <v>-2.4000000000000057</v>
      </c>
      <c r="H1358" t="str">
        <f>IF(AND(Table3[[#This Row],[F value]]&lt;4.74,Table3[[#This Row],[Best Individual mean accuracy]]&gt;Table3[[#This Row],[Benchmark mean accuracy]]),"Yes","No")</f>
        <v>No</v>
      </c>
    </row>
    <row r="1359" spans="1:8" x14ac:dyDescent="0.55000000000000004">
      <c r="A1359">
        <v>750</v>
      </c>
      <c r="B1359" s="1" t="s">
        <v>1377</v>
      </c>
      <c r="C1359" s="4">
        <v>1</v>
      </c>
      <c r="D1359" s="6">
        <v>95.6</v>
      </c>
      <c r="E1359" s="6">
        <v>93.3333333333333</v>
      </c>
      <c r="F1359" s="4">
        <v>2.0638297872340301</v>
      </c>
      <c r="G1359" s="6">
        <f>Table3[[#This Row],[Best Individual mean accuracy]]-Table3[[#This Row],[Benchmark mean accuracy]]</f>
        <v>-2.2666666666666941</v>
      </c>
      <c r="H1359" t="str">
        <f>IF(AND(Table3[[#This Row],[F value]]&lt;4.74,Table3[[#This Row],[Best Individual mean accuracy]]&gt;Table3[[#This Row],[Benchmark mean accuracy]]),"Yes","No")</f>
        <v>No</v>
      </c>
    </row>
    <row r="1360" spans="1:8" x14ac:dyDescent="0.55000000000000004">
      <c r="A1360">
        <v>891</v>
      </c>
      <c r="B1360" s="1" t="s">
        <v>1812</v>
      </c>
      <c r="C1360" s="4">
        <v>0.97368421052631504</v>
      </c>
      <c r="D1360" s="6">
        <v>95.599999999999895</v>
      </c>
      <c r="E1360" s="6">
        <v>93.3333333333333</v>
      </c>
      <c r="F1360" s="4">
        <v>1.45714285714285</v>
      </c>
      <c r="G1360" s="6">
        <f>Table3[[#This Row],[Best Individual mean accuracy]]-Table3[[#This Row],[Benchmark mean accuracy]]</f>
        <v>-2.2666666666665947</v>
      </c>
      <c r="H1360" t="str">
        <f>IF(AND(Table3[[#This Row],[F value]]&lt;4.74,Table3[[#This Row],[Best Individual mean accuracy]]&gt;Table3[[#This Row],[Benchmark mean accuracy]]),"Yes","No")</f>
        <v>No</v>
      </c>
    </row>
    <row r="1361" spans="1:8" x14ac:dyDescent="0.55000000000000004">
      <c r="A1361">
        <v>891</v>
      </c>
      <c r="B1361" s="1" t="s">
        <v>2032</v>
      </c>
      <c r="C1361" s="4">
        <v>0.97368421052631504</v>
      </c>
      <c r="D1361" s="6">
        <v>95.599999999999895</v>
      </c>
      <c r="E1361" s="6">
        <v>93.3333333333333</v>
      </c>
      <c r="F1361" s="4">
        <v>1.0327868852458999</v>
      </c>
      <c r="G1361" s="6">
        <f>Table3[[#This Row],[Best Individual mean accuracy]]-Table3[[#This Row],[Benchmark mean accuracy]]</f>
        <v>-2.2666666666665947</v>
      </c>
      <c r="H1361" t="str">
        <f>IF(AND(Table3[[#This Row],[F value]]&lt;4.74,Table3[[#This Row],[Best Individual mean accuracy]]&gt;Table3[[#This Row],[Benchmark mean accuracy]]),"Yes","No")</f>
        <v>No</v>
      </c>
    </row>
    <row r="1362" spans="1:8" x14ac:dyDescent="0.55000000000000004">
      <c r="A1362">
        <v>750</v>
      </c>
      <c r="B1362" s="1" t="s">
        <v>1378</v>
      </c>
      <c r="C1362" s="4">
        <v>1</v>
      </c>
      <c r="D1362" s="6">
        <v>95.466666666666598</v>
      </c>
      <c r="E1362" s="6">
        <v>93.3333333333333</v>
      </c>
      <c r="F1362" s="4">
        <v>0.72566371681415898</v>
      </c>
      <c r="G1362" s="6">
        <f>Table3[[#This Row],[Best Individual mean accuracy]]-Table3[[#This Row],[Benchmark mean accuracy]]</f>
        <v>-2.1333333333332973</v>
      </c>
      <c r="H1362" t="str">
        <f>IF(AND(Table3[[#This Row],[F value]]&lt;4.74,Table3[[#This Row],[Best Individual mean accuracy]]&gt;Table3[[#This Row],[Benchmark mean accuracy]]),"Yes","No")</f>
        <v>No</v>
      </c>
    </row>
    <row r="1363" spans="1:8" x14ac:dyDescent="0.55000000000000004">
      <c r="A1363">
        <v>750</v>
      </c>
      <c r="B1363" s="1" t="s">
        <v>1455</v>
      </c>
      <c r="C1363" s="4">
        <v>1</v>
      </c>
      <c r="D1363" s="6">
        <v>95.466666666666598</v>
      </c>
      <c r="E1363" s="6">
        <v>93.3333333333333</v>
      </c>
      <c r="F1363" s="4">
        <v>2.0714285714285698</v>
      </c>
      <c r="G1363" s="6">
        <f>Table3[[#This Row],[Best Individual mean accuracy]]-Table3[[#This Row],[Benchmark mean accuracy]]</f>
        <v>-2.1333333333332973</v>
      </c>
      <c r="H1363" t="str">
        <f>IF(AND(Table3[[#This Row],[F value]]&lt;4.74,Table3[[#This Row],[Best Individual mean accuracy]]&gt;Table3[[#This Row],[Benchmark mean accuracy]]),"Yes","No")</f>
        <v>No</v>
      </c>
    </row>
    <row r="1364" spans="1:8" x14ac:dyDescent="0.55000000000000004">
      <c r="A1364">
        <v>750</v>
      </c>
      <c r="B1364" s="1" t="s">
        <v>1542</v>
      </c>
      <c r="C1364" s="4">
        <v>1</v>
      </c>
      <c r="D1364" s="6">
        <v>95.466666666666598</v>
      </c>
      <c r="E1364" s="6">
        <v>93.3333333333333</v>
      </c>
      <c r="F1364" s="4">
        <v>2.8823529411764701</v>
      </c>
      <c r="G1364" s="6">
        <f>Table3[[#This Row],[Best Individual mean accuracy]]-Table3[[#This Row],[Benchmark mean accuracy]]</f>
        <v>-2.1333333333332973</v>
      </c>
      <c r="H1364" t="str">
        <f>IF(AND(Table3[[#This Row],[F value]]&lt;4.74,Table3[[#This Row],[Best Individual mean accuracy]]&gt;Table3[[#This Row],[Benchmark mean accuracy]]),"Yes","No")</f>
        <v>No</v>
      </c>
    </row>
    <row r="1365" spans="1:8" x14ac:dyDescent="0.55000000000000004">
      <c r="A1365">
        <v>891</v>
      </c>
      <c r="B1365" s="1" t="s">
        <v>1872</v>
      </c>
      <c r="C1365" s="4">
        <v>0.97368421052631504</v>
      </c>
      <c r="D1365" s="6">
        <v>95.3333333333333</v>
      </c>
      <c r="E1365" s="6">
        <v>93.3333333333333</v>
      </c>
      <c r="F1365" s="4">
        <v>1.27848101265822</v>
      </c>
      <c r="G1365" s="6">
        <f>Table3[[#This Row],[Best Individual mean accuracy]]-Table3[[#This Row],[Benchmark mean accuracy]]</f>
        <v>-2</v>
      </c>
      <c r="H1365" t="str">
        <f>IF(AND(Table3[[#This Row],[F value]]&lt;4.74,Table3[[#This Row],[Best Individual mean accuracy]]&gt;Table3[[#This Row],[Benchmark mean accuracy]]),"Yes","No")</f>
        <v>No</v>
      </c>
    </row>
    <row r="1366" spans="1:8" x14ac:dyDescent="0.55000000000000004">
      <c r="A1366">
        <v>891</v>
      </c>
      <c r="B1366" s="1" t="s">
        <v>2048</v>
      </c>
      <c r="C1366" s="4">
        <v>0.97368421052631504</v>
      </c>
      <c r="D1366" s="6">
        <v>95.2</v>
      </c>
      <c r="E1366" s="6">
        <v>93.3333333333333</v>
      </c>
      <c r="F1366" s="4">
        <v>3</v>
      </c>
      <c r="G1366" s="6">
        <f>Table3[[#This Row],[Best Individual mean accuracy]]-Table3[[#This Row],[Benchmark mean accuracy]]</f>
        <v>-1.8666666666667027</v>
      </c>
      <c r="H1366" t="str">
        <f>IF(AND(Table3[[#This Row],[F value]]&lt;4.74,Table3[[#This Row],[Best Individual mean accuracy]]&gt;Table3[[#This Row],[Benchmark mean accuracy]]),"Yes","No")</f>
        <v>No</v>
      </c>
    </row>
    <row r="1367" spans="1:8" x14ac:dyDescent="0.55000000000000004">
      <c r="A1367">
        <v>750</v>
      </c>
      <c r="B1367" s="1" t="s">
        <v>1412</v>
      </c>
      <c r="C1367" s="4">
        <v>1</v>
      </c>
      <c r="D1367" s="6">
        <v>95.199999999999903</v>
      </c>
      <c r="E1367" s="6">
        <v>93.3333333333333</v>
      </c>
      <c r="F1367" s="4">
        <v>0.76377952755905498</v>
      </c>
      <c r="G1367" s="6">
        <f>Table3[[#This Row],[Best Individual mean accuracy]]-Table3[[#This Row],[Benchmark mean accuracy]]</f>
        <v>-1.8666666666666032</v>
      </c>
      <c r="H1367" t="str">
        <f>IF(AND(Table3[[#This Row],[F value]]&lt;4.74,Table3[[#This Row],[Best Individual mean accuracy]]&gt;Table3[[#This Row],[Benchmark mean accuracy]]),"Yes","No")</f>
        <v>No</v>
      </c>
    </row>
    <row r="1368" spans="1:8" x14ac:dyDescent="0.55000000000000004">
      <c r="A1368">
        <v>891</v>
      </c>
      <c r="B1368" s="1" t="s">
        <v>1728</v>
      </c>
      <c r="C1368" s="4">
        <v>0.97368421052631504</v>
      </c>
      <c r="D1368" s="6">
        <v>94.8</v>
      </c>
      <c r="E1368" s="6">
        <v>93.3333333333333</v>
      </c>
      <c r="F1368" s="4">
        <v>0.84615384615384603</v>
      </c>
      <c r="G1368" s="6">
        <f>Table3[[#This Row],[Best Individual mean accuracy]]-Table3[[#This Row],[Benchmark mean accuracy]]</f>
        <v>-1.466666666666697</v>
      </c>
      <c r="H1368" t="str">
        <f>IF(AND(Table3[[#This Row],[F value]]&lt;4.74,Table3[[#This Row],[Best Individual mean accuracy]]&gt;Table3[[#This Row],[Benchmark mean accuracy]]),"Yes","No")</f>
        <v>No</v>
      </c>
    </row>
    <row r="1369" spans="1:8" x14ac:dyDescent="0.55000000000000004">
      <c r="A1369">
        <v>750</v>
      </c>
      <c r="B1369" s="1" t="s">
        <v>1553</v>
      </c>
      <c r="C1369" s="4">
        <v>1</v>
      </c>
      <c r="D1369" s="6">
        <v>94.533333333333303</v>
      </c>
      <c r="E1369" s="6">
        <v>93.3333333333333</v>
      </c>
      <c r="F1369" s="4">
        <v>0.65936739659367305</v>
      </c>
      <c r="G1369" s="6">
        <f>Table3[[#This Row],[Best Individual mean accuracy]]-Table3[[#This Row],[Benchmark mean accuracy]]</f>
        <v>-1.2000000000000028</v>
      </c>
      <c r="H1369" t="str">
        <f>IF(AND(Table3[[#This Row],[F value]]&lt;4.74,Table3[[#This Row],[Best Individual mean accuracy]]&gt;Table3[[#This Row],[Benchmark mean accuracy]]),"Yes","No")</f>
        <v>No</v>
      </c>
    </row>
    <row r="1370" spans="1:8" x14ac:dyDescent="0.55000000000000004">
      <c r="A1370">
        <v>891</v>
      </c>
      <c r="B1370" s="1" t="s">
        <v>2075</v>
      </c>
      <c r="C1370" s="4">
        <v>0.97368421052631504</v>
      </c>
      <c r="D1370" s="6">
        <v>94.4</v>
      </c>
      <c r="E1370" s="6">
        <v>93.3333333333333</v>
      </c>
      <c r="F1370" s="4">
        <v>0.69230769230769196</v>
      </c>
      <c r="G1370" s="6">
        <f>Table3[[#This Row],[Best Individual mean accuracy]]-Table3[[#This Row],[Benchmark mean accuracy]]</f>
        <v>-1.0666666666667055</v>
      </c>
      <c r="H1370" t="str">
        <f>IF(AND(Table3[[#This Row],[F value]]&lt;4.74,Table3[[#This Row],[Best Individual mean accuracy]]&gt;Table3[[#This Row],[Benchmark mean accuracy]]),"Yes","No")</f>
        <v>No</v>
      </c>
    </row>
    <row r="1371" spans="1:8" x14ac:dyDescent="0.55000000000000004">
      <c r="A1371">
        <v>750</v>
      </c>
      <c r="B1371" s="1" t="s">
        <v>1530</v>
      </c>
      <c r="C1371" s="4">
        <v>1</v>
      </c>
      <c r="D1371" s="6">
        <v>96.8</v>
      </c>
      <c r="E1371" s="6">
        <v>93.2</v>
      </c>
      <c r="F1371" s="4">
        <v>1.9357798165137601</v>
      </c>
      <c r="G1371" s="6">
        <f>Table3[[#This Row],[Best Individual mean accuracy]]-Table3[[#This Row],[Benchmark mean accuracy]]</f>
        <v>-3.5999999999999943</v>
      </c>
      <c r="H1371" t="str">
        <f>IF(AND(Table3[[#This Row],[F value]]&lt;4.74,Table3[[#This Row],[Best Individual mean accuracy]]&gt;Table3[[#This Row],[Benchmark mean accuracy]]),"Yes","No")</f>
        <v>No</v>
      </c>
    </row>
    <row r="1372" spans="1:8" x14ac:dyDescent="0.55000000000000004">
      <c r="A1372">
        <v>891</v>
      </c>
      <c r="B1372" s="1" t="s">
        <v>1978</v>
      </c>
      <c r="C1372" s="4">
        <v>0.97368421052631504</v>
      </c>
      <c r="D1372" s="6">
        <v>96.6666666666666</v>
      </c>
      <c r="E1372" s="6">
        <v>93.2</v>
      </c>
      <c r="F1372" s="4">
        <v>1.8275862068965401</v>
      </c>
      <c r="G1372" s="6">
        <f>Table3[[#This Row],[Best Individual mean accuracy]]-Table3[[#This Row],[Benchmark mean accuracy]]</f>
        <v>-3.4666666666665975</v>
      </c>
      <c r="H1372" t="str">
        <f>IF(AND(Table3[[#This Row],[F value]]&lt;4.74,Table3[[#This Row],[Best Individual mean accuracy]]&gt;Table3[[#This Row],[Benchmark mean accuracy]]),"Yes","No")</f>
        <v>No</v>
      </c>
    </row>
    <row r="1373" spans="1:8" x14ac:dyDescent="0.55000000000000004">
      <c r="A1373">
        <v>891</v>
      </c>
      <c r="B1373" s="1" t="s">
        <v>2059</v>
      </c>
      <c r="C1373" s="4">
        <v>0.97368421052631504</v>
      </c>
      <c r="D1373" s="6">
        <v>96.533333333333303</v>
      </c>
      <c r="E1373" s="6">
        <v>93.2</v>
      </c>
      <c r="F1373" s="4">
        <v>2.40425531914893</v>
      </c>
      <c r="G1373" s="6">
        <f>Table3[[#This Row],[Best Individual mean accuracy]]-Table3[[#This Row],[Benchmark mean accuracy]]</f>
        <v>-3.3333333333333002</v>
      </c>
      <c r="H1373" t="str">
        <f>IF(AND(Table3[[#This Row],[F value]]&lt;4.74,Table3[[#This Row],[Best Individual mean accuracy]]&gt;Table3[[#This Row],[Benchmark mean accuracy]]),"Yes","No")</f>
        <v>No</v>
      </c>
    </row>
    <row r="1374" spans="1:8" x14ac:dyDescent="0.55000000000000004">
      <c r="A1374">
        <v>891</v>
      </c>
      <c r="B1374" s="1" t="s">
        <v>1976</v>
      </c>
      <c r="C1374" s="4">
        <v>0.97368421052631504</v>
      </c>
      <c r="D1374" s="6">
        <v>96.4</v>
      </c>
      <c r="E1374" s="6">
        <v>93.2</v>
      </c>
      <c r="F1374" s="4">
        <v>4.5454545454545396</v>
      </c>
      <c r="G1374" s="6">
        <f>Table3[[#This Row],[Best Individual mean accuracy]]-Table3[[#This Row],[Benchmark mean accuracy]]</f>
        <v>-3.2000000000000028</v>
      </c>
      <c r="H1374" t="str">
        <f>IF(AND(Table3[[#This Row],[F value]]&lt;4.74,Table3[[#This Row],[Best Individual mean accuracy]]&gt;Table3[[#This Row],[Benchmark mean accuracy]]),"Yes","No")</f>
        <v>No</v>
      </c>
    </row>
    <row r="1375" spans="1:8" x14ac:dyDescent="0.55000000000000004">
      <c r="A1375">
        <v>891</v>
      </c>
      <c r="B1375" s="1" t="s">
        <v>2136</v>
      </c>
      <c r="C1375" s="4">
        <v>0.97368421052631504</v>
      </c>
      <c r="D1375" s="6">
        <v>96.4</v>
      </c>
      <c r="E1375" s="6">
        <v>93.2</v>
      </c>
      <c r="F1375" s="4">
        <v>1.9583333333333299</v>
      </c>
      <c r="G1375" s="6">
        <f>Table3[[#This Row],[Best Individual mean accuracy]]-Table3[[#This Row],[Benchmark mean accuracy]]</f>
        <v>-3.2000000000000028</v>
      </c>
      <c r="H1375" t="str">
        <f>IF(AND(Table3[[#This Row],[F value]]&lt;4.74,Table3[[#This Row],[Best Individual mean accuracy]]&gt;Table3[[#This Row],[Benchmark mean accuracy]]),"Yes","No")</f>
        <v>No</v>
      </c>
    </row>
    <row r="1376" spans="1:8" x14ac:dyDescent="0.55000000000000004">
      <c r="A1376">
        <v>750</v>
      </c>
      <c r="B1376" s="1" t="s">
        <v>1288</v>
      </c>
      <c r="C1376" s="4">
        <v>1</v>
      </c>
      <c r="D1376" s="6">
        <v>96.266666666666595</v>
      </c>
      <c r="E1376" s="6">
        <v>93.2</v>
      </c>
      <c r="F1376" s="4">
        <v>1.0601503759398401</v>
      </c>
      <c r="G1376" s="6">
        <f>Table3[[#This Row],[Best Individual mean accuracy]]-Table3[[#This Row],[Benchmark mean accuracy]]</f>
        <v>-3.0666666666665918</v>
      </c>
      <c r="H1376" t="str">
        <f>IF(AND(Table3[[#This Row],[F value]]&lt;4.74,Table3[[#This Row],[Best Individual mean accuracy]]&gt;Table3[[#This Row],[Benchmark mean accuracy]]),"Yes","No")</f>
        <v>No</v>
      </c>
    </row>
    <row r="1377" spans="1:8" x14ac:dyDescent="0.55000000000000004">
      <c r="A1377">
        <v>891</v>
      </c>
      <c r="B1377" s="1" t="s">
        <v>1700</v>
      </c>
      <c r="C1377" s="4">
        <v>0.97368421052631504</v>
      </c>
      <c r="D1377" s="6">
        <v>96.266666666666595</v>
      </c>
      <c r="E1377" s="6">
        <v>93.2</v>
      </c>
      <c r="F1377" s="4">
        <v>2.4193548387096699</v>
      </c>
      <c r="G1377" s="6">
        <f>Table3[[#This Row],[Best Individual mean accuracy]]-Table3[[#This Row],[Benchmark mean accuracy]]</f>
        <v>-3.0666666666665918</v>
      </c>
      <c r="H1377" t="str">
        <f>IF(AND(Table3[[#This Row],[F value]]&lt;4.74,Table3[[#This Row],[Best Individual mean accuracy]]&gt;Table3[[#This Row],[Benchmark mean accuracy]]),"Yes","No")</f>
        <v>No</v>
      </c>
    </row>
    <row r="1378" spans="1:8" x14ac:dyDescent="0.55000000000000004">
      <c r="A1378">
        <v>891</v>
      </c>
      <c r="B1378" s="1" t="s">
        <v>1777</v>
      </c>
      <c r="C1378" s="4">
        <v>0.97368421052631504</v>
      </c>
      <c r="D1378" s="6">
        <v>96.266666666666595</v>
      </c>
      <c r="E1378" s="6">
        <v>93.2</v>
      </c>
      <c r="F1378" s="4">
        <v>1.3736263736263701</v>
      </c>
      <c r="G1378" s="6">
        <f>Table3[[#This Row],[Best Individual mean accuracy]]-Table3[[#This Row],[Benchmark mean accuracy]]</f>
        <v>-3.0666666666665918</v>
      </c>
      <c r="H1378" t="str">
        <f>IF(AND(Table3[[#This Row],[F value]]&lt;4.74,Table3[[#This Row],[Best Individual mean accuracy]]&gt;Table3[[#This Row],[Benchmark mean accuracy]]),"Yes","No")</f>
        <v>No</v>
      </c>
    </row>
    <row r="1379" spans="1:8" x14ac:dyDescent="0.55000000000000004">
      <c r="A1379">
        <v>891</v>
      </c>
      <c r="B1379" s="1" t="s">
        <v>1704</v>
      </c>
      <c r="C1379" s="4">
        <v>0.97368421052631504</v>
      </c>
      <c r="D1379" s="6">
        <v>96.133333333333297</v>
      </c>
      <c r="E1379" s="6">
        <v>93.2</v>
      </c>
      <c r="F1379" s="4">
        <v>1.2888888888888801</v>
      </c>
      <c r="G1379" s="6">
        <f>Table3[[#This Row],[Best Individual mean accuracy]]-Table3[[#This Row],[Benchmark mean accuracy]]</f>
        <v>-2.9333333333332945</v>
      </c>
      <c r="H1379" t="str">
        <f>IF(AND(Table3[[#This Row],[F value]]&lt;4.74,Table3[[#This Row],[Best Individual mean accuracy]]&gt;Table3[[#This Row],[Benchmark mean accuracy]]),"Yes","No")</f>
        <v>No</v>
      </c>
    </row>
    <row r="1380" spans="1:8" x14ac:dyDescent="0.55000000000000004">
      <c r="A1380">
        <v>300</v>
      </c>
      <c r="B1380" s="1" t="s">
        <v>892</v>
      </c>
      <c r="C1380" s="4">
        <v>0.97368421052631504</v>
      </c>
      <c r="D1380" s="6">
        <v>95.866666666666603</v>
      </c>
      <c r="E1380" s="6">
        <v>93.2</v>
      </c>
      <c r="F1380" s="4">
        <v>1.0634920634920599</v>
      </c>
      <c r="G1380" s="6">
        <f>Table3[[#This Row],[Best Individual mean accuracy]]-Table3[[#This Row],[Benchmark mean accuracy]]</f>
        <v>-2.6666666666666003</v>
      </c>
      <c r="H1380" t="str">
        <f>IF(AND(Table3[[#This Row],[F value]]&lt;4.74,Table3[[#This Row],[Best Individual mean accuracy]]&gt;Table3[[#This Row],[Benchmark mean accuracy]]),"Yes","No")</f>
        <v>No</v>
      </c>
    </row>
    <row r="1381" spans="1:8" x14ac:dyDescent="0.55000000000000004">
      <c r="A1381">
        <v>891</v>
      </c>
      <c r="B1381" s="1" t="s">
        <v>1769</v>
      </c>
      <c r="C1381" s="4">
        <v>0.97368421052631504</v>
      </c>
      <c r="D1381" s="6">
        <v>95.733333333333306</v>
      </c>
      <c r="E1381" s="6">
        <v>93.2</v>
      </c>
      <c r="F1381" s="4">
        <v>1.2686567164178999</v>
      </c>
      <c r="G1381" s="6">
        <f>Table3[[#This Row],[Best Individual mean accuracy]]-Table3[[#This Row],[Benchmark mean accuracy]]</f>
        <v>-2.533333333333303</v>
      </c>
      <c r="H1381" t="str">
        <f>IF(AND(Table3[[#This Row],[F value]]&lt;4.74,Table3[[#This Row],[Best Individual mean accuracy]]&gt;Table3[[#This Row],[Benchmark mean accuracy]]),"Yes","No")</f>
        <v>No</v>
      </c>
    </row>
    <row r="1382" spans="1:8" x14ac:dyDescent="0.55000000000000004">
      <c r="A1382">
        <v>891</v>
      </c>
      <c r="B1382" s="1" t="s">
        <v>1779</v>
      </c>
      <c r="C1382" s="4">
        <v>0.97368421052631504</v>
      </c>
      <c r="D1382" s="6">
        <v>95.733333333333306</v>
      </c>
      <c r="E1382" s="6">
        <v>93.2</v>
      </c>
      <c r="F1382" s="4">
        <v>1.0934579439252301</v>
      </c>
      <c r="G1382" s="6">
        <f>Table3[[#This Row],[Best Individual mean accuracy]]-Table3[[#This Row],[Benchmark mean accuracy]]</f>
        <v>-2.533333333333303</v>
      </c>
      <c r="H1382" t="str">
        <f>IF(AND(Table3[[#This Row],[F value]]&lt;4.74,Table3[[#This Row],[Best Individual mean accuracy]]&gt;Table3[[#This Row],[Benchmark mean accuracy]]),"Yes","No")</f>
        <v>No</v>
      </c>
    </row>
    <row r="1383" spans="1:8" x14ac:dyDescent="0.55000000000000004">
      <c r="A1383">
        <v>891</v>
      </c>
      <c r="B1383" s="1" t="s">
        <v>1949</v>
      </c>
      <c r="C1383" s="4">
        <v>0.97368421052631504</v>
      </c>
      <c r="D1383" s="6">
        <v>95.733333333333306</v>
      </c>
      <c r="E1383" s="6">
        <v>93.2</v>
      </c>
      <c r="F1383" s="4">
        <v>1.2535211267605599</v>
      </c>
      <c r="G1383" s="6">
        <f>Table3[[#This Row],[Best Individual mean accuracy]]-Table3[[#This Row],[Benchmark mean accuracy]]</f>
        <v>-2.533333333333303</v>
      </c>
      <c r="H1383" t="str">
        <f>IF(AND(Table3[[#This Row],[F value]]&lt;4.74,Table3[[#This Row],[Best Individual mean accuracy]]&gt;Table3[[#This Row],[Benchmark mean accuracy]]),"Yes","No")</f>
        <v>No</v>
      </c>
    </row>
    <row r="1384" spans="1:8" x14ac:dyDescent="0.55000000000000004">
      <c r="A1384">
        <v>891</v>
      </c>
      <c r="B1384" s="1" t="s">
        <v>2044</v>
      </c>
      <c r="C1384" s="4">
        <v>0.97368421052631504</v>
      </c>
      <c r="D1384" s="6">
        <v>95.733333333333306</v>
      </c>
      <c r="E1384" s="6">
        <v>93.2</v>
      </c>
      <c r="F1384" s="4">
        <v>1.29850746268656</v>
      </c>
      <c r="G1384" s="6">
        <f>Table3[[#This Row],[Best Individual mean accuracy]]-Table3[[#This Row],[Benchmark mean accuracy]]</f>
        <v>-2.533333333333303</v>
      </c>
      <c r="H1384" t="str">
        <f>IF(AND(Table3[[#This Row],[F value]]&lt;4.74,Table3[[#This Row],[Best Individual mean accuracy]]&gt;Table3[[#This Row],[Benchmark mean accuracy]]),"Yes","No")</f>
        <v>No</v>
      </c>
    </row>
    <row r="1385" spans="1:8" x14ac:dyDescent="0.55000000000000004">
      <c r="A1385">
        <v>750</v>
      </c>
      <c r="B1385" s="1" t="s">
        <v>1420</v>
      </c>
      <c r="C1385" s="4">
        <v>1</v>
      </c>
      <c r="D1385" s="6">
        <v>95.6</v>
      </c>
      <c r="E1385" s="6">
        <v>93.2</v>
      </c>
      <c r="F1385" s="4">
        <v>1.34848484848484</v>
      </c>
      <c r="G1385" s="6">
        <f>Table3[[#This Row],[Best Individual mean accuracy]]-Table3[[#This Row],[Benchmark mean accuracy]]</f>
        <v>-2.3999999999999915</v>
      </c>
      <c r="H1385" t="str">
        <f>IF(AND(Table3[[#This Row],[F value]]&lt;4.74,Table3[[#This Row],[Best Individual mean accuracy]]&gt;Table3[[#This Row],[Benchmark mean accuracy]]),"Yes","No")</f>
        <v>No</v>
      </c>
    </row>
    <row r="1386" spans="1:8" x14ac:dyDescent="0.55000000000000004">
      <c r="A1386">
        <v>891</v>
      </c>
      <c r="B1386" s="1" t="s">
        <v>1738</v>
      </c>
      <c r="C1386" s="4">
        <v>0.97368421052631504</v>
      </c>
      <c r="D1386" s="6">
        <v>95.6</v>
      </c>
      <c r="E1386" s="6">
        <v>93.2</v>
      </c>
      <c r="F1386" s="4">
        <v>1.4545454545454499</v>
      </c>
      <c r="G1386" s="6">
        <f>Table3[[#This Row],[Best Individual mean accuracy]]-Table3[[#This Row],[Benchmark mean accuracy]]</f>
        <v>-2.3999999999999915</v>
      </c>
      <c r="H1386" t="str">
        <f>IF(AND(Table3[[#This Row],[F value]]&lt;4.74,Table3[[#This Row],[Best Individual mean accuracy]]&gt;Table3[[#This Row],[Benchmark mean accuracy]]),"Yes","No")</f>
        <v>No</v>
      </c>
    </row>
    <row r="1387" spans="1:8" x14ac:dyDescent="0.55000000000000004">
      <c r="A1387">
        <v>247</v>
      </c>
      <c r="B1387" s="1" t="s">
        <v>451</v>
      </c>
      <c r="C1387" s="4">
        <v>0.97368421052631504</v>
      </c>
      <c r="D1387" s="6">
        <v>95.466666666666598</v>
      </c>
      <c r="E1387" s="6">
        <v>93.2</v>
      </c>
      <c r="F1387" s="4">
        <v>1.4615384615384599</v>
      </c>
      <c r="G1387" s="6">
        <f>Table3[[#This Row],[Best Individual mean accuracy]]-Table3[[#This Row],[Benchmark mean accuracy]]</f>
        <v>-2.2666666666665947</v>
      </c>
      <c r="H1387" t="str">
        <f>IF(AND(Table3[[#This Row],[F value]]&lt;4.74,Table3[[#This Row],[Best Individual mean accuracy]]&gt;Table3[[#This Row],[Benchmark mean accuracy]]),"Yes","No")</f>
        <v>No</v>
      </c>
    </row>
    <row r="1388" spans="1:8" x14ac:dyDescent="0.55000000000000004">
      <c r="A1388">
        <v>891</v>
      </c>
      <c r="B1388" s="1" t="s">
        <v>1791</v>
      </c>
      <c r="C1388" s="4">
        <v>0.97368421052631504</v>
      </c>
      <c r="D1388" s="6">
        <v>95.466666666666598</v>
      </c>
      <c r="E1388" s="6">
        <v>93.2</v>
      </c>
      <c r="F1388" s="4">
        <v>1.9629629629629599</v>
      </c>
      <c r="G1388" s="6">
        <f>Table3[[#This Row],[Best Individual mean accuracy]]-Table3[[#This Row],[Benchmark mean accuracy]]</f>
        <v>-2.2666666666665947</v>
      </c>
      <c r="H1388" t="str">
        <f>IF(AND(Table3[[#This Row],[F value]]&lt;4.74,Table3[[#This Row],[Best Individual mean accuracy]]&gt;Table3[[#This Row],[Benchmark mean accuracy]]),"Yes","No")</f>
        <v>No</v>
      </c>
    </row>
    <row r="1389" spans="1:8" x14ac:dyDescent="0.55000000000000004">
      <c r="A1389">
        <v>750</v>
      </c>
      <c r="B1389" s="1" t="s">
        <v>1283</v>
      </c>
      <c r="C1389" s="4">
        <v>1</v>
      </c>
      <c r="D1389" s="6">
        <v>95.199999999999903</v>
      </c>
      <c r="E1389" s="6">
        <v>93.2</v>
      </c>
      <c r="F1389" s="4">
        <v>1.77966101694915</v>
      </c>
      <c r="G1389" s="6">
        <f>Table3[[#This Row],[Best Individual mean accuracy]]-Table3[[#This Row],[Benchmark mean accuracy]]</f>
        <v>-1.9999999999999005</v>
      </c>
      <c r="H1389" t="str">
        <f>IF(AND(Table3[[#This Row],[F value]]&lt;4.74,Table3[[#This Row],[Best Individual mean accuracy]]&gt;Table3[[#This Row],[Benchmark mean accuracy]]),"Yes","No")</f>
        <v>No</v>
      </c>
    </row>
    <row r="1390" spans="1:8" x14ac:dyDescent="0.55000000000000004">
      <c r="A1390">
        <v>750</v>
      </c>
      <c r="B1390" s="1" t="s">
        <v>1632</v>
      </c>
      <c r="C1390" s="4">
        <v>1</v>
      </c>
      <c r="D1390" s="6">
        <v>95.199999999999903</v>
      </c>
      <c r="E1390" s="6">
        <v>93.2</v>
      </c>
      <c r="F1390" s="4">
        <v>1.32</v>
      </c>
      <c r="G1390" s="6">
        <f>Table3[[#This Row],[Best Individual mean accuracy]]-Table3[[#This Row],[Benchmark mean accuracy]]</f>
        <v>-1.9999999999999005</v>
      </c>
      <c r="H1390" t="str">
        <f>IF(AND(Table3[[#This Row],[F value]]&lt;4.74,Table3[[#This Row],[Best Individual mean accuracy]]&gt;Table3[[#This Row],[Benchmark mean accuracy]]),"Yes","No")</f>
        <v>No</v>
      </c>
    </row>
    <row r="1391" spans="1:8" x14ac:dyDescent="0.55000000000000004">
      <c r="A1391">
        <v>750</v>
      </c>
      <c r="B1391" s="1" t="s">
        <v>1516</v>
      </c>
      <c r="C1391" s="4">
        <v>1</v>
      </c>
      <c r="D1391" s="6">
        <v>95.866666666666603</v>
      </c>
      <c r="E1391" s="6">
        <v>93.199999999999903</v>
      </c>
      <c r="F1391" s="4">
        <v>2.6249999999999898</v>
      </c>
      <c r="G1391" s="6">
        <f>Table3[[#This Row],[Best Individual mean accuracy]]-Table3[[#This Row],[Benchmark mean accuracy]]</f>
        <v>-2.6666666666666998</v>
      </c>
      <c r="H1391" t="str">
        <f>IF(AND(Table3[[#This Row],[F value]]&lt;4.74,Table3[[#This Row],[Best Individual mean accuracy]]&gt;Table3[[#This Row],[Benchmark mean accuracy]]),"Yes","No")</f>
        <v>No</v>
      </c>
    </row>
    <row r="1392" spans="1:8" x14ac:dyDescent="0.55000000000000004">
      <c r="A1392">
        <v>891</v>
      </c>
      <c r="B1392" s="1" t="s">
        <v>2096</v>
      </c>
      <c r="C1392" s="4">
        <v>0.97368421052631504</v>
      </c>
      <c r="D1392" s="6">
        <v>95.866666666666603</v>
      </c>
      <c r="E1392" s="6">
        <v>93.199999999999903</v>
      </c>
      <c r="F1392" s="4">
        <v>0.999999999999999</v>
      </c>
      <c r="G1392" s="6">
        <f>Table3[[#This Row],[Best Individual mean accuracy]]-Table3[[#This Row],[Benchmark mean accuracy]]</f>
        <v>-2.6666666666666998</v>
      </c>
      <c r="H1392" t="str">
        <f>IF(AND(Table3[[#This Row],[F value]]&lt;4.74,Table3[[#This Row],[Best Individual mean accuracy]]&gt;Table3[[#This Row],[Benchmark mean accuracy]]),"Yes","No")</f>
        <v>No</v>
      </c>
    </row>
    <row r="1393" spans="1:8" x14ac:dyDescent="0.55000000000000004">
      <c r="A1393">
        <v>891</v>
      </c>
      <c r="B1393" s="1" t="s">
        <v>1836</v>
      </c>
      <c r="C1393" s="4">
        <v>0.97368421052631504</v>
      </c>
      <c r="D1393" s="6">
        <v>96.933333333333294</v>
      </c>
      <c r="E1393" s="6">
        <v>93.066666666666606</v>
      </c>
      <c r="F1393" s="4">
        <v>1.0168776371307999</v>
      </c>
      <c r="G1393" s="6">
        <f>Table3[[#This Row],[Best Individual mean accuracy]]-Table3[[#This Row],[Benchmark mean accuracy]]</f>
        <v>-3.8666666666666885</v>
      </c>
      <c r="H1393" t="str">
        <f>IF(AND(Table3[[#This Row],[F value]]&lt;4.74,Table3[[#This Row],[Best Individual mean accuracy]]&gt;Table3[[#This Row],[Benchmark mean accuracy]]),"Yes","No")</f>
        <v>No</v>
      </c>
    </row>
    <row r="1394" spans="1:8" x14ac:dyDescent="0.55000000000000004">
      <c r="A1394">
        <v>300</v>
      </c>
      <c r="B1394" s="1" t="s">
        <v>914</v>
      </c>
      <c r="C1394" s="4">
        <v>0.97368421052631504</v>
      </c>
      <c r="D1394" s="6">
        <v>96.6666666666666</v>
      </c>
      <c r="E1394" s="6">
        <v>93.066666666666606</v>
      </c>
      <c r="F1394" s="4">
        <v>1.14983713355048</v>
      </c>
      <c r="G1394" s="6">
        <f>Table3[[#This Row],[Best Individual mean accuracy]]-Table3[[#This Row],[Benchmark mean accuracy]]</f>
        <v>-3.5999999999999943</v>
      </c>
      <c r="H1394" t="str">
        <f>IF(AND(Table3[[#This Row],[F value]]&lt;4.74,Table3[[#This Row],[Best Individual mean accuracy]]&gt;Table3[[#This Row],[Benchmark mean accuracy]]),"Yes","No")</f>
        <v>No</v>
      </c>
    </row>
    <row r="1395" spans="1:8" x14ac:dyDescent="0.55000000000000004">
      <c r="A1395">
        <v>891</v>
      </c>
      <c r="B1395" s="1" t="s">
        <v>2074</v>
      </c>
      <c r="C1395" s="4">
        <v>0.97368421052631504</v>
      </c>
      <c r="D1395" s="6">
        <v>96.6666666666666</v>
      </c>
      <c r="E1395" s="6">
        <v>93.066666666666606</v>
      </c>
      <c r="F1395" s="4">
        <v>3.74074074074074</v>
      </c>
      <c r="G1395" s="6">
        <f>Table3[[#This Row],[Best Individual mean accuracy]]-Table3[[#This Row],[Benchmark mean accuracy]]</f>
        <v>-3.5999999999999943</v>
      </c>
      <c r="H1395" t="str">
        <f>IF(AND(Table3[[#This Row],[F value]]&lt;4.74,Table3[[#This Row],[Best Individual mean accuracy]]&gt;Table3[[#This Row],[Benchmark mean accuracy]]),"Yes","No")</f>
        <v>No</v>
      </c>
    </row>
    <row r="1396" spans="1:8" x14ac:dyDescent="0.55000000000000004">
      <c r="A1396">
        <v>465</v>
      </c>
      <c r="B1396" s="1" t="s">
        <v>919</v>
      </c>
      <c r="C1396" s="4">
        <v>1</v>
      </c>
      <c r="D1396" s="6">
        <v>96.533333333333303</v>
      </c>
      <c r="E1396" s="6">
        <v>93.066666666666606</v>
      </c>
      <c r="F1396" s="4">
        <v>1.2095238095238099</v>
      </c>
      <c r="G1396" s="6">
        <f>Table3[[#This Row],[Best Individual mean accuracy]]-Table3[[#This Row],[Benchmark mean accuracy]]</f>
        <v>-3.466666666666697</v>
      </c>
      <c r="H1396" t="str">
        <f>IF(AND(Table3[[#This Row],[F value]]&lt;4.74,Table3[[#This Row],[Best Individual mean accuracy]]&gt;Table3[[#This Row],[Benchmark mean accuracy]]),"Yes","No")</f>
        <v>No</v>
      </c>
    </row>
    <row r="1397" spans="1:8" x14ac:dyDescent="0.55000000000000004">
      <c r="A1397">
        <v>574</v>
      </c>
      <c r="B1397" s="1" t="s">
        <v>978</v>
      </c>
      <c r="C1397" s="4">
        <v>1</v>
      </c>
      <c r="D1397" s="6">
        <v>96.533333333333303</v>
      </c>
      <c r="E1397" s="6">
        <v>93.066666666666606</v>
      </c>
      <c r="F1397" s="4">
        <v>1.2459016393442599</v>
      </c>
      <c r="G1397" s="6">
        <f>Table3[[#This Row],[Best Individual mean accuracy]]-Table3[[#This Row],[Benchmark mean accuracy]]</f>
        <v>-3.466666666666697</v>
      </c>
      <c r="H1397" t="str">
        <f>IF(AND(Table3[[#This Row],[F value]]&lt;4.74,Table3[[#This Row],[Best Individual mean accuracy]]&gt;Table3[[#This Row],[Benchmark mean accuracy]]),"Yes","No")</f>
        <v>No</v>
      </c>
    </row>
    <row r="1398" spans="1:8" x14ac:dyDescent="0.55000000000000004">
      <c r="A1398">
        <v>891</v>
      </c>
      <c r="B1398" s="1" t="s">
        <v>1929</v>
      </c>
      <c r="C1398" s="4">
        <v>0.97368421052631504</v>
      </c>
      <c r="D1398" s="6">
        <v>96.4</v>
      </c>
      <c r="E1398" s="6">
        <v>93.066666666666606</v>
      </c>
      <c r="F1398" s="4">
        <v>2.74193548387096</v>
      </c>
      <c r="G1398" s="6">
        <f>Table3[[#This Row],[Best Individual mean accuracy]]-Table3[[#This Row],[Benchmark mean accuracy]]</f>
        <v>-3.3333333333333997</v>
      </c>
      <c r="H1398" t="str">
        <f>IF(AND(Table3[[#This Row],[F value]]&lt;4.74,Table3[[#This Row],[Best Individual mean accuracy]]&gt;Table3[[#This Row],[Benchmark mean accuracy]]),"Yes","No")</f>
        <v>No</v>
      </c>
    </row>
    <row r="1399" spans="1:8" x14ac:dyDescent="0.55000000000000004">
      <c r="A1399">
        <v>750</v>
      </c>
      <c r="B1399" s="1" t="s">
        <v>1303</v>
      </c>
      <c r="C1399" s="4">
        <v>1</v>
      </c>
      <c r="D1399" s="6">
        <v>96.266666666666595</v>
      </c>
      <c r="E1399" s="6">
        <v>93.066666666666606</v>
      </c>
      <c r="F1399" s="4">
        <v>0.71839080459770099</v>
      </c>
      <c r="G1399" s="6">
        <f>Table3[[#This Row],[Best Individual mean accuracy]]-Table3[[#This Row],[Benchmark mean accuracy]]</f>
        <v>-3.1999999999999886</v>
      </c>
      <c r="H1399" t="str">
        <f>IF(AND(Table3[[#This Row],[F value]]&lt;4.74,Table3[[#This Row],[Best Individual mean accuracy]]&gt;Table3[[#This Row],[Benchmark mean accuracy]]),"Yes","No")</f>
        <v>No</v>
      </c>
    </row>
    <row r="1400" spans="1:8" x14ac:dyDescent="0.55000000000000004">
      <c r="A1400">
        <v>891</v>
      </c>
      <c r="B1400" s="1" t="s">
        <v>1822</v>
      </c>
      <c r="C1400" s="4">
        <v>0.97368421052631504</v>
      </c>
      <c r="D1400" s="6">
        <v>96.133333333333297</v>
      </c>
      <c r="E1400" s="6">
        <v>93.066666666666606</v>
      </c>
      <c r="F1400" s="4">
        <v>1.5714285714285701</v>
      </c>
      <c r="G1400" s="6">
        <f>Table3[[#This Row],[Best Individual mean accuracy]]-Table3[[#This Row],[Benchmark mean accuracy]]</f>
        <v>-3.0666666666666913</v>
      </c>
      <c r="H1400" t="str">
        <f>IF(AND(Table3[[#This Row],[F value]]&lt;4.74,Table3[[#This Row],[Best Individual mean accuracy]]&gt;Table3[[#This Row],[Benchmark mean accuracy]]),"Yes","No")</f>
        <v>No</v>
      </c>
    </row>
    <row r="1401" spans="1:8" x14ac:dyDescent="0.55000000000000004">
      <c r="A1401">
        <v>891</v>
      </c>
      <c r="B1401" s="1" t="s">
        <v>1966</v>
      </c>
      <c r="C1401" s="4">
        <v>0.97368421052631504</v>
      </c>
      <c r="D1401" s="6">
        <v>96.133333333333297</v>
      </c>
      <c r="E1401" s="6">
        <v>93.066666666666606</v>
      </c>
      <c r="F1401" s="4">
        <v>1.2376237623762301</v>
      </c>
      <c r="G1401" s="6">
        <f>Table3[[#This Row],[Best Individual mean accuracy]]-Table3[[#This Row],[Benchmark mean accuracy]]</f>
        <v>-3.0666666666666913</v>
      </c>
      <c r="H1401" t="str">
        <f>IF(AND(Table3[[#This Row],[F value]]&lt;4.74,Table3[[#This Row],[Best Individual mean accuracy]]&gt;Table3[[#This Row],[Benchmark mean accuracy]]),"Yes","No")</f>
        <v>No</v>
      </c>
    </row>
    <row r="1402" spans="1:8" x14ac:dyDescent="0.55000000000000004">
      <c r="A1402">
        <v>891</v>
      </c>
      <c r="B1402" s="1" t="s">
        <v>2071</v>
      </c>
      <c r="C1402" s="4">
        <v>0.97368421052631504</v>
      </c>
      <c r="D1402" s="6">
        <v>96.133333333333297</v>
      </c>
      <c r="E1402" s="6">
        <v>93.066666666666606</v>
      </c>
      <c r="F1402" s="4">
        <v>1.03592814371257</v>
      </c>
      <c r="G1402" s="6">
        <f>Table3[[#This Row],[Best Individual mean accuracy]]-Table3[[#This Row],[Benchmark mean accuracy]]</f>
        <v>-3.0666666666666913</v>
      </c>
      <c r="H1402" t="str">
        <f>IF(AND(Table3[[#This Row],[F value]]&lt;4.74,Table3[[#This Row],[Best Individual mean accuracy]]&gt;Table3[[#This Row],[Benchmark mean accuracy]]),"Yes","No")</f>
        <v>No</v>
      </c>
    </row>
    <row r="1403" spans="1:8" x14ac:dyDescent="0.55000000000000004">
      <c r="A1403">
        <v>928</v>
      </c>
      <c r="B1403" s="1" t="s">
        <v>2153</v>
      </c>
      <c r="C1403" s="4">
        <v>0.94736842105263097</v>
      </c>
      <c r="D1403" s="6">
        <v>96.133333333333297</v>
      </c>
      <c r="E1403" s="6">
        <v>93.066666666666606</v>
      </c>
      <c r="F1403" s="4">
        <v>1.6241134751773001</v>
      </c>
      <c r="G1403" s="6">
        <f>Table3[[#This Row],[Best Individual mean accuracy]]-Table3[[#This Row],[Benchmark mean accuracy]]</f>
        <v>-3.0666666666666913</v>
      </c>
      <c r="H1403" t="str">
        <f>IF(AND(Table3[[#This Row],[F value]]&lt;4.74,Table3[[#This Row],[Best Individual mean accuracy]]&gt;Table3[[#This Row],[Benchmark mean accuracy]]),"Yes","No")</f>
        <v>No</v>
      </c>
    </row>
    <row r="1404" spans="1:8" x14ac:dyDescent="0.55000000000000004">
      <c r="A1404">
        <v>750</v>
      </c>
      <c r="B1404" s="1" t="s">
        <v>1495</v>
      </c>
      <c r="C1404" s="4">
        <v>1</v>
      </c>
      <c r="D1404" s="6">
        <v>95.866666666666603</v>
      </c>
      <c r="E1404" s="6">
        <v>93.066666666666606</v>
      </c>
      <c r="F1404" s="4">
        <v>1.36619718309859</v>
      </c>
      <c r="G1404" s="6">
        <f>Table3[[#This Row],[Best Individual mean accuracy]]-Table3[[#This Row],[Benchmark mean accuracy]]</f>
        <v>-2.7999999999999972</v>
      </c>
      <c r="H1404" t="str">
        <f>IF(AND(Table3[[#This Row],[F value]]&lt;4.74,Table3[[#This Row],[Best Individual mean accuracy]]&gt;Table3[[#This Row],[Benchmark mean accuracy]]),"Yes","No")</f>
        <v>No</v>
      </c>
    </row>
    <row r="1405" spans="1:8" x14ac:dyDescent="0.55000000000000004">
      <c r="A1405">
        <v>891</v>
      </c>
      <c r="B1405" s="1" t="s">
        <v>2051</v>
      </c>
      <c r="C1405" s="4">
        <v>0.97368421052631504</v>
      </c>
      <c r="D1405" s="6">
        <v>95.866666666666603</v>
      </c>
      <c r="E1405" s="6">
        <v>93.066666666666606</v>
      </c>
      <c r="F1405" s="4">
        <v>1.7936507936507899</v>
      </c>
      <c r="G1405" s="6">
        <f>Table3[[#This Row],[Best Individual mean accuracy]]-Table3[[#This Row],[Benchmark mean accuracy]]</f>
        <v>-2.7999999999999972</v>
      </c>
      <c r="H1405" t="str">
        <f>IF(AND(Table3[[#This Row],[F value]]&lt;4.74,Table3[[#This Row],[Best Individual mean accuracy]]&gt;Table3[[#This Row],[Benchmark mean accuracy]]),"Yes","No")</f>
        <v>No</v>
      </c>
    </row>
    <row r="1406" spans="1:8" x14ac:dyDescent="0.55000000000000004">
      <c r="A1406">
        <v>750</v>
      </c>
      <c r="B1406" s="1" t="s">
        <v>1297</v>
      </c>
      <c r="C1406" s="4">
        <v>1</v>
      </c>
      <c r="D1406" s="6">
        <v>95.6</v>
      </c>
      <c r="E1406" s="6">
        <v>93.066666666666606</v>
      </c>
      <c r="F1406" s="4">
        <v>2.4893617021276602</v>
      </c>
      <c r="G1406" s="6">
        <f>Table3[[#This Row],[Best Individual mean accuracy]]-Table3[[#This Row],[Benchmark mean accuracy]]</f>
        <v>-2.5333333333333883</v>
      </c>
      <c r="H1406" t="str">
        <f>IF(AND(Table3[[#This Row],[F value]]&lt;4.74,Table3[[#This Row],[Best Individual mean accuracy]]&gt;Table3[[#This Row],[Benchmark mean accuracy]]),"Yes","No")</f>
        <v>No</v>
      </c>
    </row>
    <row r="1407" spans="1:8" x14ac:dyDescent="0.55000000000000004">
      <c r="A1407">
        <v>750</v>
      </c>
      <c r="B1407" s="1" t="s">
        <v>1295</v>
      </c>
      <c r="C1407" s="4">
        <v>1</v>
      </c>
      <c r="D1407" s="6">
        <v>95.599999999999895</v>
      </c>
      <c r="E1407" s="6">
        <v>93.066666666666606</v>
      </c>
      <c r="F1407" s="4">
        <v>1.14525139664804</v>
      </c>
      <c r="G1407" s="6">
        <f>Table3[[#This Row],[Best Individual mean accuracy]]-Table3[[#This Row],[Benchmark mean accuracy]]</f>
        <v>-2.5333333333332888</v>
      </c>
      <c r="H1407" t="str">
        <f>IF(AND(Table3[[#This Row],[F value]]&lt;4.74,Table3[[#This Row],[Best Individual mean accuracy]]&gt;Table3[[#This Row],[Benchmark mean accuracy]]),"Yes","No")</f>
        <v>No</v>
      </c>
    </row>
    <row r="1408" spans="1:8" x14ac:dyDescent="0.55000000000000004">
      <c r="A1408">
        <v>891</v>
      </c>
      <c r="B1408" s="1" t="s">
        <v>1999</v>
      </c>
      <c r="C1408" s="4">
        <v>0.97368421052631504</v>
      </c>
      <c r="D1408" s="6">
        <v>95.599999999999895</v>
      </c>
      <c r="E1408" s="6">
        <v>93.066666666666606</v>
      </c>
      <c r="F1408" s="4">
        <v>1.13740458015267</v>
      </c>
      <c r="G1408" s="6">
        <f>Table3[[#This Row],[Best Individual mean accuracy]]-Table3[[#This Row],[Benchmark mean accuracy]]</f>
        <v>-2.5333333333332888</v>
      </c>
      <c r="H1408" t="str">
        <f>IF(AND(Table3[[#This Row],[F value]]&lt;4.74,Table3[[#This Row],[Best Individual mean accuracy]]&gt;Table3[[#This Row],[Benchmark mean accuracy]]),"Yes","No")</f>
        <v>No</v>
      </c>
    </row>
    <row r="1409" spans="1:8" x14ac:dyDescent="0.55000000000000004">
      <c r="A1409">
        <v>891</v>
      </c>
      <c r="B1409" s="1" t="s">
        <v>2142</v>
      </c>
      <c r="C1409" s="4">
        <v>0.97368421052631504</v>
      </c>
      <c r="D1409" s="6">
        <v>95.599999999999895</v>
      </c>
      <c r="E1409" s="6">
        <v>93.066666666666606</v>
      </c>
      <c r="F1409" s="4">
        <v>1.0919540229885001</v>
      </c>
      <c r="G1409" s="6">
        <f>Table3[[#This Row],[Best Individual mean accuracy]]-Table3[[#This Row],[Benchmark mean accuracy]]</f>
        <v>-2.5333333333332888</v>
      </c>
      <c r="H1409" t="str">
        <f>IF(AND(Table3[[#This Row],[F value]]&lt;4.74,Table3[[#This Row],[Best Individual mean accuracy]]&gt;Table3[[#This Row],[Benchmark mean accuracy]]),"Yes","No")</f>
        <v>No</v>
      </c>
    </row>
    <row r="1410" spans="1:8" x14ac:dyDescent="0.55000000000000004">
      <c r="A1410">
        <v>750</v>
      </c>
      <c r="B1410" s="1" t="s">
        <v>1499</v>
      </c>
      <c r="C1410" s="4">
        <v>1</v>
      </c>
      <c r="D1410" s="6">
        <v>95.3333333333333</v>
      </c>
      <c r="E1410" s="6">
        <v>93.066666666666606</v>
      </c>
      <c r="F1410" s="4">
        <v>0.82165605095541305</v>
      </c>
      <c r="G1410" s="6">
        <f>Table3[[#This Row],[Best Individual mean accuracy]]-Table3[[#This Row],[Benchmark mean accuracy]]</f>
        <v>-2.2666666666666941</v>
      </c>
      <c r="H1410" t="str">
        <f>IF(AND(Table3[[#This Row],[F value]]&lt;4.74,Table3[[#This Row],[Best Individual mean accuracy]]&gt;Table3[[#This Row],[Benchmark mean accuracy]]),"Yes","No")</f>
        <v>No</v>
      </c>
    </row>
    <row r="1411" spans="1:8" x14ac:dyDescent="0.55000000000000004">
      <c r="A1411">
        <v>750</v>
      </c>
      <c r="B1411" s="1" t="s">
        <v>1543</v>
      </c>
      <c r="C1411" s="4">
        <v>1</v>
      </c>
      <c r="D1411" s="6">
        <v>95.199999999999903</v>
      </c>
      <c r="E1411" s="6">
        <v>93.066666666666606</v>
      </c>
      <c r="F1411" s="4">
        <v>2.1071428571428501</v>
      </c>
      <c r="G1411" s="6">
        <f>Table3[[#This Row],[Best Individual mean accuracy]]-Table3[[#This Row],[Benchmark mean accuracy]]</f>
        <v>-2.1333333333332973</v>
      </c>
      <c r="H1411" t="str">
        <f>IF(AND(Table3[[#This Row],[F value]]&lt;4.74,Table3[[#This Row],[Best Individual mean accuracy]]&gt;Table3[[#This Row],[Benchmark mean accuracy]]),"Yes","No")</f>
        <v>No</v>
      </c>
    </row>
    <row r="1412" spans="1:8" x14ac:dyDescent="0.55000000000000004">
      <c r="A1412">
        <v>891</v>
      </c>
      <c r="B1412" s="1" t="s">
        <v>1786</v>
      </c>
      <c r="C1412" s="4">
        <v>0.97368421052631504</v>
      </c>
      <c r="D1412" s="6">
        <v>94.8</v>
      </c>
      <c r="E1412" s="6">
        <v>93.066666666666606</v>
      </c>
      <c r="F1412" s="4">
        <v>0.70491803278688503</v>
      </c>
      <c r="G1412" s="6">
        <f>Table3[[#This Row],[Best Individual mean accuracy]]-Table3[[#This Row],[Benchmark mean accuracy]]</f>
        <v>-1.7333333333333911</v>
      </c>
      <c r="H1412" t="str">
        <f>IF(AND(Table3[[#This Row],[F value]]&lt;4.74,Table3[[#This Row],[Best Individual mean accuracy]]&gt;Table3[[#This Row],[Benchmark mean accuracy]]),"Yes","No")</f>
        <v>No</v>
      </c>
    </row>
    <row r="1413" spans="1:8" x14ac:dyDescent="0.55000000000000004">
      <c r="A1413">
        <v>891</v>
      </c>
      <c r="B1413" s="1" t="s">
        <v>1926</v>
      </c>
      <c r="C1413" s="4">
        <v>0.97368421052631504</v>
      </c>
      <c r="D1413" s="6">
        <v>94.6666666666666</v>
      </c>
      <c r="E1413" s="6">
        <v>93.066666666666606</v>
      </c>
      <c r="F1413" s="4">
        <v>0.86363636363636298</v>
      </c>
      <c r="G1413" s="6">
        <f>Table3[[#This Row],[Best Individual mean accuracy]]-Table3[[#This Row],[Benchmark mean accuracy]]</f>
        <v>-1.5999999999999943</v>
      </c>
      <c r="H1413" t="str">
        <f>IF(AND(Table3[[#This Row],[F value]]&lt;4.74,Table3[[#This Row],[Best Individual mean accuracy]]&gt;Table3[[#This Row],[Benchmark mean accuracy]]),"Yes","No")</f>
        <v>No</v>
      </c>
    </row>
    <row r="1414" spans="1:8" x14ac:dyDescent="0.55000000000000004">
      <c r="A1414">
        <v>891</v>
      </c>
      <c r="B1414" s="1" t="s">
        <v>1764</v>
      </c>
      <c r="C1414" s="4">
        <v>0.97368421052631504</v>
      </c>
      <c r="D1414" s="6">
        <v>96.6666666666666</v>
      </c>
      <c r="E1414" s="6">
        <v>92.933333333333294</v>
      </c>
      <c r="F1414" s="4">
        <v>3.4210526315789398</v>
      </c>
      <c r="G1414" s="6">
        <f>Table3[[#This Row],[Best Individual mean accuracy]]-Table3[[#This Row],[Benchmark mean accuracy]]</f>
        <v>-3.7333333333333059</v>
      </c>
      <c r="H1414" t="str">
        <f>IF(AND(Table3[[#This Row],[F value]]&lt;4.74,Table3[[#This Row],[Best Individual mean accuracy]]&gt;Table3[[#This Row],[Benchmark mean accuracy]]),"Yes","No")</f>
        <v>No</v>
      </c>
    </row>
    <row r="1415" spans="1:8" x14ac:dyDescent="0.55000000000000004">
      <c r="A1415">
        <v>891</v>
      </c>
      <c r="B1415" s="1" t="s">
        <v>1775</v>
      </c>
      <c r="C1415" s="4">
        <v>0.97368421052631504</v>
      </c>
      <c r="D1415" s="6">
        <v>96.4</v>
      </c>
      <c r="E1415" s="6">
        <v>92.933333333333294</v>
      </c>
      <c r="F1415" s="4">
        <v>1.3181818181818099</v>
      </c>
      <c r="G1415" s="6">
        <f>Table3[[#This Row],[Best Individual mean accuracy]]-Table3[[#This Row],[Benchmark mean accuracy]]</f>
        <v>-3.4666666666667112</v>
      </c>
      <c r="H1415" t="str">
        <f>IF(AND(Table3[[#This Row],[F value]]&lt;4.74,Table3[[#This Row],[Best Individual mean accuracy]]&gt;Table3[[#This Row],[Benchmark mean accuracy]]),"Yes","No")</f>
        <v>No</v>
      </c>
    </row>
    <row r="1416" spans="1:8" x14ac:dyDescent="0.55000000000000004">
      <c r="A1416">
        <v>891</v>
      </c>
      <c r="B1416" s="1" t="s">
        <v>1839</v>
      </c>
      <c r="C1416" s="4">
        <v>0.97368421052631504</v>
      </c>
      <c r="D1416" s="6">
        <v>96.4</v>
      </c>
      <c r="E1416" s="6">
        <v>92.933333333333294</v>
      </c>
      <c r="F1416" s="4">
        <v>5.1249999999999902</v>
      </c>
      <c r="G1416" s="6">
        <f>Table3[[#This Row],[Best Individual mean accuracy]]-Table3[[#This Row],[Benchmark mean accuracy]]</f>
        <v>-3.4666666666667112</v>
      </c>
      <c r="H1416" t="str">
        <f>IF(AND(Table3[[#This Row],[F value]]&lt;4.74,Table3[[#This Row],[Best Individual mean accuracy]]&gt;Table3[[#This Row],[Benchmark mean accuracy]]),"Yes","No")</f>
        <v>No</v>
      </c>
    </row>
    <row r="1417" spans="1:8" x14ac:dyDescent="0.55000000000000004">
      <c r="A1417">
        <v>891</v>
      </c>
      <c r="B1417" s="1" t="s">
        <v>1955</v>
      </c>
      <c r="C1417" s="4">
        <v>0.97368421052631504</v>
      </c>
      <c r="D1417" s="6">
        <v>96.399999999999906</v>
      </c>
      <c r="E1417" s="6">
        <v>92.933333333333294</v>
      </c>
      <c r="F1417" s="4">
        <v>2.70588235294117</v>
      </c>
      <c r="G1417" s="6">
        <f>Table3[[#This Row],[Best Individual mean accuracy]]-Table3[[#This Row],[Benchmark mean accuracy]]</f>
        <v>-3.4666666666666117</v>
      </c>
      <c r="H1417" t="str">
        <f>IF(AND(Table3[[#This Row],[F value]]&lt;4.74,Table3[[#This Row],[Best Individual mean accuracy]]&gt;Table3[[#This Row],[Benchmark mean accuracy]]),"Yes","No")</f>
        <v>No</v>
      </c>
    </row>
    <row r="1418" spans="1:8" x14ac:dyDescent="0.55000000000000004">
      <c r="A1418">
        <v>891</v>
      </c>
      <c r="B1418" s="1" t="s">
        <v>2141</v>
      </c>
      <c r="C1418" s="4">
        <v>0.97368421052631504</v>
      </c>
      <c r="D1418" s="6">
        <v>96.133333333333297</v>
      </c>
      <c r="E1418" s="6">
        <v>92.933333333333294</v>
      </c>
      <c r="F1418" s="4">
        <v>1.18</v>
      </c>
      <c r="G1418" s="6">
        <f>Table3[[#This Row],[Best Individual mean accuracy]]-Table3[[#This Row],[Benchmark mean accuracy]]</f>
        <v>-3.2000000000000028</v>
      </c>
      <c r="H1418" t="str">
        <f>IF(AND(Table3[[#This Row],[F value]]&lt;4.74,Table3[[#This Row],[Best Individual mean accuracy]]&gt;Table3[[#This Row],[Benchmark mean accuracy]]),"Yes","No")</f>
        <v>No</v>
      </c>
    </row>
    <row r="1419" spans="1:8" x14ac:dyDescent="0.55000000000000004">
      <c r="A1419">
        <v>891</v>
      </c>
      <c r="B1419" s="1" t="s">
        <v>1863</v>
      </c>
      <c r="C1419" s="4">
        <v>0.97368421052631504</v>
      </c>
      <c r="D1419" s="6">
        <v>96</v>
      </c>
      <c r="E1419" s="6">
        <v>92.933333333333294</v>
      </c>
      <c r="F1419" s="4">
        <v>1.80851063829787</v>
      </c>
      <c r="G1419" s="6">
        <f>Table3[[#This Row],[Best Individual mean accuracy]]-Table3[[#This Row],[Benchmark mean accuracy]]</f>
        <v>-3.0666666666667055</v>
      </c>
      <c r="H1419" t="str">
        <f>IF(AND(Table3[[#This Row],[F value]]&lt;4.74,Table3[[#This Row],[Best Individual mean accuracy]]&gt;Table3[[#This Row],[Benchmark mean accuracy]]),"Yes","No")</f>
        <v>No</v>
      </c>
    </row>
    <row r="1420" spans="1:8" x14ac:dyDescent="0.55000000000000004">
      <c r="A1420">
        <v>891</v>
      </c>
      <c r="B1420" s="1" t="s">
        <v>1917</v>
      </c>
      <c r="C1420" s="4">
        <v>0.97368421052631504</v>
      </c>
      <c r="D1420" s="6">
        <v>95.733333333333306</v>
      </c>
      <c r="E1420" s="6">
        <v>92.933333333333294</v>
      </c>
      <c r="F1420" s="4">
        <v>1.5454545454545401</v>
      </c>
      <c r="G1420" s="6">
        <f>Table3[[#This Row],[Best Individual mean accuracy]]-Table3[[#This Row],[Benchmark mean accuracy]]</f>
        <v>-2.8000000000000114</v>
      </c>
      <c r="H1420" t="str">
        <f>IF(AND(Table3[[#This Row],[F value]]&lt;4.74,Table3[[#This Row],[Best Individual mean accuracy]]&gt;Table3[[#This Row],[Benchmark mean accuracy]]),"Yes","No")</f>
        <v>No</v>
      </c>
    </row>
    <row r="1421" spans="1:8" x14ac:dyDescent="0.55000000000000004">
      <c r="A1421">
        <v>750</v>
      </c>
      <c r="B1421" s="1" t="s">
        <v>1298</v>
      </c>
      <c r="C1421" s="4">
        <v>1</v>
      </c>
      <c r="D1421" s="6">
        <v>95.599999999999895</v>
      </c>
      <c r="E1421" s="6">
        <v>92.933333333333294</v>
      </c>
      <c r="F1421" s="4">
        <v>0.83443708609271505</v>
      </c>
      <c r="G1421" s="6">
        <f>Table3[[#This Row],[Best Individual mean accuracy]]-Table3[[#This Row],[Benchmark mean accuracy]]</f>
        <v>-2.6666666666666003</v>
      </c>
      <c r="H1421" t="str">
        <f>IF(AND(Table3[[#This Row],[F value]]&lt;4.74,Table3[[#This Row],[Best Individual mean accuracy]]&gt;Table3[[#This Row],[Benchmark mean accuracy]]),"Yes","No")</f>
        <v>No</v>
      </c>
    </row>
    <row r="1422" spans="1:8" x14ac:dyDescent="0.55000000000000004">
      <c r="A1422">
        <v>891</v>
      </c>
      <c r="B1422" s="1" t="s">
        <v>1925</v>
      </c>
      <c r="C1422" s="4">
        <v>0.97368421052631504</v>
      </c>
      <c r="D1422" s="6">
        <v>95.599999999999895</v>
      </c>
      <c r="E1422" s="6">
        <v>92.933333333333294</v>
      </c>
      <c r="F1422" s="4">
        <v>0.80434782608695599</v>
      </c>
      <c r="G1422" s="6">
        <f>Table3[[#This Row],[Best Individual mean accuracy]]-Table3[[#This Row],[Benchmark mean accuracy]]</f>
        <v>-2.6666666666666003</v>
      </c>
      <c r="H1422" t="str">
        <f>IF(AND(Table3[[#This Row],[F value]]&lt;4.74,Table3[[#This Row],[Best Individual mean accuracy]]&gt;Table3[[#This Row],[Benchmark mean accuracy]]),"Yes","No")</f>
        <v>No</v>
      </c>
    </row>
    <row r="1423" spans="1:8" x14ac:dyDescent="0.55000000000000004">
      <c r="A1423">
        <v>891</v>
      </c>
      <c r="B1423" s="1" t="s">
        <v>2089</v>
      </c>
      <c r="C1423" s="4">
        <v>0.97368421052631504</v>
      </c>
      <c r="D1423" s="6">
        <v>95.599999999999895</v>
      </c>
      <c r="E1423" s="6">
        <v>92.933333333333294</v>
      </c>
      <c r="F1423" s="4">
        <v>1.71428571428571</v>
      </c>
      <c r="G1423" s="6">
        <f>Table3[[#This Row],[Best Individual mean accuracy]]-Table3[[#This Row],[Benchmark mean accuracy]]</f>
        <v>-2.6666666666666003</v>
      </c>
      <c r="H1423" t="str">
        <f>IF(AND(Table3[[#This Row],[F value]]&lt;4.74,Table3[[#This Row],[Best Individual mean accuracy]]&gt;Table3[[#This Row],[Benchmark mean accuracy]]),"Yes","No")</f>
        <v>No</v>
      </c>
    </row>
    <row r="1424" spans="1:8" x14ac:dyDescent="0.55000000000000004">
      <c r="A1424">
        <v>750</v>
      </c>
      <c r="B1424" s="1" t="s">
        <v>1340</v>
      </c>
      <c r="C1424" s="4">
        <v>1</v>
      </c>
      <c r="D1424" s="6">
        <v>95.3333333333333</v>
      </c>
      <c r="E1424" s="6">
        <v>92.933333333333294</v>
      </c>
      <c r="F1424" s="4">
        <v>1.46031746031745</v>
      </c>
      <c r="G1424" s="6">
        <f>Table3[[#This Row],[Best Individual mean accuracy]]-Table3[[#This Row],[Benchmark mean accuracy]]</f>
        <v>-2.4000000000000057</v>
      </c>
      <c r="H1424" t="str">
        <f>IF(AND(Table3[[#This Row],[F value]]&lt;4.74,Table3[[#This Row],[Best Individual mean accuracy]]&gt;Table3[[#This Row],[Benchmark mean accuracy]]),"Yes","No")</f>
        <v>No</v>
      </c>
    </row>
    <row r="1425" spans="1:8" x14ac:dyDescent="0.55000000000000004">
      <c r="A1425">
        <v>750</v>
      </c>
      <c r="B1425" s="1" t="s">
        <v>1375</v>
      </c>
      <c r="C1425" s="4">
        <v>1</v>
      </c>
      <c r="D1425" s="6">
        <v>95.3333333333333</v>
      </c>
      <c r="E1425" s="6">
        <v>92.933333333333294</v>
      </c>
      <c r="F1425" s="4">
        <v>1.0799999999999901</v>
      </c>
      <c r="G1425" s="6">
        <f>Table3[[#This Row],[Best Individual mean accuracy]]-Table3[[#This Row],[Benchmark mean accuracy]]</f>
        <v>-2.4000000000000057</v>
      </c>
      <c r="H1425" t="str">
        <f>IF(AND(Table3[[#This Row],[F value]]&lt;4.74,Table3[[#This Row],[Best Individual mean accuracy]]&gt;Table3[[#This Row],[Benchmark mean accuracy]]),"Yes","No")</f>
        <v>No</v>
      </c>
    </row>
    <row r="1426" spans="1:8" x14ac:dyDescent="0.55000000000000004">
      <c r="A1426">
        <v>891</v>
      </c>
      <c r="B1426" s="1" t="s">
        <v>1935</v>
      </c>
      <c r="C1426" s="4">
        <v>0.97368421052631504</v>
      </c>
      <c r="D1426" s="6">
        <v>95.3333333333333</v>
      </c>
      <c r="E1426" s="6">
        <v>92.933333333333294</v>
      </c>
      <c r="F1426" s="4">
        <v>1.2432432432432401</v>
      </c>
      <c r="G1426" s="6">
        <f>Table3[[#This Row],[Best Individual mean accuracy]]-Table3[[#This Row],[Benchmark mean accuracy]]</f>
        <v>-2.4000000000000057</v>
      </c>
      <c r="H1426" t="str">
        <f>IF(AND(Table3[[#This Row],[F value]]&lt;4.74,Table3[[#This Row],[Best Individual mean accuracy]]&gt;Table3[[#This Row],[Benchmark mean accuracy]]),"Yes","No")</f>
        <v>No</v>
      </c>
    </row>
    <row r="1427" spans="1:8" x14ac:dyDescent="0.55000000000000004">
      <c r="A1427">
        <v>891</v>
      </c>
      <c r="B1427" s="1" t="s">
        <v>1965</v>
      </c>
      <c r="C1427" s="4">
        <v>0.97368421052631504</v>
      </c>
      <c r="D1427" s="6">
        <v>95.199999999999903</v>
      </c>
      <c r="E1427" s="6">
        <v>92.933333333333294</v>
      </c>
      <c r="F1427" s="4">
        <v>1.12658227848101</v>
      </c>
      <c r="G1427" s="6">
        <f>Table3[[#This Row],[Best Individual mean accuracy]]-Table3[[#This Row],[Benchmark mean accuracy]]</f>
        <v>-2.2666666666666089</v>
      </c>
      <c r="H1427" t="str">
        <f>IF(AND(Table3[[#This Row],[F value]]&lt;4.74,Table3[[#This Row],[Best Individual mean accuracy]]&gt;Table3[[#This Row],[Benchmark mean accuracy]]),"Yes","No")</f>
        <v>No</v>
      </c>
    </row>
    <row r="1428" spans="1:8" x14ac:dyDescent="0.55000000000000004">
      <c r="A1428">
        <v>891</v>
      </c>
      <c r="B1428" s="1" t="s">
        <v>1851</v>
      </c>
      <c r="C1428" s="4">
        <v>0.97368421052631504</v>
      </c>
      <c r="D1428" s="6">
        <v>95.066666666666606</v>
      </c>
      <c r="E1428" s="6">
        <v>92.933333333333294</v>
      </c>
      <c r="F1428" s="4">
        <v>0.70526315789473604</v>
      </c>
      <c r="G1428" s="6">
        <f>Table3[[#This Row],[Best Individual mean accuracy]]-Table3[[#This Row],[Benchmark mean accuracy]]</f>
        <v>-2.1333333333333115</v>
      </c>
      <c r="H1428" t="str">
        <f>IF(AND(Table3[[#This Row],[F value]]&lt;4.74,Table3[[#This Row],[Best Individual mean accuracy]]&gt;Table3[[#This Row],[Benchmark mean accuracy]]),"Yes","No")</f>
        <v>No</v>
      </c>
    </row>
    <row r="1429" spans="1:8" x14ac:dyDescent="0.55000000000000004">
      <c r="A1429">
        <v>750</v>
      </c>
      <c r="B1429" s="1" t="s">
        <v>1588</v>
      </c>
      <c r="C1429" s="4">
        <v>1</v>
      </c>
      <c r="D1429" s="6">
        <v>94.8</v>
      </c>
      <c r="E1429" s="6">
        <v>92.933333333333294</v>
      </c>
      <c r="F1429" s="4">
        <v>0.8359375</v>
      </c>
      <c r="G1429" s="6">
        <f>Table3[[#This Row],[Best Individual mean accuracy]]-Table3[[#This Row],[Benchmark mean accuracy]]</f>
        <v>-1.8666666666667027</v>
      </c>
      <c r="H1429" t="str">
        <f>IF(AND(Table3[[#This Row],[F value]]&lt;4.74,Table3[[#This Row],[Best Individual mean accuracy]]&gt;Table3[[#This Row],[Benchmark mean accuracy]]),"Yes","No")</f>
        <v>No</v>
      </c>
    </row>
    <row r="1430" spans="1:8" x14ac:dyDescent="0.55000000000000004">
      <c r="A1430">
        <v>300</v>
      </c>
      <c r="B1430" s="1" t="s">
        <v>903</v>
      </c>
      <c r="C1430" s="4">
        <v>0.97368421052631504</v>
      </c>
      <c r="D1430" s="6">
        <v>92.933333333333294</v>
      </c>
      <c r="E1430" s="6">
        <v>92.933333333333294</v>
      </c>
      <c r="F1430" s="4">
        <v>1.13422818791946</v>
      </c>
      <c r="G1430" s="6">
        <f>Table3[[#This Row],[Best Individual mean accuracy]]-Table3[[#This Row],[Benchmark mean accuracy]]</f>
        <v>0</v>
      </c>
      <c r="H1430" t="str">
        <f>IF(AND(Table3[[#This Row],[F value]]&lt;4.74,Table3[[#This Row],[Best Individual mean accuracy]]&gt;Table3[[#This Row],[Benchmark mean accuracy]]),"Yes","No")</f>
        <v>No</v>
      </c>
    </row>
    <row r="1431" spans="1:8" x14ac:dyDescent="0.55000000000000004">
      <c r="A1431">
        <v>891</v>
      </c>
      <c r="B1431" s="1" t="s">
        <v>2148</v>
      </c>
      <c r="C1431" s="4">
        <v>0.97368421052631504</v>
      </c>
      <c r="D1431" s="6">
        <v>96.533333333333303</v>
      </c>
      <c r="E1431" s="6">
        <v>92.8</v>
      </c>
      <c r="F1431" s="4">
        <v>1.6285714285714299</v>
      </c>
      <c r="G1431" s="6">
        <f>Table3[[#This Row],[Best Individual mean accuracy]]-Table3[[#This Row],[Benchmark mean accuracy]]</f>
        <v>-3.7333333333333059</v>
      </c>
      <c r="H1431" t="str">
        <f>IF(AND(Table3[[#This Row],[F value]]&lt;4.74,Table3[[#This Row],[Best Individual mean accuracy]]&gt;Table3[[#This Row],[Benchmark mean accuracy]]),"Yes","No")</f>
        <v>No</v>
      </c>
    </row>
    <row r="1432" spans="1:8" x14ac:dyDescent="0.55000000000000004">
      <c r="A1432">
        <v>891</v>
      </c>
      <c r="B1432" s="1" t="s">
        <v>1658</v>
      </c>
      <c r="C1432" s="4">
        <v>0.97368421052631504</v>
      </c>
      <c r="D1432" s="6">
        <v>96.266666666666595</v>
      </c>
      <c r="E1432" s="6">
        <v>92.8</v>
      </c>
      <c r="F1432" s="4">
        <v>1.00806451612903</v>
      </c>
      <c r="G1432" s="6">
        <f>Table3[[#This Row],[Best Individual mean accuracy]]-Table3[[#This Row],[Benchmark mean accuracy]]</f>
        <v>-3.4666666666665975</v>
      </c>
      <c r="H1432" t="str">
        <f>IF(AND(Table3[[#This Row],[F value]]&lt;4.74,Table3[[#This Row],[Best Individual mean accuracy]]&gt;Table3[[#This Row],[Benchmark mean accuracy]]),"Yes","No")</f>
        <v>No</v>
      </c>
    </row>
    <row r="1433" spans="1:8" x14ac:dyDescent="0.55000000000000004">
      <c r="A1433">
        <v>891</v>
      </c>
      <c r="B1433" s="1" t="s">
        <v>1911</v>
      </c>
      <c r="C1433" s="4">
        <v>0.97368421052631504</v>
      </c>
      <c r="D1433" s="6">
        <v>96.266666666666595</v>
      </c>
      <c r="E1433" s="6">
        <v>92.8</v>
      </c>
      <c r="F1433" s="4">
        <v>1.1826923076922999</v>
      </c>
      <c r="G1433" s="6">
        <f>Table3[[#This Row],[Best Individual mean accuracy]]-Table3[[#This Row],[Benchmark mean accuracy]]</f>
        <v>-3.4666666666665975</v>
      </c>
      <c r="H1433" t="str">
        <f>IF(AND(Table3[[#This Row],[F value]]&lt;4.74,Table3[[#This Row],[Best Individual mean accuracy]]&gt;Table3[[#This Row],[Benchmark mean accuracy]]),"Yes","No")</f>
        <v>No</v>
      </c>
    </row>
    <row r="1434" spans="1:8" x14ac:dyDescent="0.55000000000000004">
      <c r="A1434">
        <v>891</v>
      </c>
      <c r="B1434" s="1" t="s">
        <v>2034</v>
      </c>
      <c r="C1434" s="4">
        <v>0.97368421052631504</v>
      </c>
      <c r="D1434" s="6">
        <v>96</v>
      </c>
      <c r="E1434" s="6">
        <v>92.8</v>
      </c>
      <c r="F1434" s="4">
        <v>1.6857142857142799</v>
      </c>
      <c r="G1434" s="6">
        <f>Table3[[#This Row],[Best Individual mean accuracy]]-Table3[[#This Row],[Benchmark mean accuracy]]</f>
        <v>-3.2000000000000028</v>
      </c>
      <c r="H1434" t="str">
        <f>IF(AND(Table3[[#This Row],[F value]]&lt;4.74,Table3[[#This Row],[Best Individual mean accuracy]]&gt;Table3[[#This Row],[Benchmark mean accuracy]]),"Yes","No")</f>
        <v>No</v>
      </c>
    </row>
    <row r="1435" spans="1:8" x14ac:dyDescent="0.55000000000000004">
      <c r="A1435">
        <v>891</v>
      </c>
      <c r="B1435" s="1" t="s">
        <v>1661</v>
      </c>
      <c r="C1435" s="4">
        <v>0.97368421052631504</v>
      </c>
      <c r="D1435" s="6">
        <v>95.866666666666603</v>
      </c>
      <c r="E1435" s="6">
        <v>92.8</v>
      </c>
      <c r="F1435" s="4">
        <v>2.8730158730158699</v>
      </c>
      <c r="G1435" s="6">
        <f>Table3[[#This Row],[Best Individual mean accuracy]]-Table3[[#This Row],[Benchmark mean accuracy]]</f>
        <v>-3.066666666666606</v>
      </c>
      <c r="H1435" t="str">
        <f>IF(AND(Table3[[#This Row],[F value]]&lt;4.74,Table3[[#This Row],[Best Individual mean accuracy]]&gt;Table3[[#This Row],[Benchmark mean accuracy]]),"Yes","No")</f>
        <v>No</v>
      </c>
    </row>
    <row r="1436" spans="1:8" x14ac:dyDescent="0.55000000000000004">
      <c r="A1436">
        <v>891</v>
      </c>
      <c r="B1436" s="1" t="s">
        <v>2008</v>
      </c>
      <c r="C1436" s="4">
        <v>0.97368421052631504</v>
      </c>
      <c r="D1436" s="6">
        <v>95.866666666666603</v>
      </c>
      <c r="E1436" s="6">
        <v>92.8</v>
      </c>
      <c r="F1436" s="4">
        <v>1.6666666666666601</v>
      </c>
      <c r="G1436" s="6">
        <f>Table3[[#This Row],[Best Individual mean accuracy]]-Table3[[#This Row],[Benchmark mean accuracy]]</f>
        <v>-3.066666666666606</v>
      </c>
      <c r="H1436" t="str">
        <f>IF(AND(Table3[[#This Row],[F value]]&lt;4.74,Table3[[#This Row],[Best Individual mean accuracy]]&gt;Table3[[#This Row],[Benchmark mean accuracy]]),"Yes","No")</f>
        <v>No</v>
      </c>
    </row>
    <row r="1437" spans="1:8" x14ac:dyDescent="0.55000000000000004">
      <c r="A1437">
        <v>891</v>
      </c>
      <c r="B1437" s="1" t="s">
        <v>2036</v>
      </c>
      <c r="C1437" s="4">
        <v>0.97368421052631504</v>
      </c>
      <c r="D1437" s="6">
        <v>95.866666666666603</v>
      </c>
      <c r="E1437" s="6">
        <v>92.8</v>
      </c>
      <c r="F1437" s="4">
        <v>2.3714285714285701</v>
      </c>
      <c r="G1437" s="6">
        <f>Table3[[#This Row],[Best Individual mean accuracy]]-Table3[[#This Row],[Benchmark mean accuracy]]</f>
        <v>-3.066666666666606</v>
      </c>
      <c r="H1437" t="str">
        <f>IF(AND(Table3[[#This Row],[F value]]&lt;4.74,Table3[[#This Row],[Best Individual mean accuracy]]&gt;Table3[[#This Row],[Benchmark mean accuracy]]),"Yes","No")</f>
        <v>No</v>
      </c>
    </row>
    <row r="1438" spans="1:8" x14ac:dyDescent="0.55000000000000004">
      <c r="A1438">
        <v>891</v>
      </c>
      <c r="B1438" s="1" t="s">
        <v>2072</v>
      </c>
      <c r="C1438" s="4">
        <v>0.97368421052631504</v>
      </c>
      <c r="D1438" s="6">
        <v>95.866666666666603</v>
      </c>
      <c r="E1438" s="6">
        <v>92.8</v>
      </c>
      <c r="F1438" s="4">
        <v>1.15384615384615</v>
      </c>
      <c r="G1438" s="6">
        <f>Table3[[#This Row],[Best Individual mean accuracy]]-Table3[[#This Row],[Benchmark mean accuracy]]</f>
        <v>-3.066666666666606</v>
      </c>
      <c r="H1438" t="str">
        <f>IF(AND(Table3[[#This Row],[F value]]&lt;4.74,Table3[[#This Row],[Best Individual mean accuracy]]&gt;Table3[[#This Row],[Benchmark mean accuracy]]),"Yes","No")</f>
        <v>No</v>
      </c>
    </row>
    <row r="1439" spans="1:8" x14ac:dyDescent="0.55000000000000004">
      <c r="A1439">
        <v>891</v>
      </c>
      <c r="B1439" s="1" t="s">
        <v>1908</v>
      </c>
      <c r="C1439" s="4">
        <v>0.97368421052631504</v>
      </c>
      <c r="D1439" s="6">
        <v>95.733333333333306</v>
      </c>
      <c r="E1439" s="6">
        <v>92.8</v>
      </c>
      <c r="F1439" s="4">
        <v>0.96774193548387</v>
      </c>
      <c r="G1439" s="6">
        <f>Table3[[#This Row],[Best Individual mean accuracy]]-Table3[[#This Row],[Benchmark mean accuracy]]</f>
        <v>-2.9333333333333087</v>
      </c>
      <c r="H1439" t="str">
        <f>IF(AND(Table3[[#This Row],[F value]]&lt;4.74,Table3[[#This Row],[Best Individual mean accuracy]]&gt;Table3[[#This Row],[Benchmark mean accuracy]]),"Yes","No")</f>
        <v>No</v>
      </c>
    </row>
    <row r="1440" spans="1:8" x14ac:dyDescent="0.55000000000000004">
      <c r="A1440">
        <v>891</v>
      </c>
      <c r="B1440" s="1" t="s">
        <v>1767</v>
      </c>
      <c r="C1440" s="4">
        <v>0.97368421052631504</v>
      </c>
      <c r="D1440" s="6">
        <v>95.6</v>
      </c>
      <c r="E1440" s="6">
        <v>92.8</v>
      </c>
      <c r="F1440" s="4">
        <v>2.1282051282051202</v>
      </c>
      <c r="G1440" s="6">
        <f>Table3[[#This Row],[Best Individual mean accuracy]]-Table3[[#This Row],[Benchmark mean accuracy]]</f>
        <v>-2.7999999999999972</v>
      </c>
      <c r="H1440" t="str">
        <f>IF(AND(Table3[[#This Row],[F value]]&lt;4.74,Table3[[#This Row],[Best Individual mean accuracy]]&gt;Table3[[#This Row],[Benchmark mean accuracy]]),"Yes","No")</f>
        <v>No</v>
      </c>
    </row>
    <row r="1441" spans="1:8" x14ac:dyDescent="0.55000000000000004">
      <c r="A1441">
        <v>891</v>
      </c>
      <c r="B1441" s="1" t="s">
        <v>1927</v>
      </c>
      <c r="C1441" s="4">
        <v>0.97368421052631504</v>
      </c>
      <c r="D1441" s="6">
        <v>95.6</v>
      </c>
      <c r="E1441" s="6">
        <v>92.8</v>
      </c>
      <c r="F1441" s="4">
        <v>3.07407407407407</v>
      </c>
      <c r="G1441" s="6">
        <f>Table3[[#This Row],[Best Individual mean accuracy]]-Table3[[#This Row],[Benchmark mean accuracy]]</f>
        <v>-2.7999999999999972</v>
      </c>
      <c r="H1441" t="str">
        <f>IF(AND(Table3[[#This Row],[F value]]&lt;4.74,Table3[[#This Row],[Best Individual mean accuracy]]&gt;Table3[[#This Row],[Benchmark mean accuracy]]),"Yes","No")</f>
        <v>No</v>
      </c>
    </row>
    <row r="1442" spans="1:8" x14ac:dyDescent="0.55000000000000004">
      <c r="A1442">
        <v>750</v>
      </c>
      <c r="B1442" s="1" t="s">
        <v>1544</v>
      </c>
      <c r="C1442" s="4">
        <v>1</v>
      </c>
      <c r="D1442" s="6">
        <v>95.466666666666598</v>
      </c>
      <c r="E1442" s="6">
        <v>92.8</v>
      </c>
      <c r="F1442" s="4">
        <v>0.938271604938271</v>
      </c>
      <c r="G1442" s="6">
        <f>Table3[[#This Row],[Best Individual mean accuracy]]-Table3[[#This Row],[Benchmark mean accuracy]]</f>
        <v>-2.6666666666666003</v>
      </c>
      <c r="H1442" t="str">
        <f>IF(AND(Table3[[#This Row],[F value]]&lt;4.74,Table3[[#This Row],[Best Individual mean accuracy]]&gt;Table3[[#This Row],[Benchmark mean accuracy]]),"Yes","No")</f>
        <v>No</v>
      </c>
    </row>
    <row r="1443" spans="1:8" x14ac:dyDescent="0.55000000000000004">
      <c r="A1443">
        <v>750</v>
      </c>
      <c r="B1443" s="1" t="s">
        <v>1609</v>
      </c>
      <c r="C1443" s="4">
        <v>1</v>
      </c>
      <c r="D1443" s="6">
        <v>95.466666666666598</v>
      </c>
      <c r="E1443" s="6">
        <v>92.8</v>
      </c>
      <c r="F1443" s="4">
        <v>1.1680672268907499</v>
      </c>
      <c r="G1443" s="6">
        <f>Table3[[#This Row],[Best Individual mean accuracy]]-Table3[[#This Row],[Benchmark mean accuracy]]</f>
        <v>-2.6666666666666003</v>
      </c>
      <c r="H1443" t="str">
        <f>IF(AND(Table3[[#This Row],[F value]]&lt;4.74,Table3[[#This Row],[Best Individual mean accuracy]]&gt;Table3[[#This Row],[Benchmark mean accuracy]]),"Yes","No")</f>
        <v>No</v>
      </c>
    </row>
    <row r="1444" spans="1:8" x14ac:dyDescent="0.55000000000000004">
      <c r="A1444">
        <v>891</v>
      </c>
      <c r="B1444" s="1" t="s">
        <v>2139</v>
      </c>
      <c r="C1444" s="4">
        <v>0.97368421052631504</v>
      </c>
      <c r="D1444" s="6">
        <v>95.3333333333333</v>
      </c>
      <c r="E1444" s="6">
        <v>92.8</v>
      </c>
      <c r="F1444" s="4">
        <v>1.2068965517241299</v>
      </c>
      <c r="G1444" s="6">
        <f>Table3[[#This Row],[Best Individual mean accuracy]]-Table3[[#This Row],[Benchmark mean accuracy]]</f>
        <v>-2.533333333333303</v>
      </c>
      <c r="H1444" t="str">
        <f>IF(AND(Table3[[#This Row],[F value]]&lt;4.74,Table3[[#This Row],[Best Individual mean accuracy]]&gt;Table3[[#This Row],[Benchmark mean accuracy]]),"Yes","No")</f>
        <v>No</v>
      </c>
    </row>
    <row r="1445" spans="1:8" x14ac:dyDescent="0.55000000000000004">
      <c r="A1445">
        <v>750</v>
      </c>
      <c r="B1445" s="1" t="s">
        <v>1464</v>
      </c>
      <c r="C1445" s="4">
        <v>1</v>
      </c>
      <c r="D1445" s="6">
        <v>95.066666666666606</v>
      </c>
      <c r="E1445" s="6">
        <v>92.8</v>
      </c>
      <c r="F1445" s="4">
        <v>0.84331797235022998</v>
      </c>
      <c r="G1445" s="6">
        <f>Table3[[#This Row],[Best Individual mean accuracy]]-Table3[[#This Row],[Benchmark mean accuracy]]</f>
        <v>-2.2666666666666089</v>
      </c>
      <c r="H1445" t="str">
        <f>IF(AND(Table3[[#This Row],[F value]]&lt;4.74,Table3[[#This Row],[Best Individual mean accuracy]]&gt;Table3[[#This Row],[Benchmark mean accuracy]]),"Yes","No")</f>
        <v>No</v>
      </c>
    </row>
    <row r="1446" spans="1:8" x14ac:dyDescent="0.55000000000000004">
      <c r="A1446">
        <v>891</v>
      </c>
      <c r="B1446" s="1" t="s">
        <v>1938</v>
      </c>
      <c r="C1446" s="4">
        <v>0.97368421052631504</v>
      </c>
      <c r="D1446" s="6">
        <v>97.066666666666606</v>
      </c>
      <c r="E1446" s="6">
        <v>92.6666666666666</v>
      </c>
      <c r="F1446" s="4">
        <v>1.8735632183908</v>
      </c>
      <c r="G1446" s="6">
        <f>Table3[[#This Row],[Best Individual mean accuracy]]-Table3[[#This Row],[Benchmark mean accuracy]]</f>
        <v>-4.4000000000000057</v>
      </c>
      <c r="H1446" t="str">
        <f>IF(AND(Table3[[#This Row],[F value]]&lt;4.74,Table3[[#This Row],[Best Individual mean accuracy]]&gt;Table3[[#This Row],[Benchmark mean accuracy]]),"Yes","No")</f>
        <v>No</v>
      </c>
    </row>
    <row r="1447" spans="1:8" x14ac:dyDescent="0.55000000000000004">
      <c r="A1447">
        <v>750</v>
      </c>
      <c r="B1447" s="1" t="s">
        <v>1501</v>
      </c>
      <c r="C1447" s="4">
        <v>1</v>
      </c>
      <c r="D1447" s="6">
        <v>96.933333333333294</v>
      </c>
      <c r="E1447" s="6">
        <v>92.6666666666666</v>
      </c>
      <c r="F1447" s="4">
        <v>1.375</v>
      </c>
      <c r="G1447" s="6">
        <f>Table3[[#This Row],[Best Individual mean accuracy]]-Table3[[#This Row],[Benchmark mean accuracy]]</f>
        <v>-4.2666666666666941</v>
      </c>
      <c r="H1447" t="str">
        <f>IF(AND(Table3[[#This Row],[F value]]&lt;4.74,Table3[[#This Row],[Best Individual mean accuracy]]&gt;Table3[[#This Row],[Benchmark mean accuracy]]),"Yes","No")</f>
        <v>No</v>
      </c>
    </row>
    <row r="1448" spans="1:8" x14ac:dyDescent="0.55000000000000004">
      <c r="A1448">
        <v>891</v>
      </c>
      <c r="B1448" s="1" t="s">
        <v>1895</v>
      </c>
      <c r="C1448" s="4">
        <v>0.97368421052631504</v>
      </c>
      <c r="D1448" s="6">
        <v>96.933333333333294</v>
      </c>
      <c r="E1448" s="6">
        <v>92.6666666666666</v>
      </c>
      <c r="F1448" s="4">
        <v>14.25</v>
      </c>
      <c r="G1448" s="6">
        <f>Table3[[#This Row],[Best Individual mean accuracy]]-Table3[[#This Row],[Benchmark mean accuracy]]</f>
        <v>-4.2666666666666941</v>
      </c>
      <c r="H1448" t="str">
        <f>IF(AND(Table3[[#This Row],[F value]]&lt;4.74,Table3[[#This Row],[Best Individual mean accuracy]]&gt;Table3[[#This Row],[Benchmark mean accuracy]]),"Yes","No")</f>
        <v>No</v>
      </c>
    </row>
    <row r="1449" spans="1:8" x14ac:dyDescent="0.55000000000000004">
      <c r="A1449">
        <v>891</v>
      </c>
      <c r="B1449" s="1" t="s">
        <v>2095</v>
      </c>
      <c r="C1449" s="4">
        <v>0.97368421052631504</v>
      </c>
      <c r="D1449" s="6">
        <v>96.933333333333294</v>
      </c>
      <c r="E1449" s="6">
        <v>92.6666666666666</v>
      </c>
      <c r="F1449" s="4">
        <v>1.82758620689655</v>
      </c>
      <c r="G1449" s="6">
        <f>Table3[[#This Row],[Best Individual mean accuracy]]-Table3[[#This Row],[Benchmark mean accuracy]]</f>
        <v>-4.2666666666666941</v>
      </c>
      <c r="H1449" t="str">
        <f>IF(AND(Table3[[#This Row],[F value]]&lt;4.74,Table3[[#This Row],[Best Individual mean accuracy]]&gt;Table3[[#This Row],[Benchmark mean accuracy]]),"Yes","No")</f>
        <v>No</v>
      </c>
    </row>
    <row r="1450" spans="1:8" x14ac:dyDescent="0.55000000000000004">
      <c r="A1450">
        <v>891</v>
      </c>
      <c r="B1450" s="1" t="s">
        <v>1940</v>
      </c>
      <c r="C1450" s="4">
        <v>0.97368421052631504</v>
      </c>
      <c r="D1450" s="6">
        <v>96.6666666666666</v>
      </c>
      <c r="E1450" s="6">
        <v>92.6666666666666</v>
      </c>
      <c r="F1450" s="4">
        <v>2.68</v>
      </c>
      <c r="G1450" s="6">
        <f>Table3[[#This Row],[Best Individual mean accuracy]]-Table3[[#This Row],[Benchmark mean accuracy]]</f>
        <v>-4</v>
      </c>
      <c r="H1450" t="str">
        <f>IF(AND(Table3[[#This Row],[F value]]&lt;4.74,Table3[[#This Row],[Best Individual mean accuracy]]&gt;Table3[[#This Row],[Benchmark mean accuracy]]),"Yes","No")</f>
        <v>No</v>
      </c>
    </row>
    <row r="1451" spans="1:8" x14ac:dyDescent="0.55000000000000004">
      <c r="A1451">
        <v>574</v>
      </c>
      <c r="B1451" s="1" t="s">
        <v>982</v>
      </c>
      <c r="C1451" s="4">
        <v>1</v>
      </c>
      <c r="D1451" s="6">
        <v>96.266666666666595</v>
      </c>
      <c r="E1451" s="6">
        <v>92.6666666666666</v>
      </c>
      <c r="F1451" s="4">
        <v>1.10471204188481</v>
      </c>
      <c r="G1451" s="6">
        <f>Table3[[#This Row],[Best Individual mean accuracy]]-Table3[[#This Row],[Benchmark mean accuracy]]</f>
        <v>-3.5999999999999943</v>
      </c>
      <c r="H1451" t="str">
        <f>IF(AND(Table3[[#This Row],[F value]]&lt;4.74,Table3[[#This Row],[Best Individual mean accuracy]]&gt;Table3[[#This Row],[Benchmark mean accuracy]]),"Yes","No")</f>
        <v>No</v>
      </c>
    </row>
    <row r="1452" spans="1:8" x14ac:dyDescent="0.55000000000000004">
      <c r="A1452">
        <v>891</v>
      </c>
      <c r="B1452" s="1" t="s">
        <v>1831</v>
      </c>
      <c r="C1452" s="4">
        <v>0.97368421052631504</v>
      </c>
      <c r="D1452" s="6">
        <v>96.133333333333297</v>
      </c>
      <c r="E1452" s="6">
        <v>92.6666666666666</v>
      </c>
      <c r="F1452" s="4">
        <v>3.2</v>
      </c>
      <c r="G1452" s="6">
        <f>Table3[[#This Row],[Best Individual mean accuracy]]-Table3[[#This Row],[Benchmark mean accuracy]]</f>
        <v>-3.466666666666697</v>
      </c>
      <c r="H1452" t="str">
        <f>IF(AND(Table3[[#This Row],[F value]]&lt;4.74,Table3[[#This Row],[Best Individual mean accuracy]]&gt;Table3[[#This Row],[Benchmark mean accuracy]]),"Yes","No")</f>
        <v>No</v>
      </c>
    </row>
    <row r="1453" spans="1:8" x14ac:dyDescent="0.55000000000000004">
      <c r="A1453">
        <v>891</v>
      </c>
      <c r="B1453" s="1" t="s">
        <v>1932</v>
      </c>
      <c r="C1453" s="4">
        <v>0.97368421052631504</v>
      </c>
      <c r="D1453" s="6">
        <v>96.133333333333297</v>
      </c>
      <c r="E1453" s="6">
        <v>92.6666666666666</v>
      </c>
      <c r="F1453" s="4">
        <v>2.3043478260869499</v>
      </c>
      <c r="G1453" s="6">
        <f>Table3[[#This Row],[Best Individual mean accuracy]]-Table3[[#This Row],[Benchmark mean accuracy]]</f>
        <v>-3.466666666666697</v>
      </c>
      <c r="H1453" t="str">
        <f>IF(AND(Table3[[#This Row],[F value]]&lt;4.74,Table3[[#This Row],[Best Individual mean accuracy]]&gt;Table3[[#This Row],[Benchmark mean accuracy]]),"Yes","No")</f>
        <v>No</v>
      </c>
    </row>
    <row r="1454" spans="1:8" x14ac:dyDescent="0.55000000000000004">
      <c r="A1454">
        <v>891</v>
      </c>
      <c r="B1454" s="1" t="s">
        <v>1820</v>
      </c>
      <c r="C1454" s="4">
        <v>0.97368421052631504</v>
      </c>
      <c r="D1454" s="6">
        <v>95.866666666666603</v>
      </c>
      <c r="E1454" s="6">
        <v>92.6666666666666</v>
      </c>
      <c r="F1454" s="4">
        <v>1.9069767441860399</v>
      </c>
      <c r="G1454" s="6">
        <f>Table3[[#This Row],[Best Individual mean accuracy]]-Table3[[#This Row],[Benchmark mean accuracy]]</f>
        <v>-3.2000000000000028</v>
      </c>
      <c r="H1454" t="str">
        <f>IF(AND(Table3[[#This Row],[F value]]&lt;4.74,Table3[[#This Row],[Best Individual mean accuracy]]&gt;Table3[[#This Row],[Benchmark mean accuracy]]),"Yes","No")</f>
        <v>No</v>
      </c>
    </row>
    <row r="1455" spans="1:8" x14ac:dyDescent="0.55000000000000004">
      <c r="A1455">
        <v>750</v>
      </c>
      <c r="B1455" s="1" t="s">
        <v>1487</v>
      </c>
      <c r="C1455" s="4">
        <v>1</v>
      </c>
      <c r="D1455" s="6">
        <v>95.733333333333306</v>
      </c>
      <c r="E1455" s="6">
        <v>92.6666666666666</v>
      </c>
      <c r="F1455" s="4">
        <v>1.6593406593406601</v>
      </c>
      <c r="G1455" s="6">
        <f>Table3[[#This Row],[Best Individual mean accuracy]]-Table3[[#This Row],[Benchmark mean accuracy]]</f>
        <v>-3.0666666666667055</v>
      </c>
      <c r="H1455" t="str">
        <f>IF(AND(Table3[[#This Row],[F value]]&lt;4.74,Table3[[#This Row],[Best Individual mean accuracy]]&gt;Table3[[#This Row],[Benchmark mean accuracy]]),"Yes","No")</f>
        <v>No</v>
      </c>
    </row>
    <row r="1456" spans="1:8" x14ac:dyDescent="0.55000000000000004">
      <c r="A1456">
        <v>891</v>
      </c>
      <c r="B1456" s="1" t="s">
        <v>1843</v>
      </c>
      <c r="C1456" s="4">
        <v>0.97368421052631504</v>
      </c>
      <c r="D1456" s="6">
        <v>95.733333333333306</v>
      </c>
      <c r="E1456" s="6">
        <v>92.6666666666666</v>
      </c>
      <c r="F1456" s="4">
        <v>1.5454545454545401</v>
      </c>
      <c r="G1456" s="6">
        <f>Table3[[#This Row],[Best Individual mean accuracy]]-Table3[[#This Row],[Benchmark mean accuracy]]</f>
        <v>-3.0666666666667055</v>
      </c>
      <c r="H1456" t="str">
        <f>IF(AND(Table3[[#This Row],[F value]]&lt;4.74,Table3[[#This Row],[Best Individual mean accuracy]]&gt;Table3[[#This Row],[Benchmark mean accuracy]]),"Yes","No")</f>
        <v>No</v>
      </c>
    </row>
    <row r="1457" spans="1:8" x14ac:dyDescent="0.55000000000000004">
      <c r="A1457">
        <v>891</v>
      </c>
      <c r="B1457" s="1" t="s">
        <v>2016</v>
      </c>
      <c r="C1457" s="4">
        <v>0.97368421052631504</v>
      </c>
      <c r="D1457" s="6">
        <v>95.466666666666598</v>
      </c>
      <c r="E1457" s="6">
        <v>92.6666666666666</v>
      </c>
      <c r="F1457" s="4">
        <v>1.1791044776119399</v>
      </c>
      <c r="G1457" s="6">
        <f>Table3[[#This Row],[Best Individual mean accuracy]]-Table3[[#This Row],[Benchmark mean accuracy]]</f>
        <v>-2.7999999999999972</v>
      </c>
      <c r="H1457" t="str">
        <f>IF(AND(Table3[[#This Row],[F value]]&lt;4.74,Table3[[#This Row],[Best Individual mean accuracy]]&gt;Table3[[#This Row],[Benchmark mean accuracy]]),"Yes","No")</f>
        <v>No</v>
      </c>
    </row>
    <row r="1458" spans="1:8" x14ac:dyDescent="0.55000000000000004">
      <c r="A1458">
        <v>891</v>
      </c>
      <c r="B1458" s="1" t="s">
        <v>1921</v>
      </c>
      <c r="C1458" s="4">
        <v>0.97368421052631504</v>
      </c>
      <c r="D1458" s="6">
        <v>95.199999999999903</v>
      </c>
      <c r="E1458" s="6">
        <v>92.6666666666666</v>
      </c>
      <c r="F1458" s="4">
        <v>1.0289855072463701</v>
      </c>
      <c r="G1458" s="6">
        <f>Table3[[#This Row],[Best Individual mean accuracy]]-Table3[[#This Row],[Benchmark mean accuracy]]</f>
        <v>-2.533333333333303</v>
      </c>
      <c r="H1458" t="str">
        <f>IF(AND(Table3[[#This Row],[F value]]&lt;4.74,Table3[[#This Row],[Best Individual mean accuracy]]&gt;Table3[[#This Row],[Benchmark mean accuracy]]),"Yes","No")</f>
        <v>No</v>
      </c>
    </row>
    <row r="1459" spans="1:8" x14ac:dyDescent="0.55000000000000004">
      <c r="A1459">
        <v>891</v>
      </c>
      <c r="B1459" s="1" t="s">
        <v>2111</v>
      </c>
      <c r="C1459" s="4">
        <v>0.97368421052631504</v>
      </c>
      <c r="D1459" s="6">
        <v>94.399999999999906</v>
      </c>
      <c r="E1459" s="6">
        <v>92.6666666666666</v>
      </c>
      <c r="F1459" s="4">
        <v>2.4285714285714199</v>
      </c>
      <c r="G1459" s="6">
        <f>Table3[[#This Row],[Best Individual mean accuracy]]-Table3[[#This Row],[Benchmark mean accuracy]]</f>
        <v>-1.7333333333333059</v>
      </c>
      <c r="H1459" t="str">
        <f>IF(AND(Table3[[#This Row],[F value]]&lt;4.74,Table3[[#This Row],[Best Individual mean accuracy]]&gt;Table3[[#This Row],[Benchmark mean accuracy]]),"Yes","No")</f>
        <v>No</v>
      </c>
    </row>
    <row r="1460" spans="1:8" x14ac:dyDescent="0.55000000000000004">
      <c r="A1460">
        <v>891</v>
      </c>
      <c r="B1460" s="1" t="s">
        <v>2000</v>
      </c>
      <c r="C1460" s="4">
        <v>0.97368421052631504</v>
      </c>
      <c r="D1460" s="6">
        <v>96.6666666666666</v>
      </c>
      <c r="E1460" s="6">
        <v>92.533333333333303</v>
      </c>
      <c r="F1460" s="4">
        <v>2.75510204081632</v>
      </c>
      <c r="G1460" s="6">
        <f>Table3[[#This Row],[Best Individual mean accuracy]]-Table3[[#This Row],[Benchmark mean accuracy]]</f>
        <v>-4.1333333333332973</v>
      </c>
      <c r="H1460" t="str">
        <f>IF(AND(Table3[[#This Row],[F value]]&lt;4.74,Table3[[#This Row],[Best Individual mean accuracy]]&gt;Table3[[#This Row],[Benchmark mean accuracy]]),"Yes","No")</f>
        <v>No</v>
      </c>
    </row>
    <row r="1461" spans="1:8" x14ac:dyDescent="0.55000000000000004">
      <c r="A1461">
        <v>891</v>
      </c>
      <c r="B1461" s="1" t="s">
        <v>1689</v>
      </c>
      <c r="C1461" s="4">
        <v>0.97368421052631504</v>
      </c>
      <c r="D1461" s="6">
        <v>96.533333333333303</v>
      </c>
      <c r="E1461" s="6">
        <v>92.533333333333303</v>
      </c>
      <c r="F1461" s="4">
        <v>0.99195710455763997</v>
      </c>
      <c r="G1461" s="6">
        <f>Table3[[#This Row],[Best Individual mean accuracy]]-Table3[[#This Row],[Benchmark mean accuracy]]</f>
        <v>-4</v>
      </c>
      <c r="H1461" t="str">
        <f>IF(AND(Table3[[#This Row],[F value]]&lt;4.74,Table3[[#This Row],[Best Individual mean accuracy]]&gt;Table3[[#This Row],[Benchmark mean accuracy]]),"Yes","No")</f>
        <v>No</v>
      </c>
    </row>
    <row r="1462" spans="1:8" x14ac:dyDescent="0.55000000000000004">
      <c r="A1462">
        <v>750</v>
      </c>
      <c r="B1462" s="1" t="s">
        <v>1462</v>
      </c>
      <c r="C1462" s="4">
        <v>1</v>
      </c>
      <c r="D1462" s="6">
        <v>96.4</v>
      </c>
      <c r="E1462" s="6">
        <v>92.533333333333303</v>
      </c>
      <c r="F1462" s="4">
        <v>1.68965517241379</v>
      </c>
      <c r="G1462" s="6">
        <f>Table3[[#This Row],[Best Individual mean accuracy]]-Table3[[#This Row],[Benchmark mean accuracy]]</f>
        <v>-3.8666666666667027</v>
      </c>
      <c r="H1462" t="str">
        <f>IF(AND(Table3[[#This Row],[F value]]&lt;4.74,Table3[[#This Row],[Best Individual mean accuracy]]&gt;Table3[[#This Row],[Benchmark mean accuracy]]),"Yes","No")</f>
        <v>No</v>
      </c>
    </row>
    <row r="1463" spans="1:8" x14ac:dyDescent="0.55000000000000004">
      <c r="A1463">
        <v>891</v>
      </c>
      <c r="B1463" s="1" t="s">
        <v>1900</v>
      </c>
      <c r="C1463" s="4">
        <v>0.97368421052631504</v>
      </c>
      <c r="D1463" s="6">
        <v>96.4</v>
      </c>
      <c r="E1463" s="6">
        <v>92.533333333333303</v>
      </c>
      <c r="F1463" s="4">
        <v>3</v>
      </c>
      <c r="G1463" s="6">
        <f>Table3[[#This Row],[Best Individual mean accuracy]]-Table3[[#This Row],[Benchmark mean accuracy]]</f>
        <v>-3.8666666666667027</v>
      </c>
      <c r="H1463" t="str">
        <f>IF(AND(Table3[[#This Row],[F value]]&lt;4.74,Table3[[#This Row],[Best Individual mean accuracy]]&gt;Table3[[#This Row],[Benchmark mean accuracy]]),"Yes","No")</f>
        <v>No</v>
      </c>
    </row>
    <row r="1464" spans="1:8" x14ac:dyDescent="0.55000000000000004">
      <c r="A1464">
        <v>891</v>
      </c>
      <c r="B1464" s="1" t="s">
        <v>2085</v>
      </c>
      <c r="C1464" s="4">
        <v>0.97368421052631504</v>
      </c>
      <c r="D1464" s="6">
        <v>96.4</v>
      </c>
      <c r="E1464" s="6">
        <v>92.533333333333303</v>
      </c>
      <c r="F1464" s="4">
        <v>2.2653061224489699</v>
      </c>
      <c r="G1464" s="6">
        <f>Table3[[#This Row],[Best Individual mean accuracy]]-Table3[[#This Row],[Benchmark mean accuracy]]</f>
        <v>-3.8666666666667027</v>
      </c>
      <c r="H1464" t="str">
        <f>IF(AND(Table3[[#This Row],[F value]]&lt;4.74,Table3[[#This Row],[Best Individual mean accuracy]]&gt;Table3[[#This Row],[Benchmark mean accuracy]]),"Yes","No")</f>
        <v>No</v>
      </c>
    </row>
    <row r="1465" spans="1:8" x14ac:dyDescent="0.55000000000000004">
      <c r="A1465">
        <v>891</v>
      </c>
      <c r="B1465" s="1" t="s">
        <v>1647</v>
      </c>
      <c r="C1465" s="4">
        <v>0.97368421052631504</v>
      </c>
      <c r="D1465" s="6">
        <v>96.266666666666595</v>
      </c>
      <c r="E1465" s="6">
        <v>92.533333333333303</v>
      </c>
      <c r="F1465" s="4">
        <v>0.97916666666666596</v>
      </c>
      <c r="G1465" s="6">
        <f>Table3[[#This Row],[Best Individual mean accuracy]]-Table3[[#This Row],[Benchmark mean accuracy]]</f>
        <v>-3.7333333333332916</v>
      </c>
      <c r="H1465" t="str">
        <f>IF(AND(Table3[[#This Row],[F value]]&lt;4.74,Table3[[#This Row],[Best Individual mean accuracy]]&gt;Table3[[#This Row],[Benchmark mean accuracy]]),"Yes","No")</f>
        <v>No</v>
      </c>
    </row>
    <row r="1466" spans="1:8" x14ac:dyDescent="0.55000000000000004">
      <c r="A1466">
        <v>891</v>
      </c>
      <c r="B1466" s="1" t="s">
        <v>1967</v>
      </c>
      <c r="C1466" s="4">
        <v>0.97368421052631504</v>
      </c>
      <c r="D1466" s="6">
        <v>96.266666666666595</v>
      </c>
      <c r="E1466" s="6">
        <v>92.533333333333303</v>
      </c>
      <c r="F1466" s="4">
        <v>2.3548387096774199</v>
      </c>
      <c r="G1466" s="6">
        <f>Table3[[#This Row],[Best Individual mean accuracy]]-Table3[[#This Row],[Benchmark mean accuracy]]</f>
        <v>-3.7333333333332916</v>
      </c>
      <c r="H1466" t="str">
        <f>IF(AND(Table3[[#This Row],[F value]]&lt;4.74,Table3[[#This Row],[Best Individual mean accuracy]]&gt;Table3[[#This Row],[Benchmark mean accuracy]]),"Yes","No")</f>
        <v>No</v>
      </c>
    </row>
    <row r="1467" spans="1:8" x14ac:dyDescent="0.55000000000000004">
      <c r="A1467">
        <v>891</v>
      </c>
      <c r="B1467" s="1" t="s">
        <v>2067</v>
      </c>
      <c r="C1467" s="4">
        <v>0.97368421052631504</v>
      </c>
      <c r="D1467" s="6">
        <v>96.266666666666595</v>
      </c>
      <c r="E1467" s="6">
        <v>92.533333333333303</v>
      </c>
      <c r="F1467" s="4">
        <v>1.8571428571428501</v>
      </c>
      <c r="G1467" s="6">
        <f>Table3[[#This Row],[Best Individual mean accuracy]]-Table3[[#This Row],[Benchmark mean accuracy]]</f>
        <v>-3.7333333333332916</v>
      </c>
      <c r="H1467" t="str">
        <f>IF(AND(Table3[[#This Row],[F value]]&lt;4.74,Table3[[#This Row],[Best Individual mean accuracy]]&gt;Table3[[#This Row],[Benchmark mean accuracy]]),"Yes","No")</f>
        <v>No</v>
      </c>
    </row>
    <row r="1468" spans="1:8" x14ac:dyDescent="0.55000000000000004">
      <c r="A1468">
        <v>891</v>
      </c>
      <c r="B1468" s="1" t="s">
        <v>1963</v>
      </c>
      <c r="C1468" s="4">
        <v>0.97368421052631504</v>
      </c>
      <c r="D1468" s="6">
        <v>96.133333333333297</v>
      </c>
      <c r="E1468" s="6">
        <v>92.533333333333303</v>
      </c>
      <c r="F1468" s="4">
        <v>2.4222222222222198</v>
      </c>
      <c r="G1468" s="6">
        <f>Table3[[#This Row],[Best Individual mean accuracy]]-Table3[[#This Row],[Benchmark mean accuracy]]</f>
        <v>-3.5999999999999943</v>
      </c>
      <c r="H1468" t="str">
        <f>IF(AND(Table3[[#This Row],[F value]]&lt;4.74,Table3[[#This Row],[Best Individual mean accuracy]]&gt;Table3[[#This Row],[Benchmark mean accuracy]]),"Yes","No")</f>
        <v>No</v>
      </c>
    </row>
    <row r="1469" spans="1:8" x14ac:dyDescent="0.55000000000000004">
      <c r="A1469">
        <v>891</v>
      </c>
      <c r="B1469" s="1" t="s">
        <v>1645</v>
      </c>
      <c r="C1469" s="4">
        <v>0.97368421052631504</v>
      </c>
      <c r="D1469" s="6">
        <v>96</v>
      </c>
      <c r="E1469" s="6">
        <v>92.533333333333303</v>
      </c>
      <c r="F1469" s="4">
        <v>1.18</v>
      </c>
      <c r="G1469" s="6">
        <f>Table3[[#This Row],[Best Individual mean accuracy]]-Table3[[#This Row],[Benchmark mean accuracy]]</f>
        <v>-3.466666666666697</v>
      </c>
      <c r="H1469" t="str">
        <f>IF(AND(Table3[[#This Row],[F value]]&lt;4.74,Table3[[#This Row],[Best Individual mean accuracy]]&gt;Table3[[#This Row],[Benchmark mean accuracy]]),"Yes","No")</f>
        <v>No</v>
      </c>
    </row>
    <row r="1470" spans="1:8" x14ac:dyDescent="0.55000000000000004">
      <c r="A1470">
        <v>891</v>
      </c>
      <c r="B1470" s="1" t="s">
        <v>1971</v>
      </c>
      <c r="C1470" s="4">
        <v>0.97368421052631504</v>
      </c>
      <c r="D1470" s="6">
        <v>96</v>
      </c>
      <c r="E1470" s="6">
        <v>92.533333333333303</v>
      </c>
      <c r="F1470" s="4">
        <v>0.999999999999999</v>
      </c>
      <c r="G1470" s="6">
        <f>Table3[[#This Row],[Best Individual mean accuracy]]-Table3[[#This Row],[Benchmark mean accuracy]]</f>
        <v>-3.466666666666697</v>
      </c>
      <c r="H1470" t="str">
        <f>IF(AND(Table3[[#This Row],[F value]]&lt;4.74,Table3[[#This Row],[Best Individual mean accuracy]]&gt;Table3[[#This Row],[Benchmark mean accuracy]]),"Yes","No")</f>
        <v>No</v>
      </c>
    </row>
    <row r="1471" spans="1:8" x14ac:dyDescent="0.55000000000000004">
      <c r="A1471">
        <v>891</v>
      </c>
      <c r="B1471" s="1" t="s">
        <v>2144</v>
      </c>
      <c r="C1471" s="4">
        <v>0.97368421052631504</v>
      </c>
      <c r="D1471" s="6">
        <v>96</v>
      </c>
      <c r="E1471" s="6">
        <v>92.533333333333303</v>
      </c>
      <c r="F1471" s="4">
        <v>2.4285714285714199</v>
      </c>
      <c r="G1471" s="6">
        <f>Table3[[#This Row],[Best Individual mean accuracy]]-Table3[[#This Row],[Benchmark mean accuracy]]</f>
        <v>-3.466666666666697</v>
      </c>
      <c r="H1471" t="str">
        <f>IF(AND(Table3[[#This Row],[F value]]&lt;4.74,Table3[[#This Row],[Best Individual mean accuracy]]&gt;Table3[[#This Row],[Benchmark mean accuracy]]),"Yes","No")</f>
        <v>No</v>
      </c>
    </row>
    <row r="1472" spans="1:8" x14ac:dyDescent="0.55000000000000004">
      <c r="A1472">
        <v>891</v>
      </c>
      <c r="B1472" s="1" t="s">
        <v>1846</v>
      </c>
      <c r="C1472" s="4">
        <v>0.97368421052631504</v>
      </c>
      <c r="D1472" s="6">
        <v>95.866666666666603</v>
      </c>
      <c r="E1472" s="6">
        <v>92.533333333333303</v>
      </c>
      <c r="F1472" s="4">
        <v>2.2000000000000002</v>
      </c>
      <c r="G1472" s="6">
        <f>Table3[[#This Row],[Best Individual mean accuracy]]-Table3[[#This Row],[Benchmark mean accuracy]]</f>
        <v>-3.3333333333333002</v>
      </c>
      <c r="H1472" t="str">
        <f>IF(AND(Table3[[#This Row],[F value]]&lt;4.74,Table3[[#This Row],[Best Individual mean accuracy]]&gt;Table3[[#This Row],[Benchmark mean accuracy]]),"Yes","No")</f>
        <v>No</v>
      </c>
    </row>
    <row r="1473" spans="1:8" x14ac:dyDescent="0.55000000000000004">
      <c r="A1473">
        <v>891</v>
      </c>
      <c r="B1473" s="1" t="s">
        <v>1847</v>
      </c>
      <c r="C1473" s="4">
        <v>0.97368421052631504</v>
      </c>
      <c r="D1473" s="6">
        <v>95.866666666666603</v>
      </c>
      <c r="E1473" s="6">
        <v>92.533333333333303</v>
      </c>
      <c r="F1473" s="4">
        <v>2.87096774193548</v>
      </c>
      <c r="G1473" s="6">
        <f>Table3[[#This Row],[Best Individual mean accuracy]]-Table3[[#This Row],[Benchmark mean accuracy]]</f>
        <v>-3.3333333333333002</v>
      </c>
      <c r="H1473" t="str">
        <f>IF(AND(Table3[[#This Row],[F value]]&lt;4.74,Table3[[#This Row],[Best Individual mean accuracy]]&gt;Table3[[#This Row],[Benchmark mean accuracy]]),"Yes","No")</f>
        <v>No</v>
      </c>
    </row>
    <row r="1474" spans="1:8" x14ac:dyDescent="0.55000000000000004">
      <c r="A1474">
        <v>750</v>
      </c>
      <c r="B1474" s="1" t="s">
        <v>1538</v>
      </c>
      <c r="C1474" s="4">
        <v>1</v>
      </c>
      <c r="D1474" s="6">
        <v>95.733333333333306</v>
      </c>
      <c r="E1474" s="6">
        <v>92.533333333333303</v>
      </c>
      <c r="F1474" s="4">
        <v>1.76086956521739</v>
      </c>
      <c r="G1474" s="6">
        <f>Table3[[#This Row],[Best Individual mean accuracy]]-Table3[[#This Row],[Benchmark mean accuracy]]</f>
        <v>-3.2000000000000028</v>
      </c>
      <c r="H1474" t="str">
        <f>IF(AND(Table3[[#This Row],[F value]]&lt;4.74,Table3[[#This Row],[Best Individual mean accuracy]]&gt;Table3[[#This Row],[Benchmark mean accuracy]]),"Yes","No")</f>
        <v>No</v>
      </c>
    </row>
    <row r="1475" spans="1:8" x14ac:dyDescent="0.55000000000000004">
      <c r="A1475">
        <v>891</v>
      </c>
      <c r="B1475" s="1" t="s">
        <v>1765</v>
      </c>
      <c r="C1475" s="4">
        <v>0.97368421052631504</v>
      </c>
      <c r="D1475" s="6">
        <v>95.599999999999895</v>
      </c>
      <c r="E1475" s="6">
        <v>92.533333333333303</v>
      </c>
      <c r="F1475" s="4">
        <v>0.999999999999999</v>
      </c>
      <c r="G1475" s="6">
        <f>Table3[[#This Row],[Best Individual mean accuracy]]-Table3[[#This Row],[Benchmark mean accuracy]]</f>
        <v>-3.0666666666665918</v>
      </c>
      <c r="H1475" t="str">
        <f>IF(AND(Table3[[#This Row],[F value]]&lt;4.74,Table3[[#This Row],[Best Individual mean accuracy]]&gt;Table3[[#This Row],[Benchmark mean accuracy]]),"Yes","No")</f>
        <v>No</v>
      </c>
    </row>
    <row r="1476" spans="1:8" x14ac:dyDescent="0.55000000000000004">
      <c r="A1476">
        <v>891</v>
      </c>
      <c r="B1476" s="1" t="s">
        <v>1848</v>
      </c>
      <c r="C1476" s="4">
        <v>0.97368421052631504</v>
      </c>
      <c r="D1476" s="6">
        <v>95.599999999999895</v>
      </c>
      <c r="E1476" s="6">
        <v>92.533333333333303</v>
      </c>
      <c r="F1476" s="4">
        <v>2.0476190476190399</v>
      </c>
      <c r="G1476" s="6">
        <f>Table3[[#This Row],[Best Individual mean accuracy]]-Table3[[#This Row],[Benchmark mean accuracy]]</f>
        <v>-3.0666666666665918</v>
      </c>
      <c r="H1476" t="str">
        <f>IF(AND(Table3[[#This Row],[F value]]&lt;4.74,Table3[[#This Row],[Best Individual mean accuracy]]&gt;Table3[[#This Row],[Benchmark mean accuracy]]),"Yes","No")</f>
        <v>No</v>
      </c>
    </row>
    <row r="1477" spans="1:8" x14ac:dyDescent="0.55000000000000004">
      <c r="A1477">
        <v>891</v>
      </c>
      <c r="B1477" s="1" t="s">
        <v>1816</v>
      </c>
      <c r="C1477" s="4">
        <v>0.97368421052631504</v>
      </c>
      <c r="D1477" s="6">
        <v>95.466666666666598</v>
      </c>
      <c r="E1477" s="6">
        <v>92.533333333333303</v>
      </c>
      <c r="F1477" s="4">
        <v>1.7037037037036999</v>
      </c>
      <c r="G1477" s="6">
        <f>Table3[[#This Row],[Best Individual mean accuracy]]-Table3[[#This Row],[Benchmark mean accuracy]]</f>
        <v>-2.9333333333332945</v>
      </c>
      <c r="H1477" t="str">
        <f>IF(AND(Table3[[#This Row],[F value]]&lt;4.74,Table3[[#This Row],[Best Individual mean accuracy]]&gt;Table3[[#This Row],[Benchmark mean accuracy]]),"Yes","No")</f>
        <v>No</v>
      </c>
    </row>
    <row r="1478" spans="1:8" x14ac:dyDescent="0.55000000000000004">
      <c r="A1478">
        <v>891</v>
      </c>
      <c r="B1478" s="1" t="s">
        <v>1941</v>
      </c>
      <c r="C1478" s="4">
        <v>0.97368421052631504</v>
      </c>
      <c r="D1478" s="6">
        <v>95.466666666666598</v>
      </c>
      <c r="E1478" s="6">
        <v>92.533333333333303</v>
      </c>
      <c r="F1478" s="4">
        <v>0.98765432098765304</v>
      </c>
      <c r="G1478" s="6">
        <f>Table3[[#This Row],[Best Individual mean accuracy]]-Table3[[#This Row],[Benchmark mean accuracy]]</f>
        <v>-2.9333333333332945</v>
      </c>
      <c r="H1478" t="str">
        <f>IF(AND(Table3[[#This Row],[F value]]&lt;4.74,Table3[[#This Row],[Best Individual mean accuracy]]&gt;Table3[[#This Row],[Benchmark mean accuracy]]),"Yes","No")</f>
        <v>No</v>
      </c>
    </row>
    <row r="1479" spans="1:8" x14ac:dyDescent="0.55000000000000004">
      <c r="A1479">
        <v>891</v>
      </c>
      <c r="B1479" s="1" t="s">
        <v>2053</v>
      </c>
      <c r="C1479" s="4">
        <v>0.97368421052631504</v>
      </c>
      <c r="D1479" s="6">
        <v>95.199999999999903</v>
      </c>
      <c r="E1479" s="6">
        <v>92.533333333333303</v>
      </c>
      <c r="F1479" s="4">
        <v>2.1578947368421102</v>
      </c>
      <c r="G1479" s="6">
        <f>Table3[[#This Row],[Best Individual mean accuracy]]-Table3[[#This Row],[Benchmark mean accuracy]]</f>
        <v>-2.6666666666666003</v>
      </c>
      <c r="H1479" t="str">
        <f>IF(AND(Table3[[#This Row],[F value]]&lt;4.74,Table3[[#This Row],[Best Individual mean accuracy]]&gt;Table3[[#This Row],[Benchmark mean accuracy]]),"Yes","No")</f>
        <v>No</v>
      </c>
    </row>
    <row r="1480" spans="1:8" x14ac:dyDescent="0.55000000000000004">
      <c r="A1480">
        <v>750</v>
      </c>
      <c r="B1480" s="1" t="s">
        <v>1465</v>
      </c>
      <c r="C1480" s="4">
        <v>1</v>
      </c>
      <c r="D1480" s="6">
        <v>94.933333333333294</v>
      </c>
      <c r="E1480" s="6">
        <v>92.533333333333303</v>
      </c>
      <c r="F1480" s="4">
        <v>1.36666666666666</v>
      </c>
      <c r="G1480" s="6">
        <f>Table3[[#This Row],[Best Individual mean accuracy]]-Table3[[#This Row],[Benchmark mean accuracy]]</f>
        <v>-2.3999999999999915</v>
      </c>
      <c r="H1480" t="str">
        <f>IF(AND(Table3[[#This Row],[F value]]&lt;4.74,Table3[[#This Row],[Best Individual mean accuracy]]&gt;Table3[[#This Row],[Benchmark mean accuracy]]),"Yes","No")</f>
        <v>No</v>
      </c>
    </row>
    <row r="1481" spans="1:8" x14ac:dyDescent="0.55000000000000004">
      <c r="A1481">
        <v>891</v>
      </c>
      <c r="B1481" s="1" t="s">
        <v>1817</v>
      </c>
      <c r="C1481" s="4">
        <v>0.97368421052631504</v>
      </c>
      <c r="D1481" s="6">
        <v>94.8</v>
      </c>
      <c r="E1481" s="6">
        <v>92.533333333333303</v>
      </c>
      <c r="F1481" s="4">
        <v>1.3561643835616399</v>
      </c>
      <c r="G1481" s="6">
        <f>Table3[[#This Row],[Best Individual mean accuracy]]-Table3[[#This Row],[Benchmark mean accuracy]]</f>
        <v>-2.2666666666666941</v>
      </c>
      <c r="H1481" t="str">
        <f>IF(AND(Table3[[#This Row],[F value]]&lt;4.74,Table3[[#This Row],[Best Individual mean accuracy]]&gt;Table3[[#This Row],[Benchmark mean accuracy]]),"Yes","No")</f>
        <v>No</v>
      </c>
    </row>
    <row r="1482" spans="1:8" x14ac:dyDescent="0.55000000000000004">
      <c r="A1482">
        <v>891</v>
      </c>
      <c r="B1482" s="1" t="s">
        <v>1969</v>
      </c>
      <c r="C1482" s="4">
        <v>0.97368421052631504</v>
      </c>
      <c r="D1482" s="6">
        <v>96.8</v>
      </c>
      <c r="E1482" s="6">
        <v>92.4</v>
      </c>
      <c r="F1482" s="4">
        <v>2.03529411764706</v>
      </c>
      <c r="G1482" s="6">
        <f>Table3[[#This Row],[Best Individual mean accuracy]]-Table3[[#This Row],[Benchmark mean accuracy]]</f>
        <v>-4.3999999999999915</v>
      </c>
      <c r="H1482" t="str">
        <f>IF(AND(Table3[[#This Row],[F value]]&lt;4.74,Table3[[#This Row],[Best Individual mean accuracy]]&gt;Table3[[#This Row],[Benchmark mean accuracy]]),"Yes","No")</f>
        <v>No</v>
      </c>
    </row>
    <row r="1483" spans="1:8" x14ac:dyDescent="0.55000000000000004">
      <c r="A1483">
        <v>891</v>
      </c>
      <c r="B1483" s="1" t="s">
        <v>1984</v>
      </c>
      <c r="C1483" s="4">
        <v>0.97368421052631504</v>
      </c>
      <c r="D1483" s="6">
        <v>96.533333333333303</v>
      </c>
      <c r="E1483" s="6">
        <v>92.4</v>
      </c>
      <c r="F1483" s="4">
        <v>1.0591133004926101</v>
      </c>
      <c r="G1483" s="6">
        <f>Table3[[#This Row],[Best Individual mean accuracy]]-Table3[[#This Row],[Benchmark mean accuracy]]</f>
        <v>-4.1333333333332973</v>
      </c>
      <c r="H1483" t="str">
        <f>IF(AND(Table3[[#This Row],[F value]]&lt;4.74,Table3[[#This Row],[Best Individual mean accuracy]]&gt;Table3[[#This Row],[Benchmark mean accuracy]]),"Yes","No")</f>
        <v>No</v>
      </c>
    </row>
    <row r="1484" spans="1:8" x14ac:dyDescent="0.55000000000000004">
      <c r="A1484">
        <v>891</v>
      </c>
      <c r="B1484" s="1" t="s">
        <v>2045</v>
      </c>
      <c r="C1484" s="4">
        <v>0.97368421052631504</v>
      </c>
      <c r="D1484" s="6">
        <v>96.266666666666595</v>
      </c>
      <c r="E1484" s="6">
        <v>92.4</v>
      </c>
      <c r="F1484" s="4">
        <v>1.7999999999999901</v>
      </c>
      <c r="G1484" s="6">
        <f>Table3[[#This Row],[Best Individual mean accuracy]]-Table3[[#This Row],[Benchmark mean accuracy]]</f>
        <v>-3.866666666666589</v>
      </c>
      <c r="H1484" t="str">
        <f>IF(AND(Table3[[#This Row],[F value]]&lt;4.74,Table3[[#This Row],[Best Individual mean accuracy]]&gt;Table3[[#This Row],[Benchmark mean accuracy]]),"Yes","No")</f>
        <v>No</v>
      </c>
    </row>
    <row r="1485" spans="1:8" x14ac:dyDescent="0.55000000000000004">
      <c r="A1485">
        <v>574</v>
      </c>
      <c r="B1485" s="1" t="s">
        <v>973</v>
      </c>
      <c r="C1485" s="4">
        <v>1</v>
      </c>
      <c r="D1485" s="6">
        <v>96.133333333333297</v>
      </c>
      <c r="E1485" s="6">
        <v>92.4</v>
      </c>
      <c r="F1485" s="4">
        <v>1.08088235294117</v>
      </c>
      <c r="G1485" s="6">
        <f>Table3[[#This Row],[Best Individual mean accuracy]]-Table3[[#This Row],[Benchmark mean accuracy]]</f>
        <v>-3.7333333333332916</v>
      </c>
      <c r="H1485" t="str">
        <f>IF(AND(Table3[[#This Row],[F value]]&lt;4.74,Table3[[#This Row],[Best Individual mean accuracy]]&gt;Table3[[#This Row],[Benchmark mean accuracy]]),"Yes","No")</f>
        <v>No</v>
      </c>
    </row>
    <row r="1486" spans="1:8" x14ac:dyDescent="0.55000000000000004">
      <c r="A1486">
        <v>574</v>
      </c>
      <c r="B1486" s="1" t="s">
        <v>980</v>
      </c>
      <c r="C1486" s="4">
        <v>1</v>
      </c>
      <c r="D1486" s="6">
        <v>96</v>
      </c>
      <c r="E1486" s="6">
        <v>92.4</v>
      </c>
      <c r="F1486" s="4">
        <v>1.0109289617486299</v>
      </c>
      <c r="G1486" s="6">
        <f>Table3[[#This Row],[Best Individual mean accuracy]]-Table3[[#This Row],[Benchmark mean accuracy]]</f>
        <v>-3.5999999999999943</v>
      </c>
      <c r="H1486" t="str">
        <f>IF(AND(Table3[[#This Row],[F value]]&lt;4.74,Table3[[#This Row],[Best Individual mean accuracy]]&gt;Table3[[#This Row],[Benchmark mean accuracy]]),"Yes","No")</f>
        <v>No</v>
      </c>
    </row>
    <row r="1487" spans="1:8" x14ac:dyDescent="0.55000000000000004">
      <c r="A1487">
        <v>891</v>
      </c>
      <c r="B1487" s="1" t="s">
        <v>2088</v>
      </c>
      <c r="C1487" s="4">
        <v>0.97368421052631504</v>
      </c>
      <c r="D1487" s="6">
        <v>95.999999999999901</v>
      </c>
      <c r="E1487" s="6">
        <v>92.4</v>
      </c>
      <c r="F1487" s="4">
        <v>1.3564356435643501</v>
      </c>
      <c r="G1487" s="6">
        <f>Table3[[#This Row],[Best Individual mean accuracy]]-Table3[[#This Row],[Benchmark mean accuracy]]</f>
        <v>-3.5999999999998948</v>
      </c>
      <c r="H1487" t="str">
        <f>IF(AND(Table3[[#This Row],[F value]]&lt;4.74,Table3[[#This Row],[Best Individual mean accuracy]]&gt;Table3[[#This Row],[Benchmark mean accuracy]]),"Yes","No")</f>
        <v>No</v>
      </c>
    </row>
    <row r="1488" spans="1:8" x14ac:dyDescent="0.55000000000000004">
      <c r="A1488">
        <v>891</v>
      </c>
      <c r="B1488" s="1" t="s">
        <v>1763</v>
      </c>
      <c r="C1488" s="4">
        <v>0.97368421052631504</v>
      </c>
      <c r="D1488" s="6">
        <v>95.866666666666603</v>
      </c>
      <c r="E1488" s="6">
        <v>92.4</v>
      </c>
      <c r="F1488" s="4">
        <v>2.2820512820512802</v>
      </c>
      <c r="G1488" s="6">
        <f>Table3[[#This Row],[Best Individual mean accuracy]]-Table3[[#This Row],[Benchmark mean accuracy]]</f>
        <v>-3.4666666666665975</v>
      </c>
      <c r="H1488" t="str">
        <f>IF(AND(Table3[[#This Row],[F value]]&lt;4.74,Table3[[#This Row],[Best Individual mean accuracy]]&gt;Table3[[#This Row],[Benchmark mean accuracy]]),"Yes","No")</f>
        <v>No</v>
      </c>
    </row>
    <row r="1489" spans="1:8" x14ac:dyDescent="0.55000000000000004">
      <c r="A1489">
        <v>891</v>
      </c>
      <c r="B1489" s="1" t="s">
        <v>2116</v>
      </c>
      <c r="C1489" s="4">
        <v>0.97368421052631504</v>
      </c>
      <c r="D1489" s="6">
        <v>95.866666666666603</v>
      </c>
      <c r="E1489" s="6">
        <v>92.4</v>
      </c>
      <c r="F1489" s="4">
        <v>1.17808219178082</v>
      </c>
      <c r="G1489" s="6">
        <f>Table3[[#This Row],[Best Individual mean accuracy]]-Table3[[#This Row],[Benchmark mean accuracy]]</f>
        <v>-3.4666666666665975</v>
      </c>
      <c r="H1489" t="str">
        <f>IF(AND(Table3[[#This Row],[F value]]&lt;4.74,Table3[[#This Row],[Best Individual mean accuracy]]&gt;Table3[[#This Row],[Benchmark mean accuracy]]),"Yes","No")</f>
        <v>No</v>
      </c>
    </row>
    <row r="1490" spans="1:8" x14ac:dyDescent="0.55000000000000004">
      <c r="A1490">
        <v>891</v>
      </c>
      <c r="B1490" s="1" t="s">
        <v>1869</v>
      </c>
      <c r="C1490" s="4">
        <v>0.97368421052631504</v>
      </c>
      <c r="D1490" s="6">
        <v>95.733333333333306</v>
      </c>
      <c r="E1490" s="6">
        <v>92.4</v>
      </c>
      <c r="F1490" s="4">
        <v>3.8695652173913002</v>
      </c>
      <c r="G1490" s="6">
        <f>Table3[[#This Row],[Best Individual mean accuracy]]-Table3[[#This Row],[Benchmark mean accuracy]]</f>
        <v>-3.3333333333333002</v>
      </c>
      <c r="H1490" t="str">
        <f>IF(AND(Table3[[#This Row],[F value]]&lt;4.74,Table3[[#This Row],[Best Individual mean accuracy]]&gt;Table3[[#This Row],[Benchmark mean accuracy]]),"Yes","No")</f>
        <v>No</v>
      </c>
    </row>
    <row r="1491" spans="1:8" x14ac:dyDescent="0.55000000000000004">
      <c r="A1491">
        <v>300</v>
      </c>
      <c r="B1491" s="1" t="s">
        <v>461</v>
      </c>
      <c r="C1491" s="4">
        <v>0.97368421052631504</v>
      </c>
      <c r="D1491" s="6">
        <v>95.599999999999895</v>
      </c>
      <c r="E1491" s="6">
        <v>92.4</v>
      </c>
      <c r="F1491" s="4">
        <v>4.7692307692307701</v>
      </c>
      <c r="G1491" s="6">
        <f>Table3[[#This Row],[Best Individual mean accuracy]]-Table3[[#This Row],[Benchmark mean accuracy]]</f>
        <v>-3.1999999999998892</v>
      </c>
      <c r="H1491" t="str">
        <f>IF(AND(Table3[[#This Row],[F value]]&lt;4.74,Table3[[#This Row],[Best Individual mean accuracy]]&gt;Table3[[#This Row],[Benchmark mean accuracy]]),"Yes","No")</f>
        <v>No</v>
      </c>
    </row>
    <row r="1492" spans="1:8" x14ac:dyDescent="0.55000000000000004">
      <c r="A1492">
        <v>750</v>
      </c>
      <c r="B1492" s="1" t="s">
        <v>1438</v>
      </c>
      <c r="C1492" s="4">
        <v>1</v>
      </c>
      <c r="D1492" s="6">
        <v>95.599999999999895</v>
      </c>
      <c r="E1492" s="6">
        <v>92.4</v>
      </c>
      <c r="F1492" s="4">
        <v>0.98989898989898994</v>
      </c>
      <c r="G1492" s="6">
        <f>Table3[[#This Row],[Best Individual mean accuracy]]-Table3[[#This Row],[Benchmark mean accuracy]]</f>
        <v>-3.1999999999998892</v>
      </c>
      <c r="H1492" t="str">
        <f>IF(AND(Table3[[#This Row],[F value]]&lt;4.74,Table3[[#This Row],[Best Individual mean accuracy]]&gt;Table3[[#This Row],[Benchmark mean accuracy]]),"Yes","No")</f>
        <v>No</v>
      </c>
    </row>
    <row r="1493" spans="1:8" x14ac:dyDescent="0.55000000000000004">
      <c r="A1493">
        <v>891</v>
      </c>
      <c r="B1493" s="1" t="s">
        <v>1878</v>
      </c>
      <c r="C1493" s="4">
        <v>0.97368421052631504</v>
      </c>
      <c r="D1493" s="6">
        <v>95.599999999999895</v>
      </c>
      <c r="E1493" s="6">
        <v>92.4</v>
      </c>
      <c r="F1493" s="4">
        <v>0.94594594594594505</v>
      </c>
      <c r="G1493" s="6">
        <f>Table3[[#This Row],[Best Individual mean accuracy]]-Table3[[#This Row],[Benchmark mean accuracy]]</f>
        <v>-3.1999999999998892</v>
      </c>
      <c r="H1493" t="str">
        <f>IF(AND(Table3[[#This Row],[F value]]&lt;4.74,Table3[[#This Row],[Best Individual mean accuracy]]&gt;Table3[[#This Row],[Benchmark mean accuracy]]),"Yes","No")</f>
        <v>No</v>
      </c>
    </row>
    <row r="1494" spans="1:8" x14ac:dyDescent="0.55000000000000004">
      <c r="A1494">
        <v>465</v>
      </c>
      <c r="B1494" s="1" t="s">
        <v>940</v>
      </c>
      <c r="C1494" s="4">
        <v>1</v>
      </c>
      <c r="D1494" s="6">
        <v>95.466666666666598</v>
      </c>
      <c r="E1494" s="6">
        <v>92.4</v>
      </c>
      <c r="F1494" s="4">
        <v>0.88338192419825001</v>
      </c>
      <c r="G1494" s="6">
        <f>Table3[[#This Row],[Best Individual mean accuracy]]-Table3[[#This Row],[Benchmark mean accuracy]]</f>
        <v>-3.0666666666665918</v>
      </c>
      <c r="H1494" t="str">
        <f>IF(AND(Table3[[#This Row],[F value]]&lt;4.74,Table3[[#This Row],[Best Individual mean accuracy]]&gt;Table3[[#This Row],[Benchmark mean accuracy]]),"Yes","No")</f>
        <v>No</v>
      </c>
    </row>
    <row r="1495" spans="1:8" x14ac:dyDescent="0.55000000000000004">
      <c r="A1495">
        <v>465</v>
      </c>
      <c r="B1495" s="1" t="s">
        <v>946</v>
      </c>
      <c r="C1495" s="4">
        <v>1</v>
      </c>
      <c r="D1495" s="6">
        <v>95.466666666666598</v>
      </c>
      <c r="E1495" s="6">
        <v>92.4</v>
      </c>
      <c r="F1495" s="4">
        <v>1.79754601226993</v>
      </c>
      <c r="G1495" s="6">
        <f>Table3[[#This Row],[Best Individual mean accuracy]]-Table3[[#This Row],[Benchmark mean accuracy]]</f>
        <v>-3.0666666666665918</v>
      </c>
      <c r="H1495" t="str">
        <f>IF(AND(Table3[[#This Row],[F value]]&lt;4.74,Table3[[#This Row],[Best Individual mean accuracy]]&gt;Table3[[#This Row],[Benchmark mean accuracy]]),"Yes","No")</f>
        <v>No</v>
      </c>
    </row>
    <row r="1496" spans="1:8" x14ac:dyDescent="0.55000000000000004">
      <c r="A1496">
        <v>891</v>
      </c>
      <c r="B1496" s="1" t="s">
        <v>1916</v>
      </c>
      <c r="C1496" s="4">
        <v>0.97368421052631504</v>
      </c>
      <c r="D1496" s="6">
        <v>95.466666666666598</v>
      </c>
      <c r="E1496" s="6">
        <v>92.4</v>
      </c>
      <c r="F1496" s="4">
        <v>3.5161290322580601</v>
      </c>
      <c r="G1496" s="6">
        <f>Table3[[#This Row],[Best Individual mean accuracy]]-Table3[[#This Row],[Benchmark mean accuracy]]</f>
        <v>-3.0666666666665918</v>
      </c>
      <c r="H1496" t="str">
        <f>IF(AND(Table3[[#This Row],[F value]]&lt;4.74,Table3[[#This Row],[Best Individual mean accuracy]]&gt;Table3[[#This Row],[Benchmark mean accuracy]]),"Yes","No")</f>
        <v>No</v>
      </c>
    </row>
    <row r="1497" spans="1:8" x14ac:dyDescent="0.55000000000000004">
      <c r="A1497">
        <v>465</v>
      </c>
      <c r="B1497" s="1" t="s">
        <v>958</v>
      </c>
      <c r="C1497" s="4">
        <v>1</v>
      </c>
      <c r="D1497" s="6">
        <v>94.933333333333294</v>
      </c>
      <c r="E1497" s="6">
        <v>92.4</v>
      </c>
      <c r="F1497" s="4">
        <v>0.95547309833024097</v>
      </c>
      <c r="G1497" s="6">
        <f>Table3[[#This Row],[Best Individual mean accuracy]]-Table3[[#This Row],[Benchmark mean accuracy]]</f>
        <v>-2.5333333333332888</v>
      </c>
      <c r="H1497" t="str">
        <f>IF(AND(Table3[[#This Row],[F value]]&lt;4.74,Table3[[#This Row],[Best Individual mean accuracy]]&gt;Table3[[#This Row],[Benchmark mean accuracy]]),"Yes","No")</f>
        <v>No</v>
      </c>
    </row>
    <row r="1498" spans="1:8" x14ac:dyDescent="0.55000000000000004">
      <c r="A1498">
        <v>891</v>
      </c>
      <c r="B1498" s="1" t="s">
        <v>1840</v>
      </c>
      <c r="C1498" s="4">
        <v>0.97368421052631504</v>
      </c>
      <c r="D1498" s="6">
        <v>94.266666666666595</v>
      </c>
      <c r="E1498" s="6">
        <v>92.4</v>
      </c>
      <c r="F1498" s="4">
        <v>3.6666666666666798</v>
      </c>
      <c r="G1498" s="6">
        <f>Table3[[#This Row],[Best Individual mean accuracy]]-Table3[[#This Row],[Benchmark mean accuracy]]</f>
        <v>-1.866666666666589</v>
      </c>
      <c r="H1498" t="str">
        <f>IF(AND(Table3[[#This Row],[F value]]&lt;4.74,Table3[[#This Row],[Best Individual mean accuracy]]&gt;Table3[[#This Row],[Benchmark mean accuracy]]),"Yes","No")</f>
        <v>No</v>
      </c>
    </row>
    <row r="1499" spans="1:8" x14ac:dyDescent="0.55000000000000004">
      <c r="A1499">
        <v>891</v>
      </c>
      <c r="B1499" s="1" t="s">
        <v>2022</v>
      </c>
      <c r="C1499" s="4">
        <v>0.97368421052631504</v>
      </c>
      <c r="D1499" s="6">
        <v>95.3333333333333</v>
      </c>
      <c r="E1499" s="6">
        <v>92.399999999999906</v>
      </c>
      <c r="F1499" s="4">
        <v>1.2325581395348799</v>
      </c>
      <c r="G1499" s="6">
        <f>Table3[[#This Row],[Best Individual mean accuracy]]-Table3[[#This Row],[Benchmark mean accuracy]]</f>
        <v>-2.933333333333394</v>
      </c>
      <c r="H1499" t="str">
        <f>IF(AND(Table3[[#This Row],[F value]]&lt;4.74,Table3[[#This Row],[Best Individual mean accuracy]]&gt;Table3[[#This Row],[Benchmark mean accuracy]]),"Yes","No")</f>
        <v>No</v>
      </c>
    </row>
    <row r="1500" spans="1:8" x14ac:dyDescent="0.55000000000000004">
      <c r="A1500">
        <v>891</v>
      </c>
      <c r="B1500" s="1" t="s">
        <v>1998</v>
      </c>
      <c r="C1500" s="4">
        <v>0.97368421052631504</v>
      </c>
      <c r="D1500" s="6">
        <v>97.199999999999903</v>
      </c>
      <c r="E1500" s="6">
        <v>92.266666666666595</v>
      </c>
      <c r="F1500" s="4">
        <v>5.1538461538461497</v>
      </c>
      <c r="G1500" s="6">
        <f>Table3[[#This Row],[Best Individual mean accuracy]]-Table3[[#This Row],[Benchmark mean accuracy]]</f>
        <v>-4.9333333333333087</v>
      </c>
      <c r="H1500" t="str">
        <f>IF(AND(Table3[[#This Row],[F value]]&lt;4.74,Table3[[#This Row],[Best Individual mean accuracy]]&gt;Table3[[#This Row],[Benchmark mean accuracy]]),"Yes","No")</f>
        <v>No</v>
      </c>
    </row>
    <row r="1501" spans="1:8" x14ac:dyDescent="0.55000000000000004">
      <c r="A1501">
        <v>891</v>
      </c>
      <c r="B1501" s="1" t="s">
        <v>1915</v>
      </c>
      <c r="C1501" s="4">
        <v>0.97368421052631504</v>
      </c>
      <c r="D1501" s="6">
        <v>96.933333333333294</v>
      </c>
      <c r="E1501" s="6">
        <v>92.266666666666595</v>
      </c>
      <c r="F1501" s="4">
        <v>2.0989010989010901</v>
      </c>
      <c r="G1501" s="6">
        <f>Table3[[#This Row],[Best Individual mean accuracy]]-Table3[[#This Row],[Benchmark mean accuracy]]</f>
        <v>-4.6666666666666998</v>
      </c>
      <c r="H1501" t="str">
        <f>IF(AND(Table3[[#This Row],[F value]]&lt;4.74,Table3[[#This Row],[Best Individual mean accuracy]]&gt;Table3[[#This Row],[Benchmark mean accuracy]]),"Yes","No")</f>
        <v>No</v>
      </c>
    </row>
    <row r="1502" spans="1:8" x14ac:dyDescent="0.55000000000000004">
      <c r="A1502">
        <v>891</v>
      </c>
      <c r="B1502" s="1" t="s">
        <v>1883</v>
      </c>
      <c r="C1502" s="4">
        <v>0.97368421052631504</v>
      </c>
      <c r="D1502" s="6">
        <v>96.399999999999906</v>
      </c>
      <c r="E1502" s="6">
        <v>92.266666666666595</v>
      </c>
      <c r="F1502" s="4">
        <v>5.3199999999999701</v>
      </c>
      <c r="G1502" s="6">
        <f>Table3[[#This Row],[Best Individual mean accuracy]]-Table3[[#This Row],[Benchmark mean accuracy]]</f>
        <v>-4.1333333333333115</v>
      </c>
      <c r="H1502" t="str">
        <f>IF(AND(Table3[[#This Row],[F value]]&lt;4.74,Table3[[#This Row],[Best Individual mean accuracy]]&gt;Table3[[#This Row],[Benchmark mean accuracy]]),"Yes","No")</f>
        <v>No</v>
      </c>
    </row>
    <row r="1503" spans="1:8" x14ac:dyDescent="0.55000000000000004">
      <c r="A1503">
        <v>891</v>
      </c>
      <c r="B1503" s="1" t="s">
        <v>1862</v>
      </c>
      <c r="C1503" s="4">
        <v>0.97368421052631504</v>
      </c>
      <c r="D1503" s="6">
        <v>96.266666666666595</v>
      </c>
      <c r="E1503" s="6">
        <v>92.266666666666595</v>
      </c>
      <c r="F1503" s="4">
        <v>1.21782178217821</v>
      </c>
      <c r="G1503" s="6">
        <f>Table3[[#This Row],[Best Individual mean accuracy]]-Table3[[#This Row],[Benchmark mean accuracy]]</f>
        <v>-4</v>
      </c>
      <c r="H1503" t="str">
        <f>IF(AND(Table3[[#This Row],[F value]]&lt;4.74,Table3[[#This Row],[Best Individual mean accuracy]]&gt;Table3[[#This Row],[Benchmark mean accuracy]]),"Yes","No")</f>
        <v>No</v>
      </c>
    </row>
    <row r="1504" spans="1:8" x14ac:dyDescent="0.55000000000000004">
      <c r="A1504">
        <v>891</v>
      </c>
      <c r="B1504" s="1" t="s">
        <v>1657</v>
      </c>
      <c r="C1504" s="4">
        <v>0.97368421052631504</v>
      </c>
      <c r="D1504" s="6">
        <v>96.133333333333297</v>
      </c>
      <c r="E1504" s="6">
        <v>92.266666666666595</v>
      </c>
      <c r="F1504" s="4">
        <v>0.92278953922789497</v>
      </c>
      <c r="G1504" s="6">
        <f>Table3[[#This Row],[Best Individual mean accuracy]]-Table3[[#This Row],[Benchmark mean accuracy]]</f>
        <v>-3.8666666666667027</v>
      </c>
      <c r="H1504" t="str">
        <f>IF(AND(Table3[[#This Row],[F value]]&lt;4.74,Table3[[#This Row],[Best Individual mean accuracy]]&gt;Table3[[#This Row],[Benchmark mean accuracy]]),"Yes","No")</f>
        <v>No</v>
      </c>
    </row>
    <row r="1505" spans="1:8" x14ac:dyDescent="0.55000000000000004">
      <c r="A1505">
        <v>891</v>
      </c>
      <c r="B1505" s="1" t="s">
        <v>1793</v>
      </c>
      <c r="C1505" s="4">
        <v>0.97368421052631504</v>
      </c>
      <c r="D1505" s="6">
        <v>96</v>
      </c>
      <c r="E1505" s="6">
        <v>92.266666666666595</v>
      </c>
      <c r="F1505" s="4">
        <v>1.45</v>
      </c>
      <c r="G1505" s="6">
        <f>Table3[[#This Row],[Best Individual mean accuracy]]-Table3[[#This Row],[Benchmark mean accuracy]]</f>
        <v>-3.7333333333334053</v>
      </c>
      <c r="H1505" t="str">
        <f>IF(AND(Table3[[#This Row],[F value]]&lt;4.74,Table3[[#This Row],[Best Individual mean accuracy]]&gt;Table3[[#This Row],[Benchmark mean accuracy]]),"Yes","No")</f>
        <v>No</v>
      </c>
    </row>
    <row r="1506" spans="1:8" x14ac:dyDescent="0.55000000000000004">
      <c r="A1506">
        <v>891</v>
      </c>
      <c r="B1506" s="1" t="s">
        <v>1972</v>
      </c>
      <c r="C1506" s="4">
        <v>0.97368421052631504</v>
      </c>
      <c r="D1506" s="6">
        <v>95.999999999999901</v>
      </c>
      <c r="E1506" s="6">
        <v>92.266666666666595</v>
      </c>
      <c r="F1506" s="4">
        <v>1.1046511627906901</v>
      </c>
      <c r="G1506" s="6">
        <f>Table3[[#This Row],[Best Individual mean accuracy]]-Table3[[#This Row],[Benchmark mean accuracy]]</f>
        <v>-3.7333333333333059</v>
      </c>
      <c r="H1506" t="str">
        <f>IF(AND(Table3[[#This Row],[F value]]&lt;4.74,Table3[[#This Row],[Best Individual mean accuracy]]&gt;Table3[[#This Row],[Benchmark mean accuracy]]),"Yes","No")</f>
        <v>No</v>
      </c>
    </row>
    <row r="1507" spans="1:8" x14ac:dyDescent="0.55000000000000004">
      <c r="A1507">
        <v>891</v>
      </c>
      <c r="B1507" s="1" t="s">
        <v>1674</v>
      </c>
      <c r="C1507" s="4">
        <v>0.97368421052631504</v>
      </c>
      <c r="D1507" s="6">
        <v>95.733333333333306</v>
      </c>
      <c r="E1507" s="6">
        <v>92.266666666666595</v>
      </c>
      <c r="F1507" s="4">
        <v>0.952380952380952</v>
      </c>
      <c r="G1507" s="6">
        <f>Table3[[#This Row],[Best Individual mean accuracy]]-Table3[[#This Row],[Benchmark mean accuracy]]</f>
        <v>-3.4666666666667112</v>
      </c>
      <c r="H1507" t="str">
        <f>IF(AND(Table3[[#This Row],[F value]]&lt;4.74,Table3[[#This Row],[Best Individual mean accuracy]]&gt;Table3[[#This Row],[Benchmark mean accuracy]]),"Yes","No")</f>
        <v>No</v>
      </c>
    </row>
    <row r="1508" spans="1:8" x14ac:dyDescent="0.55000000000000004">
      <c r="A1508">
        <v>891</v>
      </c>
      <c r="B1508" s="1" t="s">
        <v>1844</v>
      </c>
      <c r="C1508" s="4">
        <v>0.97368421052631504</v>
      </c>
      <c r="D1508" s="6">
        <v>95.466666666666598</v>
      </c>
      <c r="E1508" s="6">
        <v>92.266666666666595</v>
      </c>
      <c r="F1508" s="4">
        <v>1.3902439024390201</v>
      </c>
      <c r="G1508" s="6">
        <f>Table3[[#This Row],[Best Individual mean accuracy]]-Table3[[#This Row],[Benchmark mean accuracy]]</f>
        <v>-3.2000000000000028</v>
      </c>
      <c r="H1508" t="str">
        <f>IF(AND(Table3[[#This Row],[F value]]&lt;4.74,Table3[[#This Row],[Best Individual mean accuracy]]&gt;Table3[[#This Row],[Benchmark mean accuracy]]),"Yes","No")</f>
        <v>No</v>
      </c>
    </row>
    <row r="1509" spans="1:8" x14ac:dyDescent="0.55000000000000004">
      <c r="A1509">
        <v>891</v>
      </c>
      <c r="B1509" s="1" t="s">
        <v>1852</v>
      </c>
      <c r="C1509" s="4">
        <v>0.97368421052631504</v>
      </c>
      <c r="D1509" s="6">
        <v>95.466666666666598</v>
      </c>
      <c r="E1509" s="6">
        <v>92.266666666666595</v>
      </c>
      <c r="F1509" s="4">
        <v>1.6176470588235199</v>
      </c>
      <c r="G1509" s="6">
        <f>Table3[[#This Row],[Best Individual mean accuracy]]-Table3[[#This Row],[Benchmark mean accuracy]]</f>
        <v>-3.2000000000000028</v>
      </c>
      <c r="H1509" t="str">
        <f>IF(AND(Table3[[#This Row],[F value]]&lt;4.74,Table3[[#This Row],[Best Individual mean accuracy]]&gt;Table3[[#This Row],[Benchmark mean accuracy]]),"Yes","No")</f>
        <v>No</v>
      </c>
    </row>
    <row r="1510" spans="1:8" x14ac:dyDescent="0.55000000000000004">
      <c r="A1510">
        <v>891</v>
      </c>
      <c r="B1510" s="1" t="s">
        <v>1914</v>
      </c>
      <c r="C1510" s="4">
        <v>0.97368421052631504</v>
      </c>
      <c r="D1510" s="6">
        <v>95.466666666666598</v>
      </c>
      <c r="E1510" s="6">
        <v>92.266666666666595</v>
      </c>
      <c r="F1510" s="4">
        <v>4.4666666666666597</v>
      </c>
      <c r="G1510" s="6">
        <f>Table3[[#This Row],[Best Individual mean accuracy]]-Table3[[#This Row],[Benchmark mean accuracy]]</f>
        <v>-3.2000000000000028</v>
      </c>
      <c r="H1510" t="str">
        <f>IF(AND(Table3[[#This Row],[F value]]&lt;4.74,Table3[[#This Row],[Best Individual mean accuracy]]&gt;Table3[[#This Row],[Benchmark mean accuracy]]),"Yes","No")</f>
        <v>No</v>
      </c>
    </row>
    <row r="1511" spans="1:8" x14ac:dyDescent="0.55000000000000004">
      <c r="A1511">
        <v>891</v>
      </c>
      <c r="B1511" s="1" t="s">
        <v>1920</v>
      </c>
      <c r="C1511" s="4">
        <v>0.97368421052631504</v>
      </c>
      <c r="D1511" s="6">
        <v>95.066666666666606</v>
      </c>
      <c r="E1511" s="6">
        <v>92.266666666666595</v>
      </c>
      <c r="F1511" s="4">
        <v>1.49180327868852</v>
      </c>
      <c r="G1511" s="6">
        <f>Table3[[#This Row],[Best Individual mean accuracy]]-Table3[[#This Row],[Benchmark mean accuracy]]</f>
        <v>-2.8000000000000114</v>
      </c>
      <c r="H1511" t="str">
        <f>IF(AND(Table3[[#This Row],[F value]]&lt;4.74,Table3[[#This Row],[Best Individual mean accuracy]]&gt;Table3[[#This Row],[Benchmark mean accuracy]]),"Yes","No")</f>
        <v>No</v>
      </c>
    </row>
    <row r="1512" spans="1:8" x14ac:dyDescent="0.55000000000000004">
      <c r="A1512">
        <v>663</v>
      </c>
      <c r="B1512" s="1" t="s">
        <v>1230</v>
      </c>
      <c r="C1512" s="4">
        <v>1</v>
      </c>
      <c r="D1512" s="6">
        <v>94.799999999999898</v>
      </c>
      <c r="E1512" s="6">
        <v>92.266666666666595</v>
      </c>
      <c r="F1512" s="4">
        <v>0.93043478260869505</v>
      </c>
      <c r="G1512" s="6">
        <f>Table3[[#This Row],[Best Individual mean accuracy]]-Table3[[#This Row],[Benchmark mean accuracy]]</f>
        <v>-2.533333333333303</v>
      </c>
      <c r="H1512" t="str">
        <f>IF(AND(Table3[[#This Row],[F value]]&lt;4.74,Table3[[#This Row],[Best Individual mean accuracy]]&gt;Table3[[#This Row],[Benchmark mean accuracy]]),"Yes","No")</f>
        <v>No</v>
      </c>
    </row>
    <row r="1513" spans="1:8" x14ac:dyDescent="0.55000000000000004">
      <c r="A1513">
        <v>750</v>
      </c>
      <c r="B1513" s="1" t="s">
        <v>1584</v>
      </c>
      <c r="C1513" s="4">
        <v>1</v>
      </c>
      <c r="D1513" s="6">
        <v>94.4</v>
      </c>
      <c r="E1513" s="6">
        <v>92.266666666666595</v>
      </c>
      <c r="F1513" s="4">
        <v>0.99703264094955402</v>
      </c>
      <c r="G1513" s="6">
        <f>Table3[[#This Row],[Best Individual mean accuracy]]-Table3[[#This Row],[Benchmark mean accuracy]]</f>
        <v>-2.133333333333411</v>
      </c>
      <c r="H1513" t="str">
        <f>IF(AND(Table3[[#This Row],[F value]]&lt;4.74,Table3[[#This Row],[Best Individual mean accuracy]]&gt;Table3[[#This Row],[Benchmark mean accuracy]]),"Yes","No")</f>
        <v>No</v>
      </c>
    </row>
    <row r="1514" spans="1:8" x14ac:dyDescent="0.55000000000000004">
      <c r="A1514">
        <v>891</v>
      </c>
      <c r="B1514" s="1" t="s">
        <v>2001</v>
      </c>
      <c r="C1514" s="4">
        <v>0.97368421052631504</v>
      </c>
      <c r="D1514" s="6">
        <v>96.133333333333297</v>
      </c>
      <c r="E1514" s="6">
        <v>92.133333333333297</v>
      </c>
      <c r="F1514" s="4">
        <v>1.5454545454545401</v>
      </c>
      <c r="G1514" s="6">
        <f>Table3[[#This Row],[Best Individual mean accuracy]]-Table3[[#This Row],[Benchmark mean accuracy]]</f>
        <v>-4</v>
      </c>
      <c r="H1514" t="str">
        <f>IF(AND(Table3[[#This Row],[F value]]&lt;4.74,Table3[[#This Row],[Best Individual mean accuracy]]&gt;Table3[[#This Row],[Benchmark mean accuracy]]),"Yes","No")</f>
        <v>No</v>
      </c>
    </row>
    <row r="1515" spans="1:8" x14ac:dyDescent="0.55000000000000004">
      <c r="A1515">
        <v>891</v>
      </c>
      <c r="B1515" s="1" t="s">
        <v>1877</v>
      </c>
      <c r="C1515" s="4">
        <v>0.97368421052631504</v>
      </c>
      <c r="D1515" s="6">
        <v>95.733333333333306</v>
      </c>
      <c r="E1515" s="6">
        <v>92.133333333333297</v>
      </c>
      <c r="F1515" s="4">
        <v>1.75294117647058</v>
      </c>
      <c r="G1515" s="6">
        <f>Table3[[#This Row],[Best Individual mean accuracy]]-Table3[[#This Row],[Benchmark mean accuracy]]</f>
        <v>-3.6000000000000085</v>
      </c>
      <c r="H1515" t="str">
        <f>IF(AND(Table3[[#This Row],[F value]]&lt;4.74,Table3[[#This Row],[Best Individual mean accuracy]]&gt;Table3[[#This Row],[Benchmark mean accuracy]]),"Yes","No")</f>
        <v>No</v>
      </c>
    </row>
    <row r="1516" spans="1:8" x14ac:dyDescent="0.55000000000000004">
      <c r="A1516">
        <v>891</v>
      </c>
      <c r="B1516" s="1" t="s">
        <v>2084</v>
      </c>
      <c r="C1516" s="4">
        <v>0.97368421052631504</v>
      </c>
      <c r="D1516" s="6">
        <v>95.733333333333306</v>
      </c>
      <c r="E1516" s="6">
        <v>92.133333333333297</v>
      </c>
      <c r="F1516" s="4">
        <v>3.05633802816901</v>
      </c>
      <c r="G1516" s="6">
        <f>Table3[[#This Row],[Best Individual mean accuracy]]-Table3[[#This Row],[Benchmark mean accuracy]]</f>
        <v>-3.6000000000000085</v>
      </c>
      <c r="H1516" t="str">
        <f>IF(AND(Table3[[#This Row],[F value]]&lt;4.74,Table3[[#This Row],[Best Individual mean accuracy]]&gt;Table3[[#This Row],[Benchmark mean accuracy]]),"Yes","No")</f>
        <v>No</v>
      </c>
    </row>
    <row r="1517" spans="1:8" x14ac:dyDescent="0.55000000000000004">
      <c r="A1517">
        <v>891</v>
      </c>
      <c r="B1517" s="1" t="s">
        <v>1980</v>
      </c>
      <c r="C1517" s="4">
        <v>0.97368421052631504</v>
      </c>
      <c r="D1517" s="6">
        <v>95.6</v>
      </c>
      <c r="E1517" s="6">
        <v>92.133333333333297</v>
      </c>
      <c r="F1517" s="4">
        <v>2.52173913043478</v>
      </c>
      <c r="G1517" s="6">
        <f>Table3[[#This Row],[Best Individual mean accuracy]]-Table3[[#This Row],[Benchmark mean accuracy]]</f>
        <v>-3.466666666666697</v>
      </c>
      <c r="H1517" t="str">
        <f>IF(AND(Table3[[#This Row],[F value]]&lt;4.74,Table3[[#This Row],[Best Individual mean accuracy]]&gt;Table3[[#This Row],[Benchmark mean accuracy]]),"Yes","No")</f>
        <v>No</v>
      </c>
    </row>
    <row r="1518" spans="1:8" x14ac:dyDescent="0.55000000000000004">
      <c r="A1518">
        <v>300</v>
      </c>
      <c r="B1518" s="1" t="s">
        <v>750</v>
      </c>
      <c r="C1518" s="4">
        <v>0.97368421052631504</v>
      </c>
      <c r="D1518" s="6">
        <v>95.599999999999895</v>
      </c>
      <c r="E1518" s="6">
        <v>92.133333333333297</v>
      </c>
      <c r="F1518" s="4">
        <v>1.0188679245283001</v>
      </c>
      <c r="G1518" s="6">
        <f>Table3[[#This Row],[Best Individual mean accuracy]]-Table3[[#This Row],[Benchmark mean accuracy]]</f>
        <v>-3.4666666666665975</v>
      </c>
      <c r="H1518" t="str">
        <f>IF(AND(Table3[[#This Row],[F value]]&lt;4.74,Table3[[#This Row],[Best Individual mean accuracy]]&gt;Table3[[#This Row],[Benchmark mean accuracy]]),"Yes","No")</f>
        <v>No</v>
      </c>
    </row>
    <row r="1519" spans="1:8" x14ac:dyDescent="0.55000000000000004">
      <c r="A1519">
        <v>891</v>
      </c>
      <c r="B1519" s="1" t="s">
        <v>1944</v>
      </c>
      <c r="C1519" s="4">
        <v>0.97368421052631504</v>
      </c>
      <c r="D1519" s="6">
        <v>94.8</v>
      </c>
      <c r="E1519" s="6">
        <v>92.133333333333297</v>
      </c>
      <c r="F1519" s="4">
        <v>0.999999999999999</v>
      </c>
      <c r="G1519" s="6">
        <f>Table3[[#This Row],[Best Individual mean accuracy]]-Table3[[#This Row],[Benchmark mean accuracy]]</f>
        <v>-2.6666666666666998</v>
      </c>
      <c r="H1519" t="str">
        <f>IF(AND(Table3[[#This Row],[F value]]&lt;4.74,Table3[[#This Row],[Best Individual mean accuracy]]&gt;Table3[[#This Row],[Benchmark mean accuracy]]),"Yes","No")</f>
        <v>No</v>
      </c>
    </row>
    <row r="1520" spans="1:8" x14ac:dyDescent="0.55000000000000004">
      <c r="A1520">
        <v>891</v>
      </c>
      <c r="B1520" s="1" t="s">
        <v>1835</v>
      </c>
      <c r="C1520" s="4">
        <v>0.97368421052631504</v>
      </c>
      <c r="D1520" s="6">
        <v>96.6666666666666</v>
      </c>
      <c r="E1520" s="6">
        <v>92</v>
      </c>
      <c r="F1520" s="4">
        <v>2.21518987341772</v>
      </c>
      <c r="G1520" s="6">
        <f>Table3[[#This Row],[Best Individual mean accuracy]]-Table3[[#This Row],[Benchmark mean accuracy]]</f>
        <v>-4.6666666666666003</v>
      </c>
      <c r="H1520" t="str">
        <f>IF(AND(Table3[[#This Row],[F value]]&lt;4.74,Table3[[#This Row],[Best Individual mean accuracy]]&gt;Table3[[#This Row],[Benchmark mean accuracy]]),"Yes","No")</f>
        <v>No</v>
      </c>
    </row>
    <row r="1521" spans="1:8" x14ac:dyDescent="0.55000000000000004">
      <c r="A1521">
        <v>891</v>
      </c>
      <c r="B1521" s="1" t="s">
        <v>2009</v>
      </c>
      <c r="C1521" s="4">
        <v>0.97368421052631504</v>
      </c>
      <c r="D1521" s="6">
        <v>96.6666666666666</v>
      </c>
      <c r="E1521" s="6">
        <v>92</v>
      </c>
      <c r="F1521" s="4">
        <v>1.5367965367965299</v>
      </c>
      <c r="G1521" s="6">
        <f>Table3[[#This Row],[Best Individual mean accuracy]]-Table3[[#This Row],[Benchmark mean accuracy]]</f>
        <v>-4.6666666666666003</v>
      </c>
      <c r="H1521" t="str">
        <f>IF(AND(Table3[[#This Row],[F value]]&lt;4.74,Table3[[#This Row],[Best Individual mean accuracy]]&gt;Table3[[#This Row],[Benchmark mean accuracy]]),"Yes","No")</f>
        <v>No</v>
      </c>
    </row>
    <row r="1522" spans="1:8" x14ac:dyDescent="0.55000000000000004">
      <c r="A1522">
        <v>891</v>
      </c>
      <c r="B1522" s="1" t="s">
        <v>1931</v>
      </c>
      <c r="C1522" s="4">
        <v>0.97368421052631504</v>
      </c>
      <c r="D1522" s="6">
        <v>96.266666666666595</v>
      </c>
      <c r="E1522" s="6">
        <v>92</v>
      </c>
      <c r="F1522" s="4">
        <v>2.4999999999999898</v>
      </c>
      <c r="G1522" s="6">
        <f>Table3[[#This Row],[Best Individual mean accuracy]]-Table3[[#This Row],[Benchmark mean accuracy]]</f>
        <v>-4.2666666666665947</v>
      </c>
      <c r="H1522" t="str">
        <f>IF(AND(Table3[[#This Row],[F value]]&lt;4.74,Table3[[#This Row],[Best Individual mean accuracy]]&gt;Table3[[#This Row],[Benchmark mean accuracy]]),"Yes","No")</f>
        <v>No</v>
      </c>
    </row>
    <row r="1523" spans="1:8" x14ac:dyDescent="0.55000000000000004">
      <c r="A1523">
        <v>465</v>
      </c>
      <c r="B1523" s="1" t="s">
        <v>936</v>
      </c>
      <c r="C1523" s="4">
        <v>1</v>
      </c>
      <c r="D1523" s="6">
        <v>96.133333333333297</v>
      </c>
      <c r="E1523" s="6">
        <v>92</v>
      </c>
      <c r="F1523" s="4">
        <v>3.2686567164179099</v>
      </c>
      <c r="G1523" s="6">
        <f>Table3[[#This Row],[Best Individual mean accuracy]]-Table3[[#This Row],[Benchmark mean accuracy]]</f>
        <v>-4.1333333333332973</v>
      </c>
      <c r="H1523" t="str">
        <f>IF(AND(Table3[[#This Row],[F value]]&lt;4.74,Table3[[#This Row],[Best Individual mean accuracy]]&gt;Table3[[#This Row],[Benchmark mean accuracy]]),"Yes","No")</f>
        <v>No</v>
      </c>
    </row>
    <row r="1524" spans="1:8" x14ac:dyDescent="0.55000000000000004">
      <c r="A1524">
        <v>750</v>
      </c>
      <c r="B1524" s="1" t="s">
        <v>1511</v>
      </c>
      <c r="C1524" s="4">
        <v>1</v>
      </c>
      <c r="D1524" s="6">
        <v>96.133333333333297</v>
      </c>
      <c r="E1524" s="6">
        <v>92</v>
      </c>
      <c r="F1524" s="4">
        <v>4.7333333333333201</v>
      </c>
      <c r="G1524" s="6">
        <f>Table3[[#This Row],[Best Individual mean accuracy]]-Table3[[#This Row],[Benchmark mean accuracy]]</f>
        <v>-4.1333333333332973</v>
      </c>
      <c r="H1524" t="str">
        <f>IF(AND(Table3[[#This Row],[F value]]&lt;4.74,Table3[[#This Row],[Best Individual mean accuracy]]&gt;Table3[[#This Row],[Benchmark mean accuracy]]),"Yes","No")</f>
        <v>No</v>
      </c>
    </row>
    <row r="1525" spans="1:8" x14ac:dyDescent="0.55000000000000004">
      <c r="A1525">
        <v>891</v>
      </c>
      <c r="B1525" s="1" t="s">
        <v>1922</v>
      </c>
      <c r="C1525" s="4">
        <v>0.97368421052631504</v>
      </c>
      <c r="D1525" s="6">
        <v>96.133333333333297</v>
      </c>
      <c r="E1525" s="6">
        <v>92</v>
      </c>
      <c r="F1525" s="4">
        <v>4.8518518518518503</v>
      </c>
      <c r="G1525" s="6">
        <f>Table3[[#This Row],[Best Individual mean accuracy]]-Table3[[#This Row],[Benchmark mean accuracy]]</f>
        <v>-4.1333333333332973</v>
      </c>
      <c r="H1525" t="str">
        <f>IF(AND(Table3[[#This Row],[F value]]&lt;4.74,Table3[[#This Row],[Best Individual mean accuracy]]&gt;Table3[[#This Row],[Benchmark mean accuracy]]),"Yes","No")</f>
        <v>No</v>
      </c>
    </row>
    <row r="1526" spans="1:8" x14ac:dyDescent="0.55000000000000004">
      <c r="A1526">
        <v>891</v>
      </c>
      <c r="B1526" s="1" t="s">
        <v>2035</v>
      </c>
      <c r="C1526" s="4">
        <v>0.97368421052631504</v>
      </c>
      <c r="D1526" s="6">
        <v>96.133333333333297</v>
      </c>
      <c r="E1526" s="6">
        <v>92</v>
      </c>
      <c r="F1526" s="4">
        <v>1.11518324607329</v>
      </c>
      <c r="G1526" s="6">
        <f>Table3[[#This Row],[Best Individual mean accuracy]]-Table3[[#This Row],[Benchmark mean accuracy]]</f>
        <v>-4.1333333333332973</v>
      </c>
      <c r="H1526" t="str">
        <f>IF(AND(Table3[[#This Row],[F value]]&lt;4.74,Table3[[#This Row],[Best Individual mean accuracy]]&gt;Table3[[#This Row],[Benchmark mean accuracy]]),"Yes","No")</f>
        <v>No</v>
      </c>
    </row>
    <row r="1527" spans="1:8" x14ac:dyDescent="0.55000000000000004">
      <c r="A1527">
        <v>891</v>
      </c>
      <c r="B1527" s="1" t="s">
        <v>1814</v>
      </c>
      <c r="C1527" s="4">
        <v>0.97368421052631504</v>
      </c>
      <c r="D1527" s="6">
        <v>96</v>
      </c>
      <c r="E1527" s="6">
        <v>92</v>
      </c>
      <c r="F1527" s="4">
        <v>2.2068965517241299</v>
      </c>
      <c r="G1527" s="6">
        <f>Table3[[#This Row],[Best Individual mean accuracy]]-Table3[[#This Row],[Benchmark mean accuracy]]</f>
        <v>-4</v>
      </c>
      <c r="H1527" t="str">
        <f>IF(AND(Table3[[#This Row],[F value]]&lt;4.74,Table3[[#This Row],[Best Individual mean accuracy]]&gt;Table3[[#This Row],[Benchmark mean accuracy]]),"Yes","No")</f>
        <v>No</v>
      </c>
    </row>
    <row r="1528" spans="1:8" x14ac:dyDescent="0.55000000000000004">
      <c r="A1528">
        <v>891</v>
      </c>
      <c r="B1528" s="1" t="s">
        <v>1936</v>
      </c>
      <c r="C1528" s="4">
        <v>0.97368421052631504</v>
      </c>
      <c r="D1528" s="6">
        <v>96</v>
      </c>
      <c r="E1528" s="6">
        <v>92</v>
      </c>
      <c r="F1528" s="4">
        <v>1.8611111111111001</v>
      </c>
      <c r="G1528" s="6">
        <f>Table3[[#This Row],[Best Individual mean accuracy]]-Table3[[#This Row],[Benchmark mean accuracy]]</f>
        <v>-4</v>
      </c>
      <c r="H1528" t="str">
        <f>IF(AND(Table3[[#This Row],[F value]]&lt;4.74,Table3[[#This Row],[Best Individual mean accuracy]]&gt;Table3[[#This Row],[Benchmark mean accuracy]]),"Yes","No")</f>
        <v>No</v>
      </c>
    </row>
    <row r="1529" spans="1:8" x14ac:dyDescent="0.55000000000000004">
      <c r="A1529">
        <v>891</v>
      </c>
      <c r="B1529" s="1" t="s">
        <v>2038</v>
      </c>
      <c r="C1529" s="4">
        <v>0.97368421052631504</v>
      </c>
      <c r="D1529" s="6">
        <v>95.999999999999901</v>
      </c>
      <c r="E1529" s="6">
        <v>92</v>
      </c>
      <c r="F1529" s="4">
        <v>1.13761467889908</v>
      </c>
      <c r="G1529" s="6">
        <f>Table3[[#This Row],[Best Individual mean accuracy]]-Table3[[#This Row],[Benchmark mean accuracy]]</f>
        <v>-3.9999999999999005</v>
      </c>
      <c r="H1529" t="str">
        <f>IF(AND(Table3[[#This Row],[F value]]&lt;4.74,Table3[[#This Row],[Best Individual mean accuracy]]&gt;Table3[[#This Row],[Benchmark mean accuracy]]),"Yes","No")</f>
        <v>No</v>
      </c>
    </row>
    <row r="1530" spans="1:8" x14ac:dyDescent="0.55000000000000004">
      <c r="A1530">
        <v>891</v>
      </c>
      <c r="B1530" s="1" t="s">
        <v>1809</v>
      </c>
      <c r="C1530" s="4">
        <v>0.97368421052631504</v>
      </c>
      <c r="D1530" s="6">
        <v>95.733333333333306</v>
      </c>
      <c r="E1530" s="6">
        <v>92</v>
      </c>
      <c r="F1530" s="4">
        <v>3.1578947368421</v>
      </c>
      <c r="G1530" s="6">
        <f>Table3[[#This Row],[Best Individual mean accuracy]]-Table3[[#This Row],[Benchmark mean accuracy]]</f>
        <v>-3.7333333333333059</v>
      </c>
      <c r="H1530" t="str">
        <f>IF(AND(Table3[[#This Row],[F value]]&lt;4.74,Table3[[#This Row],[Best Individual mean accuracy]]&gt;Table3[[#This Row],[Benchmark mean accuracy]]),"Yes","No")</f>
        <v>No</v>
      </c>
    </row>
    <row r="1531" spans="1:8" x14ac:dyDescent="0.55000000000000004">
      <c r="A1531">
        <v>891</v>
      </c>
      <c r="B1531" s="1" t="s">
        <v>1951</v>
      </c>
      <c r="C1531" s="4">
        <v>0.97368421052631504</v>
      </c>
      <c r="D1531" s="6">
        <v>95.6</v>
      </c>
      <c r="E1531" s="6">
        <v>92</v>
      </c>
      <c r="F1531" s="4">
        <v>2.5135135135135198</v>
      </c>
      <c r="G1531" s="6">
        <f>Table3[[#This Row],[Best Individual mean accuracy]]-Table3[[#This Row],[Benchmark mean accuracy]]</f>
        <v>-3.5999999999999943</v>
      </c>
      <c r="H1531" t="str">
        <f>IF(AND(Table3[[#This Row],[F value]]&lt;4.74,Table3[[#This Row],[Best Individual mean accuracy]]&gt;Table3[[#This Row],[Benchmark mean accuracy]]),"Yes","No")</f>
        <v>No</v>
      </c>
    </row>
    <row r="1532" spans="1:8" x14ac:dyDescent="0.55000000000000004">
      <c r="A1532">
        <v>928</v>
      </c>
      <c r="B1532" s="1" t="s">
        <v>2154</v>
      </c>
      <c r="C1532" s="4">
        <v>0.94736842105263097</v>
      </c>
      <c r="D1532" s="6">
        <v>95.6</v>
      </c>
      <c r="E1532" s="6">
        <v>92</v>
      </c>
      <c r="F1532" s="4">
        <v>0.96467991169977896</v>
      </c>
      <c r="G1532" s="6">
        <f>Table3[[#This Row],[Best Individual mean accuracy]]-Table3[[#This Row],[Benchmark mean accuracy]]</f>
        <v>-3.5999999999999943</v>
      </c>
      <c r="H1532" t="str">
        <f>IF(AND(Table3[[#This Row],[F value]]&lt;4.74,Table3[[#This Row],[Best Individual mean accuracy]]&gt;Table3[[#This Row],[Benchmark mean accuracy]]),"Yes","No")</f>
        <v>No</v>
      </c>
    </row>
    <row r="1533" spans="1:8" x14ac:dyDescent="0.55000000000000004">
      <c r="A1533">
        <v>891</v>
      </c>
      <c r="B1533" s="1" t="s">
        <v>1787</v>
      </c>
      <c r="C1533" s="4">
        <v>0.97368421052631504</v>
      </c>
      <c r="D1533" s="6">
        <v>95.466666666666598</v>
      </c>
      <c r="E1533" s="6">
        <v>92</v>
      </c>
      <c r="F1533" s="4">
        <v>1.0540540540540499</v>
      </c>
      <c r="G1533" s="6">
        <f>Table3[[#This Row],[Best Individual mean accuracy]]-Table3[[#This Row],[Benchmark mean accuracy]]</f>
        <v>-3.4666666666665975</v>
      </c>
      <c r="H1533" t="str">
        <f>IF(AND(Table3[[#This Row],[F value]]&lt;4.74,Table3[[#This Row],[Best Individual mean accuracy]]&gt;Table3[[#This Row],[Benchmark mean accuracy]]),"Yes","No")</f>
        <v>No</v>
      </c>
    </row>
    <row r="1534" spans="1:8" x14ac:dyDescent="0.55000000000000004">
      <c r="A1534">
        <v>891</v>
      </c>
      <c r="B1534" s="1" t="s">
        <v>1803</v>
      </c>
      <c r="C1534" s="4">
        <v>0.97368421052631504</v>
      </c>
      <c r="D1534" s="6">
        <v>95.3333333333333</v>
      </c>
      <c r="E1534" s="6">
        <v>92</v>
      </c>
      <c r="F1534" s="4">
        <v>3.38709677419356</v>
      </c>
      <c r="G1534" s="6">
        <f>Table3[[#This Row],[Best Individual mean accuracy]]-Table3[[#This Row],[Benchmark mean accuracy]]</f>
        <v>-3.3333333333333002</v>
      </c>
      <c r="H1534" t="str">
        <f>IF(AND(Table3[[#This Row],[F value]]&lt;4.74,Table3[[#This Row],[Best Individual mean accuracy]]&gt;Table3[[#This Row],[Benchmark mean accuracy]]),"Yes","No")</f>
        <v>No</v>
      </c>
    </row>
    <row r="1535" spans="1:8" x14ac:dyDescent="0.55000000000000004">
      <c r="A1535">
        <v>300</v>
      </c>
      <c r="B1535" s="1" t="s">
        <v>678</v>
      </c>
      <c r="C1535" s="4">
        <v>0.97368421052631504</v>
      </c>
      <c r="D1535" s="6">
        <v>95.199999999999903</v>
      </c>
      <c r="E1535" s="6">
        <v>92</v>
      </c>
      <c r="F1535" s="4">
        <v>1.2258064516128999</v>
      </c>
      <c r="G1535" s="6">
        <f>Table3[[#This Row],[Best Individual mean accuracy]]-Table3[[#This Row],[Benchmark mean accuracy]]</f>
        <v>-3.1999999999999034</v>
      </c>
      <c r="H1535" t="str">
        <f>IF(AND(Table3[[#This Row],[F value]]&lt;4.74,Table3[[#This Row],[Best Individual mean accuracy]]&gt;Table3[[#This Row],[Benchmark mean accuracy]]),"Yes","No")</f>
        <v>No</v>
      </c>
    </row>
    <row r="1536" spans="1:8" x14ac:dyDescent="0.55000000000000004">
      <c r="A1536">
        <v>891</v>
      </c>
      <c r="B1536" s="1" t="s">
        <v>1868</v>
      </c>
      <c r="C1536" s="4">
        <v>0.97368421052631504</v>
      </c>
      <c r="D1536" s="6">
        <v>94.6666666666666</v>
      </c>
      <c r="E1536" s="6">
        <v>92</v>
      </c>
      <c r="F1536" s="4">
        <v>0.89999999999999902</v>
      </c>
      <c r="G1536" s="6">
        <f>Table3[[#This Row],[Best Individual mean accuracy]]-Table3[[#This Row],[Benchmark mean accuracy]]</f>
        <v>-2.6666666666666003</v>
      </c>
      <c r="H1536" t="str">
        <f>IF(AND(Table3[[#This Row],[F value]]&lt;4.74,Table3[[#This Row],[Best Individual mean accuracy]]&gt;Table3[[#This Row],[Benchmark mean accuracy]]),"Yes","No")</f>
        <v>No</v>
      </c>
    </row>
    <row r="1537" spans="1:8" x14ac:dyDescent="0.55000000000000004">
      <c r="A1537">
        <v>891</v>
      </c>
      <c r="B1537" s="1" t="s">
        <v>1760</v>
      </c>
      <c r="C1537" s="4">
        <v>0.97368421052631504</v>
      </c>
      <c r="D1537" s="6">
        <v>94.533333333333303</v>
      </c>
      <c r="E1537" s="6">
        <v>92</v>
      </c>
      <c r="F1537" s="4">
        <v>0.86934673366834103</v>
      </c>
      <c r="G1537" s="6">
        <f>Table3[[#This Row],[Best Individual mean accuracy]]-Table3[[#This Row],[Benchmark mean accuracy]]</f>
        <v>-2.533333333333303</v>
      </c>
      <c r="H1537" t="str">
        <f>IF(AND(Table3[[#This Row],[F value]]&lt;4.74,Table3[[#This Row],[Best Individual mean accuracy]]&gt;Table3[[#This Row],[Benchmark mean accuracy]]),"Yes","No")</f>
        <v>No</v>
      </c>
    </row>
    <row r="1538" spans="1:8" x14ac:dyDescent="0.55000000000000004">
      <c r="A1538">
        <v>891</v>
      </c>
      <c r="B1538" s="1" t="s">
        <v>2050</v>
      </c>
      <c r="C1538" s="4">
        <v>0.97368421052631504</v>
      </c>
      <c r="D1538" s="6">
        <v>96.8</v>
      </c>
      <c r="E1538" s="6">
        <v>91.866666666666603</v>
      </c>
      <c r="F1538" s="4">
        <v>1.49388753056234</v>
      </c>
      <c r="G1538" s="6">
        <f>Table3[[#This Row],[Best Individual mean accuracy]]-Table3[[#This Row],[Benchmark mean accuracy]]</f>
        <v>-4.933333333333394</v>
      </c>
      <c r="H1538" t="str">
        <f>IF(AND(Table3[[#This Row],[F value]]&lt;4.74,Table3[[#This Row],[Best Individual mean accuracy]]&gt;Table3[[#This Row],[Benchmark mean accuracy]]),"Yes","No")</f>
        <v>No</v>
      </c>
    </row>
    <row r="1539" spans="1:8" x14ac:dyDescent="0.55000000000000004">
      <c r="A1539">
        <v>891</v>
      </c>
      <c r="B1539" s="1" t="s">
        <v>1849</v>
      </c>
      <c r="C1539" s="4">
        <v>0.97368421052631504</v>
      </c>
      <c r="D1539" s="6">
        <v>96.6666666666666</v>
      </c>
      <c r="E1539" s="6">
        <v>91.866666666666603</v>
      </c>
      <c r="F1539" s="4">
        <v>7.4545454545454302</v>
      </c>
      <c r="G1539" s="6">
        <f>Table3[[#This Row],[Best Individual mean accuracy]]-Table3[[#This Row],[Benchmark mean accuracy]]</f>
        <v>-4.7999999999999972</v>
      </c>
      <c r="H1539" t="str">
        <f>IF(AND(Table3[[#This Row],[F value]]&lt;4.74,Table3[[#This Row],[Best Individual mean accuracy]]&gt;Table3[[#This Row],[Benchmark mean accuracy]]),"Yes","No")</f>
        <v>No</v>
      </c>
    </row>
    <row r="1540" spans="1:8" x14ac:dyDescent="0.55000000000000004">
      <c r="A1540">
        <v>891</v>
      </c>
      <c r="B1540" s="1" t="s">
        <v>2109</v>
      </c>
      <c r="C1540" s="4">
        <v>0.97368421052631504</v>
      </c>
      <c r="D1540" s="6">
        <v>96.533333333333303</v>
      </c>
      <c r="E1540" s="6">
        <v>91.866666666666603</v>
      </c>
      <c r="F1540" s="4">
        <v>1.48067226890756</v>
      </c>
      <c r="G1540" s="6">
        <f>Table3[[#This Row],[Best Individual mean accuracy]]-Table3[[#This Row],[Benchmark mean accuracy]]</f>
        <v>-4.6666666666666998</v>
      </c>
      <c r="H1540" t="str">
        <f>IF(AND(Table3[[#This Row],[F value]]&lt;4.74,Table3[[#This Row],[Best Individual mean accuracy]]&gt;Table3[[#This Row],[Benchmark mean accuracy]]),"Yes","No")</f>
        <v>No</v>
      </c>
    </row>
    <row r="1541" spans="1:8" x14ac:dyDescent="0.55000000000000004">
      <c r="A1541">
        <v>574</v>
      </c>
      <c r="B1541" s="1" t="s">
        <v>974</v>
      </c>
      <c r="C1541" s="4">
        <v>1</v>
      </c>
      <c r="D1541" s="6">
        <v>96.4</v>
      </c>
      <c r="E1541" s="6">
        <v>91.866666666666603</v>
      </c>
      <c r="F1541" s="4">
        <v>1.01273885350318</v>
      </c>
      <c r="G1541" s="6">
        <f>Table3[[#This Row],[Best Individual mean accuracy]]-Table3[[#This Row],[Benchmark mean accuracy]]</f>
        <v>-4.5333333333334025</v>
      </c>
      <c r="H1541" t="str">
        <f>IF(AND(Table3[[#This Row],[F value]]&lt;4.74,Table3[[#This Row],[Best Individual mean accuracy]]&gt;Table3[[#This Row],[Benchmark mean accuracy]]),"Yes","No")</f>
        <v>No</v>
      </c>
    </row>
    <row r="1542" spans="1:8" x14ac:dyDescent="0.55000000000000004">
      <c r="A1542">
        <v>891</v>
      </c>
      <c r="B1542" s="1" t="s">
        <v>1889</v>
      </c>
      <c r="C1542" s="4">
        <v>0.97368421052631504</v>
      </c>
      <c r="D1542" s="6">
        <v>96.4</v>
      </c>
      <c r="E1542" s="6">
        <v>91.866666666666603</v>
      </c>
      <c r="F1542" s="4">
        <v>1.8260869565217299</v>
      </c>
      <c r="G1542" s="6">
        <f>Table3[[#This Row],[Best Individual mean accuracy]]-Table3[[#This Row],[Benchmark mean accuracy]]</f>
        <v>-4.5333333333334025</v>
      </c>
      <c r="H1542" t="str">
        <f>IF(AND(Table3[[#This Row],[F value]]&lt;4.74,Table3[[#This Row],[Best Individual mean accuracy]]&gt;Table3[[#This Row],[Benchmark mean accuracy]]),"Yes","No")</f>
        <v>No</v>
      </c>
    </row>
    <row r="1543" spans="1:8" x14ac:dyDescent="0.55000000000000004">
      <c r="A1543">
        <v>891</v>
      </c>
      <c r="B1543" s="1" t="s">
        <v>1865</v>
      </c>
      <c r="C1543" s="4">
        <v>0.97368421052631504</v>
      </c>
      <c r="D1543" s="6">
        <v>96.266666666666595</v>
      </c>
      <c r="E1543" s="6">
        <v>91.866666666666603</v>
      </c>
      <c r="F1543" s="4">
        <v>1.50393700787401</v>
      </c>
      <c r="G1543" s="6">
        <f>Table3[[#This Row],[Best Individual mean accuracy]]-Table3[[#This Row],[Benchmark mean accuracy]]</f>
        <v>-4.3999999999999915</v>
      </c>
      <c r="H1543" t="str">
        <f>IF(AND(Table3[[#This Row],[F value]]&lt;4.74,Table3[[#This Row],[Best Individual mean accuracy]]&gt;Table3[[#This Row],[Benchmark mean accuracy]]),"Yes","No")</f>
        <v>No</v>
      </c>
    </row>
    <row r="1544" spans="1:8" x14ac:dyDescent="0.55000000000000004">
      <c r="A1544">
        <v>891</v>
      </c>
      <c r="B1544" s="1" t="s">
        <v>1653</v>
      </c>
      <c r="C1544" s="4">
        <v>0.97368421052631504</v>
      </c>
      <c r="D1544" s="6">
        <v>96.133333333333297</v>
      </c>
      <c r="E1544" s="6">
        <v>91.866666666666603</v>
      </c>
      <c r="F1544" s="4">
        <v>1.22383720930232</v>
      </c>
      <c r="G1544" s="6">
        <f>Table3[[#This Row],[Best Individual mean accuracy]]-Table3[[#This Row],[Benchmark mean accuracy]]</f>
        <v>-4.2666666666666941</v>
      </c>
      <c r="H1544" t="str">
        <f>IF(AND(Table3[[#This Row],[F value]]&lt;4.74,Table3[[#This Row],[Best Individual mean accuracy]]&gt;Table3[[#This Row],[Benchmark mean accuracy]]),"Yes","No")</f>
        <v>No</v>
      </c>
    </row>
    <row r="1545" spans="1:8" x14ac:dyDescent="0.55000000000000004">
      <c r="A1545">
        <v>891</v>
      </c>
      <c r="B1545" s="1" t="s">
        <v>1861</v>
      </c>
      <c r="C1545" s="4">
        <v>0.97368421052631504</v>
      </c>
      <c r="D1545" s="6">
        <v>96.133333333333297</v>
      </c>
      <c r="E1545" s="6">
        <v>91.866666666666603</v>
      </c>
      <c r="F1545" s="4">
        <v>2.3783783783783701</v>
      </c>
      <c r="G1545" s="6">
        <f>Table3[[#This Row],[Best Individual mean accuracy]]-Table3[[#This Row],[Benchmark mean accuracy]]</f>
        <v>-4.2666666666666941</v>
      </c>
      <c r="H1545" t="str">
        <f>IF(AND(Table3[[#This Row],[F value]]&lt;4.74,Table3[[#This Row],[Best Individual mean accuracy]]&gt;Table3[[#This Row],[Benchmark mean accuracy]]),"Yes","No")</f>
        <v>No</v>
      </c>
    </row>
    <row r="1546" spans="1:8" x14ac:dyDescent="0.55000000000000004">
      <c r="A1546">
        <v>891</v>
      </c>
      <c r="B1546" s="1" t="s">
        <v>1906</v>
      </c>
      <c r="C1546" s="4">
        <v>0.97368421052631504</v>
      </c>
      <c r="D1546" s="6">
        <v>96</v>
      </c>
      <c r="E1546" s="6">
        <v>91.866666666666603</v>
      </c>
      <c r="F1546" s="4">
        <v>1.2767295597484201</v>
      </c>
      <c r="G1546" s="6">
        <f>Table3[[#This Row],[Best Individual mean accuracy]]-Table3[[#This Row],[Benchmark mean accuracy]]</f>
        <v>-4.1333333333333968</v>
      </c>
      <c r="H1546" t="str">
        <f>IF(AND(Table3[[#This Row],[F value]]&lt;4.74,Table3[[#This Row],[Best Individual mean accuracy]]&gt;Table3[[#This Row],[Benchmark mean accuracy]]),"Yes","No")</f>
        <v>No</v>
      </c>
    </row>
    <row r="1547" spans="1:8" x14ac:dyDescent="0.55000000000000004">
      <c r="A1547">
        <v>891</v>
      </c>
      <c r="B1547" s="1" t="s">
        <v>1885</v>
      </c>
      <c r="C1547" s="4">
        <v>0.97368421052631504</v>
      </c>
      <c r="D1547" s="6">
        <v>95.866666666666603</v>
      </c>
      <c r="E1547" s="6">
        <v>91.866666666666603</v>
      </c>
      <c r="F1547" s="4">
        <v>1.62222222222222</v>
      </c>
      <c r="G1547" s="6">
        <f>Table3[[#This Row],[Best Individual mean accuracy]]-Table3[[#This Row],[Benchmark mean accuracy]]</f>
        <v>-4</v>
      </c>
      <c r="H1547" t="str">
        <f>IF(AND(Table3[[#This Row],[F value]]&lt;4.74,Table3[[#This Row],[Best Individual mean accuracy]]&gt;Table3[[#This Row],[Benchmark mean accuracy]]),"Yes","No")</f>
        <v>No</v>
      </c>
    </row>
    <row r="1548" spans="1:8" x14ac:dyDescent="0.55000000000000004">
      <c r="A1548">
        <v>891</v>
      </c>
      <c r="B1548" s="1" t="s">
        <v>1841</v>
      </c>
      <c r="C1548" s="4">
        <v>0.97368421052631504</v>
      </c>
      <c r="D1548" s="6">
        <v>95.733333333333306</v>
      </c>
      <c r="E1548" s="6">
        <v>91.866666666666603</v>
      </c>
      <c r="F1548" s="4">
        <v>1.6021505376344001</v>
      </c>
      <c r="G1548" s="6">
        <f>Table3[[#This Row],[Best Individual mean accuracy]]-Table3[[#This Row],[Benchmark mean accuracy]]</f>
        <v>-3.8666666666667027</v>
      </c>
      <c r="H1548" t="str">
        <f>IF(AND(Table3[[#This Row],[F value]]&lt;4.74,Table3[[#This Row],[Best Individual mean accuracy]]&gt;Table3[[#This Row],[Benchmark mean accuracy]]),"Yes","No")</f>
        <v>No</v>
      </c>
    </row>
    <row r="1549" spans="1:8" x14ac:dyDescent="0.55000000000000004">
      <c r="A1549">
        <v>891</v>
      </c>
      <c r="B1549" s="1" t="s">
        <v>1907</v>
      </c>
      <c r="C1549" s="4">
        <v>0.97368421052631504</v>
      </c>
      <c r="D1549" s="6">
        <v>95.6</v>
      </c>
      <c r="E1549" s="6">
        <v>91.866666666666603</v>
      </c>
      <c r="F1549" s="4">
        <v>1.12087912087912</v>
      </c>
      <c r="G1549" s="6">
        <f>Table3[[#This Row],[Best Individual mean accuracy]]-Table3[[#This Row],[Benchmark mean accuracy]]</f>
        <v>-3.7333333333333911</v>
      </c>
      <c r="H1549" t="str">
        <f>IF(AND(Table3[[#This Row],[F value]]&lt;4.74,Table3[[#This Row],[Best Individual mean accuracy]]&gt;Table3[[#This Row],[Benchmark mean accuracy]]),"Yes","No")</f>
        <v>No</v>
      </c>
    </row>
    <row r="1550" spans="1:8" x14ac:dyDescent="0.55000000000000004">
      <c r="A1550">
        <v>750</v>
      </c>
      <c r="B1550" s="1" t="s">
        <v>1334</v>
      </c>
      <c r="C1550" s="4">
        <v>1</v>
      </c>
      <c r="D1550" s="6">
        <v>95.599999999999895</v>
      </c>
      <c r="E1550" s="6">
        <v>91.866666666666603</v>
      </c>
      <c r="F1550" s="4">
        <v>1.0728476821191999</v>
      </c>
      <c r="G1550" s="6">
        <f>Table3[[#This Row],[Best Individual mean accuracy]]-Table3[[#This Row],[Benchmark mean accuracy]]</f>
        <v>-3.7333333333332916</v>
      </c>
      <c r="H1550" t="str">
        <f>IF(AND(Table3[[#This Row],[F value]]&lt;4.74,Table3[[#This Row],[Best Individual mean accuracy]]&gt;Table3[[#This Row],[Benchmark mean accuracy]]),"Yes","No")</f>
        <v>No</v>
      </c>
    </row>
    <row r="1551" spans="1:8" x14ac:dyDescent="0.55000000000000004">
      <c r="A1551">
        <v>891</v>
      </c>
      <c r="B1551" s="1" t="s">
        <v>1855</v>
      </c>
      <c r="C1551" s="4">
        <v>0.97368421052631504</v>
      </c>
      <c r="D1551" s="6">
        <v>95.599999999999895</v>
      </c>
      <c r="E1551" s="6">
        <v>91.866666666666603</v>
      </c>
      <c r="F1551" s="4">
        <v>1.1630434782608601</v>
      </c>
      <c r="G1551" s="6">
        <f>Table3[[#This Row],[Best Individual mean accuracy]]-Table3[[#This Row],[Benchmark mean accuracy]]</f>
        <v>-3.7333333333332916</v>
      </c>
      <c r="H1551" t="str">
        <f>IF(AND(Table3[[#This Row],[F value]]&lt;4.74,Table3[[#This Row],[Best Individual mean accuracy]]&gt;Table3[[#This Row],[Benchmark mean accuracy]]),"Yes","No")</f>
        <v>No</v>
      </c>
    </row>
    <row r="1552" spans="1:8" x14ac:dyDescent="0.55000000000000004">
      <c r="A1552">
        <v>300</v>
      </c>
      <c r="B1552" s="1" t="s">
        <v>460</v>
      </c>
      <c r="C1552" s="4">
        <v>0.97368421052631504</v>
      </c>
      <c r="D1552" s="6">
        <v>95.3333333333333</v>
      </c>
      <c r="E1552" s="6">
        <v>91.866666666666603</v>
      </c>
      <c r="F1552" s="4">
        <v>1.86666666666666</v>
      </c>
      <c r="G1552" s="6">
        <f>Table3[[#This Row],[Best Individual mean accuracy]]-Table3[[#This Row],[Benchmark mean accuracy]]</f>
        <v>-3.466666666666697</v>
      </c>
      <c r="H1552" t="str">
        <f>IF(AND(Table3[[#This Row],[F value]]&lt;4.74,Table3[[#This Row],[Best Individual mean accuracy]]&gt;Table3[[#This Row],[Benchmark mean accuracy]]),"Yes","No")</f>
        <v>No</v>
      </c>
    </row>
    <row r="1553" spans="1:8" x14ac:dyDescent="0.55000000000000004">
      <c r="A1553">
        <v>891</v>
      </c>
      <c r="B1553" s="1" t="s">
        <v>1684</v>
      </c>
      <c r="C1553" s="4">
        <v>0.97368421052631504</v>
      </c>
      <c r="D1553" s="6">
        <v>95.3333333333333</v>
      </c>
      <c r="E1553" s="6">
        <v>91.866666666666603</v>
      </c>
      <c r="F1553" s="4">
        <v>0.92816091954022995</v>
      </c>
      <c r="G1553" s="6">
        <f>Table3[[#This Row],[Best Individual mean accuracy]]-Table3[[#This Row],[Benchmark mean accuracy]]</f>
        <v>-3.466666666666697</v>
      </c>
      <c r="H1553" t="str">
        <f>IF(AND(Table3[[#This Row],[F value]]&lt;4.74,Table3[[#This Row],[Best Individual mean accuracy]]&gt;Table3[[#This Row],[Benchmark mean accuracy]]),"Yes","No")</f>
        <v>No</v>
      </c>
    </row>
    <row r="1554" spans="1:8" x14ac:dyDescent="0.55000000000000004">
      <c r="A1554">
        <v>300</v>
      </c>
      <c r="B1554" s="1" t="s">
        <v>916</v>
      </c>
      <c r="C1554" s="4">
        <v>0.97368421052631504</v>
      </c>
      <c r="D1554" s="6">
        <v>95.199999999999903</v>
      </c>
      <c r="E1554" s="6">
        <v>91.866666666666603</v>
      </c>
      <c r="F1554" s="4">
        <v>1.5873417721518901</v>
      </c>
      <c r="G1554" s="6">
        <f>Table3[[#This Row],[Best Individual mean accuracy]]-Table3[[#This Row],[Benchmark mean accuracy]]</f>
        <v>-3.3333333333333002</v>
      </c>
      <c r="H1554" t="str">
        <f>IF(AND(Table3[[#This Row],[F value]]&lt;4.74,Table3[[#This Row],[Best Individual mean accuracy]]&gt;Table3[[#This Row],[Benchmark mean accuracy]]),"Yes","No")</f>
        <v>No</v>
      </c>
    </row>
    <row r="1555" spans="1:8" x14ac:dyDescent="0.55000000000000004">
      <c r="A1555">
        <v>891</v>
      </c>
      <c r="B1555" s="1" t="s">
        <v>2003</v>
      </c>
      <c r="C1555" s="4">
        <v>0.97368421052631504</v>
      </c>
      <c r="D1555" s="6">
        <v>94.933333333333294</v>
      </c>
      <c r="E1555" s="6">
        <v>91.866666666666603</v>
      </c>
      <c r="F1555" s="4">
        <v>3.3404255319148901</v>
      </c>
      <c r="G1555" s="6">
        <f>Table3[[#This Row],[Best Individual mean accuracy]]-Table3[[#This Row],[Benchmark mean accuracy]]</f>
        <v>-3.0666666666666913</v>
      </c>
      <c r="H1555" t="str">
        <f>IF(AND(Table3[[#This Row],[F value]]&lt;4.74,Table3[[#This Row],[Best Individual mean accuracy]]&gt;Table3[[#This Row],[Benchmark mean accuracy]]),"Yes","No")</f>
        <v>No</v>
      </c>
    </row>
    <row r="1556" spans="1:8" x14ac:dyDescent="0.55000000000000004">
      <c r="A1556">
        <v>750</v>
      </c>
      <c r="B1556" s="1" t="s">
        <v>1522</v>
      </c>
      <c r="C1556" s="4">
        <v>1</v>
      </c>
      <c r="D1556" s="6">
        <v>94.8</v>
      </c>
      <c r="E1556" s="6">
        <v>91.866666666666603</v>
      </c>
      <c r="F1556" s="4">
        <v>2.72727272727272</v>
      </c>
      <c r="G1556" s="6">
        <f>Table3[[#This Row],[Best Individual mean accuracy]]-Table3[[#This Row],[Benchmark mean accuracy]]</f>
        <v>-2.933333333333394</v>
      </c>
      <c r="H1556" t="str">
        <f>IF(AND(Table3[[#This Row],[F value]]&lt;4.74,Table3[[#This Row],[Best Individual mean accuracy]]&gt;Table3[[#This Row],[Benchmark mean accuracy]]),"Yes","No")</f>
        <v>No</v>
      </c>
    </row>
    <row r="1557" spans="1:8" x14ac:dyDescent="0.55000000000000004">
      <c r="A1557">
        <v>891</v>
      </c>
      <c r="B1557" s="1" t="s">
        <v>1903</v>
      </c>
      <c r="C1557" s="4">
        <v>0.97368421052631504</v>
      </c>
      <c r="D1557" s="6">
        <v>94.4</v>
      </c>
      <c r="E1557" s="6">
        <v>91.866666666666603</v>
      </c>
      <c r="F1557" s="4">
        <v>1.4590163934426199</v>
      </c>
      <c r="G1557" s="6">
        <f>Table3[[#This Row],[Best Individual mean accuracy]]-Table3[[#This Row],[Benchmark mean accuracy]]</f>
        <v>-2.5333333333334025</v>
      </c>
      <c r="H1557" t="str">
        <f>IF(AND(Table3[[#This Row],[F value]]&lt;4.74,Table3[[#This Row],[Best Individual mean accuracy]]&gt;Table3[[#This Row],[Benchmark mean accuracy]]),"Yes","No")</f>
        <v>No</v>
      </c>
    </row>
    <row r="1558" spans="1:8" x14ac:dyDescent="0.55000000000000004">
      <c r="A1558">
        <v>891</v>
      </c>
      <c r="B1558" s="1" t="s">
        <v>1757</v>
      </c>
      <c r="C1558" s="4">
        <v>0.97368421052631504</v>
      </c>
      <c r="D1558" s="6">
        <v>96.266666666666694</v>
      </c>
      <c r="E1558" s="6">
        <v>91.733333333333306</v>
      </c>
      <c r="F1558" s="4">
        <v>1.16310160427807</v>
      </c>
      <c r="G1558" s="6">
        <f>Table3[[#This Row],[Best Individual mean accuracy]]-Table3[[#This Row],[Benchmark mean accuracy]]</f>
        <v>-4.5333333333333883</v>
      </c>
      <c r="H1558" t="str">
        <f>IF(AND(Table3[[#This Row],[F value]]&lt;4.74,Table3[[#This Row],[Best Individual mean accuracy]]&gt;Table3[[#This Row],[Benchmark mean accuracy]]),"Yes","No")</f>
        <v>No</v>
      </c>
    </row>
    <row r="1559" spans="1:8" x14ac:dyDescent="0.55000000000000004">
      <c r="A1559">
        <v>750</v>
      </c>
      <c r="B1559" s="1" t="s">
        <v>1633</v>
      </c>
      <c r="C1559" s="4">
        <v>1</v>
      </c>
      <c r="D1559" s="6">
        <v>96</v>
      </c>
      <c r="E1559" s="6">
        <v>91.733333333333306</v>
      </c>
      <c r="F1559" s="4">
        <v>0.99285714285714199</v>
      </c>
      <c r="G1559" s="6">
        <f>Table3[[#This Row],[Best Individual mean accuracy]]-Table3[[#This Row],[Benchmark mean accuracy]]</f>
        <v>-4.2666666666666941</v>
      </c>
      <c r="H1559" t="str">
        <f>IF(AND(Table3[[#This Row],[F value]]&lt;4.74,Table3[[#This Row],[Best Individual mean accuracy]]&gt;Table3[[#This Row],[Benchmark mean accuracy]]),"Yes","No")</f>
        <v>No</v>
      </c>
    </row>
    <row r="1560" spans="1:8" x14ac:dyDescent="0.55000000000000004">
      <c r="A1560">
        <v>891</v>
      </c>
      <c r="B1560" s="1" t="s">
        <v>1945</v>
      </c>
      <c r="C1560" s="4">
        <v>0.97368421052631504</v>
      </c>
      <c r="D1560" s="6">
        <v>95.733333333333306</v>
      </c>
      <c r="E1560" s="6">
        <v>91.733333333333306</v>
      </c>
      <c r="F1560" s="4">
        <v>1.2098765432098699</v>
      </c>
      <c r="G1560" s="6">
        <f>Table3[[#This Row],[Best Individual mean accuracy]]-Table3[[#This Row],[Benchmark mean accuracy]]</f>
        <v>-4</v>
      </c>
      <c r="H1560" t="str">
        <f>IF(AND(Table3[[#This Row],[F value]]&lt;4.74,Table3[[#This Row],[Best Individual mean accuracy]]&gt;Table3[[#This Row],[Benchmark mean accuracy]]),"Yes","No")</f>
        <v>No</v>
      </c>
    </row>
    <row r="1561" spans="1:8" x14ac:dyDescent="0.55000000000000004">
      <c r="A1561">
        <v>891</v>
      </c>
      <c r="B1561" s="1" t="s">
        <v>1975</v>
      </c>
      <c r="C1561" s="4">
        <v>0.97368421052631504</v>
      </c>
      <c r="D1561" s="6">
        <v>95.733333333333306</v>
      </c>
      <c r="E1561" s="6">
        <v>91.733333333333306</v>
      </c>
      <c r="F1561" s="4">
        <v>0.95495495495495397</v>
      </c>
      <c r="G1561" s="6">
        <f>Table3[[#This Row],[Best Individual mean accuracy]]-Table3[[#This Row],[Benchmark mean accuracy]]</f>
        <v>-4</v>
      </c>
      <c r="H1561" t="str">
        <f>IF(AND(Table3[[#This Row],[F value]]&lt;4.74,Table3[[#This Row],[Best Individual mean accuracy]]&gt;Table3[[#This Row],[Benchmark mean accuracy]]),"Yes","No")</f>
        <v>No</v>
      </c>
    </row>
    <row r="1562" spans="1:8" x14ac:dyDescent="0.55000000000000004">
      <c r="A1562">
        <v>891</v>
      </c>
      <c r="B1562" s="1" t="s">
        <v>1893</v>
      </c>
      <c r="C1562" s="4">
        <v>0.97368421052631504</v>
      </c>
      <c r="D1562" s="6">
        <v>95.599999999999895</v>
      </c>
      <c r="E1562" s="6">
        <v>91.733333333333306</v>
      </c>
      <c r="F1562" s="4">
        <v>2.5692307692307699</v>
      </c>
      <c r="G1562" s="6">
        <f>Table3[[#This Row],[Best Individual mean accuracy]]-Table3[[#This Row],[Benchmark mean accuracy]]</f>
        <v>-3.866666666666589</v>
      </c>
      <c r="H1562" t="str">
        <f>IF(AND(Table3[[#This Row],[F value]]&lt;4.74,Table3[[#This Row],[Best Individual mean accuracy]]&gt;Table3[[#This Row],[Benchmark mean accuracy]]),"Yes","No")</f>
        <v>No</v>
      </c>
    </row>
    <row r="1563" spans="1:8" x14ac:dyDescent="0.55000000000000004">
      <c r="A1563">
        <v>750</v>
      </c>
      <c r="B1563" s="1" t="s">
        <v>1350</v>
      </c>
      <c r="C1563" s="4">
        <v>1</v>
      </c>
      <c r="D1563" s="6">
        <v>95.466666666666598</v>
      </c>
      <c r="E1563" s="6">
        <v>91.733333333333306</v>
      </c>
      <c r="F1563" s="4">
        <v>1.21875</v>
      </c>
      <c r="G1563" s="6">
        <f>Table3[[#This Row],[Best Individual mean accuracy]]-Table3[[#This Row],[Benchmark mean accuracy]]</f>
        <v>-3.7333333333332916</v>
      </c>
      <c r="H1563" t="str">
        <f>IF(AND(Table3[[#This Row],[F value]]&lt;4.74,Table3[[#This Row],[Best Individual mean accuracy]]&gt;Table3[[#This Row],[Benchmark mean accuracy]]),"Yes","No")</f>
        <v>No</v>
      </c>
    </row>
    <row r="1564" spans="1:8" x14ac:dyDescent="0.55000000000000004">
      <c r="A1564">
        <v>891</v>
      </c>
      <c r="B1564" s="1" t="s">
        <v>1833</v>
      </c>
      <c r="C1564" s="4">
        <v>0.97368421052631504</v>
      </c>
      <c r="D1564" s="6">
        <v>95.466666666666598</v>
      </c>
      <c r="E1564" s="6">
        <v>91.733333333333306</v>
      </c>
      <c r="F1564" s="4">
        <v>2.3599999999999901</v>
      </c>
      <c r="G1564" s="6">
        <f>Table3[[#This Row],[Best Individual mean accuracy]]-Table3[[#This Row],[Benchmark mean accuracy]]</f>
        <v>-3.7333333333332916</v>
      </c>
      <c r="H1564" t="str">
        <f>IF(AND(Table3[[#This Row],[F value]]&lt;4.74,Table3[[#This Row],[Best Individual mean accuracy]]&gt;Table3[[#This Row],[Benchmark mean accuracy]]),"Yes","No")</f>
        <v>No</v>
      </c>
    </row>
    <row r="1565" spans="1:8" x14ac:dyDescent="0.55000000000000004">
      <c r="A1565">
        <v>891</v>
      </c>
      <c r="B1565" s="1" t="s">
        <v>1818</v>
      </c>
      <c r="C1565" s="4">
        <v>0.97368421052631504</v>
      </c>
      <c r="D1565" s="6">
        <v>95.199999999999903</v>
      </c>
      <c r="E1565" s="6">
        <v>91.733333333333306</v>
      </c>
      <c r="F1565" s="4">
        <v>1.1599999999999899</v>
      </c>
      <c r="G1565" s="6">
        <f>Table3[[#This Row],[Best Individual mean accuracy]]-Table3[[#This Row],[Benchmark mean accuracy]]</f>
        <v>-3.4666666666665975</v>
      </c>
      <c r="H1565" t="str">
        <f>IF(AND(Table3[[#This Row],[F value]]&lt;4.74,Table3[[#This Row],[Best Individual mean accuracy]]&gt;Table3[[#This Row],[Benchmark mean accuracy]]),"Yes","No")</f>
        <v>No</v>
      </c>
    </row>
    <row r="1566" spans="1:8" x14ac:dyDescent="0.55000000000000004">
      <c r="A1566">
        <v>891</v>
      </c>
      <c r="B1566" s="1" t="s">
        <v>1838</v>
      </c>
      <c r="C1566" s="4">
        <v>0.97368421052631504</v>
      </c>
      <c r="D1566" s="6">
        <v>94.933333333333294</v>
      </c>
      <c r="E1566" s="6">
        <v>91.733333333333306</v>
      </c>
      <c r="F1566" s="4">
        <v>1.5365853658536499</v>
      </c>
      <c r="G1566" s="6">
        <f>Table3[[#This Row],[Best Individual mean accuracy]]-Table3[[#This Row],[Benchmark mean accuracy]]</f>
        <v>-3.1999999999999886</v>
      </c>
      <c r="H1566" t="str">
        <f>IF(AND(Table3[[#This Row],[F value]]&lt;4.74,Table3[[#This Row],[Best Individual mean accuracy]]&gt;Table3[[#This Row],[Benchmark mean accuracy]]),"Yes","No")</f>
        <v>No</v>
      </c>
    </row>
    <row r="1567" spans="1:8" x14ac:dyDescent="0.55000000000000004">
      <c r="A1567">
        <v>891</v>
      </c>
      <c r="B1567" s="1" t="s">
        <v>1959</v>
      </c>
      <c r="C1567" s="4">
        <v>0.97368421052631504</v>
      </c>
      <c r="D1567" s="6">
        <v>94.933333333333294</v>
      </c>
      <c r="E1567" s="6">
        <v>91.733333333333306</v>
      </c>
      <c r="F1567" s="4">
        <v>2.2962962962962901</v>
      </c>
      <c r="G1567" s="6">
        <f>Table3[[#This Row],[Best Individual mean accuracy]]-Table3[[#This Row],[Benchmark mean accuracy]]</f>
        <v>-3.1999999999999886</v>
      </c>
      <c r="H1567" t="str">
        <f>IF(AND(Table3[[#This Row],[F value]]&lt;4.74,Table3[[#This Row],[Best Individual mean accuracy]]&gt;Table3[[#This Row],[Benchmark mean accuracy]]),"Yes","No")</f>
        <v>No</v>
      </c>
    </row>
    <row r="1568" spans="1:8" x14ac:dyDescent="0.55000000000000004">
      <c r="A1568">
        <v>891</v>
      </c>
      <c r="B1568" s="1" t="s">
        <v>1850</v>
      </c>
      <c r="C1568" s="4">
        <v>0.97368421052631504</v>
      </c>
      <c r="D1568" s="6">
        <v>96.533333333333303</v>
      </c>
      <c r="E1568" s="6">
        <v>91.6</v>
      </c>
      <c r="F1568" s="4">
        <v>4.2432432432432403</v>
      </c>
      <c r="G1568" s="6">
        <f>Table3[[#This Row],[Best Individual mean accuracy]]-Table3[[#This Row],[Benchmark mean accuracy]]</f>
        <v>-4.9333333333333087</v>
      </c>
      <c r="H1568" t="str">
        <f>IF(AND(Table3[[#This Row],[F value]]&lt;4.74,Table3[[#This Row],[Best Individual mean accuracy]]&gt;Table3[[#This Row],[Benchmark mean accuracy]]),"Yes","No")</f>
        <v>No</v>
      </c>
    </row>
    <row r="1569" spans="1:8" x14ac:dyDescent="0.55000000000000004">
      <c r="A1569">
        <v>891</v>
      </c>
      <c r="B1569" s="1" t="s">
        <v>2040</v>
      </c>
      <c r="C1569" s="4">
        <v>0.97368421052631504</v>
      </c>
      <c r="D1569" s="6">
        <v>96.533333333333303</v>
      </c>
      <c r="E1569" s="6">
        <v>91.6</v>
      </c>
      <c r="F1569" s="4">
        <v>1.2756183745583001</v>
      </c>
      <c r="G1569" s="6">
        <f>Table3[[#This Row],[Best Individual mean accuracy]]-Table3[[#This Row],[Benchmark mean accuracy]]</f>
        <v>-4.9333333333333087</v>
      </c>
      <c r="H1569" t="str">
        <f>IF(AND(Table3[[#This Row],[F value]]&lt;4.74,Table3[[#This Row],[Best Individual mean accuracy]]&gt;Table3[[#This Row],[Benchmark mean accuracy]]),"Yes","No")</f>
        <v>No</v>
      </c>
    </row>
    <row r="1570" spans="1:8" x14ac:dyDescent="0.55000000000000004">
      <c r="A1570">
        <v>891</v>
      </c>
      <c r="B1570" s="1" t="s">
        <v>1678</v>
      </c>
      <c r="C1570" s="4">
        <v>0.97368421052631504</v>
      </c>
      <c r="D1570" s="6">
        <v>96.399999999999906</v>
      </c>
      <c r="E1570" s="6">
        <v>91.6</v>
      </c>
      <c r="F1570" s="4">
        <v>1.0422077922077899</v>
      </c>
      <c r="G1570" s="6">
        <f>Table3[[#This Row],[Best Individual mean accuracy]]-Table3[[#This Row],[Benchmark mean accuracy]]</f>
        <v>-4.7999999999999119</v>
      </c>
      <c r="H1570" t="str">
        <f>IF(AND(Table3[[#This Row],[F value]]&lt;4.74,Table3[[#This Row],[Best Individual mean accuracy]]&gt;Table3[[#This Row],[Benchmark mean accuracy]]),"Yes","No")</f>
        <v>No</v>
      </c>
    </row>
    <row r="1571" spans="1:8" x14ac:dyDescent="0.55000000000000004">
      <c r="A1571">
        <v>891</v>
      </c>
      <c r="B1571" s="1" t="s">
        <v>2129</v>
      </c>
      <c r="C1571" s="4">
        <v>0.97368421052631504</v>
      </c>
      <c r="D1571" s="6">
        <v>96.266666666666595</v>
      </c>
      <c r="E1571" s="6">
        <v>91.6</v>
      </c>
      <c r="F1571" s="4">
        <v>1.6928104575163301</v>
      </c>
      <c r="G1571" s="6">
        <f>Table3[[#This Row],[Best Individual mean accuracy]]-Table3[[#This Row],[Benchmark mean accuracy]]</f>
        <v>-4.6666666666666003</v>
      </c>
      <c r="H1571" t="str">
        <f>IF(AND(Table3[[#This Row],[F value]]&lt;4.74,Table3[[#This Row],[Best Individual mean accuracy]]&gt;Table3[[#This Row],[Benchmark mean accuracy]]),"Yes","No")</f>
        <v>No</v>
      </c>
    </row>
    <row r="1572" spans="1:8" x14ac:dyDescent="0.55000000000000004">
      <c r="A1572">
        <v>891</v>
      </c>
      <c r="B1572" s="1" t="s">
        <v>1873</v>
      </c>
      <c r="C1572" s="4">
        <v>0.97368421052631504</v>
      </c>
      <c r="D1572" s="6">
        <v>96</v>
      </c>
      <c r="E1572" s="6">
        <v>91.6</v>
      </c>
      <c r="F1572" s="4">
        <v>1.94117647058823</v>
      </c>
      <c r="G1572" s="6">
        <f>Table3[[#This Row],[Best Individual mean accuracy]]-Table3[[#This Row],[Benchmark mean accuracy]]</f>
        <v>-4.4000000000000057</v>
      </c>
      <c r="H1572" t="str">
        <f>IF(AND(Table3[[#This Row],[F value]]&lt;4.74,Table3[[#This Row],[Best Individual mean accuracy]]&gt;Table3[[#This Row],[Benchmark mean accuracy]]),"Yes","No")</f>
        <v>No</v>
      </c>
    </row>
    <row r="1573" spans="1:8" x14ac:dyDescent="0.55000000000000004">
      <c r="A1573">
        <v>891</v>
      </c>
      <c r="B1573" s="1" t="s">
        <v>1896</v>
      </c>
      <c r="C1573" s="4">
        <v>0.97368421052631504</v>
      </c>
      <c r="D1573" s="6">
        <v>95.466666666666598</v>
      </c>
      <c r="E1573" s="6">
        <v>91.6</v>
      </c>
      <c r="F1573" s="4">
        <v>1.3063063063063001</v>
      </c>
      <c r="G1573" s="6">
        <f>Table3[[#This Row],[Best Individual mean accuracy]]-Table3[[#This Row],[Benchmark mean accuracy]]</f>
        <v>-3.8666666666666032</v>
      </c>
      <c r="H1573" t="str">
        <f>IF(AND(Table3[[#This Row],[F value]]&lt;4.74,Table3[[#This Row],[Best Individual mean accuracy]]&gt;Table3[[#This Row],[Benchmark mean accuracy]]),"Yes","No")</f>
        <v>No</v>
      </c>
    </row>
    <row r="1574" spans="1:8" x14ac:dyDescent="0.55000000000000004">
      <c r="A1574">
        <v>891</v>
      </c>
      <c r="B1574" s="1" t="s">
        <v>2118</v>
      </c>
      <c r="C1574" s="4">
        <v>0.97368421052631504</v>
      </c>
      <c r="D1574" s="6">
        <v>95.466666666666598</v>
      </c>
      <c r="E1574" s="6">
        <v>91.6</v>
      </c>
      <c r="F1574" s="4">
        <v>1.4954128440366901</v>
      </c>
      <c r="G1574" s="6">
        <f>Table3[[#This Row],[Best Individual mean accuracy]]-Table3[[#This Row],[Benchmark mean accuracy]]</f>
        <v>-3.8666666666666032</v>
      </c>
      <c r="H1574" t="str">
        <f>IF(AND(Table3[[#This Row],[F value]]&lt;4.74,Table3[[#This Row],[Best Individual mean accuracy]]&gt;Table3[[#This Row],[Benchmark mean accuracy]]),"Yes","No")</f>
        <v>No</v>
      </c>
    </row>
    <row r="1575" spans="1:8" x14ac:dyDescent="0.55000000000000004">
      <c r="A1575">
        <v>891</v>
      </c>
      <c r="B1575" s="1" t="s">
        <v>1974</v>
      </c>
      <c r="C1575" s="4">
        <v>0.97368421052631504</v>
      </c>
      <c r="D1575" s="6">
        <v>95.199999999999903</v>
      </c>
      <c r="E1575" s="6">
        <v>91.6</v>
      </c>
      <c r="F1575" s="4">
        <v>2.6444444444444399</v>
      </c>
      <c r="G1575" s="6">
        <f>Table3[[#This Row],[Best Individual mean accuracy]]-Table3[[#This Row],[Benchmark mean accuracy]]</f>
        <v>-3.5999999999999091</v>
      </c>
      <c r="H1575" t="str">
        <f>IF(AND(Table3[[#This Row],[F value]]&lt;4.74,Table3[[#This Row],[Best Individual mean accuracy]]&gt;Table3[[#This Row],[Benchmark mean accuracy]]),"Yes","No")</f>
        <v>No</v>
      </c>
    </row>
    <row r="1576" spans="1:8" x14ac:dyDescent="0.55000000000000004">
      <c r="A1576">
        <v>891</v>
      </c>
      <c r="B1576" s="1" t="s">
        <v>1930</v>
      </c>
      <c r="C1576" s="4">
        <v>0.97368421052631504</v>
      </c>
      <c r="D1576" s="6">
        <v>94.6666666666666</v>
      </c>
      <c r="E1576" s="6">
        <v>91.599999999999895</v>
      </c>
      <c r="F1576" s="4">
        <v>0.85900783289817195</v>
      </c>
      <c r="G1576" s="6">
        <f>Table3[[#This Row],[Best Individual mean accuracy]]-Table3[[#This Row],[Benchmark mean accuracy]]</f>
        <v>-3.0666666666667055</v>
      </c>
      <c r="H1576" t="str">
        <f>IF(AND(Table3[[#This Row],[F value]]&lt;4.74,Table3[[#This Row],[Best Individual mean accuracy]]&gt;Table3[[#This Row],[Benchmark mean accuracy]]),"Yes","No")</f>
        <v>No</v>
      </c>
    </row>
    <row r="1577" spans="1:8" x14ac:dyDescent="0.55000000000000004">
      <c r="A1577">
        <v>891</v>
      </c>
      <c r="B1577" s="1" t="s">
        <v>1673</v>
      </c>
      <c r="C1577" s="4">
        <v>0.97368421052631504</v>
      </c>
      <c r="D1577" s="6">
        <v>96.533333333333303</v>
      </c>
      <c r="E1577" s="6">
        <v>91.466666666666598</v>
      </c>
      <c r="F1577" s="4">
        <v>0.84562211981566804</v>
      </c>
      <c r="G1577" s="6">
        <f>Table3[[#This Row],[Best Individual mean accuracy]]-Table3[[#This Row],[Benchmark mean accuracy]]</f>
        <v>-5.0666666666667055</v>
      </c>
      <c r="H1577" t="str">
        <f>IF(AND(Table3[[#This Row],[F value]]&lt;4.74,Table3[[#This Row],[Best Individual mean accuracy]]&gt;Table3[[#This Row],[Benchmark mean accuracy]]),"Yes","No")</f>
        <v>No</v>
      </c>
    </row>
    <row r="1578" spans="1:8" x14ac:dyDescent="0.55000000000000004">
      <c r="A1578">
        <v>891</v>
      </c>
      <c r="B1578" s="1" t="s">
        <v>1924</v>
      </c>
      <c r="C1578" s="4">
        <v>0.97368421052631504</v>
      </c>
      <c r="D1578" s="6">
        <v>96.533333333333303</v>
      </c>
      <c r="E1578" s="6">
        <v>91.466666666666598</v>
      </c>
      <c r="F1578" s="4">
        <v>3.72413793103448</v>
      </c>
      <c r="G1578" s="6">
        <f>Table3[[#This Row],[Best Individual mean accuracy]]-Table3[[#This Row],[Benchmark mean accuracy]]</f>
        <v>-5.0666666666667055</v>
      </c>
      <c r="H1578" t="str">
        <f>IF(AND(Table3[[#This Row],[F value]]&lt;4.74,Table3[[#This Row],[Best Individual mean accuracy]]&gt;Table3[[#This Row],[Benchmark mean accuracy]]),"Yes","No")</f>
        <v>No</v>
      </c>
    </row>
    <row r="1579" spans="1:8" x14ac:dyDescent="0.55000000000000004">
      <c r="A1579">
        <v>891</v>
      </c>
      <c r="B1579" s="1" t="s">
        <v>1716</v>
      </c>
      <c r="C1579" s="4">
        <v>0.97368421052631504</v>
      </c>
      <c r="D1579" s="6">
        <v>96.4</v>
      </c>
      <c r="E1579" s="6">
        <v>91.466666666666598</v>
      </c>
      <c r="F1579" s="4">
        <v>1.23115577889447</v>
      </c>
      <c r="G1579" s="6">
        <f>Table3[[#This Row],[Best Individual mean accuracy]]-Table3[[#This Row],[Benchmark mean accuracy]]</f>
        <v>-4.9333333333334082</v>
      </c>
      <c r="H1579" t="str">
        <f>IF(AND(Table3[[#This Row],[F value]]&lt;4.74,Table3[[#This Row],[Best Individual mean accuracy]]&gt;Table3[[#This Row],[Benchmark mean accuracy]]),"Yes","No")</f>
        <v>No</v>
      </c>
    </row>
    <row r="1580" spans="1:8" x14ac:dyDescent="0.55000000000000004">
      <c r="A1580">
        <v>891</v>
      </c>
      <c r="B1580" s="1" t="s">
        <v>1928</v>
      </c>
      <c r="C1580" s="4">
        <v>0.97368421052631504</v>
      </c>
      <c r="D1580" s="6">
        <v>96.266666666666595</v>
      </c>
      <c r="E1580" s="6">
        <v>91.466666666666598</v>
      </c>
      <c r="F1580" s="4">
        <v>1.91379310344827</v>
      </c>
      <c r="G1580" s="6">
        <f>Table3[[#This Row],[Best Individual mean accuracy]]-Table3[[#This Row],[Benchmark mean accuracy]]</f>
        <v>-4.7999999999999972</v>
      </c>
      <c r="H1580" t="str">
        <f>IF(AND(Table3[[#This Row],[F value]]&lt;4.74,Table3[[#This Row],[Best Individual mean accuracy]]&gt;Table3[[#This Row],[Benchmark mean accuracy]]),"Yes","No")</f>
        <v>No</v>
      </c>
    </row>
    <row r="1581" spans="1:8" x14ac:dyDescent="0.55000000000000004">
      <c r="A1581">
        <v>247</v>
      </c>
      <c r="B1581" s="1" t="s">
        <v>442</v>
      </c>
      <c r="C1581" s="4">
        <v>0.97368421052631504</v>
      </c>
      <c r="D1581" s="6">
        <v>95.866666666666603</v>
      </c>
      <c r="E1581" s="6">
        <v>91.466666666666598</v>
      </c>
      <c r="F1581" s="4">
        <v>0.90726429675425002</v>
      </c>
      <c r="G1581" s="6">
        <f>Table3[[#This Row],[Best Individual mean accuracy]]-Table3[[#This Row],[Benchmark mean accuracy]]</f>
        <v>-4.4000000000000057</v>
      </c>
      <c r="H1581" t="str">
        <f>IF(AND(Table3[[#This Row],[F value]]&lt;4.74,Table3[[#This Row],[Best Individual mean accuracy]]&gt;Table3[[#This Row],[Benchmark mean accuracy]]),"Yes","No")</f>
        <v>No</v>
      </c>
    </row>
    <row r="1582" spans="1:8" x14ac:dyDescent="0.55000000000000004">
      <c r="A1582">
        <v>891</v>
      </c>
      <c r="B1582" s="1" t="s">
        <v>1864</v>
      </c>
      <c r="C1582" s="4">
        <v>0.97368421052631504</v>
      </c>
      <c r="D1582" s="6">
        <v>95.866666666666603</v>
      </c>
      <c r="E1582" s="6">
        <v>91.466666666666598</v>
      </c>
      <c r="F1582" s="4">
        <v>2.23943661971831</v>
      </c>
      <c r="G1582" s="6">
        <f>Table3[[#This Row],[Best Individual mean accuracy]]-Table3[[#This Row],[Benchmark mean accuracy]]</f>
        <v>-4.4000000000000057</v>
      </c>
      <c r="H1582" t="str">
        <f>IF(AND(Table3[[#This Row],[F value]]&lt;4.74,Table3[[#This Row],[Best Individual mean accuracy]]&gt;Table3[[#This Row],[Benchmark mean accuracy]]),"Yes","No")</f>
        <v>No</v>
      </c>
    </row>
    <row r="1583" spans="1:8" x14ac:dyDescent="0.55000000000000004">
      <c r="A1583">
        <v>891</v>
      </c>
      <c r="B1583" s="1" t="s">
        <v>2011</v>
      </c>
      <c r="C1583" s="4">
        <v>0.97368421052631504</v>
      </c>
      <c r="D1583" s="6">
        <v>95.6</v>
      </c>
      <c r="E1583" s="6">
        <v>91.466666666666598</v>
      </c>
      <c r="F1583" s="4">
        <v>1.21809744779582</v>
      </c>
      <c r="G1583" s="6">
        <f>Table3[[#This Row],[Best Individual mean accuracy]]-Table3[[#This Row],[Benchmark mean accuracy]]</f>
        <v>-4.1333333333333968</v>
      </c>
      <c r="H1583" t="str">
        <f>IF(AND(Table3[[#This Row],[F value]]&lt;4.74,Table3[[#This Row],[Best Individual mean accuracy]]&gt;Table3[[#This Row],[Benchmark mean accuracy]]),"Yes","No")</f>
        <v>No</v>
      </c>
    </row>
    <row r="1584" spans="1:8" x14ac:dyDescent="0.55000000000000004">
      <c r="A1584">
        <v>891</v>
      </c>
      <c r="B1584" s="1" t="s">
        <v>2057</v>
      </c>
      <c r="C1584" s="4">
        <v>0.97368421052631504</v>
      </c>
      <c r="D1584" s="6">
        <v>95.466666666666598</v>
      </c>
      <c r="E1584" s="6">
        <v>91.466666666666598</v>
      </c>
      <c r="F1584" s="4">
        <v>1.0588235294117601</v>
      </c>
      <c r="G1584" s="6">
        <f>Table3[[#This Row],[Best Individual mean accuracy]]-Table3[[#This Row],[Benchmark mean accuracy]]</f>
        <v>-4</v>
      </c>
      <c r="H1584" t="str">
        <f>IF(AND(Table3[[#This Row],[F value]]&lt;4.74,Table3[[#This Row],[Best Individual mean accuracy]]&gt;Table3[[#This Row],[Benchmark mean accuracy]]),"Yes","No")</f>
        <v>No</v>
      </c>
    </row>
    <row r="1585" spans="1:8" x14ac:dyDescent="0.55000000000000004">
      <c r="A1585">
        <v>891</v>
      </c>
      <c r="B1585" s="1" t="s">
        <v>1811</v>
      </c>
      <c r="C1585" s="4">
        <v>0.97368421052631504</v>
      </c>
      <c r="D1585" s="6">
        <v>95.3333333333333</v>
      </c>
      <c r="E1585" s="6">
        <v>91.466666666666598</v>
      </c>
      <c r="F1585" s="4">
        <v>1.14569536423841</v>
      </c>
      <c r="G1585" s="6">
        <f>Table3[[#This Row],[Best Individual mean accuracy]]-Table3[[#This Row],[Benchmark mean accuracy]]</f>
        <v>-3.8666666666667027</v>
      </c>
      <c r="H1585" t="str">
        <f>IF(AND(Table3[[#This Row],[F value]]&lt;4.74,Table3[[#This Row],[Best Individual mean accuracy]]&gt;Table3[[#This Row],[Benchmark mean accuracy]]),"Yes","No")</f>
        <v>No</v>
      </c>
    </row>
    <row r="1586" spans="1:8" x14ac:dyDescent="0.55000000000000004">
      <c r="A1586">
        <v>891</v>
      </c>
      <c r="B1586" s="1" t="s">
        <v>1866</v>
      </c>
      <c r="C1586" s="4">
        <v>0.97368421052631504</v>
      </c>
      <c r="D1586" s="6">
        <v>95.3333333333333</v>
      </c>
      <c r="E1586" s="6">
        <v>91.466666666666598</v>
      </c>
      <c r="F1586" s="4">
        <v>1.2831858407079599</v>
      </c>
      <c r="G1586" s="6">
        <f>Table3[[#This Row],[Best Individual mean accuracy]]-Table3[[#This Row],[Benchmark mean accuracy]]</f>
        <v>-3.8666666666667027</v>
      </c>
      <c r="H1586" t="str">
        <f>IF(AND(Table3[[#This Row],[F value]]&lt;4.74,Table3[[#This Row],[Best Individual mean accuracy]]&gt;Table3[[#This Row],[Benchmark mean accuracy]]),"Yes","No")</f>
        <v>No</v>
      </c>
    </row>
    <row r="1587" spans="1:8" x14ac:dyDescent="0.55000000000000004">
      <c r="A1587">
        <v>750</v>
      </c>
      <c r="B1587" s="1" t="s">
        <v>1563</v>
      </c>
      <c r="C1587" s="4">
        <v>1</v>
      </c>
      <c r="D1587" s="6">
        <v>95.2</v>
      </c>
      <c r="E1587" s="6">
        <v>91.466666666666598</v>
      </c>
      <c r="F1587" s="4">
        <v>0.92156862745098</v>
      </c>
      <c r="G1587" s="6">
        <f>Table3[[#This Row],[Best Individual mean accuracy]]-Table3[[#This Row],[Benchmark mean accuracy]]</f>
        <v>-3.7333333333334053</v>
      </c>
      <c r="H1587" t="str">
        <f>IF(AND(Table3[[#This Row],[F value]]&lt;4.74,Table3[[#This Row],[Best Individual mean accuracy]]&gt;Table3[[#This Row],[Benchmark mean accuracy]]),"Yes","No")</f>
        <v>No</v>
      </c>
    </row>
    <row r="1588" spans="1:8" x14ac:dyDescent="0.55000000000000004">
      <c r="A1588">
        <v>891</v>
      </c>
      <c r="B1588" s="1" t="s">
        <v>1995</v>
      </c>
      <c r="C1588" s="4">
        <v>0.97368421052631504</v>
      </c>
      <c r="D1588" s="6">
        <v>92.933333333333294</v>
      </c>
      <c r="E1588" s="6">
        <v>91.466666666666598</v>
      </c>
      <c r="F1588" s="4">
        <v>1.39215686274509</v>
      </c>
      <c r="G1588" s="6">
        <f>Table3[[#This Row],[Best Individual mean accuracy]]-Table3[[#This Row],[Benchmark mean accuracy]]</f>
        <v>-1.466666666666697</v>
      </c>
      <c r="H1588" t="str">
        <f>IF(AND(Table3[[#This Row],[F value]]&lt;4.74,Table3[[#This Row],[Best Individual mean accuracy]]&gt;Table3[[#This Row],[Benchmark mean accuracy]]),"Yes","No")</f>
        <v>No</v>
      </c>
    </row>
    <row r="1589" spans="1:8" x14ac:dyDescent="0.55000000000000004">
      <c r="A1589">
        <v>891</v>
      </c>
      <c r="B1589" s="1" t="s">
        <v>2081</v>
      </c>
      <c r="C1589" s="4">
        <v>0.97368421052631504</v>
      </c>
      <c r="D1589" s="6">
        <v>96.6666666666666</v>
      </c>
      <c r="E1589" s="6">
        <v>91.3333333333333</v>
      </c>
      <c r="F1589" s="4">
        <v>1.1764705882352899</v>
      </c>
      <c r="G1589" s="6">
        <f>Table3[[#This Row],[Best Individual mean accuracy]]-Table3[[#This Row],[Benchmark mean accuracy]]</f>
        <v>-5.3333333333333002</v>
      </c>
      <c r="H1589" t="str">
        <f>IF(AND(Table3[[#This Row],[F value]]&lt;4.74,Table3[[#This Row],[Best Individual mean accuracy]]&gt;Table3[[#This Row],[Benchmark mean accuracy]]),"Yes","No")</f>
        <v>No</v>
      </c>
    </row>
    <row r="1590" spans="1:8" x14ac:dyDescent="0.55000000000000004">
      <c r="A1590">
        <v>891</v>
      </c>
      <c r="B1590" s="1" t="s">
        <v>1990</v>
      </c>
      <c r="C1590" s="4">
        <v>0.97368421052631504</v>
      </c>
      <c r="D1590" s="6">
        <v>96.4</v>
      </c>
      <c r="E1590" s="6">
        <v>91.3333333333333</v>
      </c>
      <c r="F1590" s="4">
        <v>0.88012618296529899</v>
      </c>
      <c r="G1590" s="6">
        <f>Table3[[#This Row],[Best Individual mean accuracy]]-Table3[[#This Row],[Benchmark mean accuracy]]</f>
        <v>-5.0666666666667055</v>
      </c>
      <c r="H1590" t="str">
        <f>IF(AND(Table3[[#This Row],[F value]]&lt;4.74,Table3[[#This Row],[Best Individual mean accuracy]]&gt;Table3[[#This Row],[Benchmark mean accuracy]]),"Yes","No")</f>
        <v>No</v>
      </c>
    </row>
    <row r="1591" spans="1:8" x14ac:dyDescent="0.55000000000000004">
      <c r="A1591">
        <v>891</v>
      </c>
      <c r="B1591" s="1" t="s">
        <v>1898</v>
      </c>
      <c r="C1591" s="4">
        <v>0.97368421052631504</v>
      </c>
      <c r="D1591" s="6">
        <v>96.266666666666595</v>
      </c>
      <c r="E1591" s="6">
        <v>91.3333333333333</v>
      </c>
      <c r="F1591" s="4">
        <v>2.3846153846153801</v>
      </c>
      <c r="G1591" s="6">
        <f>Table3[[#This Row],[Best Individual mean accuracy]]-Table3[[#This Row],[Benchmark mean accuracy]]</f>
        <v>-4.9333333333332945</v>
      </c>
      <c r="H1591" t="str">
        <f>IF(AND(Table3[[#This Row],[F value]]&lt;4.74,Table3[[#This Row],[Best Individual mean accuracy]]&gt;Table3[[#This Row],[Benchmark mean accuracy]]),"Yes","No")</f>
        <v>No</v>
      </c>
    </row>
    <row r="1592" spans="1:8" x14ac:dyDescent="0.55000000000000004">
      <c r="A1592">
        <v>891</v>
      </c>
      <c r="B1592" s="1" t="s">
        <v>2026</v>
      </c>
      <c r="C1592" s="4">
        <v>0.97368421052631504</v>
      </c>
      <c r="D1592" s="6">
        <v>96.133333333333297</v>
      </c>
      <c r="E1592" s="6">
        <v>91.3333333333333</v>
      </c>
      <c r="F1592" s="4">
        <v>1.17937219730941</v>
      </c>
      <c r="G1592" s="6">
        <f>Table3[[#This Row],[Best Individual mean accuracy]]-Table3[[#This Row],[Benchmark mean accuracy]]</f>
        <v>-4.7999999999999972</v>
      </c>
      <c r="H1592" t="str">
        <f>IF(AND(Table3[[#This Row],[F value]]&lt;4.74,Table3[[#This Row],[Best Individual mean accuracy]]&gt;Table3[[#This Row],[Benchmark mean accuracy]]),"Yes","No")</f>
        <v>No</v>
      </c>
    </row>
    <row r="1593" spans="1:8" x14ac:dyDescent="0.55000000000000004">
      <c r="A1593">
        <v>891</v>
      </c>
      <c r="B1593" s="1" t="s">
        <v>1859</v>
      </c>
      <c r="C1593" s="4">
        <v>0.97368421052631504</v>
      </c>
      <c r="D1593" s="6">
        <v>96</v>
      </c>
      <c r="E1593" s="6">
        <v>91.3333333333333</v>
      </c>
      <c r="F1593" s="4">
        <v>0.88099173553719001</v>
      </c>
      <c r="G1593" s="6">
        <f>Table3[[#This Row],[Best Individual mean accuracy]]-Table3[[#This Row],[Benchmark mean accuracy]]</f>
        <v>-4.6666666666666998</v>
      </c>
      <c r="H1593" t="str">
        <f>IF(AND(Table3[[#This Row],[F value]]&lt;4.74,Table3[[#This Row],[Best Individual mean accuracy]]&gt;Table3[[#This Row],[Benchmark mean accuracy]]),"Yes","No")</f>
        <v>No</v>
      </c>
    </row>
    <row r="1594" spans="1:8" x14ac:dyDescent="0.55000000000000004">
      <c r="A1594">
        <v>465</v>
      </c>
      <c r="B1594" s="1" t="s">
        <v>960</v>
      </c>
      <c r="C1594" s="4">
        <v>1</v>
      </c>
      <c r="D1594" s="6">
        <v>95.466666666666598</v>
      </c>
      <c r="E1594" s="6">
        <v>91.3333333333333</v>
      </c>
      <c r="F1594" s="4">
        <v>50.999999999999901</v>
      </c>
      <c r="G1594" s="6">
        <f>Table3[[#This Row],[Best Individual mean accuracy]]-Table3[[#This Row],[Benchmark mean accuracy]]</f>
        <v>-4.1333333333332973</v>
      </c>
      <c r="H1594" t="str">
        <f>IF(AND(Table3[[#This Row],[F value]]&lt;4.74,Table3[[#This Row],[Best Individual mean accuracy]]&gt;Table3[[#This Row],[Benchmark mean accuracy]]),"Yes","No")</f>
        <v>No</v>
      </c>
    </row>
    <row r="1595" spans="1:8" x14ac:dyDescent="0.55000000000000004">
      <c r="A1595">
        <v>891</v>
      </c>
      <c r="B1595" s="1" t="s">
        <v>2028</v>
      </c>
      <c r="C1595" s="4">
        <v>0.97368421052631504</v>
      </c>
      <c r="D1595" s="6">
        <v>95.066666666666606</v>
      </c>
      <c r="E1595" s="6">
        <v>91.3333333333333</v>
      </c>
      <c r="F1595" s="4">
        <v>0.96380090497737503</v>
      </c>
      <c r="G1595" s="6">
        <f>Table3[[#This Row],[Best Individual mean accuracy]]-Table3[[#This Row],[Benchmark mean accuracy]]</f>
        <v>-3.7333333333333059</v>
      </c>
      <c r="H1595" t="str">
        <f>IF(AND(Table3[[#This Row],[F value]]&lt;4.74,Table3[[#This Row],[Best Individual mean accuracy]]&gt;Table3[[#This Row],[Benchmark mean accuracy]]),"Yes","No")</f>
        <v>No</v>
      </c>
    </row>
    <row r="1596" spans="1:8" x14ac:dyDescent="0.55000000000000004">
      <c r="A1596">
        <v>891</v>
      </c>
      <c r="B1596" s="1" t="s">
        <v>1882</v>
      </c>
      <c r="C1596" s="4">
        <v>0.97368421052631504</v>
      </c>
      <c r="D1596" s="6">
        <v>94.6666666666666</v>
      </c>
      <c r="E1596" s="6">
        <v>91.3333333333333</v>
      </c>
      <c r="F1596" s="4">
        <v>0.74007220216606495</v>
      </c>
      <c r="G1596" s="6">
        <f>Table3[[#This Row],[Best Individual mean accuracy]]-Table3[[#This Row],[Benchmark mean accuracy]]</f>
        <v>-3.3333333333333002</v>
      </c>
      <c r="H1596" t="str">
        <f>IF(AND(Table3[[#This Row],[F value]]&lt;4.74,Table3[[#This Row],[Best Individual mean accuracy]]&gt;Table3[[#This Row],[Benchmark mean accuracy]]),"Yes","No")</f>
        <v>No</v>
      </c>
    </row>
    <row r="1597" spans="1:8" x14ac:dyDescent="0.55000000000000004">
      <c r="A1597">
        <v>891</v>
      </c>
      <c r="B1597" s="1" t="s">
        <v>1807</v>
      </c>
      <c r="C1597" s="4">
        <v>0.97368421052631504</v>
      </c>
      <c r="D1597" s="6">
        <v>96.6666666666666</v>
      </c>
      <c r="E1597" s="6">
        <v>91.2</v>
      </c>
      <c r="F1597" s="4">
        <v>3.36065573770491</v>
      </c>
      <c r="G1597" s="6">
        <f>Table3[[#This Row],[Best Individual mean accuracy]]-Table3[[#This Row],[Benchmark mean accuracy]]</f>
        <v>-5.4666666666665975</v>
      </c>
      <c r="H1597" t="str">
        <f>IF(AND(Table3[[#This Row],[F value]]&lt;4.74,Table3[[#This Row],[Best Individual mean accuracy]]&gt;Table3[[#This Row],[Benchmark mean accuracy]]),"Yes","No")</f>
        <v>No</v>
      </c>
    </row>
    <row r="1598" spans="1:8" x14ac:dyDescent="0.55000000000000004">
      <c r="A1598">
        <v>175</v>
      </c>
      <c r="B1598" s="1" t="s">
        <v>440</v>
      </c>
      <c r="C1598" s="4">
        <v>0.97368421052631504</v>
      </c>
      <c r="D1598" s="6">
        <v>96.533333333333303</v>
      </c>
      <c r="E1598" s="6">
        <v>91.2</v>
      </c>
      <c r="F1598" s="4">
        <v>1.4902912621359199</v>
      </c>
      <c r="G1598" s="6">
        <f>Table3[[#This Row],[Best Individual mean accuracy]]-Table3[[#This Row],[Benchmark mean accuracy]]</f>
        <v>-5.3333333333333002</v>
      </c>
      <c r="H1598" t="str">
        <f>IF(AND(Table3[[#This Row],[F value]]&lt;4.74,Table3[[#This Row],[Best Individual mean accuracy]]&gt;Table3[[#This Row],[Benchmark mean accuracy]]),"Yes","No")</f>
        <v>No</v>
      </c>
    </row>
    <row r="1599" spans="1:8" x14ac:dyDescent="0.55000000000000004">
      <c r="A1599">
        <v>891</v>
      </c>
      <c r="B1599" s="1" t="s">
        <v>2086</v>
      </c>
      <c r="C1599" s="4">
        <v>0.97368421052631504</v>
      </c>
      <c r="D1599" s="6">
        <v>96.133333333333297</v>
      </c>
      <c r="E1599" s="6">
        <v>91.2</v>
      </c>
      <c r="F1599" s="4">
        <v>1.99159663865545</v>
      </c>
      <c r="G1599" s="6">
        <f>Table3[[#This Row],[Best Individual mean accuracy]]-Table3[[#This Row],[Benchmark mean accuracy]]</f>
        <v>-4.9333333333332945</v>
      </c>
      <c r="H1599" t="str">
        <f>IF(AND(Table3[[#This Row],[F value]]&lt;4.74,Table3[[#This Row],[Best Individual mean accuracy]]&gt;Table3[[#This Row],[Benchmark mean accuracy]]),"Yes","No")</f>
        <v>No</v>
      </c>
    </row>
    <row r="1600" spans="1:8" x14ac:dyDescent="0.55000000000000004">
      <c r="A1600">
        <v>750</v>
      </c>
      <c r="B1600" s="1" t="s">
        <v>1602</v>
      </c>
      <c r="C1600" s="4">
        <v>1</v>
      </c>
      <c r="D1600" s="6">
        <v>95.733333333333306</v>
      </c>
      <c r="E1600" s="6">
        <v>91.2</v>
      </c>
      <c r="F1600" s="4">
        <v>1.11822660098522</v>
      </c>
      <c r="G1600" s="6">
        <f>Table3[[#This Row],[Best Individual mean accuracy]]-Table3[[#This Row],[Benchmark mean accuracy]]</f>
        <v>-4.533333333333303</v>
      </c>
      <c r="H1600" t="str">
        <f>IF(AND(Table3[[#This Row],[F value]]&lt;4.74,Table3[[#This Row],[Best Individual mean accuracy]]&gt;Table3[[#This Row],[Benchmark mean accuracy]]),"Yes","No")</f>
        <v>No</v>
      </c>
    </row>
    <row r="1601" spans="1:8" x14ac:dyDescent="0.55000000000000004">
      <c r="A1601">
        <v>891</v>
      </c>
      <c r="B1601" s="1" t="s">
        <v>1887</v>
      </c>
      <c r="C1601" s="4">
        <v>0.97368421052631504</v>
      </c>
      <c r="D1601" s="6">
        <v>95.733333333333306</v>
      </c>
      <c r="E1601" s="6">
        <v>91.2</v>
      </c>
      <c r="F1601" s="4">
        <v>6.1538461538461702</v>
      </c>
      <c r="G1601" s="6">
        <f>Table3[[#This Row],[Best Individual mean accuracy]]-Table3[[#This Row],[Benchmark mean accuracy]]</f>
        <v>-4.533333333333303</v>
      </c>
      <c r="H1601" t="str">
        <f>IF(AND(Table3[[#This Row],[F value]]&lt;4.74,Table3[[#This Row],[Best Individual mean accuracy]]&gt;Table3[[#This Row],[Benchmark mean accuracy]]),"Yes","No")</f>
        <v>No</v>
      </c>
    </row>
    <row r="1602" spans="1:8" x14ac:dyDescent="0.55000000000000004">
      <c r="A1602">
        <v>891</v>
      </c>
      <c r="B1602" s="1" t="s">
        <v>1952</v>
      </c>
      <c r="C1602" s="4">
        <v>0.97368421052631504</v>
      </c>
      <c r="D1602" s="6">
        <v>95.733333333333306</v>
      </c>
      <c r="E1602" s="6">
        <v>91.2</v>
      </c>
      <c r="F1602" s="4">
        <v>1.16551724137931</v>
      </c>
      <c r="G1602" s="6">
        <f>Table3[[#This Row],[Best Individual mean accuracy]]-Table3[[#This Row],[Benchmark mean accuracy]]</f>
        <v>-4.533333333333303</v>
      </c>
      <c r="H1602" t="str">
        <f>IF(AND(Table3[[#This Row],[F value]]&lt;4.74,Table3[[#This Row],[Best Individual mean accuracy]]&gt;Table3[[#This Row],[Benchmark mean accuracy]]),"Yes","No")</f>
        <v>No</v>
      </c>
    </row>
    <row r="1603" spans="1:8" x14ac:dyDescent="0.55000000000000004">
      <c r="A1603">
        <v>891</v>
      </c>
      <c r="B1603" s="1" t="s">
        <v>1886</v>
      </c>
      <c r="C1603" s="4">
        <v>0.97368421052631504</v>
      </c>
      <c r="D1603" s="6">
        <v>95.466666666666598</v>
      </c>
      <c r="E1603" s="6">
        <v>91.2</v>
      </c>
      <c r="F1603" s="4">
        <v>1.4033613445378099</v>
      </c>
      <c r="G1603" s="6">
        <f>Table3[[#This Row],[Best Individual mean accuracy]]-Table3[[#This Row],[Benchmark mean accuracy]]</f>
        <v>-4.2666666666665947</v>
      </c>
      <c r="H1603" t="str">
        <f>IF(AND(Table3[[#This Row],[F value]]&lt;4.74,Table3[[#This Row],[Best Individual mean accuracy]]&gt;Table3[[#This Row],[Benchmark mean accuracy]]),"Yes","No")</f>
        <v>No</v>
      </c>
    </row>
    <row r="1604" spans="1:8" x14ac:dyDescent="0.55000000000000004">
      <c r="A1604">
        <v>891</v>
      </c>
      <c r="B1604" s="1" t="s">
        <v>1826</v>
      </c>
      <c r="C1604" s="4">
        <v>0.97368421052631504</v>
      </c>
      <c r="D1604" s="6">
        <v>95.199999999999903</v>
      </c>
      <c r="E1604" s="6">
        <v>91.2</v>
      </c>
      <c r="F1604" s="4">
        <v>1.2459016393442599</v>
      </c>
      <c r="G1604" s="6">
        <f>Table3[[#This Row],[Best Individual mean accuracy]]-Table3[[#This Row],[Benchmark mean accuracy]]</f>
        <v>-3.9999999999999005</v>
      </c>
      <c r="H1604" t="str">
        <f>IF(AND(Table3[[#This Row],[F value]]&lt;4.74,Table3[[#This Row],[Best Individual mean accuracy]]&gt;Table3[[#This Row],[Benchmark mean accuracy]]),"Yes","No")</f>
        <v>No</v>
      </c>
    </row>
    <row r="1605" spans="1:8" x14ac:dyDescent="0.55000000000000004">
      <c r="A1605">
        <v>891</v>
      </c>
      <c r="B1605" s="1" t="s">
        <v>1918</v>
      </c>
      <c r="C1605" s="4">
        <v>0.97368421052631504</v>
      </c>
      <c r="D1605" s="6">
        <v>96.533333333333303</v>
      </c>
      <c r="E1605" s="6">
        <v>91.199999999999903</v>
      </c>
      <c r="F1605" s="4">
        <v>2.69999999999999</v>
      </c>
      <c r="G1605" s="6">
        <f>Table3[[#This Row],[Best Individual mean accuracy]]-Table3[[#This Row],[Benchmark mean accuracy]]</f>
        <v>-5.3333333333333997</v>
      </c>
      <c r="H1605" t="str">
        <f>IF(AND(Table3[[#This Row],[F value]]&lt;4.74,Table3[[#This Row],[Best Individual mean accuracy]]&gt;Table3[[#This Row],[Benchmark mean accuracy]]),"Yes","No")</f>
        <v>No</v>
      </c>
    </row>
    <row r="1606" spans="1:8" x14ac:dyDescent="0.55000000000000004">
      <c r="A1606">
        <v>891</v>
      </c>
      <c r="B1606" s="1" t="s">
        <v>1867</v>
      </c>
      <c r="C1606" s="4">
        <v>0.97368421052631504</v>
      </c>
      <c r="D1606" s="6">
        <v>95.599999999999895</v>
      </c>
      <c r="E1606" s="6">
        <v>91.199999999999903</v>
      </c>
      <c r="F1606" s="4">
        <v>3.0634920634920499</v>
      </c>
      <c r="G1606" s="6">
        <f>Table3[[#This Row],[Best Individual mean accuracy]]-Table3[[#This Row],[Benchmark mean accuracy]]</f>
        <v>-4.3999999999999915</v>
      </c>
      <c r="H1606" t="str">
        <f>IF(AND(Table3[[#This Row],[F value]]&lt;4.74,Table3[[#This Row],[Best Individual mean accuracy]]&gt;Table3[[#This Row],[Benchmark mean accuracy]]),"Yes","No")</f>
        <v>No</v>
      </c>
    </row>
    <row r="1607" spans="1:8" x14ac:dyDescent="0.55000000000000004">
      <c r="A1607">
        <v>891</v>
      </c>
      <c r="B1607" s="1" t="s">
        <v>2082</v>
      </c>
      <c r="C1607" s="4">
        <v>0.97368421052631504</v>
      </c>
      <c r="D1607" s="6">
        <v>95.066666666666606</v>
      </c>
      <c r="E1607" s="6">
        <v>91.199999999999903</v>
      </c>
      <c r="F1607" s="4">
        <v>1.6072186836518001</v>
      </c>
      <c r="G1607" s="6">
        <f>Table3[[#This Row],[Best Individual mean accuracy]]-Table3[[#This Row],[Benchmark mean accuracy]]</f>
        <v>-3.8666666666667027</v>
      </c>
      <c r="H1607" t="str">
        <f>IF(AND(Table3[[#This Row],[F value]]&lt;4.74,Table3[[#This Row],[Best Individual mean accuracy]]&gt;Table3[[#This Row],[Benchmark mean accuracy]]),"Yes","No")</f>
        <v>No</v>
      </c>
    </row>
    <row r="1608" spans="1:8" x14ac:dyDescent="0.55000000000000004">
      <c r="A1608">
        <v>891</v>
      </c>
      <c r="B1608" s="1" t="s">
        <v>2007</v>
      </c>
      <c r="C1608" s="4">
        <v>0.97368421052631504</v>
      </c>
      <c r="D1608" s="6">
        <v>94.933333333333294</v>
      </c>
      <c r="E1608" s="6">
        <v>91.199999999999903</v>
      </c>
      <c r="F1608" s="4">
        <v>1.2037037037036999</v>
      </c>
      <c r="G1608" s="6">
        <f>Table3[[#This Row],[Best Individual mean accuracy]]-Table3[[#This Row],[Benchmark mean accuracy]]</f>
        <v>-3.7333333333333911</v>
      </c>
      <c r="H1608" t="str">
        <f>IF(AND(Table3[[#This Row],[F value]]&lt;4.74,Table3[[#This Row],[Best Individual mean accuracy]]&gt;Table3[[#This Row],[Benchmark mean accuracy]]),"Yes","No")</f>
        <v>No</v>
      </c>
    </row>
    <row r="1609" spans="1:8" x14ac:dyDescent="0.55000000000000004">
      <c r="A1609">
        <v>891</v>
      </c>
      <c r="B1609" s="1" t="s">
        <v>1948</v>
      </c>
      <c r="C1609" s="4">
        <v>0.97368421052631504</v>
      </c>
      <c r="D1609" s="6">
        <v>94.8</v>
      </c>
      <c r="E1609" s="6">
        <v>91.199999999999903</v>
      </c>
      <c r="F1609" s="4">
        <v>0.92100538599640902</v>
      </c>
      <c r="G1609" s="6">
        <f>Table3[[#This Row],[Best Individual mean accuracy]]-Table3[[#This Row],[Benchmark mean accuracy]]</f>
        <v>-3.6000000000000938</v>
      </c>
      <c r="H1609" t="str">
        <f>IF(AND(Table3[[#This Row],[F value]]&lt;4.74,Table3[[#This Row],[Best Individual mean accuracy]]&gt;Table3[[#This Row],[Benchmark mean accuracy]]),"Yes","No")</f>
        <v>No</v>
      </c>
    </row>
    <row r="1610" spans="1:8" x14ac:dyDescent="0.55000000000000004">
      <c r="A1610">
        <v>247</v>
      </c>
      <c r="B1610" s="1" t="s">
        <v>445</v>
      </c>
      <c r="C1610" s="4">
        <v>0.97368421052631504</v>
      </c>
      <c r="D1610" s="6">
        <v>96.933333333333294</v>
      </c>
      <c r="E1610" s="6">
        <v>91.066666666666606</v>
      </c>
      <c r="F1610" s="4">
        <v>3.5882352941176499</v>
      </c>
      <c r="G1610" s="6">
        <f>Table3[[#This Row],[Best Individual mean accuracy]]-Table3[[#This Row],[Benchmark mean accuracy]]</f>
        <v>-5.8666666666666885</v>
      </c>
      <c r="H1610" t="str">
        <f>IF(AND(Table3[[#This Row],[F value]]&lt;4.74,Table3[[#This Row],[Best Individual mean accuracy]]&gt;Table3[[#This Row],[Benchmark mean accuracy]]),"Yes","No")</f>
        <v>No</v>
      </c>
    </row>
    <row r="1611" spans="1:8" x14ac:dyDescent="0.55000000000000004">
      <c r="A1611">
        <v>891</v>
      </c>
      <c r="B1611" s="1" t="s">
        <v>1780</v>
      </c>
      <c r="C1611" s="4">
        <v>0.97368421052631504</v>
      </c>
      <c r="D1611" s="6">
        <v>96.933333333333294</v>
      </c>
      <c r="E1611" s="6">
        <v>91.066666666666606</v>
      </c>
      <c r="F1611" s="4">
        <v>1.06640624999999</v>
      </c>
      <c r="G1611" s="6">
        <f>Table3[[#This Row],[Best Individual mean accuracy]]-Table3[[#This Row],[Benchmark mean accuracy]]</f>
        <v>-5.8666666666666885</v>
      </c>
      <c r="H1611" t="str">
        <f>IF(AND(Table3[[#This Row],[F value]]&lt;4.74,Table3[[#This Row],[Best Individual mean accuracy]]&gt;Table3[[#This Row],[Benchmark mean accuracy]]),"Yes","No")</f>
        <v>No</v>
      </c>
    </row>
    <row r="1612" spans="1:8" x14ac:dyDescent="0.55000000000000004">
      <c r="A1612">
        <v>465</v>
      </c>
      <c r="B1612" s="1" t="s">
        <v>923</v>
      </c>
      <c r="C1612" s="4">
        <v>1</v>
      </c>
      <c r="D1612" s="6">
        <v>96</v>
      </c>
      <c r="E1612" s="6">
        <v>91.066666666666606</v>
      </c>
      <c r="F1612" s="4">
        <v>1.6148409893992901</v>
      </c>
      <c r="G1612" s="6">
        <f>Table3[[#This Row],[Best Individual mean accuracy]]-Table3[[#This Row],[Benchmark mean accuracy]]</f>
        <v>-4.933333333333394</v>
      </c>
      <c r="H1612" t="str">
        <f>IF(AND(Table3[[#This Row],[F value]]&lt;4.74,Table3[[#This Row],[Best Individual mean accuracy]]&gt;Table3[[#This Row],[Benchmark mean accuracy]]),"Yes","No")</f>
        <v>No</v>
      </c>
    </row>
    <row r="1613" spans="1:8" x14ac:dyDescent="0.55000000000000004">
      <c r="A1613">
        <v>891</v>
      </c>
      <c r="B1613" s="1" t="s">
        <v>1802</v>
      </c>
      <c r="C1613" s="4">
        <v>0.97368421052631504</v>
      </c>
      <c r="D1613" s="6">
        <v>96</v>
      </c>
      <c r="E1613" s="6">
        <v>91.066666666666606</v>
      </c>
      <c r="F1613" s="4">
        <v>1.1387478849407699</v>
      </c>
      <c r="G1613" s="6">
        <f>Table3[[#This Row],[Best Individual mean accuracy]]-Table3[[#This Row],[Benchmark mean accuracy]]</f>
        <v>-4.933333333333394</v>
      </c>
      <c r="H1613" t="str">
        <f>IF(AND(Table3[[#This Row],[F value]]&lt;4.74,Table3[[#This Row],[Best Individual mean accuracy]]&gt;Table3[[#This Row],[Benchmark mean accuracy]]),"Yes","No")</f>
        <v>No</v>
      </c>
    </row>
    <row r="1614" spans="1:8" x14ac:dyDescent="0.55000000000000004">
      <c r="A1614">
        <v>891</v>
      </c>
      <c r="B1614" s="1" t="s">
        <v>1876</v>
      </c>
      <c r="C1614" s="4">
        <v>0.97368421052631504</v>
      </c>
      <c r="D1614" s="6">
        <v>96</v>
      </c>
      <c r="E1614" s="6">
        <v>91.066666666666606</v>
      </c>
      <c r="F1614" s="4">
        <v>3.5423728813559201</v>
      </c>
      <c r="G1614" s="6">
        <f>Table3[[#This Row],[Best Individual mean accuracy]]-Table3[[#This Row],[Benchmark mean accuracy]]</f>
        <v>-4.933333333333394</v>
      </c>
      <c r="H1614" t="str">
        <f>IF(AND(Table3[[#This Row],[F value]]&lt;4.74,Table3[[#This Row],[Best Individual mean accuracy]]&gt;Table3[[#This Row],[Benchmark mean accuracy]]),"Yes","No")</f>
        <v>No</v>
      </c>
    </row>
    <row r="1615" spans="1:8" x14ac:dyDescent="0.55000000000000004">
      <c r="A1615">
        <v>891</v>
      </c>
      <c r="B1615" s="1" t="s">
        <v>1905</v>
      </c>
      <c r="C1615" s="4">
        <v>0.97368421052631504</v>
      </c>
      <c r="D1615" s="6">
        <v>96</v>
      </c>
      <c r="E1615" s="6">
        <v>91.066666666666606</v>
      </c>
      <c r="F1615" s="4">
        <v>2.17241379310344</v>
      </c>
      <c r="G1615" s="6">
        <f>Table3[[#This Row],[Best Individual mean accuracy]]-Table3[[#This Row],[Benchmark mean accuracy]]</f>
        <v>-4.933333333333394</v>
      </c>
      <c r="H1615" t="str">
        <f>IF(AND(Table3[[#This Row],[F value]]&lt;4.74,Table3[[#This Row],[Best Individual mean accuracy]]&gt;Table3[[#This Row],[Benchmark mean accuracy]]),"Yes","No")</f>
        <v>No</v>
      </c>
    </row>
    <row r="1616" spans="1:8" x14ac:dyDescent="0.55000000000000004">
      <c r="A1616">
        <v>891</v>
      </c>
      <c r="B1616" s="1" t="s">
        <v>1979</v>
      </c>
      <c r="C1616" s="4">
        <v>0.97368421052631504</v>
      </c>
      <c r="D1616" s="6">
        <v>96</v>
      </c>
      <c r="E1616" s="6">
        <v>91.066666666666606</v>
      </c>
      <c r="F1616" s="4">
        <v>1.86713286713286</v>
      </c>
      <c r="G1616" s="6">
        <f>Table3[[#This Row],[Best Individual mean accuracy]]-Table3[[#This Row],[Benchmark mean accuracy]]</f>
        <v>-4.933333333333394</v>
      </c>
      <c r="H1616" t="str">
        <f>IF(AND(Table3[[#This Row],[F value]]&lt;4.74,Table3[[#This Row],[Best Individual mean accuracy]]&gt;Table3[[#This Row],[Benchmark mean accuracy]]),"Yes","No")</f>
        <v>No</v>
      </c>
    </row>
    <row r="1617" spans="1:8" x14ac:dyDescent="0.55000000000000004">
      <c r="A1617">
        <v>750</v>
      </c>
      <c r="B1617" s="1" t="s">
        <v>1302</v>
      </c>
      <c r="C1617" s="4">
        <v>1</v>
      </c>
      <c r="D1617" s="6">
        <v>95.866666666666603</v>
      </c>
      <c r="E1617" s="6">
        <v>91.066666666666606</v>
      </c>
      <c r="F1617" s="4">
        <v>1.1396648044692701</v>
      </c>
      <c r="G1617" s="6">
        <f>Table3[[#This Row],[Best Individual mean accuracy]]-Table3[[#This Row],[Benchmark mean accuracy]]</f>
        <v>-4.7999999999999972</v>
      </c>
      <c r="H1617" t="str">
        <f>IF(AND(Table3[[#This Row],[F value]]&lt;4.74,Table3[[#This Row],[Best Individual mean accuracy]]&gt;Table3[[#This Row],[Benchmark mean accuracy]]),"Yes","No")</f>
        <v>No</v>
      </c>
    </row>
    <row r="1618" spans="1:8" x14ac:dyDescent="0.55000000000000004">
      <c r="A1618">
        <v>891</v>
      </c>
      <c r="B1618" s="1" t="s">
        <v>1943</v>
      </c>
      <c r="C1618" s="4">
        <v>0.97368421052631504</v>
      </c>
      <c r="D1618" s="6">
        <v>95.866666666666603</v>
      </c>
      <c r="E1618" s="6">
        <v>91.066666666666606</v>
      </c>
      <c r="F1618" s="4">
        <v>1.4329896907216499</v>
      </c>
      <c r="G1618" s="6">
        <f>Table3[[#This Row],[Best Individual mean accuracy]]-Table3[[#This Row],[Benchmark mean accuracy]]</f>
        <v>-4.7999999999999972</v>
      </c>
      <c r="H1618" t="str">
        <f>IF(AND(Table3[[#This Row],[F value]]&lt;4.74,Table3[[#This Row],[Best Individual mean accuracy]]&gt;Table3[[#This Row],[Benchmark mean accuracy]]),"Yes","No")</f>
        <v>No</v>
      </c>
    </row>
    <row r="1619" spans="1:8" x14ac:dyDescent="0.55000000000000004">
      <c r="A1619">
        <v>891</v>
      </c>
      <c r="B1619" s="1" t="s">
        <v>1961</v>
      </c>
      <c r="C1619" s="4">
        <v>0.97368421052631504</v>
      </c>
      <c r="D1619" s="6">
        <v>95.733333333333306</v>
      </c>
      <c r="E1619" s="6">
        <v>91.066666666666606</v>
      </c>
      <c r="F1619" s="4">
        <v>1.3463203463203399</v>
      </c>
      <c r="G1619" s="6">
        <f>Table3[[#This Row],[Best Individual mean accuracy]]-Table3[[#This Row],[Benchmark mean accuracy]]</f>
        <v>-4.6666666666666998</v>
      </c>
      <c r="H1619" t="str">
        <f>IF(AND(Table3[[#This Row],[F value]]&lt;4.74,Table3[[#This Row],[Best Individual mean accuracy]]&gt;Table3[[#This Row],[Benchmark mean accuracy]]),"Yes","No")</f>
        <v>No</v>
      </c>
    </row>
    <row r="1620" spans="1:8" x14ac:dyDescent="0.55000000000000004">
      <c r="A1620">
        <v>891</v>
      </c>
      <c r="B1620" s="1" t="s">
        <v>1919</v>
      </c>
      <c r="C1620" s="4">
        <v>0.97368421052631504</v>
      </c>
      <c r="D1620" s="6">
        <v>95.6</v>
      </c>
      <c r="E1620" s="6">
        <v>91.066666666666606</v>
      </c>
      <c r="F1620" s="4">
        <v>2.5714285714285698</v>
      </c>
      <c r="G1620" s="6">
        <f>Table3[[#This Row],[Best Individual mean accuracy]]-Table3[[#This Row],[Benchmark mean accuracy]]</f>
        <v>-4.5333333333333883</v>
      </c>
      <c r="H1620" t="str">
        <f>IF(AND(Table3[[#This Row],[F value]]&lt;4.74,Table3[[#This Row],[Best Individual mean accuracy]]&gt;Table3[[#This Row],[Benchmark mean accuracy]]),"Yes","No")</f>
        <v>No</v>
      </c>
    </row>
    <row r="1621" spans="1:8" x14ac:dyDescent="0.55000000000000004">
      <c r="A1621">
        <v>891</v>
      </c>
      <c r="B1621" s="1" t="s">
        <v>1670</v>
      </c>
      <c r="C1621" s="4">
        <v>0.97368421052631504</v>
      </c>
      <c r="D1621" s="6">
        <v>95.599999999999895</v>
      </c>
      <c r="E1621" s="6">
        <v>91.066666666666606</v>
      </c>
      <c r="F1621" s="4">
        <v>1.0311418685121101</v>
      </c>
      <c r="G1621" s="6">
        <f>Table3[[#This Row],[Best Individual mean accuracy]]-Table3[[#This Row],[Benchmark mean accuracy]]</f>
        <v>-4.5333333333332888</v>
      </c>
      <c r="H1621" t="str">
        <f>IF(AND(Table3[[#This Row],[F value]]&lt;4.74,Table3[[#This Row],[Best Individual mean accuracy]]&gt;Table3[[#This Row],[Benchmark mean accuracy]]),"Yes","No")</f>
        <v>No</v>
      </c>
    </row>
    <row r="1622" spans="1:8" x14ac:dyDescent="0.55000000000000004">
      <c r="A1622">
        <v>891</v>
      </c>
      <c r="B1622" s="1" t="s">
        <v>1881</v>
      </c>
      <c r="C1622" s="4">
        <v>0.97368421052631504</v>
      </c>
      <c r="D1622" s="6">
        <v>95.599999999999895</v>
      </c>
      <c r="E1622" s="6">
        <v>91.066666666666606</v>
      </c>
      <c r="F1622" s="4">
        <v>1.55421686746987</v>
      </c>
      <c r="G1622" s="6">
        <f>Table3[[#This Row],[Best Individual mean accuracy]]-Table3[[#This Row],[Benchmark mean accuracy]]</f>
        <v>-4.5333333333332888</v>
      </c>
      <c r="H1622" t="str">
        <f>IF(AND(Table3[[#This Row],[F value]]&lt;4.74,Table3[[#This Row],[Best Individual mean accuracy]]&gt;Table3[[#This Row],[Benchmark mean accuracy]]),"Yes","No")</f>
        <v>No</v>
      </c>
    </row>
    <row r="1623" spans="1:8" x14ac:dyDescent="0.55000000000000004">
      <c r="A1623">
        <v>891</v>
      </c>
      <c r="B1623" s="1" t="s">
        <v>1677</v>
      </c>
      <c r="C1623" s="4">
        <v>0.97368421052631504</v>
      </c>
      <c r="D1623" s="6">
        <v>96.6666666666666</v>
      </c>
      <c r="E1623" s="6">
        <v>90.933333333333294</v>
      </c>
      <c r="F1623" s="4">
        <v>1.32717678100263</v>
      </c>
      <c r="G1623" s="6">
        <f>Table3[[#This Row],[Best Individual mean accuracy]]-Table3[[#This Row],[Benchmark mean accuracy]]</f>
        <v>-5.7333333333333059</v>
      </c>
      <c r="H1623" t="str">
        <f>IF(AND(Table3[[#This Row],[F value]]&lt;4.74,Table3[[#This Row],[Best Individual mean accuracy]]&gt;Table3[[#This Row],[Benchmark mean accuracy]]),"Yes","No")</f>
        <v>No</v>
      </c>
    </row>
    <row r="1624" spans="1:8" x14ac:dyDescent="0.55000000000000004">
      <c r="A1624">
        <v>891</v>
      </c>
      <c r="B1624" s="1" t="s">
        <v>2073</v>
      </c>
      <c r="C1624" s="4">
        <v>0.97368421052631504</v>
      </c>
      <c r="D1624" s="6">
        <v>96.266666666666595</v>
      </c>
      <c r="E1624" s="6">
        <v>90.933333333333294</v>
      </c>
      <c r="F1624" s="4">
        <v>1.36363636363636</v>
      </c>
      <c r="G1624" s="6">
        <f>Table3[[#This Row],[Best Individual mean accuracy]]-Table3[[#This Row],[Benchmark mean accuracy]]</f>
        <v>-5.3333333333333002</v>
      </c>
      <c r="H1624" t="str">
        <f>IF(AND(Table3[[#This Row],[F value]]&lt;4.74,Table3[[#This Row],[Best Individual mean accuracy]]&gt;Table3[[#This Row],[Benchmark mean accuracy]]),"Yes","No")</f>
        <v>No</v>
      </c>
    </row>
    <row r="1625" spans="1:8" x14ac:dyDescent="0.55000000000000004">
      <c r="A1625">
        <v>891</v>
      </c>
      <c r="B1625" s="1" t="s">
        <v>1894</v>
      </c>
      <c r="C1625" s="4">
        <v>0.97368421052631504</v>
      </c>
      <c r="D1625" s="6">
        <v>96.133333333333297</v>
      </c>
      <c r="E1625" s="6">
        <v>90.933333333333294</v>
      </c>
      <c r="F1625" s="4">
        <v>2.2688172043010701</v>
      </c>
      <c r="G1625" s="6">
        <f>Table3[[#This Row],[Best Individual mean accuracy]]-Table3[[#This Row],[Benchmark mean accuracy]]</f>
        <v>-5.2000000000000028</v>
      </c>
      <c r="H1625" t="str">
        <f>IF(AND(Table3[[#This Row],[F value]]&lt;4.74,Table3[[#This Row],[Best Individual mean accuracy]]&gt;Table3[[#This Row],[Benchmark mean accuracy]]),"Yes","No")</f>
        <v>No</v>
      </c>
    </row>
    <row r="1626" spans="1:8" x14ac:dyDescent="0.55000000000000004">
      <c r="A1626">
        <v>891</v>
      </c>
      <c r="B1626" s="1" t="s">
        <v>1888</v>
      </c>
      <c r="C1626" s="4">
        <v>0.97368421052631504</v>
      </c>
      <c r="D1626" s="6">
        <v>96</v>
      </c>
      <c r="E1626" s="6">
        <v>90.933333333333294</v>
      </c>
      <c r="F1626" s="4">
        <v>1.734375</v>
      </c>
      <c r="G1626" s="6">
        <f>Table3[[#This Row],[Best Individual mean accuracy]]-Table3[[#This Row],[Benchmark mean accuracy]]</f>
        <v>-5.0666666666667055</v>
      </c>
      <c r="H1626" t="str">
        <f>IF(AND(Table3[[#This Row],[F value]]&lt;4.74,Table3[[#This Row],[Best Individual mean accuracy]]&gt;Table3[[#This Row],[Benchmark mean accuracy]]),"Yes","No")</f>
        <v>No</v>
      </c>
    </row>
    <row r="1627" spans="1:8" x14ac:dyDescent="0.55000000000000004">
      <c r="A1627">
        <v>891</v>
      </c>
      <c r="B1627" s="1" t="s">
        <v>1810</v>
      </c>
      <c r="C1627" s="4">
        <v>0.97368421052631504</v>
      </c>
      <c r="D1627" s="6">
        <v>95.599999999999895</v>
      </c>
      <c r="E1627" s="6">
        <v>90.933333333333294</v>
      </c>
      <c r="F1627" s="4">
        <v>1.752</v>
      </c>
      <c r="G1627" s="6">
        <f>Table3[[#This Row],[Best Individual mean accuracy]]-Table3[[#This Row],[Benchmark mean accuracy]]</f>
        <v>-4.6666666666666003</v>
      </c>
      <c r="H1627" t="str">
        <f>IF(AND(Table3[[#This Row],[F value]]&lt;4.74,Table3[[#This Row],[Best Individual mean accuracy]]&gt;Table3[[#This Row],[Benchmark mean accuracy]]),"Yes","No")</f>
        <v>No</v>
      </c>
    </row>
    <row r="1628" spans="1:8" x14ac:dyDescent="0.55000000000000004">
      <c r="A1628">
        <v>300</v>
      </c>
      <c r="B1628" s="1" t="s">
        <v>902</v>
      </c>
      <c r="C1628" s="4">
        <v>0.97368421052631504</v>
      </c>
      <c r="D1628" s="6">
        <v>95.466666666666598</v>
      </c>
      <c r="E1628" s="6">
        <v>90.933333333333294</v>
      </c>
      <c r="F1628" s="4">
        <v>0.93201133144475901</v>
      </c>
      <c r="G1628" s="6">
        <f>Table3[[#This Row],[Best Individual mean accuracy]]-Table3[[#This Row],[Benchmark mean accuracy]]</f>
        <v>-4.533333333333303</v>
      </c>
      <c r="H1628" t="str">
        <f>IF(AND(Table3[[#This Row],[F value]]&lt;4.74,Table3[[#This Row],[Best Individual mean accuracy]]&gt;Table3[[#This Row],[Benchmark mean accuracy]]),"Yes","No")</f>
        <v>No</v>
      </c>
    </row>
    <row r="1629" spans="1:8" x14ac:dyDescent="0.55000000000000004">
      <c r="A1629">
        <v>750</v>
      </c>
      <c r="B1629" s="1" t="s">
        <v>1604</v>
      </c>
      <c r="C1629" s="4">
        <v>1</v>
      </c>
      <c r="D1629" s="6">
        <v>95.466666666666598</v>
      </c>
      <c r="E1629" s="6">
        <v>90.933333333333294</v>
      </c>
      <c r="F1629" s="4">
        <v>0.97019867549668803</v>
      </c>
      <c r="G1629" s="6">
        <f>Table3[[#This Row],[Best Individual mean accuracy]]-Table3[[#This Row],[Benchmark mean accuracy]]</f>
        <v>-4.533333333333303</v>
      </c>
      <c r="H1629" t="str">
        <f>IF(AND(Table3[[#This Row],[F value]]&lt;4.74,Table3[[#This Row],[Best Individual mean accuracy]]&gt;Table3[[#This Row],[Benchmark mean accuracy]]),"Yes","No")</f>
        <v>No</v>
      </c>
    </row>
    <row r="1630" spans="1:8" x14ac:dyDescent="0.55000000000000004">
      <c r="A1630">
        <v>891</v>
      </c>
      <c r="B1630" s="1" t="s">
        <v>1646</v>
      </c>
      <c r="C1630" s="4">
        <v>0.97368421052631504</v>
      </c>
      <c r="D1630" s="6">
        <v>96.6666666666666</v>
      </c>
      <c r="E1630" s="6">
        <v>90.8</v>
      </c>
      <c r="F1630" s="4">
        <v>3.8913043478260798</v>
      </c>
      <c r="G1630" s="6">
        <f>Table3[[#This Row],[Best Individual mean accuracy]]-Table3[[#This Row],[Benchmark mean accuracy]]</f>
        <v>-5.8666666666666032</v>
      </c>
      <c r="H1630" t="str">
        <f>IF(AND(Table3[[#This Row],[F value]]&lt;4.74,Table3[[#This Row],[Best Individual mean accuracy]]&gt;Table3[[#This Row],[Benchmark mean accuracy]]),"Yes","No")</f>
        <v>No</v>
      </c>
    </row>
    <row r="1631" spans="1:8" x14ac:dyDescent="0.55000000000000004">
      <c r="A1631">
        <v>891</v>
      </c>
      <c r="B1631" s="1" t="s">
        <v>1858</v>
      </c>
      <c r="C1631" s="4">
        <v>0.97368421052631504</v>
      </c>
      <c r="D1631" s="6">
        <v>95.999999999999901</v>
      </c>
      <c r="E1631" s="6">
        <v>90.8</v>
      </c>
      <c r="F1631" s="4">
        <v>2.5180722891566201</v>
      </c>
      <c r="G1631" s="6">
        <f>Table3[[#This Row],[Best Individual mean accuracy]]-Table3[[#This Row],[Benchmark mean accuracy]]</f>
        <v>-5.1999999999999034</v>
      </c>
      <c r="H1631" t="str">
        <f>IF(AND(Table3[[#This Row],[F value]]&lt;4.74,Table3[[#This Row],[Best Individual mean accuracy]]&gt;Table3[[#This Row],[Benchmark mean accuracy]]),"Yes","No")</f>
        <v>No</v>
      </c>
    </row>
    <row r="1632" spans="1:8" x14ac:dyDescent="0.55000000000000004">
      <c r="A1632">
        <v>891</v>
      </c>
      <c r="B1632" s="1" t="s">
        <v>1671</v>
      </c>
      <c r="C1632" s="4">
        <v>0.97368421052631504</v>
      </c>
      <c r="D1632" s="6">
        <v>95.866666666666603</v>
      </c>
      <c r="E1632" s="6">
        <v>90.8</v>
      </c>
      <c r="F1632" s="4">
        <v>2.6771653543306999</v>
      </c>
      <c r="G1632" s="6">
        <f>Table3[[#This Row],[Best Individual mean accuracy]]-Table3[[#This Row],[Benchmark mean accuracy]]</f>
        <v>-5.066666666666606</v>
      </c>
      <c r="H1632" t="str">
        <f>IF(AND(Table3[[#This Row],[F value]]&lt;4.74,Table3[[#This Row],[Best Individual mean accuracy]]&gt;Table3[[#This Row],[Benchmark mean accuracy]]),"Yes","No")</f>
        <v>No</v>
      </c>
    </row>
    <row r="1633" spans="1:8" x14ac:dyDescent="0.55000000000000004">
      <c r="A1633">
        <v>891</v>
      </c>
      <c r="B1633" s="1" t="s">
        <v>2039</v>
      </c>
      <c r="C1633" s="4">
        <v>0.97368421052631504</v>
      </c>
      <c r="D1633" s="6">
        <v>95.866666666666603</v>
      </c>
      <c r="E1633" s="6">
        <v>90.8</v>
      </c>
      <c r="F1633" s="4">
        <v>1.0569395017793499</v>
      </c>
      <c r="G1633" s="6">
        <f>Table3[[#This Row],[Best Individual mean accuracy]]-Table3[[#This Row],[Benchmark mean accuracy]]</f>
        <v>-5.066666666666606</v>
      </c>
      <c r="H1633" t="str">
        <f>IF(AND(Table3[[#This Row],[F value]]&lt;4.74,Table3[[#This Row],[Best Individual mean accuracy]]&gt;Table3[[#This Row],[Benchmark mean accuracy]]),"Yes","No")</f>
        <v>No</v>
      </c>
    </row>
    <row r="1634" spans="1:8" x14ac:dyDescent="0.55000000000000004">
      <c r="A1634">
        <v>891</v>
      </c>
      <c r="B1634" s="1" t="s">
        <v>2104</v>
      </c>
      <c r="C1634" s="4">
        <v>0.97368421052631504</v>
      </c>
      <c r="D1634" s="6">
        <v>95.866666666666603</v>
      </c>
      <c r="E1634" s="6">
        <v>90.8</v>
      </c>
      <c r="F1634" s="4">
        <v>1.42372881355932</v>
      </c>
      <c r="G1634" s="6">
        <f>Table3[[#This Row],[Best Individual mean accuracy]]-Table3[[#This Row],[Benchmark mean accuracy]]</f>
        <v>-5.066666666666606</v>
      </c>
      <c r="H1634" t="str">
        <f>IF(AND(Table3[[#This Row],[F value]]&lt;4.74,Table3[[#This Row],[Best Individual mean accuracy]]&gt;Table3[[#This Row],[Benchmark mean accuracy]]),"Yes","No")</f>
        <v>No</v>
      </c>
    </row>
    <row r="1635" spans="1:8" x14ac:dyDescent="0.55000000000000004">
      <c r="A1635">
        <v>891</v>
      </c>
      <c r="B1635" s="1" t="s">
        <v>2012</v>
      </c>
      <c r="C1635" s="4">
        <v>0.97368421052631504</v>
      </c>
      <c r="D1635" s="6">
        <v>95.733333333333306</v>
      </c>
      <c r="E1635" s="6">
        <v>90.8</v>
      </c>
      <c r="F1635" s="4">
        <v>1.81739130434782</v>
      </c>
      <c r="G1635" s="6">
        <f>Table3[[#This Row],[Best Individual mean accuracy]]-Table3[[#This Row],[Benchmark mean accuracy]]</f>
        <v>-4.9333333333333087</v>
      </c>
      <c r="H1635" t="str">
        <f>IF(AND(Table3[[#This Row],[F value]]&lt;4.74,Table3[[#This Row],[Best Individual mean accuracy]]&gt;Table3[[#This Row],[Benchmark mean accuracy]]),"Yes","No")</f>
        <v>No</v>
      </c>
    </row>
    <row r="1636" spans="1:8" x14ac:dyDescent="0.55000000000000004">
      <c r="A1636">
        <v>891</v>
      </c>
      <c r="B1636" s="1" t="s">
        <v>1933</v>
      </c>
      <c r="C1636" s="4">
        <v>0.97368421052631504</v>
      </c>
      <c r="D1636" s="6">
        <v>94.6666666666666</v>
      </c>
      <c r="E1636" s="6">
        <v>90.8</v>
      </c>
      <c r="F1636" s="4">
        <v>2.4925373134328299</v>
      </c>
      <c r="G1636" s="6">
        <f>Table3[[#This Row],[Best Individual mean accuracy]]-Table3[[#This Row],[Benchmark mean accuracy]]</f>
        <v>-3.8666666666666032</v>
      </c>
      <c r="H1636" t="str">
        <f>IF(AND(Table3[[#This Row],[F value]]&lt;4.74,Table3[[#This Row],[Best Individual mean accuracy]]&gt;Table3[[#This Row],[Benchmark mean accuracy]]),"Yes","No")</f>
        <v>No</v>
      </c>
    </row>
    <row r="1637" spans="1:8" x14ac:dyDescent="0.55000000000000004">
      <c r="A1637">
        <v>465</v>
      </c>
      <c r="B1637" s="1" t="s">
        <v>944</v>
      </c>
      <c r="C1637" s="4">
        <v>1</v>
      </c>
      <c r="D1637" s="6">
        <v>94.4</v>
      </c>
      <c r="E1637" s="6">
        <v>90.8</v>
      </c>
      <c r="F1637" s="4">
        <v>1.0525502318392499</v>
      </c>
      <c r="G1637" s="6">
        <f>Table3[[#This Row],[Best Individual mean accuracy]]-Table3[[#This Row],[Benchmark mean accuracy]]</f>
        <v>-3.6000000000000085</v>
      </c>
      <c r="H1637" t="str">
        <f>IF(AND(Table3[[#This Row],[F value]]&lt;4.74,Table3[[#This Row],[Best Individual mean accuracy]]&gt;Table3[[#This Row],[Benchmark mean accuracy]]),"Yes","No")</f>
        <v>No</v>
      </c>
    </row>
    <row r="1638" spans="1:8" x14ac:dyDescent="0.55000000000000004">
      <c r="A1638">
        <v>891</v>
      </c>
      <c r="B1638" s="1" t="s">
        <v>1991</v>
      </c>
      <c r="C1638" s="4">
        <v>0.97368421052631504</v>
      </c>
      <c r="D1638" s="6">
        <v>95.6</v>
      </c>
      <c r="E1638" s="6">
        <v>90.799999999999898</v>
      </c>
      <c r="F1638" s="4">
        <v>1.2666666666666599</v>
      </c>
      <c r="G1638" s="6">
        <f>Table3[[#This Row],[Best Individual mean accuracy]]-Table3[[#This Row],[Benchmark mean accuracy]]</f>
        <v>-4.8000000000000966</v>
      </c>
      <c r="H1638" t="str">
        <f>IF(AND(Table3[[#This Row],[F value]]&lt;4.74,Table3[[#This Row],[Best Individual mean accuracy]]&gt;Table3[[#This Row],[Benchmark mean accuracy]]),"Yes","No")</f>
        <v>No</v>
      </c>
    </row>
    <row r="1639" spans="1:8" x14ac:dyDescent="0.55000000000000004">
      <c r="A1639">
        <v>300</v>
      </c>
      <c r="B1639" s="1" t="s">
        <v>481</v>
      </c>
      <c r="C1639" s="4">
        <v>0.97368421052631504</v>
      </c>
      <c r="D1639" s="6">
        <v>95.066666666666606</v>
      </c>
      <c r="E1639" s="6">
        <v>90.799999999999898</v>
      </c>
      <c r="F1639" s="4">
        <v>1.0487394957983101</v>
      </c>
      <c r="G1639" s="6">
        <f>Table3[[#This Row],[Best Individual mean accuracy]]-Table3[[#This Row],[Benchmark mean accuracy]]</f>
        <v>-4.2666666666667084</v>
      </c>
      <c r="H1639" t="str">
        <f>IF(AND(Table3[[#This Row],[F value]]&lt;4.74,Table3[[#This Row],[Best Individual mean accuracy]]&gt;Table3[[#This Row],[Benchmark mean accuracy]]),"Yes","No")</f>
        <v>No</v>
      </c>
    </row>
    <row r="1640" spans="1:8" x14ac:dyDescent="0.55000000000000004">
      <c r="A1640">
        <v>891</v>
      </c>
      <c r="B1640" s="1" t="s">
        <v>1897</v>
      </c>
      <c r="C1640" s="4">
        <v>0.97368421052631504</v>
      </c>
      <c r="D1640" s="6">
        <v>96.266666666666595</v>
      </c>
      <c r="E1640" s="6">
        <v>90.6666666666666</v>
      </c>
      <c r="F1640" s="4">
        <v>5.9499999999999904</v>
      </c>
      <c r="G1640" s="6">
        <f>Table3[[#This Row],[Best Individual mean accuracy]]-Table3[[#This Row],[Benchmark mean accuracy]]</f>
        <v>-5.5999999999999943</v>
      </c>
      <c r="H1640" t="str">
        <f>IF(AND(Table3[[#This Row],[F value]]&lt;4.74,Table3[[#This Row],[Best Individual mean accuracy]]&gt;Table3[[#This Row],[Benchmark mean accuracy]]),"Yes","No")</f>
        <v>No</v>
      </c>
    </row>
    <row r="1641" spans="1:8" x14ac:dyDescent="0.55000000000000004">
      <c r="A1641">
        <v>891</v>
      </c>
      <c r="B1641" s="1" t="s">
        <v>1666</v>
      </c>
      <c r="C1641" s="4">
        <v>0.97368421052631504</v>
      </c>
      <c r="D1641" s="6">
        <v>96</v>
      </c>
      <c r="E1641" s="6">
        <v>90.6666666666666</v>
      </c>
      <c r="F1641" s="4">
        <v>1.00760456273764</v>
      </c>
      <c r="G1641" s="6">
        <f>Table3[[#This Row],[Best Individual mean accuracy]]-Table3[[#This Row],[Benchmark mean accuracy]]</f>
        <v>-5.3333333333333997</v>
      </c>
      <c r="H1641" t="str">
        <f>IF(AND(Table3[[#This Row],[F value]]&lt;4.74,Table3[[#This Row],[Best Individual mean accuracy]]&gt;Table3[[#This Row],[Benchmark mean accuracy]]),"Yes","No")</f>
        <v>No</v>
      </c>
    </row>
    <row r="1642" spans="1:8" x14ac:dyDescent="0.55000000000000004">
      <c r="A1642">
        <v>891</v>
      </c>
      <c r="B1642" s="1" t="s">
        <v>1830</v>
      </c>
      <c r="C1642" s="4">
        <v>0.97368421052631504</v>
      </c>
      <c r="D1642" s="6">
        <v>95.866666666666603</v>
      </c>
      <c r="E1642" s="6">
        <v>90.6666666666666</v>
      </c>
      <c r="F1642" s="4">
        <v>1.3654822335025301</v>
      </c>
      <c r="G1642" s="6">
        <f>Table3[[#This Row],[Best Individual mean accuracy]]-Table3[[#This Row],[Benchmark mean accuracy]]</f>
        <v>-5.2000000000000028</v>
      </c>
      <c r="H1642" t="str">
        <f>IF(AND(Table3[[#This Row],[F value]]&lt;4.74,Table3[[#This Row],[Best Individual mean accuracy]]&gt;Table3[[#This Row],[Benchmark mean accuracy]]),"Yes","No")</f>
        <v>No</v>
      </c>
    </row>
    <row r="1643" spans="1:8" x14ac:dyDescent="0.55000000000000004">
      <c r="A1643">
        <v>891</v>
      </c>
      <c r="B1643" s="1" t="s">
        <v>1879</v>
      </c>
      <c r="C1643" s="4">
        <v>0.97368421052631504</v>
      </c>
      <c r="D1643" s="6">
        <v>95.866666666666603</v>
      </c>
      <c r="E1643" s="6">
        <v>90.6666666666666</v>
      </c>
      <c r="F1643" s="4">
        <v>1.62585034013605</v>
      </c>
      <c r="G1643" s="6">
        <f>Table3[[#This Row],[Best Individual mean accuracy]]-Table3[[#This Row],[Benchmark mean accuracy]]</f>
        <v>-5.2000000000000028</v>
      </c>
      <c r="H1643" t="str">
        <f>IF(AND(Table3[[#This Row],[F value]]&lt;4.74,Table3[[#This Row],[Best Individual mean accuracy]]&gt;Table3[[#This Row],[Benchmark mean accuracy]]),"Yes","No")</f>
        <v>No</v>
      </c>
    </row>
    <row r="1644" spans="1:8" x14ac:dyDescent="0.55000000000000004">
      <c r="A1644">
        <v>891</v>
      </c>
      <c r="B1644" s="1" t="s">
        <v>1954</v>
      </c>
      <c r="C1644" s="4">
        <v>0.97368421052631504</v>
      </c>
      <c r="D1644" s="6">
        <v>95.6</v>
      </c>
      <c r="E1644" s="6">
        <v>90.6666666666666</v>
      </c>
      <c r="F1644" s="4">
        <v>1.5033112582781401</v>
      </c>
      <c r="G1644" s="6">
        <f>Table3[[#This Row],[Best Individual mean accuracy]]-Table3[[#This Row],[Benchmark mean accuracy]]</f>
        <v>-4.933333333333394</v>
      </c>
      <c r="H1644" t="str">
        <f>IF(AND(Table3[[#This Row],[F value]]&lt;4.74,Table3[[#This Row],[Best Individual mean accuracy]]&gt;Table3[[#This Row],[Benchmark mean accuracy]]),"Yes","No")</f>
        <v>No</v>
      </c>
    </row>
    <row r="1645" spans="1:8" x14ac:dyDescent="0.55000000000000004">
      <c r="A1645">
        <v>891</v>
      </c>
      <c r="B1645" s="1" t="s">
        <v>1902</v>
      </c>
      <c r="C1645" s="4">
        <v>0.97368421052631504</v>
      </c>
      <c r="D1645" s="6">
        <v>95.466666666666598</v>
      </c>
      <c r="E1645" s="6">
        <v>90.6666666666666</v>
      </c>
      <c r="F1645" s="4">
        <v>2.0655737704917998</v>
      </c>
      <c r="G1645" s="6">
        <f>Table3[[#This Row],[Best Individual mean accuracy]]-Table3[[#This Row],[Benchmark mean accuracy]]</f>
        <v>-4.7999999999999972</v>
      </c>
      <c r="H1645" t="str">
        <f>IF(AND(Table3[[#This Row],[F value]]&lt;4.74,Table3[[#This Row],[Best Individual mean accuracy]]&gt;Table3[[#This Row],[Benchmark mean accuracy]]),"Yes","No")</f>
        <v>No</v>
      </c>
    </row>
    <row r="1646" spans="1:8" x14ac:dyDescent="0.55000000000000004">
      <c r="A1646">
        <v>891</v>
      </c>
      <c r="B1646" s="1" t="s">
        <v>1937</v>
      </c>
      <c r="C1646" s="4">
        <v>0.97368421052631504</v>
      </c>
      <c r="D1646" s="6">
        <v>96.8</v>
      </c>
      <c r="E1646" s="6">
        <v>90.533333333333303</v>
      </c>
      <c r="F1646" s="4">
        <v>2.55555555555555</v>
      </c>
      <c r="G1646" s="6">
        <f>Table3[[#This Row],[Best Individual mean accuracy]]-Table3[[#This Row],[Benchmark mean accuracy]]</f>
        <v>-6.2666666666666941</v>
      </c>
      <c r="H1646" t="str">
        <f>IF(AND(Table3[[#This Row],[F value]]&lt;4.74,Table3[[#This Row],[Best Individual mean accuracy]]&gt;Table3[[#This Row],[Benchmark mean accuracy]]),"Yes","No")</f>
        <v>No</v>
      </c>
    </row>
    <row r="1647" spans="1:8" x14ac:dyDescent="0.55000000000000004">
      <c r="A1647">
        <v>891</v>
      </c>
      <c r="B1647" s="1" t="s">
        <v>1784</v>
      </c>
      <c r="C1647" s="4">
        <v>0.97368421052631504</v>
      </c>
      <c r="D1647" s="6">
        <v>96.266666666666595</v>
      </c>
      <c r="E1647" s="6">
        <v>90.533333333333303</v>
      </c>
      <c r="F1647" s="4">
        <v>2.63358778625954</v>
      </c>
      <c r="G1647" s="6">
        <f>Table3[[#This Row],[Best Individual mean accuracy]]-Table3[[#This Row],[Benchmark mean accuracy]]</f>
        <v>-5.7333333333332916</v>
      </c>
      <c r="H1647" t="str">
        <f>IF(AND(Table3[[#This Row],[F value]]&lt;4.74,Table3[[#This Row],[Best Individual mean accuracy]]&gt;Table3[[#This Row],[Benchmark mean accuracy]]),"Yes","No")</f>
        <v>No</v>
      </c>
    </row>
    <row r="1648" spans="1:8" x14ac:dyDescent="0.55000000000000004">
      <c r="A1648">
        <v>891</v>
      </c>
      <c r="B1648" s="1" t="s">
        <v>1942</v>
      </c>
      <c r="C1648" s="4">
        <v>0.97368421052631504</v>
      </c>
      <c r="D1648" s="6">
        <v>96.133333333333297</v>
      </c>
      <c r="E1648" s="6">
        <v>90.533333333333303</v>
      </c>
      <c r="F1648" s="4">
        <v>2.2820512820512802</v>
      </c>
      <c r="G1648" s="6">
        <f>Table3[[#This Row],[Best Individual mean accuracy]]-Table3[[#This Row],[Benchmark mean accuracy]]</f>
        <v>-5.5999999999999943</v>
      </c>
      <c r="H1648" t="str">
        <f>IF(AND(Table3[[#This Row],[F value]]&lt;4.74,Table3[[#This Row],[Best Individual mean accuracy]]&gt;Table3[[#This Row],[Benchmark mean accuracy]]),"Yes","No")</f>
        <v>No</v>
      </c>
    </row>
    <row r="1649" spans="1:8" x14ac:dyDescent="0.55000000000000004">
      <c r="A1649">
        <v>891</v>
      </c>
      <c r="B1649" s="1" t="s">
        <v>1964</v>
      </c>
      <c r="C1649" s="4">
        <v>0.97368421052631504</v>
      </c>
      <c r="D1649" s="6">
        <v>95.733333333333306</v>
      </c>
      <c r="E1649" s="6">
        <v>90.533333333333303</v>
      </c>
      <c r="F1649" s="4">
        <v>1.0170697012802199</v>
      </c>
      <c r="G1649" s="6">
        <f>Table3[[#This Row],[Best Individual mean accuracy]]-Table3[[#This Row],[Benchmark mean accuracy]]</f>
        <v>-5.2000000000000028</v>
      </c>
      <c r="H1649" t="str">
        <f>IF(AND(Table3[[#This Row],[F value]]&lt;4.74,Table3[[#This Row],[Best Individual mean accuracy]]&gt;Table3[[#This Row],[Benchmark mean accuracy]]),"Yes","No")</f>
        <v>No</v>
      </c>
    </row>
    <row r="1650" spans="1:8" x14ac:dyDescent="0.55000000000000004">
      <c r="A1650">
        <v>891</v>
      </c>
      <c r="B1650" s="1" t="s">
        <v>2060</v>
      </c>
      <c r="C1650" s="4">
        <v>0.97368421052631504</v>
      </c>
      <c r="D1650" s="6">
        <v>95.6</v>
      </c>
      <c r="E1650" s="6">
        <v>90.533333333333303</v>
      </c>
      <c r="F1650" s="4">
        <v>1.57471264367816</v>
      </c>
      <c r="G1650" s="6">
        <f>Table3[[#This Row],[Best Individual mean accuracy]]-Table3[[#This Row],[Benchmark mean accuracy]]</f>
        <v>-5.0666666666666913</v>
      </c>
      <c r="H1650" t="str">
        <f>IF(AND(Table3[[#This Row],[F value]]&lt;4.74,Table3[[#This Row],[Best Individual mean accuracy]]&gt;Table3[[#This Row],[Benchmark mean accuracy]]),"Yes","No")</f>
        <v>No</v>
      </c>
    </row>
    <row r="1651" spans="1:8" x14ac:dyDescent="0.55000000000000004">
      <c r="A1651">
        <v>891</v>
      </c>
      <c r="B1651" s="1" t="s">
        <v>1947</v>
      </c>
      <c r="C1651" s="4">
        <v>0.97368421052631504</v>
      </c>
      <c r="D1651" s="6">
        <v>96.399999999999906</v>
      </c>
      <c r="E1651" s="6">
        <v>90.4</v>
      </c>
      <c r="F1651" s="4">
        <v>1.0489396411092899</v>
      </c>
      <c r="G1651" s="6">
        <f>Table3[[#This Row],[Best Individual mean accuracy]]-Table3[[#This Row],[Benchmark mean accuracy]]</f>
        <v>-5.9999999999999005</v>
      </c>
      <c r="H1651" t="str">
        <f>IF(AND(Table3[[#This Row],[F value]]&lt;4.74,Table3[[#This Row],[Best Individual mean accuracy]]&gt;Table3[[#This Row],[Benchmark mean accuracy]]),"Yes","No")</f>
        <v>No</v>
      </c>
    </row>
    <row r="1652" spans="1:8" x14ac:dyDescent="0.55000000000000004">
      <c r="A1652">
        <v>891</v>
      </c>
      <c r="B1652" s="1" t="s">
        <v>1652</v>
      </c>
      <c r="C1652" s="4">
        <v>0.97368421052631504</v>
      </c>
      <c r="D1652" s="6">
        <v>96.133333333333297</v>
      </c>
      <c r="E1652" s="6">
        <v>90.4</v>
      </c>
      <c r="F1652" s="4">
        <v>1.88</v>
      </c>
      <c r="G1652" s="6">
        <f>Table3[[#This Row],[Best Individual mean accuracy]]-Table3[[#This Row],[Benchmark mean accuracy]]</f>
        <v>-5.7333333333332916</v>
      </c>
      <c r="H1652" t="str">
        <f>IF(AND(Table3[[#This Row],[F value]]&lt;4.74,Table3[[#This Row],[Best Individual mean accuracy]]&gt;Table3[[#This Row],[Benchmark mean accuracy]]),"Yes","No")</f>
        <v>No</v>
      </c>
    </row>
    <row r="1653" spans="1:8" x14ac:dyDescent="0.55000000000000004">
      <c r="A1653">
        <v>891</v>
      </c>
      <c r="B1653" s="1" t="s">
        <v>1853</v>
      </c>
      <c r="C1653" s="4">
        <v>0.97368421052631504</v>
      </c>
      <c r="D1653" s="6">
        <v>95.733333333333306</v>
      </c>
      <c r="E1653" s="6">
        <v>90.399999999999906</v>
      </c>
      <c r="F1653" s="4">
        <v>2.4528301886792399</v>
      </c>
      <c r="G1653" s="6">
        <f>Table3[[#This Row],[Best Individual mean accuracy]]-Table3[[#This Row],[Benchmark mean accuracy]]</f>
        <v>-5.3333333333333997</v>
      </c>
      <c r="H1653" t="str">
        <f>IF(AND(Table3[[#This Row],[F value]]&lt;4.74,Table3[[#This Row],[Best Individual mean accuracy]]&gt;Table3[[#This Row],[Benchmark mean accuracy]]),"Yes","No")</f>
        <v>No</v>
      </c>
    </row>
    <row r="1654" spans="1:8" x14ac:dyDescent="0.55000000000000004">
      <c r="A1654">
        <v>891</v>
      </c>
      <c r="B1654" s="1" t="s">
        <v>1875</v>
      </c>
      <c r="C1654" s="4">
        <v>0.97368421052631504</v>
      </c>
      <c r="D1654" s="6">
        <v>95.6</v>
      </c>
      <c r="E1654" s="6">
        <v>90.399999999999906</v>
      </c>
      <c r="F1654" s="4">
        <v>1.6580645161290299</v>
      </c>
      <c r="G1654" s="6">
        <f>Table3[[#This Row],[Best Individual mean accuracy]]-Table3[[#This Row],[Benchmark mean accuracy]]</f>
        <v>-5.2000000000000881</v>
      </c>
      <c r="H1654" t="str">
        <f>IF(AND(Table3[[#This Row],[F value]]&lt;4.74,Table3[[#This Row],[Best Individual mean accuracy]]&gt;Table3[[#This Row],[Benchmark mean accuracy]]),"Yes","No")</f>
        <v>No</v>
      </c>
    </row>
    <row r="1655" spans="1:8" x14ac:dyDescent="0.55000000000000004">
      <c r="A1655">
        <v>247</v>
      </c>
      <c r="B1655" s="1" t="s">
        <v>450</v>
      </c>
      <c r="C1655" s="4">
        <v>0.97368421052631504</v>
      </c>
      <c r="D1655" s="6">
        <v>96.8</v>
      </c>
      <c r="E1655" s="6">
        <v>90.266666666666595</v>
      </c>
      <c r="F1655" s="4">
        <v>2.1390728476821099</v>
      </c>
      <c r="G1655" s="6">
        <f>Table3[[#This Row],[Best Individual mean accuracy]]-Table3[[#This Row],[Benchmark mean accuracy]]</f>
        <v>-6.5333333333334025</v>
      </c>
      <c r="H1655" t="str">
        <f>IF(AND(Table3[[#This Row],[F value]]&lt;4.74,Table3[[#This Row],[Best Individual mean accuracy]]&gt;Table3[[#This Row],[Benchmark mean accuracy]]),"Yes","No")</f>
        <v>No</v>
      </c>
    </row>
    <row r="1656" spans="1:8" x14ac:dyDescent="0.55000000000000004">
      <c r="A1656">
        <v>750</v>
      </c>
      <c r="B1656" s="1" t="s">
        <v>1534</v>
      </c>
      <c r="C1656" s="4">
        <v>1</v>
      </c>
      <c r="D1656" s="6">
        <v>96.6666666666666</v>
      </c>
      <c r="E1656" s="6">
        <v>90.266666666666595</v>
      </c>
      <c r="F1656" s="4">
        <v>3.02173913043478</v>
      </c>
      <c r="G1656" s="6">
        <f>Table3[[#This Row],[Best Individual mean accuracy]]-Table3[[#This Row],[Benchmark mean accuracy]]</f>
        <v>-6.4000000000000057</v>
      </c>
      <c r="H1656" t="str">
        <f>IF(AND(Table3[[#This Row],[F value]]&lt;4.74,Table3[[#This Row],[Best Individual mean accuracy]]&gt;Table3[[#This Row],[Benchmark mean accuracy]]),"Yes","No")</f>
        <v>No</v>
      </c>
    </row>
    <row r="1657" spans="1:8" x14ac:dyDescent="0.55000000000000004">
      <c r="A1657">
        <v>891</v>
      </c>
      <c r="B1657" s="1" t="s">
        <v>1957</v>
      </c>
      <c r="C1657" s="4">
        <v>0.97368421052631504</v>
      </c>
      <c r="D1657" s="6">
        <v>96.266666666666595</v>
      </c>
      <c r="E1657" s="6">
        <v>90.266666666666595</v>
      </c>
      <c r="F1657" s="4">
        <v>2.60747663551401</v>
      </c>
      <c r="G1657" s="6">
        <f>Table3[[#This Row],[Best Individual mean accuracy]]-Table3[[#This Row],[Benchmark mean accuracy]]</f>
        <v>-6</v>
      </c>
      <c r="H1657" t="str">
        <f>IF(AND(Table3[[#This Row],[F value]]&lt;4.74,Table3[[#This Row],[Best Individual mean accuracy]]&gt;Table3[[#This Row],[Benchmark mean accuracy]]),"Yes","No")</f>
        <v>No</v>
      </c>
    </row>
    <row r="1658" spans="1:8" x14ac:dyDescent="0.55000000000000004">
      <c r="A1658">
        <v>465</v>
      </c>
      <c r="B1658" s="1" t="s">
        <v>950</v>
      </c>
      <c r="C1658" s="4">
        <v>1</v>
      </c>
      <c r="D1658" s="6">
        <v>95.6</v>
      </c>
      <c r="E1658" s="6">
        <v>90.266666666666595</v>
      </c>
      <c r="F1658" s="4">
        <v>1.4795321637426899</v>
      </c>
      <c r="G1658" s="6">
        <f>Table3[[#This Row],[Best Individual mean accuracy]]-Table3[[#This Row],[Benchmark mean accuracy]]</f>
        <v>-5.3333333333333997</v>
      </c>
      <c r="H1658" t="str">
        <f>IF(AND(Table3[[#This Row],[F value]]&lt;4.74,Table3[[#This Row],[Best Individual mean accuracy]]&gt;Table3[[#This Row],[Benchmark mean accuracy]]),"Yes","No")</f>
        <v>No</v>
      </c>
    </row>
    <row r="1659" spans="1:8" x14ac:dyDescent="0.55000000000000004">
      <c r="A1659">
        <v>750</v>
      </c>
      <c r="B1659" s="1" t="s">
        <v>1533</v>
      </c>
      <c r="C1659" s="4">
        <v>1</v>
      </c>
      <c r="D1659" s="6">
        <v>95.599999999999895</v>
      </c>
      <c r="E1659" s="6">
        <v>90.266666666666595</v>
      </c>
      <c r="F1659" s="4">
        <v>0.96943231441047995</v>
      </c>
      <c r="G1659" s="6">
        <f>Table3[[#This Row],[Best Individual mean accuracy]]-Table3[[#This Row],[Benchmark mean accuracy]]</f>
        <v>-5.3333333333333002</v>
      </c>
      <c r="H1659" t="str">
        <f>IF(AND(Table3[[#This Row],[F value]]&lt;4.74,Table3[[#This Row],[Best Individual mean accuracy]]&gt;Table3[[#This Row],[Benchmark mean accuracy]]),"Yes","No")</f>
        <v>No</v>
      </c>
    </row>
    <row r="1660" spans="1:8" x14ac:dyDescent="0.55000000000000004">
      <c r="A1660">
        <v>750</v>
      </c>
      <c r="B1660" s="1" t="s">
        <v>1570</v>
      </c>
      <c r="C1660" s="4">
        <v>1</v>
      </c>
      <c r="D1660" s="6">
        <v>94.933333333333294</v>
      </c>
      <c r="E1660" s="6">
        <v>90.266666666666595</v>
      </c>
      <c r="F1660" s="4">
        <v>1.0367534456355201</v>
      </c>
      <c r="G1660" s="6">
        <f>Table3[[#This Row],[Best Individual mean accuracy]]-Table3[[#This Row],[Benchmark mean accuracy]]</f>
        <v>-4.6666666666666998</v>
      </c>
      <c r="H1660" t="str">
        <f>IF(AND(Table3[[#This Row],[F value]]&lt;4.74,Table3[[#This Row],[Best Individual mean accuracy]]&gt;Table3[[#This Row],[Benchmark mean accuracy]]),"Yes","No")</f>
        <v>No</v>
      </c>
    </row>
    <row r="1661" spans="1:8" x14ac:dyDescent="0.55000000000000004">
      <c r="A1661">
        <v>750</v>
      </c>
      <c r="B1661" s="1" t="s">
        <v>1577</v>
      </c>
      <c r="C1661" s="4">
        <v>1</v>
      </c>
      <c r="D1661" s="6">
        <v>94.799999999999898</v>
      </c>
      <c r="E1661" s="6">
        <v>90.266666666666595</v>
      </c>
      <c r="F1661" s="4">
        <v>1.0323886639676101</v>
      </c>
      <c r="G1661" s="6">
        <f>Table3[[#This Row],[Best Individual mean accuracy]]-Table3[[#This Row],[Benchmark mean accuracy]]</f>
        <v>-4.533333333333303</v>
      </c>
      <c r="H1661" t="str">
        <f>IF(AND(Table3[[#This Row],[F value]]&lt;4.74,Table3[[#This Row],[Best Individual mean accuracy]]&gt;Table3[[#This Row],[Benchmark mean accuracy]]),"Yes","No")</f>
        <v>No</v>
      </c>
    </row>
    <row r="1662" spans="1:8" x14ac:dyDescent="0.55000000000000004">
      <c r="A1662">
        <v>891</v>
      </c>
      <c r="B1662" s="1" t="s">
        <v>2033</v>
      </c>
      <c r="C1662" s="4">
        <v>0.97368421052631504</v>
      </c>
      <c r="D1662" s="6">
        <v>96.266666666666694</v>
      </c>
      <c r="E1662" s="6">
        <v>90.133333333333297</v>
      </c>
      <c r="F1662" s="4">
        <v>2.13698630136986</v>
      </c>
      <c r="G1662" s="6">
        <f>Table3[[#This Row],[Best Individual mean accuracy]]-Table3[[#This Row],[Benchmark mean accuracy]]</f>
        <v>-6.1333333333333968</v>
      </c>
      <c r="H1662" t="str">
        <f>IF(AND(Table3[[#This Row],[F value]]&lt;4.74,Table3[[#This Row],[Best Individual mean accuracy]]&gt;Table3[[#This Row],[Benchmark mean accuracy]]),"Yes","No")</f>
        <v>No</v>
      </c>
    </row>
    <row r="1663" spans="1:8" x14ac:dyDescent="0.55000000000000004">
      <c r="A1663">
        <v>574</v>
      </c>
      <c r="B1663" s="1" t="s">
        <v>976</v>
      </c>
      <c r="C1663" s="4">
        <v>1</v>
      </c>
      <c r="D1663" s="6">
        <v>96.266666666666595</v>
      </c>
      <c r="E1663" s="6">
        <v>90.133333333333297</v>
      </c>
      <c r="F1663" s="4">
        <v>1.7682119205297999</v>
      </c>
      <c r="G1663" s="6">
        <f>Table3[[#This Row],[Best Individual mean accuracy]]-Table3[[#This Row],[Benchmark mean accuracy]]</f>
        <v>-6.1333333333332973</v>
      </c>
      <c r="H1663" t="str">
        <f>IF(AND(Table3[[#This Row],[F value]]&lt;4.74,Table3[[#This Row],[Best Individual mean accuracy]]&gt;Table3[[#This Row],[Benchmark mean accuracy]]),"Yes","No")</f>
        <v>No</v>
      </c>
    </row>
    <row r="1664" spans="1:8" x14ac:dyDescent="0.55000000000000004">
      <c r="A1664">
        <v>465</v>
      </c>
      <c r="B1664" s="1" t="s">
        <v>945</v>
      </c>
      <c r="C1664" s="4">
        <v>1</v>
      </c>
      <c r="D1664" s="6">
        <v>95.466666666666598</v>
      </c>
      <c r="E1664" s="6">
        <v>90.133333333333297</v>
      </c>
      <c r="F1664" s="4">
        <v>1.6759999999999999</v>
      </c>
      <c r="G1664" s="6">
        <f>Table3[[#This Row],[Best Individual mean accuracy]]-Table3[[#This Row],[Benchmark mean accuracy]]</f>
        <v>-5.3333333333333002</v>
      </c>
      <c r="H1664" t="str">
        <f>IF(AND(Table3[[#This Row],[F value]]&lt;4.74,Table3[[#This Row],[Best Individual mean accuracy]]&gt;Table3[[#This Row],[Benchmark mean accuracy]]),"Yes","No")</f>
        <v>No</v>
      </c>
    </row>
    <row r="1665" spans="1:8" x14ac:dyDescent="0.55000000000000004">
      <c r="A1665">
        <v>891</v>
      </c>
      <c r="B1665" s="1" t="s">
        <v>1806</v>
      </c>
      <c r="C1665" s="4">
        <v>0.97368421052631504</v>
      </c>
      <c r="D1665" s="6">
        <v>96.933333333333294</v>
      </c>
      <c r="E1665" s="6">
        <v>90</v>
      </c>
      <c r="F1665" s="4">
        <v>1.22558922558922</v>
      </c>
      <c r="G1665" s="6">
        <f>Table3[[#This Row],[Best Individual mean accuracy]]-Table3[[#This Row],[Benchmark mean accuracy]]</f>
        <v>-6.9333333333332945</v>
      </c>
      <c r="H1665" t="str">
        <f>IF(AND(Table3[[#This Row],[F value]]&lt;4.74,Table3[[#This Row],[Best Individual mean accuracy]]&gt;Table3[[#This Row],[Benchmark mean accuracy]]),"Yes","No")</f>
        <v>No</v>
      </c>
    </row>
    <row r="1666" spans="1:8" x14ac:dyDescent="0.55000000000000004">
      <c r="A1666">
        <v>891</v>
      </c>
      <c r="B1666" s="1" t="s">
        <v>1644</v>
      </c>
      <c r="C1666" s="4">
        <v>0.97368421052631504</v>
      </c>
      <c r="D1666" s="6">
        <v>96.533333333333303</v>
      </c>
      <c r="E1666" s="6">
        <v>90</v>
      </c>
      <c r="F1666" s="4">
        <v>1.24546722454672</v>
      </c>
      <c r="G1666" s="6">
        <f>Table3[[#This Row],[Best Individual mean accuracy]]-Table3[[#This Row],[Benchmark mean accuracy]]</f>
        <v>-6.533333333333303</v>
      </c>
      <c r="H1666" t="str">
        <f>IF(AND(Table3[[#This Row],[F value]]&lt;4.74,Table3[[#This Row],[Best Individual mean accuracy]]&gt;Table3[[#This Row],[Benchmark mean accuracy]]),"Yes","No")</f>
        <v>No</v>
      </c>
    </row>
    <row r="1667" spans="1:8" x14ac:dyDescent="0.55000000000000004">
      <c r="A1667">
        <v>891</v>
      </c>
      <c r="B1667" s="1" t="s">
        <v>1874</v>
      </c>
      <c r="C1667" s="4">
        <v>0.97368421052631504</v>
      </c>
      <c r="D1667" s="6">
        <v>96</v>
      </c>
      <c r="E1667" s="6">
        <v>90</v>
      </c>
      <c r="F1667" s="4">
        <v>2.23404255319149</v>
      </c>
      <c r="G1667" s="6">
        <f>Table3[[#This Row],[Best Individual mean accuracy]]-Table3[[#This Row],[Benchmark mean accuracy]]</f>
        <v>-6</v>
      </c>
      <c r="H1667" t="str">
        <f>IF(AND(Table3[[#This Row],[F value]]&lt;4.74,Table3[[#This Row],[Best Individual mean accuracy]]&gt;Table3[[#This Row],[Benchmark mean accuracy]]),"Yes","No")</f>
        <v>No</v>
      </c>
    </row>
    <row r="1668" spans="1:8" x14ac:dyDescent="0.55000000000000004">
      <c r="A1668">
        <v>247</v>
      </c>
      <c r="B1668" s="1" t="s">
        <v>459</v>
      </c>
      <c r="C1668" s="4">
        <v>0.97368421052631504</v>
      </c>
      <c r="D1668" s="6">
        <v>96</v>
      </c>
      <c r="E1668" s="6">
        <v>89.866666666666603</v>
      </c>
      <c r="F1668" s="4">
        <v>4.53125</v>
      </c>
      <c r="G1668" s="6">
        <f>Table3[[#This Row],[Best Individual mean accuracy]]-Table3[[#This Row],[Benchmark mean accuracy]]</f>
        <v>-6.1333333333333968</v>
      </c>
      <c r="H1668" t="str">
        <f>IF(AND(Table3[[#This Row],[F value]]&lt;4.74,Table3[[#This Row],[Best Individual mean accuracy]]&gt;Table3[[#This Row],[Benchmark mean accuracy]]),"Yes","No")</f>
        <v>No</v>
      </c>
    </row>
    <row r="1669" spans="1:8" x14ac:dyDescent="0.55000000000000004">
      <c r="A1669">
        <v>247</v>
      </c>
      <c r="B1669" s="1" t="s">
        <v>446</v>
      </c>
      <c r="C1669" s="4">
        <v>0.97368421052631504</v>
      </c>
      <c r="D1669" s="6">
        <v>96.266666666666694</v>
      </c>
      <c r="E1669" s="6">
        <v>89.733333333333306</v>
      </c>
      <c r="F1669" s="4">
        <v>2.4736842105263102</v>
      </c>
      <c r="G1669" s="6">
        <f>Table3[[#This Row],[Best Individual mean accuracy]]-Table3[[#This Row],[Benchmark mean accuracy]]</f>
        <v>-6.5333333333333883</v>
      </c>
      <c r="H1669" t="str">
        <f>IF(AND(Table3[[#This Row],[F value]]&lt;4.74,Table3[[#This Row],[Best Individual mean accuracy]]&gt;Table3[[#This Row],[Benchmark mean accuracy]]),"Yes","No")</f>
        <v>No</v>
      </c>
    </row>
    <row r="1670" spans="1:8" x14ac:dyDescent="0.55000000000000004">
      <c r="A1670">
        <v>891</v>
      </c>
      <c r="B1670" s="1" t="s">
        <v>2151</v>
      </c>
      <c r="C1670" s="4">
        <v>0.97368421052631504</v>
      </c>
      <c r="D1670" s="6">
        <v>96.133333333333297</v>
      </c>
      <c r="E1670" s="6">
        <v>89.733333333333306</v>
      </c>
      <c r="F1670" s="4">
        <v>3.23404255319149</v>
      </c>
      <c r="G1670" s="6">
        <f>Table3[[#This Row],[Best Individual mean accuracy]]-Table3[[#This Row],[Benchmark mean accuracy]]</f>
        <v>-6.3999999999999915</v>
      </c>
      <c r="H1670" t="str">
        <f>IF(AND(Table3[[#This Row],[F value]]&lt;4.74,Table3[[#This Row],[Best Individual mean accuracy]]&gt;Table3[[#This Row],[Benchmark mean accuracy]]),"Yes","No")</f>
        <v>No</v>
      </c>
    </row>
    <row r="1671" spans="1:8" x14ac:dyDescent="0.55000000000000004">
      <c r="A1671">
        <v>891</v>
      </c>
      <c r="B1671" s="1" t="s">
        <v>2147</v>
      </c>
      <c r="C1671" s="4">
        <v>0.97368421052631504</v>
      </c>
      <c r="D1671" s="6">
        <v>95.999999999999901</v>
      </c>
      <c r="E1671" s="6">
        <v>89.733333333333306</v>
      </c>
      <c r="F1671" s="4">
        <v>3.0353982300884899</v>
      </c>
      <c r="G1671" s="6">
        <f>Table3[[#This Row],[Best Individual mean accuracy]]-Table3[[#This Row],[Benchmark mean accuracy]]</f>
        <v>-6.2666666666665947</v>
      </c>
      <c r="H1671" t="str">
        <f>IF(AND(Table3[[#This Row],[F value]]&lt;4.74,Table3[[#This Row],[Best Individual mean accuracy]]&gt;Table3[[#This Row],[Benchmark mean accuracy]]),"Yes","No")</f>
        <v>No</v>
      </c>
    </row>
    <row r="1672" spans="1:8" x14ac:dyDescent="0.55000000000000004">
      <c r="A1672">
        <v>891</v>
      </c>
      <c r="B1672" s="1" t="s">
        <v>2041</v>
      </c>
      <c r="C1672" s="4">
        <v>0.97368421052631504</v>
      </c>
      <c r="D1672" s="6">
        <v>95.466666666666598</v>
      </c>
      <c r="E1672" s="6">
        <v>89.733333333333306</v>
      </c>
      <c r="F1672" s="4">
        <v>1.2877030162412899</v>
      </c>
      <c r="G1672" s="6">
        <f>Table3[[#This Row],[Best Individual mean accuracy]]-Table3[[#This Row],[Benchmark mean accuracy]]</f>
        <v>-5.7333333333332916</v>
      </c>
      <c r="H1672" t="str">
        <f>IF(AND(Table3[[#This Row],[F value]]&lt;4.74,Table3[[#This Row],[Best Individual mean accuracy]]&gt;Table3[[#This Row],[Benchmark mean accuracy]]),"Yes","No")</f>
        <v>No</v>
      </c>
    </row>
    <row r="1673" spans="1:8" x14ac:dyDescent="0.55000000000000004">
      <c r="A1673">
        <v>300</v>
      </c>
      <c r="B1673" s="1" t="s">
        <v>900</v>
      </c>
      <c r="C1673" s="4">
        <v>0.97368421052631504</v>
      </c>
      <c r="D1673" s="6">
        <v>94.933333333333294</v>
      </c>
      <c r="E1673" s="6">
        <v>89.733333333333306</v>
      </c>
      <c r="F1673" s="4">
        <v>0.92826643894107497</v>
      </c>
      <c r="G1673" s="6">
        <f>Table3[[#This Row],[Best Individual mean accuracy]]-Table3[[#This Row],[Benchmark mean accuracy]]</f>
        <v>-5.1999999999999886</v>
      </c>
      <c r="H1673" t="str">
        <f>IF(AND(Table3[[#This Row],[F value]]&lt;4.74,Table3[[#This Row],[Best Individual mean accuracy]]&gt;Table3[[#This Row],[Benchmark mean accuracy]]),"Yes","No")</f>
        <v>No</v>
      </c>
    </row>
    <row r="1674" spans="1:8" x14ac:dyDescent="0.55000000000000004">
      <c r="A1674">
        <v>891</v>
      </c>
      <c r="B1674" s="1" t="s">
        <v>1778</v>
      </c>
      <c r="C1674" s="4">
        <v>0.97368421052631504</v>
      </c>
      <c r="D1674" s="6">
        <v>96.133333333333297</v>
      </c>
      <c r="E1674" s="6">
        <v>89.6</v>
      </c>
      <c r="F1674" s="4">
        <v>2.3420365535248</v>
      </c>
      <c r="G1674" s="6">
        <f>Table3[[#This Row],[Best Individual mean accuracy]]-Table3[[#This Row],[Benchmark mean accuracy]]</f>
        <v>-6.533333333333303</v>
      </c>
      <c r="H1674" t="str">
        <f>IF(AND(Table3[[#This Row],[F value]]&lt;4.74,Table3[[#This Row],[Best Individual mean accuracy]]&gt;Table3[[#This Row],[Benchmark mean accuracy]]),"Yes","No")</f>
        <v>No</v>
      </c>
    </row>
    <row r="1675" spans="1:8" x14ac:dyDescent="0.55000000000000004">
      <c r="A1675">
        <v>247</v>
      </c>
      <c r="B1675" s="1" t="s">
        <v>453</v>
      </c>
      <c r="C1675" s="4">
        <v>0.97368421052631504</v>
      </c>
      <c r="D1675" s="6">
        <v>96</v>
      </c>
      <c r="E1675" s="6">
        <v>89.6</v>
      </c>
      <c r="F1675" s="4">
        <v>2.4142857142857101</v>
      </c>
      <c r="G1675" s="6">
        <f>Table3[[#This Row],[Best Individual mean accuracy]]-Table3[[#This Row],[Benchmark mean accuracy]]</f>
        <v>-6.4000000000000057</v>
      </c>
      <c r="H1675" t="str">
        <f>IF(AND(Table3[[#This Row],[F value]]&lt;4.74,Table3[[#This Row],[Best Individual mean accuracy]]&gt;Table3[[#This Row],[Benchmark mean accuracy]]),"Yes","No")</f>
        <v>No</v>
      </c>
    </row>
    <row r="1676" spans="1:8" x14ac:dyDescent="0.55000000000000004">
      <c r="A1676">
        <v>891</v>
      </c>
      <c r="B1676" s="1" t="s">
        <v>1741</v>
      </c>
      <c r="C1676" s="4">
        <v>0.97368421052631504</v>
      </c>
      <c r="D1676" s="6">
        <v>96</v>
      </c>
      <c r="E1676" s="6">
        <v>89.6</v>
      </c>
      <c r="F1676" s="4">
        <v>1.2271062271062201</v>
      </c>
      <c r="G1676" s="6">
        <f>Table3[[#This Row],[Best Individual mean accuracy]]-Table3[[#This Row],[Benchmark mean accuracy]]</f>
        <v>-6.4000000000000057</v>
      </c>
      <c r="H1676" t="str">
        <f>IF(AND(Table3[[#This Row],[F value]]&lt;4.74,Table3[[#This Row],[Best Individual mean accuracy]]&gt;Table3[[#This Row],[Benchmark mean accuracy]]),"Yes","No")</f>
        <v>No</v>
      </c>
    </row>
    <row r="1677" spans="1:8" x14ac:dyDescent="0.55000000000000004">
      <c r="A1677">
        <v>891</v>
      </c>
      <c r="B1677" s="1" t="s">
        <v>1884</v>
      </c>
      <c r="C1677" s="4">
        <v>0.97368421052631504</v>
      </c>
      <c r="D1677" s="6">
        <v>95.6</v>
      </c>
      <c r="E1677" s="6">
        <v>89.6</v>
      </c>
      <c r="F1677" s="4">
        <v>5.7234042553191502</v>
      </c>
      <c r="G1677" s="6">
        <f>Table3[[#This Row],[Best Individual mean accuracy]]-Table3[[#This Row],[Benchmark mean accuracy]]</f>
        <v>-6</v>
      </c>
      <c r="H1677" t="str">
        <f>IF(AND(Table3[[#This Row],[F value]]&lt;4.74,Table3[[#This Row],[Best Individual mean accuracy]]&gt;Table3[[#This Row],[Benchmark mean accuracy]]),"Yes","No")</f>
        <v>No</v>
      </c>
    </row>
    <row r="1678" spans="1:8" x14ac:dyDescent="0.55000000000000004">
      <c r="A1678">
        <v>750</v>
      </c>
      <c r="B1678" s="1" t="s">
        <v>1605</v>
      </c>
      <c r="C1678" s="4">
        <v>1</v>
      </c>
      <c r="D1678" s="6">
        <v>95.3333333333333</v>
      </c>
      <c r="E1678" s="6">
        <v>89.6</v>
      </c>
      <c r="F1678" s="4">
        <v>1.1515561569688699</v>
      </c>
      <c r="G1678" s="6">
        <f>Table3[[#This Row],[Best Individual mean accuracy]]-Table3[[#This Row],[Benchmark mean accuracy]]</f>
        <v>-5.7333333333333059</v>
      </c>
      <c r="H1678" t="str">
        <f>IF(AND(Table3[[#This Row],[F value]]&lt;4.74,Table3[[#This Row],[Best Individual mean accuracy]]&gt;Table3[[#This Row],[Benchmark mean accuracy]]),"Yes","No")</f>
        <v>No</v>
      </c>
    </row>
    <row r="1679" spans="1:8" x14ac:dyDescent="0.55000000000000004">
      <c r="A1679">
        <v>750</v>
      </c>
      <c r="B1679" s="1" t="s">
        <v>1472</v>
      </c>
      <c r="C1679" s="4">
        <v>1</v>
      </c>
      <c r="D1679" s="6">
        <v>95.066666666666606</v>
      </c>
      <c r="E1679" s="6">
        <v>89.6</v>
      </c>
      <c r="F1679" s="4">
        <v>1.2936378466557901</v>
      </c>
      <c r="G1679" s="6">
        <f>Table3[[#This Row],[Best Individual mean accuracy]]-Table3[[#This Row],[Benchmark mean accuracy]]</f>
        <v>-5.4666666666666117</v>
      </c>
      <c r="H1679" t="str">
        <f>IF(AND(Table3[[#This Row],[F value]]&lt;4.74,Table3[[#This Row],[Best Individual mean accuracy]]&gt;Table3[[#This Row],[Benchmark mean accuracy]]),"Yes","No")</f>
        <v>No</v>
      </c>
    </row>
    <row r="1680" spans="1:8" x14ac:dyDescent="0.55000000000000004">
      <c r="A1680">
        <v>750</v>
      </c>
      <c r="B1680" s="1" t="s">
        <v>1500</v>
      </c>
      <c r="C1680" s="4">
        <v>1</v>
      </c>
      <c r="D1680" s="6">
        <v>96.6666666666666</v>
      </c>
      <c r="E1680" s="6">
        <v>89.466666666666598</v>
      </c>
      <c r="F1680" s="4">
        <v>1.31641791044776</v>
      </c>
      <c r="G1680" s="6">
        <f>Table3[[#This Row],[Best Individual mean accuracy]]-Table3[[#This Row],[Benchmark mean accuracy]]</f>
        <v>-7.2000000000000028</v>
      </c>
      <c r="H1680" t="str">
        <f>IF(AND(Table3[[#This Row],[F value]]&lt;4.74,Table3[[#This Row],[Best Individual mean accuracy]]&gt;Table3[[#This Row],[Benchmark mean accuracy]]),"Yes","No")</f>
        <v>No</v>
      </c>
    </row>
    <row r="1681" spans="1:8" x14ac:dyDescent="0.55000000000000004">
      <c r="A1681">
        <v>247</v>
      </c>
      <c r="B1681" s="1" t="s">
        <v>456</v>
      </c>
      <c r="C1681" s="4">
        <v>0.97368421052631504</v>
      </c>
      <c r="D1681" s="6">
        <v>96.4</v>
      </c>
      <c r="E1681" s="6">
        <v>89.466666666666598</v>
      </c>
      <c r="F1681" s="4">
        <v>2.4074074074073999</v>
      </c>
      <c r="G1681" s="6">
        <f>Table3[[#This Row],[Best Individual mean accuracy]]-Table3[[#This Row],[Benchmark mean accuracy]]</f>
        <v>-6.9333333333334082</v>
      </c>
      <c r="H1681" t="str">
        <f>IF(AND(Table3[[#This Row],[F value]]&lt;4.74,Table3[[#This Row],[Best Individual mean accuracy]]&gt;Table3[[#This Row],[Benchmark mean accuracy]]),"Yes","No")</f>
        <v>No</v>
      </c>
    </row>
    <row r="1682" spans="1:8" x14ac:dyDescent="0.55000000000000004">
      <c r="A1682">
        <v>891</v>
      </c>
      <c r="B1682" s="1" t="s">
        <v>2018</v>
      </c>
      <c r="C1682" s="4">
        <v>0.97368421052631504</v>
      </c>
      <c r="D1682" s="6">
        <v>96.4</v>
      </c>
      <c r="E1682" s="6">
        <v>89.3333333333333</v>
      </c>
      <c r="F1682" s="4">
        <v>1.15769712140175</v>
      </c>
      <c r="G1682" s="6">
        <f>Table3[[#This Row],[Best Individual mean accuracy]]-Table3[[#This Row],[Benchmark mean accuracy]]</f>
        <v>-7.0666666666667055</v>
      </c>
      <c r="H1682" t="str">
        <f>IF(AND(Table3[[#This Row],[F value]]&lt;4.74,Table3[[#This Row],[Best Individual mean accuracy]]&gt;Table3[[#This Row],[Benchmark mean accuracy]]),"Yes","No")</f>
        <v>No</v>
      </c>
    </row>
    <row r="1683" spans="1:8" x14ac:dyDescent="0.55000000000000004">
      <c r="A1683">
        <v>891</v>
      </c>
      <c r="B1683" s="1" t="s">
        <v>1789</v>
      </c>
      <c r="C1683" s="4">
        <v>0.97368421052631504</v>
      </c>
      <c r="D1683" s="6">
        <v>95.733333333333306</v>
      </c>
      <c r="E1683" s="6">
        <v>89.3333333333333</v>
      </c>
      <c r="F1683" s="4">
        <v>3.0341880341880301</v>
      </c>
      <c r="G1683" s="6">
        <f>Table3[[#This Row],[Best Individual mean accuracy]]-Table3[[#This Row],[Benchmark mean accuracy]]</f>
        <v>-6.4000000000000057</v>
      </c>
      <c r="H1683" t="str">
        <f>IF(AND(Table3[[#This Row],[F value]]&lt;4.74,Table3[[#This Row],[Best Individual mean accuracy]]&gt;Table3[[#This Row],[Benchmark mean accuracy]]),"Yes","No")</f>
        <v>No</v>
      </c>
    </row>
    <row r="1684" spans="1:8" x14ac:dyDescent="0.55000000000000004">
      <c r="A1684">
        <v>300</v>
      </c>
      <c r="B1684" s="1" t="s">
        <v>880</v>
      </c>
      <c r="C1684" s="4">
        <v>0.97368421052631504</v>
      </c>
      <c r="D1684" s="6">
        <v>93.2</v>
      </c>
      <c r="E1684" s="6">
        <v>89.3333333333333</v>
      </c>
      <c r="F1684" s="4">
        <v>1.1012048192771</v>
      </c>
      <c r="G1684" s="6">
        <f>Table3[[#This Row],[Best Individual mean accuracy]]-Table3[[#This Row],[Benchmark mean accuracy]]</f>
        <v>-3.8666666666667027</v>
      </c>
      <c r="H1684" t="str">
        <f>IF(AND(Table3[[#This Row],[F value]]&lt;4.74,Table3[[#This Row],[Best Individual mean accuracy]]&gt;Table3[[#This Row],[Benchmark mean accuracy]]),"Yes","No")</f>
        <v>No</v>
      </c>
    </row>
    <row r="1685" spans="1:8" x14ac:dyDescent="0.55000000000000004">
      <c r="A1685">
        <v>891</v>
      </c>
      <c r="B1685" s="1" t="s">
        <v>1871</v>
      </c>
      <c r="C1685" s="4">
        <v>0.97368421052631504</v>
      </c>
      <c r="D1685" s="6">
        <v>95.733333333333306</v>
      </c>
      <c r="E1685" s="6">
        <v>89.2</v>
      </c>
      <c r="F1685" s="4">
        <v>3.0606060606060601</v>
      </c>
      <c r="G1685" s="6">
        <f>Table3[[#This Row],[Best Individual mean accuracy]]-Table3[[#This Row],[Benchmark mean accuracy]]</f>
        <v>-6.533333333333303</v>
      </c>
      <c r="H1685" t="str">
        <f>IF(AND(Table3[[#This Row],[F value]]&lt;4.74,Table3[[#This Row],[Best Individual mean accuracy]]&gt;Table3[[#This Row],[Benchmark mean accuracy]]),"Yes","No")</f>
        <v>No</v>
      </c>
    </row>
    <row r="1686" spans="1:8" x14ac:dyDescent="0.55000000000000004">
      <c r="A1686">
        <v>750</v>
      </c>
      <c r="B1686" s="1" t="s">
        <v>1479</v>
      </c>
      <c r="C1686" s="4">
        <v>1</v>
      </c>
      <c r="D1686" s="6">
        <v>95.3333333333333</v>
      </c>
      <c r="E1686" s="6">
        <v>89.2</v>
      </c>
      <c r="F1686" s="4">
        <v>1.11157024793388</v>
      </c>
      <c r="G1686" s="6">
        <f>Table3[[#This Row],[Best Individual mean accuracy]]-Table3[[#This Row],[Benchmark mean accuracy]]</f>
        <v>-6.1333333333332973</v>
      </c>
      <c r="H1686" t="str">
        <f>IF(AND(Table3[[#This Row],[F value]]&lt;4.74,Table3[[#This Row],[Best Individual mean accuracy]]&gt;Table3[[#This Row],[Benchmark mean accuracy]]),"Yes","No")</f>
        <v>No</v>
      </c>
    </row>
    <row r="1687" spans="1:8" x14ac:dyDescent="0.55000000000000004">
      <c r="A1687">
        <v>891</v>
      </c>
      <c r="B1687" s="1" t="s">
        <v>1899</v>
      </c>
      <c r="C1687" s="4">
        <v>0.97368421052631504</v>
      </c>
      <c r="D1687" s="6">
        <v>95.3333333333333</v>
      </c>
      <c r="E1687" s="6">
        <v>89.2</v>
      </c>
      <c r="F1687" s="4">
        <v>21.1428571428571</v>
      </c>
      <c r="G1687" s="6">
        <f>Table3[[#This Row],[Best Individual mean accuracy]]-Table3[[#This Row],[Benchmark mean accuracy]]</f>
        <v>-6.1333333333332973</v>
      </c>
      <c r="H1687" t="str">
        <f>IF(AND(Table3[[#This Row],[F value]]&lt;4.74,Table3[[#This Row],[Best Individual mean accuracy]]&gt;Table3[[#This Row],[Benchmark mean accuracy]]),"Yes","No")</f>
        <v>No</v>
      </c>
    </row>
    <row r="1688" spans="1:8" x14ac:dyDescent="0.55000000000000004">
      <c r="A1688">
        <v>891</v>
      </c>
      <c r="B1688" s="1" t="s">
        <v>1842</v>
      </c>
      <c r="C1688" s="4">
        <v>0.97368421052631504</v>
      </c>
      <c r="D1688" s="6">
        <v>94.933333333333294</v>
      </c>
      <c r="E1688" s="6">
        <v>89.066666666666606</v>
      </c>
      <c r="F1688" s="4">
        <v>1.2589928057553901</v>
      </c>
      <c r="G1688" s="6">
        <f>Table3[[#This Row],[Best Individual mean accuracy]]-Table3[[#This Row],[Benchmark mean accuracy]]</f>
        <v>-5.8666666666666885</v>
      </c>
      <c r="H1688" t="str">
        <f>IF(AND(Table3[[#This Row],[F value]]&lt;4.74,Table3[[#This Row],[Best Individual mean accuracy]]&gt;Table3[[#This Row],[Benchmark mean accuracy]]),"Yes","No")</f>
        <v>No</v>
      </c>
    </row>
    <row r="1689" spans="1:8" x14ac:dyDescent="0.55000000000000004">
      <c r="A1689">
        <v>891</v>
      </c>
      <c r="B1689" s="1" t="s">
        <v>1799</v>
      </c>
      <c r="C1689" s="4">
        <v>0.97368421052631504</v>
      </c>
      <c r="D1689" s="6">
        <v>95.866666666666603</v>
      </c>
      <c r="E1689" s="6">
        <v>88.933333333333294</v>
      </c>
      <c r="F1689" s="4">
        <v>1.9829059829059801</v>
      </c>
      <c r="G1689" s="6">
        <f>Table3[[#This Row],[Best Individual mean accuracy]]-Table3[[#This Row],[Benchmark mean accuracy]]</f>
        <v>-6.9333333333333087</v>
      </c>
      <c r="H1689" t="str">
        <f>IF(AND(Table3[[#This Row],[F value]]&lt;4.74,Table3[[#This Row],[Best Individual mean accuracy]]&gt;Table3[[#This Row],[Benchmark mean accuracy]]),"Yes","No")</f>
        <v>No</v>
      </c>
    </row>
    <row r="1690" spans="1:8" x14ac:dyDescent="0.55000000000000004">
      <c r="A1690">
        <v>891</v>
      </c>
      <c r="B1690" s="1" t="s">
        <v>2080</v>
      </c>
      <c r="C1690" s="4">
        <v>0.97368421052631504</v>
      </c>
      <c r="D1690" s="6">
        <v>95.066666666666606</v>
      </c>
      <c r="E1690" s="6">
        <v>88.933333333333294</v>
      </c>
      <c r="F1690" s="4">
        <v>1.3783783783783701</v>
      </c>
      <c r="G1690" s="6">
        <f>Table3[[#This Row],[Best Individual mean accuracy]]-Table3[[#This Row],[Benchmark mean accuracy]]</f>
        <v>-6.1333333333333115</v>
      </c>
      <c r="H1690" t="str">
        <f>IF(AND(Table3[[#This Row],[F value]]&lt;4.74,Table3[[#This Row],[Best Individual mean accuracy]]&gt;Table3[[#This Row],[Benchmark mean accuracy]]),"Yes","No")</f>
        <v>No</v>
      </c>
    </row>
    <row r="1691" spans="1:8" x14ac:dyDescent="0.55000000000000004">
      <c r="A1691">
        <v>247</v>
      </c>
      <c r="B1691" s="1" t="s">
        <v>457</v>
      </c>
      <c r="C1691" s="4">
        <v>0.97368421052631504</v>
      </c>
      <c r="D1691" s="6">
        <v>96.6666666666666</v>
      </c>
      <c r="E1691" s="6">
        <v>88.8</v>
      </c>
      <c r="F1691" s="4">
        <v>1.68376068376068</v>
      </c>
      <c r="G1691" s="6">
        <f>Table3[[#This Row],[Best Individual mean accuracy]]-Table3[[#This Row],[Benchmark mean accuracy]]</f>
        <v>-7.8666666666666032</v>
      </c>
      <c r="H1691" t="str">
        <f>IF(AND(Table3[[#This Row],[F value]]&lt;4.74,Table3[[#This Row],[Best Individual mean accuracy]]&gt;Table3[[#This Row],[Benchmark mean accuracy]]),"Yes","No")</f>
        <v>No</v>
      </c>
    </row>
    <row r="1692" spans="1:8" x14ac:dyDescent="0.55000000000000004">
      <c r="A1692">
        <v>891</v>
      </c>
      <c r="B1692" s="1" t="s">
        <v>1870</v>
      </c>
      <c r="C1692" s="4">
        <v>0.97368421052631504</v>
      </c>
      <c r="D1692" s="6">
        <v>95.3333333333333</v>
      </c>
      <c r="E1692" s="6">
        <v>88.8</v>
      </c>
      <c r="F1692" s="4">
        <v>5.7118644067796698</v>
      </c>
      <c r="G1692" s="6">
        <f>Table3[[#This Row],[Best Individual mean accuracy]]-Table3[[#This Row],[Benchmark mean accuracy]]</f>
        <v>-6.533333333333303</v>
      </c>
      <c r="H1692" t="str">
        <f>IF(AND(Table3[[#This Row],[F value]]&lt;4.74,Table3[[#This Row],[Best Individual mean accuracy]]&gt;Table3[[#This Row],[Benchmark mean accuracy]]),"Yes","No")</f>
        <v>No</v>
      </c>
    </row>
    <row r="1693" spans="1:8" x14ac:dyDescent="0.55000000000000004">
      <c r="A1693">
        <v>891</v>
      </c>
      <c r="B1693" s="1" t="s">
        <v>2094</v>
      </c>
      <c r="C1693" s="4">
        <v>0.97368421052631504</v>
      </c>
      <c r="D1693" s="6">
        <v>95.199999999999903</v>
      </c>
      <c r="E1693" s="6">
        <v>88.799999999999898</v>
      </c>
      <c r="F1693" s="4">
        <v>0.89411764705882302</v>
      </c>
      <c r="G1693" s="6">
        <f>Table3[[#This Row],[Best Individual mean accuracy]]-Table3[[#This Row],[Benchmark mean accuracy]]</f>
        <v>-6.4000000000000057</v>
      </c>
      <c r="H1693" t="str">
        <f>IF(AND(Table3[[#This Row],[F value]]&lt;4.74,Table3[[#This Row],[Best Individual mean accuracy]]&gt;Table3[[#This Row],[Benchmark mean accuracy]]),"Yes","No")</f>
        <v>No</v>
      </c>
    </row>
    <row r="1694" spans="1:8" x14ac:dyDescent="0.55000000000000004">
      <c r="A1694">
        <v>891</v>
      </c>
      <c r="B1694" s="1" t="s">
        <v>1970</v>
      </c>
      <c r="C1694" s="4">
        <v>0.97368421052631504</v>
      </c>
      <c r="D1694" s="6">
        <v>96.6666666666666</v>
      </c>
      <c r="E1694" s="6">
        <v>88.6666666666666</v>
      </c>
      <c r="F1694" s="4">
        <v>1.38912133891213</v>
      </c>
      <c r="G1694" s="6">
        <f>Table3[[#This Row],[Best Individual mean accuracy]]-Table3[[#This Row],[Benchmark mean accuracy]]</f>
        <v>-8</v>
      </c>
      <c r="H1694" t="str">
        <f>IF(AND(Table3[[#This Row],[F value]]&lt;4.74,Table3[[#This Row],[Best Individual mean accuracy]]&gt;Table3[[#This Row],[Benchmark mean accuracy]]),"Yes","No")</f>
        <v>No</v>
      </c>
    </row>
    <row r="1695" spans="1:8" x14ac:dyDescent="0.55000000000000004">
      <c r="A1695">
        <v>750</v>
      </c>
      <c r="B1695" s="1" t="s">
        <v>1626</v>
      </c>
      <c r="C1695" s="4">
        <v>1</v>
      </c>
      <c r="D1695" s="6">
        <v>96.399999999999906</v>
      </c>
      <c r="E1695" s="6">
        <v>88.533333333333303</v>
      </c>
      <c r="F1695" s="4">
        <v>34.5757575757575</v>
      </c>
      <c r="G1695" s="6">
        <f>Table3[[#This Row],[Best Individual mean accuracy]]-Table3[[#This Row],[Benchmark mean accuracy]]</f>
        <v>-7.8666666666666032</v>
      </c>
      <c r="H1695" t="str">
        <f>IF(AND(Table3[[#This Row],[F value]]&lt;4.74,Table3[[#This Row],[Best Individual mean accuracy]]&gt;Table3[[#This Row],[Benchmark mean accuracy]]),"Yes","No")</f>
        <v>No</v>
      </c>
    </row>
    <row r="1696" spans="1:8" x14ac:dyDescent="0.55000000000000004">
      <c r="A1696">
        <v>891</v>
      </c>
      <c r="B1696" s="1" t="s">
        <v>1797</v>
      </c>
      <c r="C1696" s="4">
        <v>0.97368421052631504</v>
      </c>
      <c r="D1696" s="6">
        <v>96</v>
      </c>
      <c r="E1696" s="6">
        <v>88.533333333333303</v>
      </c>
      <c r="F1696" s="4">
        <v>1.3496932515337401</v>
      </c>
      <c r="G1696" s="6">
        <f>Table3[[#This Row],[Best Individual mean accuracy]]-Table3[[#This Row],[Benchmark mean accuracy]]</f>
        <v>-7.466666666666697</v>
      </c>
      <c r="H1696" t="str">
        <f>IF(AND(Table3[[#This Row],[F value]]&lt;4.74,Table3[[#This Row],[Best Individual mean accuracy]]&gt;Table3[[#This Row],[Benchmark mean accuracy]]),"Yes","No")</f>
        <v>No</v>
      </c>
    </row>
    <row r="1697" spans="1:8" x14ac:dyDescent="0.55000000000000004">
      <c r="A1697">
        <v>750</v>
      </c>
      <c r="B1697" s="1" t="s">
        <v>1597</v>
      </c>
      <c r="C1697" s="4">
        <v>1</v>
      </c>
      <c r="D1697" s="6">
        <v>94.533333333333303</v>
      </c>
      <c r="E1697" s="6">
        <v>88.533333333333303</v>
      </c>
      <c r="F1697" s="4">
        <v>0.90368271954674195</v>
      </c>
      <c r="G1697" s="6">
        <f>Table3[[#This Row],[Best Individual mean accuracy]]-Table3[[#This Row],[Benchmark mean accuracy]]</f>
        <v>-6</v>
      </c>
      <c r="H1697" t="str">
        <f>IF(AND(Table3[[#This Row],[F value]]&lt;4.74,Table3[[#This Row],[Best Individual mean accuracy]]&gt;Table3[[#This Row],[Benchmark mean accuracy]]),"Yes","No")</f>
        <v>No</v>
      </c>
    </row>
    <row r="1698" spans="1:8" x14ac:dyDescent="0.55000000000000004">
      <c r="A1698">
        <v>891</v>
      </c>
      <c r="B1698" s="1" t="s">
        <v>1892</v>
      </c>
      <c r="C1698" s="4">
        <v>0.97368421052631504</v>
      </c>
      <c r="D1698" s="6">
        <v>96.6666666666666</v>
      </c>
      <c r="E1698" s="6">
        <v>88.4</v>
      </c>
      <c r="F1698" s="4">
        <v>3.4328358208955199</v>
      </c>
      <c r="G1698" s="6">
        <f>Table3[[#This Row],[Best Individual mean accuracy]]-Table3[[#This Row],[Benchmark mean accuracy]]</f>
        <v>-8.2666666666665947</v>
      </c>
      <c r="H1698" t="str">
        <f>IF(AND(Table3[[#This Row],[F value]]&lt;4.74,Table3[[#This Row],[Best Individual mean accuracy]]&gt;Table3[[#This Row],[Benchmark mean accuracy]]),"Yes","No")</f>
        <v>No</v>
      </c>
    </row>
    <row r="1699" spans="1:8" x14ac:dyDescent="0.55000000000000004">
      <c r="A1699">
        <v>247</v>
      </c>
      <c r="B1699" s="1" t="s">
        <v>454</v>
      </c>
      <c r="C1699" s="4">
        <v>0.97368421052631504</v>
      </c>
      <c r="D1699" s="6">
        <v>96.533333333333303</v>
      </c>
      <c r="E1699" s="6">
        <v>88.4</v>
      </c>
      <c r="F1699" s="4">
        <v>5.4235294117647097</v>
      </c>
      <c r="G1699" s="6">
        <f>Table3[[#This Row],[Best Individual mean accuracy]]-Table3[[#This Row],[Benchmark mean accuracy]]</f>
        <v>-8.1333333333332973</v>
      </c>
      <c r="H1699" t="str">
        <f>IF(AND(Table3[[#This Row],[F value]]&lt;4.74,Table3[[#This Row],[Best Individual mean accuracy]]&gt;Table3[[#This Row],[Benchmark mean accuracy]]),"Yes","No")</f>
        <v>No</v>
      </c>
    </row>
    <row r="1700" spans="1:8" x14ac:dyDescent="0.55000000000000004">
      <c r="A1700">
        <v>247</v>
      </c>
      <c r="B1700" s="1" t="s">
        <v>449</v>
      </c>
      <c r="C1700" s="4">
        <v>0.97368421052631504</v>
      </c>
      <c r="D1700" s="6">
        <v>96.8</v>
      </c>
      <c r="E1700" s="6">
        <v>88.133333333333297</v>
      </c>
      <c r="F1700" s="4">
        <v>1.3614931237721</v>
      </c>
      <c r="G1700" s="6">
        <f>Table3[[#This Row],[Best Individual mean accuracy]]-Table3[[#This Row],[Benchmark mean accuracy]]</f>
        <v>-8.6666666666666998</v>
      </c>
      <c r="H1700" t="str">
        <f>IF(AND(Table3[[#This Row],[F value]]&lt;4.74,Table3[[#This Row],[Best Individual mean accuracy]]&gt;Table3[[#This Row],[Benchmark mean accuracy]]),"Yes","No")</f>
        <v>No</v>
      </c>
    </row>
    <row r="1701" spans="1:8" x14ac:dyDescent="0.55000000000000004">
      <c r="A1701">
        <v>891</v>
      </c>
      <c r="B1701" s="1" t="s">
        <v>1909</v>
      </c>
      <c r="C1701" s="4">
        <v>0.97368421052631504</v>
      </c>
      <c r="D1701" s="6">
        <v>95.066666666666606</v>
      </c>
      <c r="E1701" s="6">
        <v>88.133333333333297</v>
      </c>
      <c r="F1701" s="4">
        <v>2.62121212121211</v>
      </c>
      <c r="G1701" s="6">
        <f>Table3[[#This Row],[Best Individual mean accuracy]]-Table3[[#This Row],[Benchmark mean accuracy]]</f>
        <v>-6.9333333333333087</v>
      </c>
      <c r="H1701" t="str">
        <f>IF(AND(Table3[[#This Row],[F value]]&lt;4.74,Table3[[#This Row],[Best Individual mean accuracy]]&gt;Table3[[#This Row],[Benchmark mean accuracy]]),"Yes","No")</f>
        <v>No</v>
      </c>
    </row>
    <row r="1702" spans="1:8" x14ac:dyDescent="0.55000000000000004">
      <c r="A1702">
        <v>891</v>
      </c>
      <c r="B1702" s="1" t="s">
        <v>1880</v>
      </c>
      <c r="C1702" s="4">
        <v>0.97368421052631504</v>
      </c>
      <c r="D1702" s="6">
        <v>96.533333333333303</v>
      </c>
      <c r="E1702" s="6">
        <v>88</v>
      </c>
      <c r="F1702" s="4">
        <v>1.27272727272727</v>
      </c>
      <c r="G1702" s="6">
        <f>Table3[[#This Row],[Best Individual mean accuracy]]-Table3[[#This Row],[Benchmark mean accuracy]]</f>
        <v>-8.533333333333303</v>
      </c>
      <c r="H1702" t="str">
        <f>IF(AND(Table3[[#This Row],[F value]]&lt;4.74,Table3[[#This Row],[Best Individual mean accuracy]]&gt;Table3[[#This Row],[Benchmark mean accuracy]]),"Yes","No")</f>
        <v>No</v>
      </c>
    </row>
    <row r="1703" spans="1:8" x14ac:dyDescent="0.55000000000000004">
      <c r="A1703">
        <v>891</v>
      </c>
      <c r="B1703" s="1" t="s">
        <v>1891</v>
      </c>
      <c r="C1703" s="4">
        <v>0.97368421052631504</v>
      </c>
      <c r="D1703" s="6">
        <v>95.066666666666606</v>
      </c>
      <c r="E1703" s="6">
        <v>88</v>
      </c>
      <c r="F1703" s="4">
        <v>5.1212121212121202</v>
      </c>
      <c r="G1703" s="6">
        <f>Table3[[#This Row],[Best Individual mean accuracy]]-Table3[[#This Row],[Benchmark mean accuracy]]</f>
        <v>-7.066666666666606</v>
      </c>
      <c r="H1703" t="str">
        <f>IF(AND(Table3[[#This Row],[F value]]&lt;4.74,Table3[[#This Row],[Best Individual mean accuracy]]&gt;Table3[[#This Row],[Benchmark mean accuracy]]),"Yes","No")</f>
        <v>No</v>
      </c>
    </row>
    <row r="1704" spans="1:8" x14ac:dyDescent="0.55000000000000004">
      <c r="A1704">
        <v>247</v>
      </c>
      <c r="B1704" s="1" t="s">
        <v>455</v>
      </c>
      <c r="C1704" s="4">
        <v>0.97368421052631504</v>
      </c>
      <c r="D1704" s="6">
        <v>96.399999999999906</v>
      </c>
      <c r="E1704" s="6">
        <v>87.999999999999901</v>
      </c>
      <c r="F1704" s="4">
        <v>1.4952015355086301</v>
      </c>
      <c r="G1704" s="6">
        <f>Table3[[#This Row],[Best Individual mean accuracy]]-Table3[[#This Row],[Benchmark mean accuracy]]</f>
        <v>-8.4000000000000057</v>
      </c>
      <c r="H1704" t="str">
        <f>IF(AND(Table3[[#This Row],[F value]]&lt;4.74,Table3[[#This Row],[Best Individual mean accuracy]]&gt;Table3[[#This Row],[Benchmark mean accuracy]]),"Yes","No")</f>
        <v>No</v>
      </c>
    </row>
    <row r="1705" spans="1:8" x14ac:dyDescent="0.55000000000000004">
      <c r="A1705">
        <v>891</v>
      </c>
      <c r="B1705" s="1" t="s">
        <v>1654</v>
      </c>
      <c r="C1705" s="4">
        <v>0.97368421052631504</v>
      </c>
      <c r="D1705" s="6">
        <v>95.466666666666598</v>
      </c>
      <c r="E1705" s="6">
        <v>87.999999999999901</v>
      </c>
      <c r="F1705" s="4">
        <v>0.97815912636505398</v>
      </c>
      <c r="G1705" s="6">
        <f>Table3[[#This Row],[Best Individual mean accuracy]]-Table3[[#This Row],[Benchmark mean accuracy]]</f>
        <v>-7.466666666666697</v>
      </c>
      <c r="H1705" t="str">
        <f>IF(AND(Table3[[#This Row],[F value]]&lt;4.74,Table3[[#This Row],[Best Individual mean accuracy]]&gt;Table3[[#This Row],[Benchmark mean accuracy]]),"Yes","No")</f>
        <v>No</v>
      </c>
    </row>
    <row r="1706" spans="1:8" x14ac:dyDescent="0.55000000000000004">
      <c r="A1706">
        <v>891</v>
      </c>
      <c r="B1706" s="1" t="s">
        <v>1798</v>
      </c>
      <c r="C1706" s="4">
        <v>0.97368421052631504</v>
      </c>
      <c r="D1706" s="6">
        <v>96.4</v>
      </c>
      <c r="E1706" s="6">
        <v>87.866666666666603</v>
      </c>
      <c r="F1706" s="4">
        <v>1.56626506024096</v>
      </c>
      <c r="G1706" s="6">
        <f>Table3[[#This Row],[Best Individual mean accuracy]]-Table3[[#This Row],[Benchmark mean accuracy]]</f>
        <v>-8.5333333333334025</v>
      </c>
      <c r="H1706" t="str">
        <f>IF(AND(Table3[[#This Row],[F value]]&lt;4.74,Table3[[#This Row],[Best Individual mean accuracy]]&gt;Table3[[#This Row],[Benchmark mean accuracy]]),"Yes","No")</f>
        <v>No</v>
      </c>
    </row>
    <row r="1707" spans="1:8" x14ac:dyDescent="0.55000000000000004">
      <c r="A1707">
        <v>750</v>
      </c>
      <c r="B1707" s="1" t="s">
        <v>1612</v>
      </c>
      <c r="C1707" s="4">
        <v>1</v>
      </c>
      <c r="D1707" s="6">
        <v>95.466666666666598</v>
      </c>
      <c r="E1707" s="6">
        <v>87.733333333333306</v>
      </c>
      <c r="F1707" s="4">
        <v>1.06090373280943</v>
      </c>
      <c r="G1707" s="6">
        <f>Table3[[#This Row],[Best Individual mean accuracy]]-Table3[[#This Row],[Benchmark mean accuracy]]</f>
        <v>-7.7333333333332916</v>
      </c>
      <c r="H1707" t="str">
        <f>IF(AND(Table3[[#This Row],[F value]]&lt;4.74,Table3[[#This Row],[Best Individual mean accuracy]]&gt;Table3[[#This Row],[Benchmark mean accuracy]]),"Yes","No")</f>
        <v>No</v>
      </c>
    </row>
    <row r="1708" spans="1:8" x14ac:dyDescent="0.55000000000000004">
      <c r="A1708">
        <v>247</v>
      </c>
      <c r="B1708" s="1" t="s">
        <v>443</v>
      </c>
      <c r="C1708" s="4">
        <v>0.97368421052631504</v>
      </c>
      <c r="D1708" s="6">
        <v>95.599999999999895</v>
      </c>
      <c r="E1708" s="6">
        <v>87.6</v>
      </c>
      <c r="F1708" s="4">
        <v>1.6521739130434701</v>
      </c>
      <c r="G1708" s="6">
        <f>Table3[[#This Row],[Best Individual mean accuracy]]-Table3[[#This Row],[Benchmark mean accuracy]]</f>
        <v>-7.9999999999999005</v>
      </c>
      <c r="H1708" t="str">
        <f>IF(AND(Table3[[#This Row],[F value]]&lt;4.74,Table3[[#This Row],[Best Individual mean accuracy]]&gt;Table3[[#This Row],[Benchmark mean accuracy]]),"Yes","No")</f>
        <v>No</v>
      </c>
    </row>
    <row r="1709" spans="1:8" x14ac:dyDescent="0.55000000000000004">
      <c r="A1709">
        <v>750</v>
      </c>
      <c r="B1709" s="1" t="s">
        <v>1579</v>
      </c>
      <c r="C1709" s="4">
        <v>1</v>
      </c>
      <c r="D1709" s="6">
        <v>94.933333333333294</v>
      </c>
      <c r="E1709" s="6">
        <v>87.6</v>
      </c>
      <c r="F1709" s="4">
        <v>1.06747891283973</v>
      </c>
      <c r="G1709" s="6">
        <f>Table3[[#This Row],[Best Individual mean accuracy]]-Table3[[#This Row],[Benchmark mean accuracy]]</f>
        <v>-7.3333333333333002</v>
      </c>
      <c r="H1709" t="str">
        <f>IF(AND(Table3[[#This Row],[F value]]&lt;4.74,Table3[[#This Row],[Best Individual mean accuracy]]&gt;Table3[[#This Row],[Benchmark mean accuracy]]),"Yes","No")</f>
        <v>No</v>
      </c>
    </row>
    <row r="1710" spans="1:8" x14ac:dyDescent="0.55000000000000004">
      <c r="A1710">
        <v>247</v>
      </c>
      <c r="B1710" s="1" t="s">
        <v>444</v>
      </c>
      <c r="C1710" s="4">
        <v>0.97368421052631504</v>
      </c>
      <c r="D1710" s="6">
        <v>96.6666666666666</v>
      </c>
      <c r="E1710" s="6">
        <v>87.466666666666598</v>
      </c>
      <c r="F1710" s="4">
        <v>1.760907504363</v>
      </c>
      <c r="G1710" s="6">
        <f>Table3[[#This Row],[Best Individual mean accuracy]]-Table3[[#This Row],[Benchmark mean accuracy]]</f>
        <v>-9.2000000000000028</v>
      </c>
      <c r="H1710" t="str">
        <f>IF(AND(Table3[[#This Row],[F value]]&lt;4.74,Table3[[#This Row],[Best Individual mean accuracy]]&gt;Table3[[#This Row],[Benchmark mean accuracy]]),"Yes","No")</f>
        <v>No</v>
      </c>
    </row>
    <row r="1711" spans="1:8" x14ac:dyDescent="0.55000000000000004">
      <c r="A1711">
        <v>891</v>
      </c>
      <c r="B1711" s="1" t="s">
        <v>1663</v>
      </c>
      <c r="C1711" s="4">
        <v>0.97368421052631504</v>
      </c>
      <c r="D1711" s="6">
        <v>96</v>
      </c>
      <c r="E1711" s="6">
        <v>87.466666666666598</v>
      </c>
      <c r="F1711" s="4">
        <v>1.07453416149068</v>
      </c>
      <c r="G1711" s="6">
        <f>Table3[[#This Row],[Best Individual mean accuracy]]-Table3[[#This Row],[Benchmark mean accuracy]]</f>
        <v>-8.5333333333334025</v>
      </c>
      <c r="H1711" t="str">
        <f>IF(AND(Table3[[#This Row],[F value]]&lt;4.74,Table3[[#This Row],[Best Individual mean accuracy]]&gt;Table3[[#This Row],[Benchmark mean accuracy]]),"Yes","No")</f>
        <v>No</v>
      </c>
    </row>
    <row r="1712" spans="1:8" x14ac:dyDescent="0.55000000000000004">
      <c r="A1712">
        <v>465</v>
      </c>
      <c r="B1712" s="1" t="s">
        <v>952</v>
      </c>
      <c r="C1712" s="4">
        <v>1</v>
      </c>
      <c r="D1712" s="6">
        <v>95.866666666666603</v>
      </c>
      <c r="E1712" s="6">
        <v>87.466666666666598</v>
      </c>
      <c r="F1712" s="4">
        <v>1.0352319436288899</v>
      </c>
      <c r="G1712" s="6">
        <f>Table3[[#This Row],[Best Individual mean accuracy]]-Table3[[#This Row],[Benchmark mean accuracy]]</f>
        <v>-8.4000000000000057</v>
      </c>
      <c r="H1712" t="str">
        <f>IF(AND(Table3[[#This Row],[F value]]&lt;4.74,Table3[[#This Row],[Best Individual mean accuracy]]&gt;Table3[[#This Row],[Benchmark mean accuracy]]),"Yes","No")</f>
        <v>No</v>
      </c>
    </row>
    <row r="1713" spans="1:8" x14ac:dyDescent="0.55000000000000004">
      <c r="A1713">
        <v>465</v>
      </c>
      <c r="B1713" s="1" t="s">
        <v>918</v>
      </c>
      <c r="C1713" s="4">
        <v>1</v>
      </c>
      <c r="D1713" s="6">
        <v>95.733333333333306</v>
      </c>
      <c r="E1713" s="6">
        <v>87.466666666666598</v>
      </c>
      <c r="F1713" s="4">
        <v>0.97933070866141703</v>
      </c>
      <c r="G1713" s="6">
        <f>Table3[[#This Row],[Best Individual mean accuracy]]-Table3[[#This Row],[Benchmark mean accuracy]]</f>
        <v>-8.2666666666667084</v>
      </c>
      <c r="H1713" t="str">
        <f>IF(AND(Table3[[#This Row],[F value]]&lt;4.74,Table3[[#This Row],[Best Individual mean accuracy]]&gt;Table3[[#This Row],[Benchmark mean accuracy]]),"Yes","No")</f>
        <v>No</v>
      </c>
    </row>
    <row r="1714" spans="1:8" x14ac:dyDescent="0.55000000000000004">
      <c r="A1714">
        <v>891</v>
      </c>
      <c r="B1714" s="1" t="s">
        <v>1890</v>
      </c>
      <c r="C1714" s="4">
        <v>0.97368421052631504</v>
      </c>
      <c r="D1714" s="6">
        <v>96.933333333333294</v>
      </c>
      <c r="E1714" s="6">
        <v>87.3333333333333</v>
      </c>
      <c r="F1714" s="4">
        <v>5.7647058823529402</v>
      </c>
      <c r="G1714" s="6">
        <f>Table3[[#This Row],[Best Individual mean accuracy]]-Table3[[#This Row],[Benchmark mean accuracy]]</f>
        <v>-9.5999999999999943</v>
      </c>
      <c r="H1714" t="str">
        <f>IF(AND(Table3[[#This Row],[F value]]&lt;4.74,Table3[[#This Row],[Best Individual mean accuracy]]&gt;Table3[[#This Row],[Benchmark mean accuracy]]),"Yes","No")</f>
        <v>No</v>
      </c>
    </row>
    <row r="1715" spans="1:8" x14ac:dyDescent="0.55000000000000004">
      <c r="A1715">
        <v>891</v>
      </c>
      <c r="B1715" s="1" t="s">
        <v>1795</v>
      </c>
      <c r="C1715" s="4">
        <v>0.97368421052631504</v>
      </c>
      <c r="D1715" s="6">
        <v>96.399999999999906</v>
      </c>
      <c r="E1715" s="6">
        <v>87.199999999999903</v>
      </c>
      <c r="F1715" s="4">
        <v>1.2687673772011101</v>
      </c>
      <c r="G1715" s="6">
        <f>Table3[[#This Row],[Best Individual mean accuracy]]-Table3[[#This Row],[Benchmark mean accuracy]]</f>
        <v>-9.2000000000000028</v>
      </c>
      <c r="H1715" t="str">
        <f>IF(AND(Table3[[#This Row],[F value]]&lt;4.74,Table3[[#This Row],[Best Individual mean accuracy]]&gt;Table3[[#This Row],[Benchmark mean accuracy]]),"Yes","No")</f>
        <v>No</v>
      </c>
    </row>
    <row r="1716" spans="1:8" x14ac:dyDescent="0.55000000000000004">
      <c r="A1716">
        <v>891</v>
      </c>
      <c r="B1716" s="1" t="s">
        <v>1901</v>
      </c>
      <c r="C1716" s="4">
        <v>0.97368421052631504</v>
      </c>
      <c r="D1716" s="6">
        <v>95.6</v>
      </c>
      <c r="E1716" s="6">
        <v>87.066666666666606</v>
      </c>
      <c r="F1716" s="4">
        <v>6.6097560975609699</v>
      </c>
      <c r="G1716" s="6">
        <f>Table3[[#This Row],[Best Individual mean accuracy]]-Table3[[#This Row],[Benchmark mean accuracy]]</f>
        <v>-8.5333333333333883</v>
      </c>
      <c r="H1716" t="str">
        <f>IF(AND(Table3[[#This Row],[F value]]&lt;4.74,Table3[[#This Row],[Best Individual mean accuracy]]&gt;Table3[[#This Row],[Benchmark mean accuracy]]),"Yes","No")</f>
        <v>No</v>
      </c>
    </row>
    <row r="1717" spans="1:8" x14ac:dyDescent="0.55000000000000004">
      <c r="A1717">
        <v>891</v>
      </c>
      <c r="B1717" s="1" t="s">
        <v>2110</v>
      </c>
      <c r="C1717" s="4">
        <v>0.97368421052631504</v>
      </c>
      <c r="D1717" s="6">
        <v>96.133333333333297</v>
      </c>
      <c r="E1717" s="6">
        <v>86.4</v>
      </c>
      <c r="F1717" s="4">
        <v>1.0248911014312301</v>
      </c>
      <c r="G1717" s="6">
        <f>Table3[[#This Row],[Best Individual mean accuracy]]-Table3[[#This Row],[Benchmark mean accuracy]]</f>
        <v>-9.7333333333332916</v>
      </c>
      <c r="H1717" t="str">
        <f>IF(AND(Table3[[#This Row],[F value]]&lt;4.74,Table3[[#This Row],[Best Individual mean accuracy]]&gt;Table3[[#This Row],[Benchmark mean accuracy]]),"Yes","No")</f>
        <v>No</v>
      </c>
    </row>
    <row r="1718" spans="1:8" x14ac:dyDescent="0.55000000000000004">
      <c r="A1718">
        <v>891</v>
      </c>
      <c r="B1718" s="1" t="s">
        <v>1834</v>
      </c>
      <c r="C1718" s="4">
        <v>0.97368421052631504</v>
      </c>
      <c r="D1718" s="6">
        <v>95.866666666666603</v>
      </c>
      <c r="E1718" s="6">
        <v>86.399999999999906</v>
      </c>
      <c r="F1718" s="4">
        <v>1.00127145581691</v>
      </c>
      <c r="G1718" s="6">
        <f>Table3[[#This Row],[Best Individual mean accuracy]]-Table3[[#This Row],[Benchmark mean accuracy]]</f>
        <v>-9.466666666666697</v>
      </c>
      <c r="H1718" t="str">
        <f>IF(AND(Table3[[#This Row],[F value]]&lt;4.74,Table3[[#This Row],[Best Individual mean accuracy]]&gt;Table3[[#This Row],[Benchmark mean accuracy]]),"Yes","No")</f>
        <v>No</v>
      </c>
    </row>
    <row r="1719" spans="1:8" x14ac:dyDescent="0.55000000000000004">
      <c r="A1719">
        <v>891</v>
      </c>
      <c r="B1719" s="1" t="s">
        <v>2079</v>
      </c>
      <c r="C1719" s="4">
        <v>0.97368421052631504</v>
      </c>
      <c r="D1719" s="6">
        <v>95.466666666666598</v>
      </c>
      <c r="E1719" s="6">
        <v>86.133333333333297</v>
      </c>
      <c r="F1719" s="4">
        <v>1.1407129455909899</v>
      </c>
      <c r="G1719" s="6">
        <f>Table3[[#This Row],[Best Individual mean accuracy]]-Table3[[#This Row],[Benchmark mean accuracy]]</f>
        <v>-9.3333333333333002</v>
      </c>
      <c r="H1719" t="str">
        <f>IF(AND(Table3[[#This Row],[F value]]&lt;4.74,Table3[[#This Row],[Best Individual mean accuracy]]&gt;Table3[[#This Row],[Benchmark mean accuracy]]),"Yes","No")</f>
        <v>No</v>
      </c>
    </row>
    <row r="1720" spans="1:8" x14ac:dyDescent="0.55000000000000004">
      <c r="A1720">
        <v>750</v>
      </c>
      <c r="B1720" s="1" t="s">
        <v>1477</v>
      </c>
      <c r="C1720" s="4">
        <v>1</v>
      </c>
      <c r="D1720" s="6">
        <v>95.866666666666603</v>
      </c>
      <c r="E1720" s="6">
        <v>85.866666666666603</v>
      </c>
      <c r="F1720" s="4">
        <v>1.2367275892080001</v>
      </c>
      <c r="G1720" s="6">
        <f>Table3[[#This Row],[Best Individual mean accuracy]]-Table3[[#This Row],[Benchmark mean accuracy]]</f>
        <v>-10</v>
      </c>
      <c r="H1720" t="str">
        <f>IF(AND(Table3[[#This Row],[F value]]&lt;4.74,Table3[[#This Row],[Best Individual mean accuracy]]&gt;Table3[[#This Row],[Benchmark mean accuracy]]),"Yes","No")</f>
        <v>No</v>
      </c>
    </row>
    <row r="1721" spans="1:8" x14ac:dyDescent="0.55000000000000004">
      <c r="A1721">
        <v>891</v>
      </c>
      <c r="B1721" s="1" t="s">
        <v>1815</v>
      </c>
      <c r="C1721" s="4">
        <v>0.97368421052631504</v>
      </c>
      <c r="D1721" s="6">
        <v>95.866666666666603</v>
      </c>
      <c r="E1721" s="6">
        <v>85.733333333333306</v>
      </c>
      <c r="F1721" s="4">
        <v>1.515625</v>
      </c>
      <c r="G1721" s="6">
        <f>Table3[[#This Row],[Best Individual mean accuracy]]-Table3[[#This Row],[Benchmark mean accuracy]]</f>
        <v>-10.133333333333297</v>
      </c>
      <c r="H1721" t="str">
        <f>IF(AND(Table3[[#This Row],[F value]]&lt;4.74,Table3[[#This Row],[Best Individual mean accuracy]]&gt;Table3[[#This Row],[Benchmark mean accuracy]]),"Yes","No")</f>
        <v>No</v>
      </c>
    </row>
    <row r="1722" spans="1:8" x14ac:dyDescent="0.55000000000000004">
      <c r="A1722">
        <v>750</v>
      </c>
      <c r="B1722" s="1" t="s">
        <v>1595</v>
      </c>
      <c r="C1722" s="4">
        <v>1</v>
      </c>
      <c r="D1722" s="6">
        <v>95.866666666666603</v>
      </c>
      <c r="E1722" s="6">
        <v>85.6</v>
      </c>
      <c r="F1722" s="4">
        <v>1.24224072672218</v>
      </c>
      <c r="G1722" s="6">
        <f>Table3[[#This Row],[Best Individual mean accuracy]]-Table3[[#This Row],[Benchmark mean accuracy]]</f>
        <v>-10.266666666666609</v>
      </c>
      <c r="H1722" t="str">
        <f>IF(AND(Table3[[#This Row],[F value]]&lt;4.74,Table3[[#This Row],[Best Individual mean accuracy]]&gt;Table3[[#This Row],[Benchmark mean accuracy]]),"Yes","No")</f>
        <v>No</v>
      </c>
    </row>
    <row r="1723" spans="1:8" x14ac:dyDescent="0.55000000000000004">
      <c r="A1723">
        <v>247</v>
      </c>
      <c r="B1723" s="1" t="s">
        <v>447</v>
      </c>
      <c r="C1723" s="4">
        <v>0.97368421052631504</v>
      </c>
      <c r="D1723" s="6">
        <v>95.866666666666603</v>
      </c>
      <c r="E1723" s="6">
        <v>85.466666666666598</v>
      </c>
      <c r="F1723" s="4">
        <v>1.7330960854092501</v>
      </c>
      <c r="G1723" s="6">
        <f>Table3[[#This Row],[Best Individual mean accuracy]]-Table3[[#This Row],[Benchmark mean accuracy]]</f>
        <v>-10.400000000000006</v>
      </c>
      <c r="H1723" t="str">
        <f>IF(AND(Table3[[#This Row],[F value]]&lt;4.74,Table3[[#This Row],[Best Individual mean accuracy]]&gt;Table3[[#This Row],[Benchmark mean accuracy]]),"Yes","No")</f>
        <v>No</v>
      </c>
    </row>
    <row r="1724" spans="1:8" x14ac:dyDescent="0.55000000000000004">
      <c r="A1724">
        <v>891</v>
      </c>
      <c r="B1724" s="1" t="s">
        <v>1655</v>
      </c>
      <c r="C1724" s="4">
        <v>0.97368421052631504</v>
      </c>
      <c r="D1724" s="6">
        <v>95.866666666666603</v>
      </c>
      <c r="E1724" s="6">
        <v>84.8</v>
      </c>
      <c r="F1724" s="4">
        <v>1.00107353730542</v>
      </c>
      <c r="G1724" s="6">
        <f>Table3[[#This Row],[Best Individual mean accuracy]]-Table3[[#This Row],[Benchmark mean accuracy]]</f>
        <v>-11.066666666666606</v>
      </c>
      <c r="H1724" t="str">
        <f>IF(AND(Table3[[#This Row],[F value]]&lt;4.74,Table3[[#This Row],[Best Individual mean accuracy]]&gt;Table3[[#This Row],[Benchmark mean accuracy]]),"Yes","No")</f>
        <v>No</v>
      </c>
    </row>
    <row r="1725" spans="1:8" x14ac:dyDescent="0.55000000000000004">
      <c r="A1725">
        <v>891</v>
      </c>
      <c r="B1725" s="1" t="s">
        <v>1659</v>
      </c>
      <c r="C1725" s="4">
        <v>0.97368421052631504</v>
      </c>
      <c r="D1725" s="6">
        <v>96.266666666666595</v>
      </c>
      <c r="E1725" s="6">
        <v>84.133333333333297</v>
      </c>
      <c r="F1725" s="4">
        <v>1.2265486725663699</v>
      </c>
      <c r="G1725" s="6">
        <f>Table3[[#This Row],[Best Individual mean accuracy]]-Table3[[#This Row],[Benchmark mean accuracy]]</f>
        <v>-12.133333333333297</v>
      </c>
      <c r="H1725" t="str">
        <f>IF(AND(Table3[[#This Row],[F value]]&lt;4.74,Table3[[#This Row],[Best Individual mean accuracy]]&gt;Table3[[#This Row],[Benchmark mean accuracy]]),"Yes","No")</f>
        <v>No</v>
      </c>
    </row>
    <row r="1726" spans="1:8" x14ac:dyDescent="0.55000000000000004">
      <c r="A1726">
        <v>891</v>
      </c>
      <c r="B1726" s="1" t="s">
        <v>1679</v>
      </c>
      <c r="C1726" s="4">
        <v>0.97368421052631504</v>
      </c>
      <c r="D1726" s="6">
        <v>96</v>
      </c>
      <c r="E1726" s="6">
        <v>79.866666666666603</v>
      </c>
      <c r="F1726" s="4">
        <v>1.6801302931596001</v>
      </c>
      <c r="G1726" s="6">
        <f>Table3[[#This Row],[Best Individual mean accuracy]]-Table3[[#This Row],[Benchmark mean accuracy]]</f>
        <v>-16.133333333333397</v>
      </c>
      <c r="H1726" t="str">
        <f>IF(AND(Table3[[#This Row],[F value]]&lt;4.74,Table3[[#This Row],[Best Individual mean accuracy]]&gt;Table3[[#This Row],[Benchmark mean accuracy]]),"Yes","No")</f>
        <v>No</v>
      </c>
    </row>
  </sheetData>
  <conditionalFormatting sqref="B2:B1726">
    <cfRule type="duplicateValues" dxfId="25" priority="1"/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6987-D4F2-4A5D-A575-A311A83F8D89}">
  <dimension ref="A1:T2033"/>
  <sheetViews>
    <sheetView topLeftCell="K1" zoomScale="99" zoomScaleNormal="99" workbookViewId="0">
      <selection activeCell="M18" sqref="M18"/>
    </sheetView>
  </sheetViews>
  <sheetFormatPr defaultRowHeight="14.4" x14ac:dyDescent="0.55000000000000004"/>
  <cols>
    <col min="2" max="2" width="9.26171875" style="1" customWidth="1"/>
    <col min="3" max="3" width="10.3671875" style="4" customWidth="1"/>
    <col min="4" max="4" width="23.7890625" style="6" customWidth="1"/>
    <col min="5" max="5" width="26.20703125" style="3" customWidth="1"/>
    <col min="6" max="6" width="8.83984375" style="4"/>
    <col min="7" max="7" width="25.5234375" style="6" customWidth="1"/>
    <col min="8" max="8" width="27.05078125" customWidth="1"/>
    <col min="10" max="10" width="25.734375" bestFit="1" customWidth="1"/>
  </cols>
  <sheetData>
    <row r="1" spans="1:20" x14ac:dyDescent="0.55000000000000004">
      <c r="A1" t="s">
        <v>435</v>
      </c>
      <c r="B1" s="1" t="s">
        <v>0</v>
      </c>
      <c r="C1" s="4" t="s">
        <v>1</v>
      </c>
      <c r="D1" s="6" t="s">
        <v>2</v>
      </c>
      <c r="E1" s="3" t="s">
        <v>3</v>
      </c>
      <c r="F1" s="4" t="s">
        <v>4</v>
      </c>
      <c r="G1" s="7" t="s">
        <v>2364</v>
      </c>
      <c r="H1" s="5" t="s">
        <v>2361</v>
      </c>
    </row>
    <row r="2" spans="1:20" x14ac:dyDescent="0.55000000000000004">
      <c r="A2">
        <v>891</v>
      </c>
      <c r="B2" s="1" t="s">
        <v>3795</v>
      </c>
      <c r="C2" s="4">
        <v>1</v>
      </c>
      <c r="D2" s="6">
        <v>95.056179775280896</v>
      </c>
      <c r="E2" s="3">
        <v>98.539325842696599</v>
      </c>
      <c r="F2" s="4">
        <v>2.01449275362318</v>
      </c>
      <c r="G2" s="6">
        <f>Table4[[#This Row],[Best Individual mean accuracy]]-Table4[[#This Row],[Benchmark mean accuracy]]</f>
        <v>3.4831460674157029</v>
      </c>
      <c r="H2" t="str">
        <f>IF(AND(Table4[[#This Row],[F value]]&lt;4.74,Table4[[#This Row],[Best Individual mean accuracy]]&gt;Table4[[#This Row],[Benchmark mean accuracy]]),"Yes","No")</f>
        <v>Yes</v>
      </c>
      <c r="J2" t="s">
        <v>2362</v>
      </c>
      <c r="K2">
        <f>COUNT(Table4[Best Individual mean accuracy])</f>
        <v>2032</v>
      </c>
    </row>
    <row r="3" spans="1:20" x14ac:dyDescent="0.55000000000000004">
      <c r="A3">
        <v>891</v>
      </c>
      <c r="B3" s="1" t="s">
        <v>3771</v>
      </c>
      <c r="C3" s="4">
        <v>1</v>
      </c>
      <c r="D3" s="6">
        <v>96.516853932584198</v>
      </c>
      <c r="E3" s="3">
        <v>98.314606741573002</v>
      </c>
      <c r="F3" s="4">
        <v>1.6428571428571299</v>
      </c>
      <c r="G3" s="6">
        <f>Table4[[#This Row],[Best Individual mean accuracy]]-Table4[[#This Row],[Benchmark mean accuracy]]</f>
        <v>1.797752808988804</v>
      </c>
      <c r="H3" t="str">
        <f>IF(AND(Table4[[#This Row],[F value]]&lt;4.74,Table4[[#This Row],[Best Individual mean accuracy]]&gt;Table4[[#This Row],[Benchmark mean accuracy]]),"Yes","No")</f>
        <v>Yes</v>
      </c>
      <c r="J3" t="s">
        <v>2363</v>
      </c>
      <c r="K3" s="2">
        <f>COUNTIF(Table4[Has same error rate and is better],"=Yes")/K2</f>
        <v>0.30167322834645671</v>
      </c>
    </row>
    <row r="4" spans="1:20" x14ac:dyDescent="0.55000000000000004">
      <c r="A4">
        <v>891</v>
      </c>
      <c r="B4" s="1" t="s">
        <v>3779</v>
      </c>
      <c r="C4" s="4">
        <v>1</v>
      </c>
      <c r="D4" s="6">
        <v>97.191011235955003</v>
      </c>
      <c r="E4" s="3">
        <v>98.089887640449405</v>
      </c>
      <c r="F4" s="4">
        <v>0.94117647058823495</v>
      </c>
      <c r="G4" s="6">
        <f>Table4[[#This Row],[Best Individual mean accuracy]]-Table4[[#This Row],[Benchmark mean accuracy]]</f>
        <v>0.89887640449440198</v>
      </c>
      <c r="H4" t="str">
        <f>IF(AND(Table4[[#This Row],[F value]]&lt;4.74,Table4[[#This Row],[Best Individual mean accuracy]]&gt;Table4[[#This Row],[Benchmark mean accuracy]]),"Yes","No")</f>
        <v>Yes</v>
      </c>
    </row>
    <row r="5" spans="1:20" x14ac:dyDescent="0.55000000000000004">
      <c r="A5">
        <v>891</v>
      </c>
      <c r="B5" s="1" t="s">
        <v>3838</v>
      </c>
      <c r="C5" s="4">
        <v>1</v>
      </c>
      <c r="D5" s="6">
        <v>96.629213483146003</v>
      </c>
      <c r="E5" s="3">
        <v>98.089887640449405</v>
      </c>
      <c r="F5" s="4">
        <v>1.1463414634146301</v>
      </c>
      <c r="G5" s="6">
        <f>Table4[[#This Row],[Best Individual mean accuracy]]-Table4[[#This Row],[Benchmark mean accuracy]]</f>
        <v>1.4606741573034014</v>
      </c>
      <c r="H5" t="str">
        <f>IF(AND(Table4[[#This Row],[F value]]&lt;4.74,Table4[[#This Row],[Best Individual mean accuracy]]&gt;Table4[[#This Row],[Benchmark mean accuracy]]),"Yes","No")</f>
        <v>Yes</v>
      </c>
      <c r="J5" t="s">
        <v>2365</v>
      </c>
      <c r="K5">
        <f>_xlfn.MAXIFS(Table4[Improvement/Deterioration],Table4[F value],"&lt;4.74")</f>
        <v>3.4831460674157029</v>
      </c>
    </row>
    <row r="6" spans="1:20" x14ac:dyDescent="0.55000000000000004">
      <c r="A6">
        <v>891</v>
      </c>
      <c r="B6" s="1" t="s">
        <v>3931</v>
      </c>
      <c r="C6" s="4">
        <v>1</v>
      </c>
      <c r="D6" s="6">
        <v>96.966292134831406</v>
      </c>
      <c r="E6" s="3">
        <v>97.977528089887599</v>
      </c>
      <c r="F6" s="4">
        <v>3.4444444444444402</v>
      </c>
      <c r="G6" s="6">
        <f>Table4[[#This Row],[Best Individual mean accuracy]]-Table4[[#This Row],[Benchmark mean accuracy]]</f>
        <v>1.0112359550561933</v>
      </c>
      <c r="H6" t="str">
        <f>IF(AND(Table4[[#This Row],[F value]]&lt;4.74,Table4[[#This Row],[Best Individual mean accuracy]]&gt;Table4[[#This Row],[Benchmark mean accuracy]]),"Yes","No")</f>
        <v>Yes</v>
      </c>
      <c r="J6" t="s">
        <v>2366</v>
      </c>
      <c r="K6">
        <f>_xlfn.MINIFS(Table4[Improvement/Deterioration],Table4[F value],"&lt;4.74")</f>
        <v>-11.011235955056193</v>
      </c>
    </row>
    <row r="7" spans="1:20" x14ac:dyDescent="0.55000000000000004">
      <c r="A7">
        <v>891</v>
      </c>
      <c r="B7" s="1" t="s">
        <v>3555</v>
      </c>
      <c r="C7" s="4">
        <v>1</v>
      </c>
      <c r="D7" s="6">
        <v>96.629213483146003</v>
      </c>
      <c r="E7" s="3">
        <v>97.977528089887599</v>
      </c>
      <c r="F7" s="4">
        <v>1.0370370370370301</v>
      </c>
      <c r="G7" s="6">
        <f>Table4[[#This Row],[Best Individual mean accuracy]]-Table4[[#This Row],[Benchmark mean accuracy]]</f>
        <v>1.3483146067415959</v>
      </c>
      <c r="H7" t="str">
        <f>IF(AND(Table4[[#This Row],[F value]]&lt;4.74,Table4[[#This Row],[Best Individual mean accuracy]]&gt;Table4[[#This Row],[Benchmark mean accuracy]]),"Yes","No")</f>
        <v>Yes</v>
      </c>
    </row>
    <row r="8" spans="1:20" x14ac:dyDescent="0.55000000000000004">
      <c r="A8">
        <v>891</v>
      </c>
      <c r="B8" s="1" t="s">
        <v>3754</v>
      </c>
      <c r="C8" s="4">
        <v>1</v>
      </c>
      <c r="D8" s="6">
        <v>96.629213483146003</v>
      </c>
      <c r="E8" s="3">
        <v>97.977528089887599</v>
      </c>
      <c r="F8" s="4">
        <v>0.789473684210525</v>
      </c>
      <c r="G8" s="6">
        <f>Table4[[#This Row],[Best Individual mean accuracy]]-Table4[[#This Row],[Benchmark mean accuracy]]</f>
        <v>1.3483146067415959</v>
      </c>
      <c r="H8" t="str">
        <f>IF(AND(Table4[[#This Row],[F value]]&lt;4.74,Table4[[#This Row],[Best Individual mean accuracy]]&gt;Table4[[#This Row],[Benchmark mean accuracy]]),"Yes","No")</f>
        <v>Yes</v>
      </c>
      <c r="J8" t="s">
        <v>2367</v>
      </c>
      <c r="K8">
        <f>AVERAGEIFS(Table4[Improvement/Deterioration],Table4[Improvement/Deterioration],"&gt;0",Table4[F value],"&lt;4.74")</f>
        <v>0.82754287403902238</v>
      </c>
    </row>
    <row r="9" spans="1:20" x14ac:dyDescent="0.55000000000000004">
      <c r="A9">
        <v>891</v>
      </c>
      <c r="B9" s="1" t="s">
        <v>3864</v>
      </c>
      <c r="C9" s="4">
        <v>1</v>
      </c>
      <c r="D9" s="6">
        <v>96.8539325842696</v>
      </c>
      <c r="E9" s="3">
        <v>97.865168539325794</v>
      </c>
      <c r="F9" s="4">
        <v>1.19047619047618</v>
      </c>
      <c r="G9" s="6">
        <f>Table4[[#This Row],[Best Individual mean accuracy]]-Table4[[#This Row],[Benchmark mean accuracy]]</f>
        <v>1.0112359550561933</v>
      </c>
      <c r="H9" t="str">
        <f>IF(AND(Table4[[#This Row],[F value]]&lt;4.74,Table4[[#This Row],[Best Individual mean accuracy]]&gt;Table4[[#This Row],[Benchmark mean accuracy]]),"Yes","No")</f>
        <v>Yes</v>
      </c>
      <c r="J9" t="s">
        <v>2368</v>
      </c>
      <c r="K9">
        <f>AVERAGEIFS(Table4[Improvement/Deterioration],Table4[Improvement/Deterioration],"&lt;0",Table4[F value],"&lt;4.74")</f>
        <v>-2.4873301678341275</v>
      </c>
    </row>
    <row r="10" spans="1:20" x14ac:dyDescent="0.55000000000000004">
      <c r="A10">
        <v>891</v>
      </c>
      <c r="B10" s="1" t="s">
        <v>3828</v>
      </c>
      <c r="C10" s="4">
        <v>1</v>
      </c>
      <c r="D10" s="6">
        <v>96.741573033707795</v>
      </c>
      <c r="E10" s="3">
        <v>97.865168539325794</v>
      </c>
      <c r="F10" s="4">
        <v>1.0476190476190399</v>
      </c>
      <c r="G10" s="6">
        <f>Table4[[#This Row],[Best Individual mean accuracy]]-Table4[[#This Row],[Benchmark mean accuracy]]</f>
        <v>1.1235955056179989</v>
      </c>
      <c r="H10" t="str">
        <f>IF(AND(Table4[[#This Row],[F value]]&lt;4.74,Table4[[#This Row],[Best Individual mean accuracy]]&gt;Table4[[#This Row],[Benchmark mean accuracy]]),"Yes","No")</f>
        <v>Yes</v>
      </c>
    </row>
    <row r="11" spans="1:20" x14ac:dyDescent="0.55000000000000004">
      <c r="A11">
        <v>891</v>
      </c>
      <c r="B11" s="1" t="s">
        <v>3876</v>
      </c>
      <c r="C11" s="4">
        <v>1</v>
      </c>
      <c r="D11" s="6">
        <v>96.404494382022406</v>
      </c>
      <c r="E11" s="3">
        <v>97.865168539325794</v>
      </c>
      <c r="F11" s="4">
        <v>1.0888888888888799</v>
      </c>
      <c r="G11" s="6">
        <f>Table4[[#This Row],[Best Individual mean accuracy]]-Table4[[#This Row],[Benchmark mean accuracy]]</f>
        <v>1.4606741573033872</v>
      </c>
      <c r="H11" t="str">
        <f>IF(AND(Table4[[#This Row],[F value]]&lt;4.74,Table4[[#This Row],[Best Individual mean accuracy]]&gt;Table4[[#This Row],[Benchmark mean accuracy]]),"Yes","No")</f>
        <v>Yes</v>
      </c>
      <c r="J11" t="s">
        <v>6696</v>
      </c>
      <c r="K11">
        <f>AVERAGE(Table4[Benchmark mean accuracy])</f>
        <v>96.174245775458004</v>
      </c>
    </row>
    <row r="12" spans="1:20" x14ac:dyDescent="0.55000000000000004">
      <c r="A12">
        <v>750</v>
      </c>
      <c r="B12" s="1" t="s">
        <v>3205</v>
      </c>
      <c r="C12" s="4">
        <v>1</v>
      </c>
      <c r="D12" s="6">
        <v>96.292134831460601</v>
      </c>
      <c r="E12" s="3">
        <v>97.865168539325794</v>
      </c>
      <c r="F12" s="4">
        <v>1.4117647058823499</v>
      </c>
      <c r="G12" s="6">
        <f>Table4[[#This Row],[Best Individual mean accuracy]]-Table4[[#This Row],[Benchmark mean accuracy]]</f>
        <v>1.5730337078651928</v>
      </c>
      <c r="H12" t="str">
        <f>IF(AND(Table4[[#This Row],[F value]]&lt;4.74,Table4[[#This Row],[Best Individual mean accuracy]]&gt;Table4[[#This Row],[Benchmark mean accuracy]]),"Yes","No")</f>
        <v>Yes</v>
      </c>
    </row>
    <row r="13" spans="1:20" x14ac:dyDescent="0.55000000000000004">
      <c r="A13">
        <v>891</v>
      </c>
      <c r="B13" s="1" t="s">
        <v>3805</v>
      </c>
      <c r="C13" s="4">
        <v>1</v>
      </c>
      <c r="D13" s="6">
        <v>95.730337078651601</v>
      </c>
      <c r="E13" s="3">
        <v>97.865168539325794</v>
      </c>
      <c r="F13" s="4">
        <v>2.63636363636363</v>
      </c>
      <c r="G13" s="6">
        <f>Table4[[#This Row],[Best Individual mean accuracy]]-Table4[[#This Row],[Benchmark mean accuracy]]</f>
        <v>2.1348314606741923</v>
      </c>
      <c r="H13" t="str">
        <f>IF(AND(Table4[[#This Row],[F value]]&lt;4.74,Table4[[#This Row],[Best Individual mean accuracy]]&gt;Table4[[#This Row],[Benchmark mean accuracy]]),"Yes","No")</f>
        <v>Yes</v>
      </c>
      <c r="J13" t="s">
        <v>6697</v>
      </c>
      <c r="K13" s="2">
        <f>(COUNTIF(Table4[F value],"&lt;4.74"))/COUNT(Table4[F value])</f>
        <v>0.90944881889763785</v>
      </c>
    </row>
    <row r="14" spans="1:20" x14ac:dyDescent="0.55000000000000004">
      <c r="A14">
        <v>891</v>
      </c>
      <c r="B14" s="1" t="s">
        <v>3777</v>
      </c>
      <c r="C14" s="4">
        <v>1</v>
      </c>
      <c r="D14" s="6">
        <v>95.505617977528004</v>
      </c>
      <c r="E14" s="3">
        <v>97.865168539325794</v>
      </c>
      <c r="F14" s="4">
        <v>3.23999999999999</v>
      </c>
      <c r="G14" s="6">
        <f>Table4[[#This Row],[Best Individual mean accuracy]]-Table4[[#This Row],[Benchmark mean accuracy]]</f>
        <v>2.3595505617977892</v>
      </c>
      <c r="H14" t="str">
        <f>IF(AND(Table4[[#This Row],[F value]]&lt;4.74,Table4[[#This Row],[Best Individual mean accuracy]]&gt;Table4[[#This Row],[Benchmark mean accuracy]]),"Yes","No")</f>
        <v>Yes</v>
      </c>
      <c r="J14" t="s">
        <v>435</v>
      </c>
      <c r="K14" t="s">
        <v>6705</v>
      </c>
      <c r="L14" t="s">
        <v>6706</v>
      </c>
      <c r="M14" t="s">
        <v>6707</v>
      </c>
      <c r="N14" t="s">
        <v>6699</v>
      </c>
      <c r="O14" t="s">
        <v>6700</v>
      </c>
      <c r="P14" t="s">
        <v>6701</v>
      </c>
      <c r="Q14" t="s">
        <v>6702</v>
      </c>
      <c r="S14" t="s">
        <v>6704</v>
      </c>
    </row>
    <row r="15" spans="1:20" x14ac:dyDescent="0.55000000000000004">
      <c r="A15">
        <v>891</v>
      </c>
      <c r="B15" s="1" t="s">
        <v>3800</v>
      </c>
      <c r="C15" s="4">
        <v>1</v>
      </c>
      <c r="D15" s="6">
        <v>96.8539325842696</v>
      </c>
      <c r="E15" s="3">
        <v>97.752808988764002</v>
      </c>
      <c r="F15" s="4">
        <v>0.84615384615384504</v>
      </c>
      <c r="G15" s="6">
        <f>Table4[[#This Row],[Best Individual mean accuracy]]-Table4[[#This Row],[Benchmark mean accuracy]]</f>
        <v>0.89887640449440198</v>
      </c>
      <c r="H15" t="str">
        <f>IF(AND(Table4[[#This Row],[F value]]&lt;4.74,Table4[[#This Row],[Best Individual mean accuracy]]&gt;Table4[[#This Row],[Benchmark mean accuracy]]),"Yes","No")</f>
        <v>Yes</v>
      </c>
      <c r="J15">
        <v>10</v>
      </c>
      <c r="K15" s="8">
        <f>COUNTIFS(Table4[Has same error rate and is better],"=Yes",Table4[Seed],J15)/COUNTIFS(Table4[Seed],J15,Table4[F value],"&lt;4.74")</f>
        <v>2.9411764705882353E-2</v>
      </c>
      <c r="L15">
        <f>COUNTIF(Table4[Seed],J15)</f>
        <v>34</v>
      </c>
      <c r="M15">
        <f>(COUNTIFS(Table4[F value],"&lt;4.74",Table4[Seed],J15))/COUNTIF(Table4[Seed],J15)</f>
        <v>1</v>
      </c>
      <c r="N15">
        <f>COUNTIFS(Table4[Has same error rate and is better],"=Yes",Table4[Seed],J15)</f>
        <v>1</v>
      </c>
      <c r="O15">
        <f>IFERROR(AVERAGEIFS(Table4[Improvement/Deterioration],Table4[Improvement/Deterioration],"&gt;0",Table4[F value],"&lt;4.74",Table4[Seed],J15),0)</f>
        <v>1.9101123595505101</v>
      </c>
      <c r="P15">
        <f>IFERROR(AVERAGEIFS(Table4[Improvement/Deterioration],Table4[Improvement/Deterioration],"&lt;=0",Table4[F value],"&lt;4.74",Table4[Seed],J15),0)</f>
        <v>-1.3653387810690909</v>
      </c>
      <c r="Q15">
        <f>AVERAGEIFS(Table4[Benchmark mean accuracy],Table4[Seed],J15,Table4[F value],"&lt;4.74")</f>
        <v>96.288830138797039</v>
      </c>
      <c r="R15">
        <f>AVERAGEIFS(Table4[Best Individual mean accuracy],Table4[Seed],J15,Table4[F value],"&lt;4.74")</f>
        <v>95.019828155981443</v>
      </c>
      <c r="S15">
        <f>(K15*O15+(1-K15)*P15)*M15</f>
        <v>-1.2690019828155732</v>
      </c>
      <c r="T15">
        <f>(R15-Q15)*M15</f>
        <v>-1.2690019828155954</v>
      </c>
    </row>
    <row r="16" spans="1:20" x14ac:dyDescent="0.55000000000000004">
      <c r="A16">
        <v>891</v>
      </c>
      <c r="B16" s="1" t="s">
        <v>3845</v>
      </c>
      <c r="C16" s="4">
        <v>1</v>
      </c>
      <c r="D16" s="6">
        <v>96.8539325842696</v>
      </c>
      <c r="E16" s="3">
        <v>97.752808988764002</v>
      </c>
      <c r="F16" s="4">
        <v>8.4999999999999503</v>
      </c>
      <c r="G16" s="6">
        <f>Table4[[#This Row],[Best Individual mean accuracy]]-Table4[[#This Row],[Benchmark mean accuracy]]</f>
        <v>0.89887640449440198</v>
      </c>
      <c r="H16" t="str">
        <f>IF(AND(Table4[[#This Row],[F value]]&lt;4.74,Table4[[#This Row],[Best Individual mean accuracy]]&gt;Table4[[#This Row],[Benchmark mean accuracy]]),"Yes","No")</f>
        <v>No</v>
      </c>
      <c r="J16">
        <v>175</v>
      </c>
      <c r="K16" s="8">
        <f>COUNTIFS(Table4[Has same error rate and is better],"=Yes",Table4[Seed],J16)/COUNTIFS(Table4[Seed],J16,Table4[F value],"&lt;4.74")</f>
        <v>0</v>
      </c>
      <c r="L16">
        <f>COUNTIF(Table4[Seed],J16)</f>
        <v>315</v>
      </c>
      <c r="M16">
        <f>(COUNTIFS(Table4[F value],"&lt;4.74",Table4[Seed],J16))/COUNTIF(Table4[Seed],J16)</f>
        <v>0.68571428571428572</v>
      </c>
      <c r="N16">
        <f>COUNTIFS(Table4[Has same error rate and is better],"=Yes",Table4[Seed],J16)</f>
        <v>0</v>
      </c>
      <c r="O16">
        <f>IFERROR(AVERAGEIFS(Table4[Improvement/Deterioration],Table4[Improvement/Deterioration],"&gt;0",Table4[F value],"&lt;4.74",Table4[Seed],J16),0)</f>
        <v>0</v>
      </c>
      <c r="P16">
        <f>IFERROR(AVERAGEIFS(Table4[Improvement/Deterioration],Table4[Improvement/Deterioration],"&lt;=0",Table4[F value],"&lt;4.74",Table4[Seed],J16),0)</f>
        <v>-4.7321057012068239</v>
      </c>
      <c r="Q16">
        <f>AVERAGEIFS(Table4[Benchmark mean accuracy],Table4[Seed],J16,Table4[F value],"&lt;4.74")</f>
        <v>96.252080732417738</v>
      </c>
      <c r="R16">
        <f>AVERAGEIFS(Table4[Best Individual mean accuracy],Table4[Seed],J16,Table4[F value],"&lt;4.74")</f>
        <v>91.519975031210947</v>
      </c>
      <c r="S16">
        <f t="shared" ref="S16:S24" si="0">(K16*O16+(1-K16)*P16)*M16</f>
        <v>-3.2448724808275364</v>
      </c>
      <c r="T16">
        <f t="shared" ref="T16:T24" si="1">(R16-Q16)*M16</f>
        <v>-3.2448724808275138</v>
      </c>
    </row>
    <row r="17" spans="1:20" x14ac:dyDescent="0.55000000000000004">
      <c r="A17">
        <v>891</v>
      </c>
      <c r="B17" s="1" t="s">
        <v>3809</v>
      </c>
      <c r="C17" s="4">
        <v>1</v>
      </c>
      <c r="D17" s="6">
        <v>96.741573033707795</v>
      </c>
      <c r="E17" s="3">
        <v>97.752808988764002</v>
      </c>
      <c r="F17" s="4">
        <v>1.3199999999999901</v>
      </c>
      <c r="G17" s="6">
        <f>Table4[[#This Row],[Best Individual mean accuracy]]-Table4[[#This Row],[Benchmark mean accuracy]]</f>
        <v>1.0112359550562076</v>
      </c>
      <c r="H17" t="str">
        <f>IF(AND(Table4[[#This Row],[F value]]&lt;4.74,Table4[[#This Row],[Best Individual mean accuracy]]&gt;Table4[[#This Row],[Benchmark mean accuracy]]),"Yes","No")</f>
        <v>Yes</v>
      </c>
      <c r="J17">
        <v>247</v>
      </c>
      <c r="K17" s="8">
        <f>COUNTIFS(Table4[Has same error rate and is better],"=Yes",Table4[Seed],J17)/COUNTIFS(Table4[Seed],J17,Table4[F value],"&lt;4.74")</f>
        <v>0</v>
      </c>
      <c r="L17">
        <f>COUNTIF(Table4[Seed],J17)</f>
        <v>2</v>
      </c>
      <c r="M17">
        <f>(COUNTIFS(Table4[F value],"&lt;4.74",Table4[Seed],J17))/COUNTIF(Table4[Seed],J17)</f>
        <v>1</v>
      </c>
      <c r="N17">
        <f>COUNTIFS(Table4[Has same error rate and is better],"=Yes",Table4[Seed],J17)</f>
        <v>0</v>
      </c>
      <c r="O17">
        <f>IFERROR(AVERAGEIFS(Table4[Improvement/Deterioration],Table4[Improvement/Deterioration],"&gt;0",Table4[F value],"&lt;4.74",Table4[Seed],J17),0)</f>
        <v>0</v>
      </c>
      <c r="P17">
        <f>IFERROR(AVERAGEIFS(Table4[Improvement/Deterioration],Table4[Improvement/Deterioration],"&lt;=0",Table4[F value],"&lt;4.74",Table4[Seed],J17),0)</f>
        <v>-4.269662921348349</v>
      </c>
      <c r="Q17">
        <f>AVERAGEIFS(Table4[Benchmark mean accuracy],Table4[Seed],J17,Table4[F value],"&lt;4.74")</f>
        <v>96.404494382022449</v>
      </c>
      <c r="R17">
        <f>AVERAGEIFS(Table4[Best Individual mean accuracy],Table4[Seed],J17,Table4[F value],"&lt;4.74")</f>
        <v>92.134831460674093</v>
      </c>
      <c r="S17">
        <f t="shared" si="0"/>
        <v>-4.269662921348349</v>
      </c>
      <c r="T17">
        <f t="shared" si="1"/>
        <v>-4.2696629213483561</v>
      </c>
    </row>
    <row r="18" spans="1:20" x14ac:dyDescent="0.55000000000000004">
      <c r="A18">
        <v>891</v>
      </c>
      <c r="B18" s="1" t="s">
        <v>3751</v>
      </c>
      <c r="C18" s="4">
        <v>1</v>
      </c>
      <c r="D18" s="6">
        <v>96.629213483146003</v>
      </c>
      <c r="E18" s="3">
        <v>97.752808988764002</v>
      </c>
      <c r="F18" s="4">
        <v>2</v>
      </c>
      <c r="G18" s="6">
        <f>Table4[[#This Row],[Best Individual mean accuracy]]-Table4[[#This Row],[Benchmark mean accuracy]]</f>
        <v>1.1235955056179989</v>
      </c>
      <c r="H18" t="str">
        <f>IF(AND(Table4[[#This Row],[F value]]&lt;4.74,Table4[[#This Row],[Best Individual mean accuracy]]&gt;Table4[[#This Row],[Benchmark mean accuracy]]),"Yes","No")</f>
        <v>Yes</v>
      </c>
      <c r="J18">
        <v>300</v>
      </c>
      <c r="K18" s="8">
        <f>COUNTIFS(Table4[Has same error rate and is better],"=Yes",Table4[Seed],J18)/COUNTIFS(Table4[Seed],J18,Table4[F value],"&lt;4.74")</f>
        <v>0</v>
      </c>
      <c r="L18">
        <f>COUNTIF(Table4[Seed],J18)</f>
        <v>1</v>
      </c>
      <c r="M18">
        <f>(COUNTIFS(Table4[F value],"&lt;4.74",Table4[Seed],J18))/COUNTIF(Table4[Seed],J18)</f>
        <v>1</v>
      </c>
      <c r="N18">
        <f>COUNTIFS(Table4[Has same error rate and is better],"=Yes",Table4[Seed],J18)</f>
        <v>0</v>
      </c>
      <c r="O18">
        <f>IFERROR(AVERAGEIFS(Table4[Improvement/Deterioration],Table4[Improvement/Deterioration],"&gt;0",Table4[F value],"&lt;4.74",Table4[Seed],J18),0)</f>
        <v>0</v>
      </c>
      <c r="P18">
        <f>IFERROR(AVERAGEIFS(Table4[Improvement/Deterioration],Table4[Improvement/Deterioration],"&lt;=0",Table4[F value],"&lt;4.74",Table4[Seed],J18),0)</f>
        <v>-3.5955056179774942</v>
      </c>
      <c r="Q18">
        <f>AVERAGEIFS(Table4[Benchmark mean accuracy],Table4[Seed],J18,Table4[F value],"&lt;4.74")</f>
        <v>97.303370786516794</v>
      </c>
      <c r="R18">
        <f>AVERAGEIFS(Table4[Best Individual mean accuracy],Table4[Seed],J18,Table4[F value],"&lt;4.74")</f>
        <v>93.7078651685393</v>
      </c>
      <c r="S18">
        <f t="shared" si="0"/>
        <v>-3.5955056179774942</v>
      </c>
      <c r="T18">
        <f t="shared" si="1"/>
        <v>-3.5955056179774942</v>
      </c>
    </row>
    <row r="19" spans="1:20" x14ac:dyDescent="0.55000000000000004">
      <c r="A19">
        <v>750</v>
      </c>
      <c r="B19" s="1" t="s">
        <v>3294</v>
      </c>
      <c r="C19" s="4">
        <v>1</v>
      </c>
      <c r="D19" s="6">
        <v>96.516853932584198</v>
      </c>
      <c r="E19" s="3">
        <v>97.752808988764002</v>
      </c>
      <c r="F19" s="4">
        <v>1.6666666666666601</v>
      </c>
      <c r="G19" s="6">
        <f>Table4[[#This Row],[Best Individual mean accuracy]]-Table4[[#This Row],[Benchmark mean accuracy]]</f>
        <v>1.2359550561798045</v>
      </c>
      <c r="H19" t="str">
        <f>IF(AND(Table4[[#This Row],[F value]]&lt;4.74,Table4[[#This Row],[Best Individual mean accuracy]]&gt;Table4[[#This Row],[Benchmark mean accuracy]]),"Yes","No")</f>
        <v>Yes</v>
      </c>
      <c r="J19">
        <v>465</v>
      </c>
      <c r="K19" s="8">
        <f>COUNTIFS(Table4[Has same error rate and is better],"=Yes",Table4[Seed],J19)/COUNTIFS(Table4[Seed],J19,Table4[F value],"&lt;4.74")</f>
        <v>0</v>
      </c>
      <c r="L19">
        <f>COUNTIF(Table4[Seed],J19)</f>
        <v>147</v>
      </c>
      <c r="M19">
        <f>(COUNTIFS(Table4[F value],"&lt;4.74",Table4[Seed],J19))/COUNTIF(Table4[Seed],J19)</f>
        <v>0.91156462585034015</v>
      </c>
      <c r="N19">
        <f>COUNTIFS(Table4[Has same error rate and is better],"=Yes",Table4[Seed],J19)</f>
        <v>0</v>
      </c>
      <c r="O19">
        <f>IFERROR(AVERAGEIFS(Table4[Improvement/Deterioration],Table4[Improvement/Deterioration],"&gt;0",Table4[F value],"&lt;4.74",Table4[Seed],J19),0)</f>
        <v>0</v>
      </c>
      <c r="P19">
        <f>IFERROR(AVERAGEIFS(Table4[Improvement/Deterioration],Table4[Improvement/Deterioration],"&lt;=0",Table4[F value],"&lt;4.74",Table4[Seed],J19),0)</f>
        <v>-2.7368774106992841</v>
      </c>
      <c r="Q19">
        <f>AVERAGEIFS(Table4[Benchmark mean accuracy],Table4[Seed],J19,Table4[F value],"&lt;4.74")</f>
        <v>96.294650343786628</v>
      </c>
      <c r="R19">
        <f>AVERAGEIFS(Table4[Best Individual mean accuracy],Table4[Seed],J19,Table4[F value],"&lt;4.74")</f>
        <v>93.55777293308735</v>
      </c>
      <c r="S19">
        <f t="shared" si="0"/>
        <v>-2.4948406328823407</v>
      </c>
      <c r="T19">
        <f t="shared" si="1"/>
        <v>-2.4948406328823358</v>
      </c>
    </row>
    <row r="20" spans="1:20" x14ac:dyDescent="0.55000000000000004">
      <c r="A20">
        <v>891</v>
      </c>
      <c r="B20" s="1" t="s">
        <v>3798</v>
      </c>
      <c r="C20" s="4">
        <v>1</v>
      </c>
      <c r="D20" s="6">
        <v>96.516853932584198</v>
      </c>
      <c r="E20" s="3">
        <v>97.752808988764002</v>
      </c>
      <c r="F20" s="4">
        <v>1.60869565217391</v>
      </c>
      <c r="G20" s="6">
        <f>Table4[[#This Row],[Best Individual mean accuracy]]-Table4[[#This Row],[Benchmark mean accuracy]]</f>
        <v>1.2359550561798045</v>
      </c>
      <c r="H20" t="str">
        <f>IF(AND(Table4[[#This Row],[F value]]&lt;4.74,Table4[[#This Row],[Best Individual mean accuracy]]&gt;Table4[[#This Row],[Benchmark mean accuracy]]),"Yes","No")</f>
        <v>Yes</v>
      </c>
      <c r="J20">
        <v>574</v>
      </c>
      <c r="K20" s="8">
        <f>COUNTIFS(Table4[Has same error rate and is better],"=Yes",Table4[Seed],J20)/COUNTIFS(Table4[Seed],J20,Table4[F value],"&lt;4.74")</f>
        <v>0.21304347826086956</v>
      </c>
      <c r="L20">
        <f>COUNTIF(Table4[Seed],J20)</f>
        <v>232</v>
      </c>
      <c r="M20">
        <f>(COUNTIFS(Table4[F value],"&lt;4.74",Table4[Seed],J20))/COUNTIF(Table4[Seed],J20)</f>
        <v>0.99137931034482762</v>
      </c>
      <c r="N20">
        <f>COUNTIFS(Table4[Has same error rate and is better],"=Yes",Table4[Seed],J20)</f>
        <v>49</v>
      </c>
      <c r="O20">
        <f>IFERROR(AVERAGEIFS(Table4[Improvement/Deterioration],Table4[Improvement/Deterioration],"&gt;0",Table4[F value],"&lt;4.74",Table4[Seed],J20),0)</f>
        <v>0.57350187265917363</v>
      </c>
      <c r="P20">
        <f>IFERROR(AVERAGEIFS(Table4[Improvement/Deterioration],Table4[Improvement/Deterioration],"&lt;=0",Table4[F value],"&lt;4.74",Table4[Seed],J20),0)</f>
        <v>-1.2174342511420904</v>
      </c>
      <c r="Q20">
        <f>AVERAGEIFS(Table4[Benchmark mean accuracy],Table4[Seed],J20,Table4[F value],"&lt;4.74")</f>
        <v>95.940400586223689</v>
      </c>
      <c r="R20">
        <f>AVERAGEIFS(Table4[Best Individual mean accuracy],Table4[Seed],J20,Table4[F value],"&lt;4.74")</f>
        <v>95.096726917440009</v>
      </c>
      <c r="S20">
        <f t="shared" si="0"/>
        <v>-0.8286810676569778</v>
      </c>
      <c r="T20">
        <f t="shared" si="1"/>
        <v>-0.83640061991485504</v>
      </c>
    </row>
    <row r="21" spans="1:20" x14ac:dyDescent="0.55000000000000004">
      <c r="A21">
        <v>891</v>
      </c>
      <c r="B21" s="1" t="s">
        <v>3710</v>
      </c>
      <c r="C21" s="4">
        <v>1</v>
      </c>
      <c r="D21" s="6">
        <v>96.404494382022406</v>
      </c>
      <c r="E21" s="3">
        <v>97.752808988764002</v>
      </c>
      <c r="F21" s="4">
        <v>1.2666666666666599</v>
      </c>
      <c r="G21" s="6">
        <f>Table4[[#This Row],[Best Individual mean accuracy]]-Table4[[#This Row],[Benchmark mean accuracy]]</f>
        <v>1.3483146067415959</v>
      </c>
      <c r="H21" t="str">
        <f>IF(AND(Table4[[#This Row],[F value]]&lt;4.74,Table4[[#This Row],[Best Individual mean accuracy]]&gt;Table4[[#This Row],[Benchmark mean accuracy]]),"Yes","No")</f>
        <v>Yes</v>
      </c>
      <c r="J21">
        <v>663</v>
      </c>
      <c r="K21" s="8">
        <f>COUNTIFS(Table4[Has same error rate and is better],"=Yes",Table4[Seed],J21)/COUNTIFS(Table4[Seed],J21,Table4[F value],"&lt;4.74")</f>
        <v>0.11594202898550725</v>
      </c>
      <c r="L21">
        <f>COUNTIF(Table4[Seed],J21)</f>
        <v>70</v>
      </c>
      <c r="M21">
        <f>(COUNTIFS(Table4[F value],"&lt;4.74",Table4[Seed],J21))/COUNTIF(Table4[Seed],J21)</f>
        <v>0.98571428571428577</v>
      </c>
      <c r="N21">
        <f>COUNTIFS(Table4[Has same error rate and is better],"=Yes",Table4[Seed],J21)</f>
        <v>8</v>
      </c>
      <c r="O21">
        <f>IFERROR(AVERAGEIFS(Table4[Improvement/Deterioration],Table4[Improvement/Deterioration],"&gt;0",Table4[F value],"&lt;4.74",Table4[Seed],J21),0)</f>
        <v>0.51966292134828684</v>
      </c>
      <c r="P21">
        <f>IFERROR(AVERAGEIFS(Table4[Improvement/Deterioration],Table4[Improvement/Deterioration],"&lt;=0",Table4[F value],"&lt;4.74",Table4[Seed],J21),0)</f>
        <v>-1.6061889850801072</v>
      </c>
      <c r="Q21">
        <f>AVERAGEIFS(Table4[Benchmark mean accuracy],Table4[Seed],J21,Table4[F value],"&lt;4.74")</f>
        <v>95.994137762579328</v>
      </c>
      <c r="R21">
        <f>AVERAGEIFS(Table4[Best Individual mean accuracy],Table4[Seed],J21,Table4[F value],"&lt;4.74")</f>
        <v>94.634424360853245</v>
      </c>
      <c r="S21">
        <f t="shared" si="0"/>
        <v>-1.340288924558575</v>
      </c>
      <c r="T21">
        <f t="shared" si="1"/>
        <v>-1.3402889245585674</v>
      </c>
    </row>
    <row r="22" spans="1:20" x14ac:dyDescent="0.55000000000000004">
      <c r="A22">
        <v>891</v>
      </c>
      <c r="B22" s="1" t="s">
        <v>3883</v>
      </c>
      <c r="C22" s="4">
        <v>1</v>
      </c>
      <c r="D22" s="6">
        <v>96.404494382022406</v>
      </c>
      <c r="E22" s="3">
        <v>97.752808988764002</v>
      </c>
      <c r="F22" s="4">
        <v>2.4</v>
      </c>
      <c r="G22" s="6">
        <f>Table4[[#This Row],[Best Individual mean accuracy]]-Table4[[#This Row],[Benchmark mean accuracy]]</f>
        <v>1.3483146067415959</v>
      </c>
      <c r="H22" t="str">
        <f>IF(AND(Table4[[#This Row],[F value]]&lt;4.74,Table4[[#This Row],[Best Individual mean accuracy]]&gt;Table4[[#This Row],[Benchmark mean accuracy]]),"Yes","No")</f>
        <v>Yes</v>
      </c>
      <c r="J22">
        <v>750</v>
      </c>
      <c r="K22" s="8">
        <f>COUNTIFS(Table4[Has same error rate and is better],"=Yes",Table4[Seed],J22)/COUNTIFS(Table4[Seed],J22,Table4[F value],"&lt;4.74")</f>
        <v>0.40776699029126212</v>
      </c>
      <c r="L22">
        <f>COUNTIF(Table4[Seed],J22)</f>
        <v>314</v>
      </c>
      <c r="M22">
        <f>(COUNTIFS(Table4[F value],"&lt;4.74",Table4[Seed],J22))/COUNTIF(Table4[Seed],J22)</f>
        <v>0.98407643312101911</v>
      </c>
      <c r="N22">
        <f>COUNTIFS(Table4[Has same error rate and is better],"=Yes",Table4[Seed],J22)</f>
        <v>126</v>
      </c>
      <c r="O22">
        <f>IFERROR(AVERAGEIFS(Table4[Improvement/Deterioration],Table4[Improvement/Deterioration],"&gt;0",Table4[F value],"&lt;4.74",Table4[Seed],J22),0)</f>
        <v>0.83440780990972541</v>
      </c>
      <c r="P22">
        <f>IFERROR(AVERAGEIFS(Table4[Improvement/Deterioration],Table4[Improvement/Deterioration],"&lt;=0",Table4[F value],"&lt;4.74",Table4[Seed],J22),0)</f>
        <v>-0.79733221174065261</v>
      </c>
      <c r="Q22">
        <f>AVERAGEIFS(Table4[Benchmark mean accuracy],Table4[Seed],J22,Table4[F value],"&lt;4.74")</f>
        <v>95.916875749972746</v>
      </c>
      <c r="R22">
        <f>AVERAGEIFS(Table4[Best Individual mean accuracy],Table4[Seed],J22,Table4[F value],"&lt;4.74")</f>
        <v>95.763790407621556</v>
      </c>
      <c r="S22">
        <f t="shared" si="0"/>
        <v>-0.12986118057297458</v>
      </c>
      <c r="T22">
        <f t="shared" si="1"/>
        <v>-0.15064767766406911</v>
      </c>
    </row>
    <row r="23" spans="1:20" x14ac:dyDescent="0.55000000000000004">
      <c r="A23">
        <v>891</v>
      </c>
      <c r="B23" s="1" t="s">
        <v>3893</v>
      </c>
      <c r="C23" s="4">
        <v>1</v>
      </c>
      <c r="D23" s="6">
        <v>96.179775280898795</v>
      </c>
      <c r="E23" s="3">
        <v>97.752808988764002</v>
      </c>
      <c r="F23" s="4">
        <v>2</v>
      </c>
      <c r="G23" s="6">
        <f>Table4[[#This Row],[Best Individual mean accuracy]]-Table4[[#This Row],[Benchmark mean accuracy]]</f>
        <v>1.573033707865207</v>
      </c>
      <c r="H23" t="str">
        <f>IF(AND(Table4[[#This Row],[F value]]&lt;4.74,Table4[[#This Row],[Best Individual mean accuracy]]&gt;Table4[[#This Row],[Benchmark mean accuracy]]),"Yes","No")</f>
        <v>Yes</v>
      </c>
      <c r="J23">
        <v>891</v>
      </c>
      <c r="K23" s="8">
        <f>COUNTIFS(Table4[Has same error rate and is better],"=Yes",Table4[Seed],J23)/COUNTIFS(Table4[Seed],J23,Table4[F value],"&lt;4.74")</f>
        <v>0.70860927152317876</v>
      </c>
      <c r="L23">
        <f>COUNTIF(Table4[Seed],J23)</f>
        <v>613</v>
      </c>
      <c r="M23">
        <f>(COUNTIFS(Table4[F value],"&lt;4.74",Table4[Seed],J23))/COUNTIF(Table4[Seed],J23)</f>
        <v>0.9853181076672104</v>
      </c>
      <c r="N23">
        <f>COUNTIFS(Table4[Has same error rate and is better],"=Yes",Table4[Seed],J23)</f>
        <v>428</v>
      </c>
      <c r="O23">
        <f>IFERROR(AVERAGEIFS(Table4[Improvement/Deterioration],Table4[Improvement/Deterioration],"&gt;0",Table4[F value],"&lt;4.74",Table4[Seed],J23),0)</f>
        <v>0.85818544576288525</v>
      </c>
      <c r="P23">
        <f>IFERROR(AVERAGEIFS(Table4[Improvement/Deterioration],Table4[Improvement/Deterioration],"&lt;=0",Table4[F value],"&lt;4.74",Table4[Seed],J23),0)</f>
        <v>-0.46156792645556854</v>
      </c>
      <c r="Q23">
        <f>AVERAGEIFS(Table4[Benchmark mean accuracy],Table4[Seed],J23,Table4[F value],"&lt;4.74")</f>
        <v>96.244698266239922</v>
      </c>
      <c r="R23">
        <f>AVERAGEIFS(Table4[Best Individual mean accuracy],Table4[Seed],J23,Table4[F value],"&lt;4.74")</f>
        <v>96.718319815461953</v>
      </c>
      <c r="S23">
        <f t="shared" si="0"/>
        <v>0.46666788863023617</v>
      </c>
      <c r="T23">
        <f t="shared" si="1"/>
        <v>0.46666788862986419</v>
      </c>
    </row>
    <row r="24" spans="1:20" x14ac:dyDescent="0.55000000000000004">
      <c r="A24">
        <v>891</v>
      </c>
      <c r="B24" s="1" t="s">
        <v>3733</v>
      </c>
      <c r="C24" s="4">
        <v>1</v>
      </c>
      <c r="D24" s="6">
        <v>96.067415730337004</v>
      </c>
      <c r="E24" s="3">
        <v>97.752808988764002</v>
      </c>
      <c r="F24" s="4">
        <v>2.6842105263157801</v>
      </c>
      <c r="G24" s="6">
        <f>Table4[[#This Row],[Best Individual mean accuracy]]-Table4[[#This Row],[Benchmark mean accuracy]]</f>
        <v>1.6853932584269984</v>
      </c>
      <c r="H24" t="str">
        <f>IF(AND(Table4[[#This Row],[F value]]&lt;4.74,Table4[[#This Row],[Best Individual mean accuracy]]&gt;Table4[[#This Row],[Benchmark mean accuracy]]),"Yes","No")</f>
        <v>Yes</v>
      </c>
      <c r="J24">
        <v>928</v>
      </c>
      <c r="K24" s="8">
        <f>COUNTIFS(Table4[Has same error rate and is better],"=Yes",Table4[Seed],J24)/COUNTIFS(Table4[Seed],J24,Table4[F value],"&lt;4.74")</f>
        <v>4.0160642570281121E-3</v>
      </c>
      <c r="L24">
        <f>COUNTIF(Table4[Seed],J24)</f>
        <v>304</v>
      </c>
      <c r="M24">
        <f>(COUNTIFS(Table4[F value],"&lt;4.74",Table4[Seed],J24))/COUNTIF(Table4[Seed],J24)</f>
        <v>0.81907894736842102</v>
      </c>
      <c r="N24">
        <f>COUNTIFS(Table4[Has same error rate and is better],"=Yes",Table4[Seed],J24)</f>
        <v>1</v>
      </c>
      <c r="O24">
        <f>IFERROR(AVERAGEIFS(Table4[Improvement/Deterioration],Table4[Improvement/Deterioration],"&gt;0",Table4[F value],"&lt;4.74",Table4[Seed],J24),0)</f>
        <v>0.44943820224719389</v>
      </c>
      <c r="P24">
        <f>IFERROR(AVERAGEIFS(Table4[Improvement/Deterioration],Table4[Improvement/Deterioration],"&lt;=0",Table4[F value],"&lt;4.74",Table4[Seed],J24),0)</f>
        <v>-3.9371148967016931</v>
      </c>
      <c r="Q24">
        <f>AVERAGEIFS(Table4[Benchmark mean accuracy],Table4[Seed],J24,Table4[F value],"&lt;4.74")</f>
        <v>96.23392446189257</v>
      </c>
      <c r="R24">
        <f>AVERAGEIFS(Table4[Best Individual mean accuracy],Table4[Seed],J24,Table4[F value],"&lt;4.74")</f>
        <v>92.314426244303021</v>
      </c>
      <c r="S24">
        <f t="shared" si="0"/>
        <v>-3.2103784742755681</v>
      </c>
      <c r="T24">
        <f t="shared" si="1"/>
        <v>-3.2103784742756503</v>
      </c>
    </row>
    <row r="25" spans="1:20" x14ac:dyDescent="0.55000000000000004">
      <c r="A25">
        <v>891</v>
      </c>
      <c r="B25" s="1" t="s">
        <v>3796</v>
      </c>
      <c r="C25" s="4">
        <v>1</v>
      </c>
      <c r="D25" s="6">
        <v>95.842696629213407</v>
      </c>
      <c r="E25" s="3">
        <v>97.752808988764002</v>
      </c>
      <c r="F25" s="4">
        <v>0.92</v>
      </c>
      <c r="G25" s="6">
        <f>Table4[[#This Row],[Best Individual mean accuracy]]-Table4[[#This Row],[Benchmark mean accuracy]]</f>
        <v>1.9101123595505953</v>
      </c>
      <c r="H25" t="str">
        <f>IF(AND(Table4[[#This Row],[F value]]&lt;4.74,Table4[[#This Row],[Best Individual mean accuracy]]&gt;Table4[[#This Row],[Benchmark mean accuracy]]),"Yes","No")</f>
        <v>Yes</v>
      </c>
      <c r="J25" t="s">
        <v>6698</v>
      </c>
      <c r="K25" s="2">
        <f>AVERAGE(K15:K24)</f>
        <v>0.14787895980237281</v>
      </c>
      <c r="L25" s="3">
        <f>AVERAGE(L15:L24)</f>
        <v>203.2</v>
      </c>
      <c r="M25" s="2">
        <f>AVERAGE(M15:M24)</f>
        <v>0.936284599578039</v>
      </c>
      <c r="N25" s="3">
        <f>AVERAGE(N15:N24)</f>
        <v>61.3</v>
      </c>
      <c r="O25" s="3">
        <f>AVERAGE(O15:O24)</f>
        <v>0.51453086114777746</v>
      </c>
      <c r="P25" s="3">
        <f t="shared" ref="P25:T25" si="2">AVERAGE(P15:P24)</f>
        <v>-2.4719128703421154</v>
      </c>
      <c r="Q25" s="3">
        <f t="shared" si="2"/>
        <v>96.287346321044893</v>
      </c>
      <c r="R25" s="3">
        <f t="shared" si="2"/>
        <v>94.046796049517283</v>
      </c>
      <c r="S25" s="3">
        <f t="shared" si="2"/>
        <v>-1.9916425394285153</v>
      </c>
      <c r="T25" s="3">
        <f t="shared" si="2"/>
        <v>-1.9944931443634573</v>
      </c>
    </row>
    <row r="26" spans="1:20" x14ac:dyDescent="0.55000000000000004">
      <c r="A26">
        <v>891</v>
      </c>
      <c r="B26" s="1" t="s">
        <v>4028</v>
      </c>
      <c r="C26" s="4">
        <v>1</v>
      </c>
      <c r="D26" s="6">
        <v>95.730337078651701</v>
      </c>
      <c r="E26" s="3">
        <v>97.752808988764002</v>
      </c>
      <c r="F26" s="4">
        <v>1.3125</v>
      </c>
      <c r="G26" s="6">
        <f>Table4[[#This Row],[Best Individual mean accuracy]]-Table4[[#This Row],[Benchmark mean accuracy]]</f>
        <v>2.0224719101123014</v>
      </c>
      <c r="H26" t="str">
        <f>IF(AND(Table4[[#This Row],[F value]]&lt;4.74,Table4[[#This Row],[Best Individual mean accuracy]]&gt;Table4[[#This Row],[Benchmark mean accuracy]]),"Yes","No")</f>
        <v>Yes</v>
      </c>
      <c r="J26" t="s">
        <v>6703</v>
      </c>
      <c r="K26" s="2">
        <f>STDEVA(K15:K24)</f>
        <v>0.23791464597565304</v>
      </c>
      <c r="L26" s="3">
        <f t="shared" ref="L26:T26" si="3">STDEVA(L15:L24)</f>
        <v>192.81470667745009</v>
      </c>
      <c r="M26" s="2">
        <f t="shared" si="3"/>
        <v>0.10513469997446533</v>
      </c>
      <c r="N26" s="3">
        <f t="shared" si="3"/>
        <v>134.96917343518771</v>
      </c>
      <c r="O26" s="3">
        <f t="shared" si="3"/>
        <v>0.59951614335946635</v>
      </c>
      <c r="P26" s="3">
        <f t="shared" si="3"/>
        <v>1.5710318112977273</v>
      </c>
      <c r="Q26" s="3">
        <f t="shared" si="3"/>
        <v>0.39378397802536885</v>
      </c>
      <c r="R26" s="3">
        <f t="shared" si="3"/>
        <v>1.6955863665452182</v>
      </c>
      <c r="S26" s="3">
        <f t="shared" si="3"/>
        <v>1.5944115877621603</v>
      </c>
      <c r="T26" s="3">
        <f t="shared" si="3"/>
        <v>1.5910999096314664</v>
      </c>
    </row>
    <row r="27" spans="1:20" x14ac:dyDescent="0.55000000000000004">
      <c r="A27">
        <v>891</v>
      </c>
      <c r="B27" s="1" t="s">
        <v>3900</v>
      </c>
      <c r="C27" s="4">
        <v>1</v>
      </c>
      <c r="D27" s="6">
        <v>97.303370786516794</v>
      </c>
      <c r="E27" s="3">
        <v>97.640449438202197</v>
      </c>
      <c r="F27" s="4">
        <v>1.2105263157894699</v>
      </c>
      <c r="G27" s="6">
        <f>Table4[[#This Row],[Best Individual mean accuracy]]-Table4[[#This Row],[Benchmark mean accuracy]]</f>
        <v>0.33707865168540252</v>
      </c>
      <c r="H27" t="str">
        <f>IF(AND(Table4[[#This Row],[F value]]&lt;4.74,Table4[[#This Row],[Best Individual mean accuracy]]&gt;Table4[[#This Row],[Benchmark mean accuracy]]),"Yes","No")</f>
        <v>Yes</v>
      </c>
    </row>
    <row r="28" spans="1:20" x14ac:dyDescent="0.55000000000000004">
      <c r="A28">
        <v>891</v>
      </c>
      <c r="B28" s="1" t="s">
        <v>3520</v>
      </c>
      <c r="C28" s="4">
        <v>1</v>
      </c>
      <c r="D28" s="6">
        <v>96.8539325842696</v>
      </c>
      <c r="E28" s="3">
        <v>97.640449438202197</v>
      </c>
      <c r="F28" s="4">
        <v>0.69230769230769296</v>
      </c>
      <c r="G28" s="6">
        <f>Table4[[#This Row],[Best Individual mean accuracy]]-Table4[[#This Row],[Benchmark mean accuracy]]</f>
        <v>0.7865168539325964</v>
      </c>
      <c r="H28" t="str">
        <f>IF(AND(Table4[[#This Row],[F value]]&lt;4.74,Table4[[#This Row],[Best Individual mean accuracy]]&gt;Table4[[#This Row],[Benchmark mean accuracy]]),"Yes","No")</f>
        <v>Yes</v>
      </c>
    </row>
    <row r="29" spans="1:20" x14ac:dyDescent="0.55000000000000004">
      <c r="A29">
        <v>891</v>
      </c>
      <c r="B29" s="1" t="s">
        <v>4048</v>
      </c>
      <c r="C29" s="4">
        <v>1</v>
      </c>
      <c r="D29" s="6">
        <v>96.629213483146003</v>
      </c>
      <c r="E29" s="3">
        <v>97.640449438202197</v>
      </c>
      <c r="F29" s="4">
        <v>1</v>
      </c>
      <c r="G29" s="6">
        <f>Table4[[#This Row],[Best Individual mean accuracy]]-Table4[[#This Row],[Benchmark mean accuracy]]</f>
        <v>1.0112359550561933</v>
      </c>
      <c r="H29" t="str">
        <f>IF(AND(Table4[[#This Row],[F value]]&lt;4.74,Table4[[#This Row],[Best Individual mean accuracy]]&gt;Table4[[#This Row],[Benchmark mean accuracy]]),"Yes","No")</f>
        <v>Yes</v>
      </c>
    </row>
    <row r="30" spans="1:20" x14ac:dyDescent="0.55000000000000004">
      <c r="A30">
        <v>891</v>
      </c>
      <c r="B30" s="1" t="s">
        <v>3786</v>
      </c>
      <c r="C30" s="4">
        <v>1</v>
      </c>
      <c r="D30" s="6">
        <v>96.516853932584198</v>
      </c>
      <c r="E30" s="3">
        <v>97.640449438202197</v>
      </c>
      <c r="F30" s="4">
        <v>1.56249999999999</v>
      </c>
      <c r="G30" s="6">
        <f>Table4[[#This Row],[Best Individual mean accuracy]]-Table4[[#This Row],[Benchmark mean accuracy]]</f>
        <v>1.1235955056179989</v>
      </c>
      <c r="H30" t="str">
        <f>IF(AND(Table4[[#This Row],[F value]]&lt;4.74,Table4[[#This Row],[Best Individual mean accuracy]]&gt;Table4[[#This Row],[Benchmark mean accuracy]]),"Yes","No")</f>
        <v>Yes</v>
      </c>
    </row>
    <row r="31" spans="1:20" x14ac:dyDescent="0.55000000000000004">
      <c r="A31">
        <v>891</v>
      </c>
      <c r="B31" s="1" t="s">
        <v>3741</v>
      </c>
      <c r="C31" s="4">
        <v>1</v>
      </c>
      <c r="D31" s="6">
        <v>96.404494382022406</v>
      </c>
      <c r="E31" s="3">
        <v>97.640449438202197</v>
      </c>
      <c r="F31" s="4">
        <v>1</v>
      </c>
      <c r="G31" s="6">
        <f>Table4[[#This Row],[Best Individual mean accuracy]]-Table4[[#This Row],[Benchmark mean accuracy]]</f>
        <v>1.2359550561797903</v>
      </c>
      <c r="H31" t="str">
        <f>IF(AND(Table4[[#This Row],[F value]]&lt;4.74,Table4[[#This Row],[Best Individual mean accuracy]]&gt;Table4[[#This Row],[Benchmark mean accuracy]]),"Yes","No")</f>
        <v>Yes</v>
      </c>
    </row>
    <row r="32" spans="1:20" x14ac:dyDescent="0.55000000000000004">
      <c r="A32">
        <v>891</v>
      </c>
      <c r="B32" s="1" t="s">
        <v>3546</v>
      </c>
      <c r="C32" s="4">
        <v>1</v>
      </c>
      <c r="D32" s="6">
        <v>96.292134831460601</v>
      </c>
      <c r="E32" s="3">
        <v>97.640449438202197</v>
      </c>
      <c r="F32" s="4">
        <v>1.86666666666666</v>
      </c>
      <c r="G32" s="6">
        <f>Table4[[#This Row],[Best Individual mean accuracy]]-Table4[[#This Row],[Benchmark mean accuracy]]</f>
        <v>1.3483146067415959</v>
      </c>
      <c r="H32" t="str">
        <f>IF(AND(Table4[[#This Row],[F value]]&lt;4.74,Table4[[#This Row],[Best Individual mean accuracy]]&gt;Table4[[#This Row],[Benchmark mean accuracy]]),"Yes","No")</f>
        <v>Yes</v>
      </c>
    </row>
    <row r="33" spans="1:8" x14ac:dyDescent="0.55000000000000004">
      <c r="A33">
        <v>891</v>
      </c>
      <c r="B33" s="1" t="s">
        <v>3671</v>
      </c>
      <c r="C33" s="4">
        <v>1</v>
      </c>
      <c r="D33" s="6">
        <v>96.179775280898795</v>
      </c>
      <c r="E33" s="3">
        <v>97.640449438202197</v>
      </c>
      <c r="F33" s="4">
        <v>0.971830985915492</v>
      </c>
      <c r="G33" s="6">
        <f>Table4[[#This Row],[Best Individual mean accuracy]]-Table4[[#This Row],[Benchmark mean accuracy]]</f>
        <v>1.4606741573034014</v>
      </c>
      <c r="H33" t="str">
        <f>IF(AND(Table4[[#This Row],[F value]]&lt;4.74,Table4[[#This Row],[Best Individual mean accuracy]]&gt;Table4[[#This Row],[Benchmark mean accuracy]]),"Yes","No")</f>
        <v>Yes</v>
      </c>
    </row>
    <row r="34" spans="1:8" x14ac:dyDescent="0.55000000000000004">
      <c r="A34">
        <v>891</v>
      </c>
      <c r="B34" s="1" t="s">
        <v>3729</v>
      </c>
      <c r="C34" s="4">
        <v>1</v>
      </c>
      <c r="D34" s="6">
        <v>95.955056179775198</v>
      </c>
      <c r="E34" s="3">
        <v>97.640449438202197</v>
      </c>
      <c r="F34" s="4">
        <v>1.0350877192982399</v>
      </c>
      <c r="G34" s="6">
        <f>Table4[[#This Row],[Best Individual mean accuracy]]-Table4[[#This Row],[Benchmark mean accuracy]]</f>
        <v>1.6853932584269984</v>
      </c>
      <c r="H34" t="str">
        <f>IF(AND(Table4[[#This Row],[F value]]&lt;4.74,Table4[[#This Row],[Best Individual mean accuracy]]&gt;Table4[[#This Row],[Benchmark mean accuracy]]),"Yes","No")</f>
        <v>Yes</v>
      </c>
    </row>
    <row r="35" spans="1:8" x14ac:dyDescent="0.55000000000000004">
      <c r="A35">
        <v>891</v>
      </c>
      <c r="B35" s="1" t="s">
        <v>3941</v>
      </c>
      <c r="C35" s="4">
        <v>1</v>
      </c>
      <c r="D35" s="6">
        <v>95.955056179775198</v>
      </c>
      <c r="E35" s="3">
        <v>97.640449438202197</v>
      </c>
      <c r="F35" s="4">
        <v>4.3846153846153602</v>
      </c>
      <c r="G35" s="6">
        <f>Table4[[#This Row],[Best Individual mean accuracy]]-Table4[[#This Row],[Benchmark mean accuracy]]</f>
        <v>1.6853932584269984</v>
      </c>
      <c r="H35" t="str">
        <f>IF(AND(Table4[[#This Row],[F value]]&lt;4.74,Table4[[#This Row],[Best Individual mean accuracy]]&gt;Table4[[#This Row],[Benchmark mean accuracy]]),"Yes","No")</f>
        <v>Yes</v>
      </c>
    </row>
    <row r="36" spans="1:8" x14ac:dyDescent="0.55000000000000004">
      <c r="A36">
        <v>891</v>
      </c>
      <c r="B36" s="1" t="s">
        <v>4065</v>
      </c>
      <c r="C36" s="4">
        <v>1</v>
      </c>
      <c r="D36" s="6">
        <v>95.955056179775198</v>
      </c>
      <c r="E36" s="3">
        <v>97.640449438202197</v>
      </c>
      <c r="F36" s="4">
        <v>2.0322580645161201</v>
      </c>
      <c r="G36" s="6">
        <f>Table4[[#This Row],[Best Individual mean accuracy]]-Table4[[#This Row],[Benchmark mean accuracy]]</f>
        <v>1.6853932584269984</v>
      </c>
      <c r="H36" t="str">
        <f>IF(AND(Table4[[#This Row],[F value]]&lt;4.74,Table4[[#This Row],[Best Individual mean accuracy]]&gt;Table4[[#This Row],[Benchmark mean accuracy]]),"Yes","No")</f>
        <v>Yes</v>
      </c>
    </row>
    <row r="37" spans="1:8" x14ac:dyDescent="0.55000000000000004">
      <c r="A37">
        <v>891</v>
      </c>
      <c r="B37" s="1" t="s">
        <v>4008</v>
      </c>
      <c r="C37" s="4">
        <v>1</v>
      </c>
      <c r="D37" s="6">
        <v>95.842696629213407</v>
      </c>
      <c r="E37" s="3">
        <v>97.640449438202197</v>
      </c>
      <c r="F37" s="4">
        <v>3.7142857142857202</v>
      </c>
      <c r="G37" s="6">
        <f>Table4[[#This Row],[Best Individual mean accuracy]]-Table4[[#This Row],[Benchmark mean accuracy]]</f>
        <v>1.7977528089887898</v>
      </c>
      <c r="H37" t="str">
        <f>IF(AND(Table4[[#This Row],[F value]]&lt;4.74,Table4[[#This Row],[Best Individual mean accuracy]]&gt;Table4[[#This Row],[Benchmark mean accuracy]]),"Yes","No")</f>
        <v>Yes</v>
      </c>
    </row>
    <row r="38" spans="1:8" x14ac:dyDescent="0.55000000000000004">
      <c r="A38">
        <v>891</v>
      </c>
      <c r="B38" s="1" t="s">
        <v>3651</v>
      </c>
      <c r="C38" s="4">
        <v>1</v>
      </c>
      <c r="D38" s="6">
        <v>95.617977528089895</v>
      </c>
      <c r="E38" s="3">
        <v>97.640449438202197</v>
      </c>
      <c r="F38" s="4">
        <v>2.3333333333333299</v>
      </c>
      <c r="G38" s="6">
        <f>Table4[[#This Row],[Best Individual mean accuracy]]-Table4[[#This Row],[Benchmark mean accuracy]]</f>
        <v>2.0224719101123014</v>
      </c>
      <c r="H38" t="str">
        <f>IF(AND(Table4[[#This Row],[F value]]&lt;4.74,Table4[[#This Row],[Best Individual mean accuracy]]&gt;Table4[[#This Row],[Benchmark mean accuracy]]),"Yes","No")</f>
        <v>Yes</v>
      </c>
    </row>
    <row r="39" spans="1:8" x14ac:dyDescent="0.55000000000000004">
      <c r="A39">
        <v>891</v>
      </c>
      <c r="B39" s="1" t="s">
        <v>4084</v>
      </c>
      <c r="C39" s="4">
        <v>1</v>
      </c>
      <c r="D39" s="6">
        <v>95.505617977528004</v>
      </c>
      <c r="E39" s="3">
        <v>97.640449438202197</v>
      </c>
      <c r="F39" s="4">
        <v>1.1558441558441499</v>
      </c>
      <c r="G39" s="6">
        <f>Table4[[#This Row],[Best Individual mean accuracy]]-Table4[[#This Row],[Benchmark mean accuracy]]</f>
        <v>2.1348314606741923</v>
      </c>
      <c r="H39" t="str">
        <f>IF(AND(Table4[[#This Row],[F value]]&lt;4.74,Table4[[#This Row],[Best Individual mean accuracy]]&gt;Table4[[#This Row],[Benchmark mean accuracy]]),"Yes","No")</f>
        <v>Yes</v>
      </c>
    </row>
    <row r="40" spans="1:8" x14ac:dyDescent="0.55000000000000004">
      <c r="A40">
        <v>891</v>
      </c>
      <c r="B40" s="1" t="s">
        <v>3964</v>
      </c>
      <c r="C40" s="4">
        <v>1</v>
      </c>
      <c r="D40" s="6">
        <v>94.943820224719104</v>
      </c>
      <c r="E40" s="3">
        <v>97.640449438202197</v>
      </c>
      <c r="F40" s="4">
        <v>2.7894736842105301</v>
      </c>
      <c r="G40" s="6">
        <f>Table4[[#This Row],[Best Individual mean accuracy]]-Table4[[#This Row],[Benchmark mean accuracy]]</f>
        <v>2.6966292134830923</v>
      </c>
      <c r="H40" t="str">
        <f>IF(AND(Table4[[#This Row],[F value]]&lt;4.74,Table4[[#This Row],[Best Individual mean accuracy]]&gt;Table4[[#This Row],[Benchmark mean accuracy]]),"Yes","No")</f>
        <v>Yes</v>
      </c>
    </row>
    <row r="41" spans="1:8" x14ac:dyDescent="0.55000000000000004">
      <c r="A41">
        <v>891</v>
      </c>
      <c r="B41" s="1" t="s">
        <v>3556</v>
      </c>
      <c r="C41" s="4">
        <v>1</v>
      </c>
      <c r="D41" s="6">
        <v>97.4157303370786</v>
      </c>
      <c r="E41" s="3">
        <v>97.528089887640405</v>
      </c>
      <c r="F41" s="4">
        <v>0.58620689655172298</v>
      </c>
      <c r="G41" s="6">
        <f>Table4[[#This Row],[Best Individual mean accuracy]]-Table4[[#This Row],[Benchmark mean accuracy]]</f>
        <v>0.11235955056180558</v>
      </c>
      <c r="H41" t="str">
        <f>IF(AND(Table4[[#This Row],[F value]]&lt;4.74,Table4[[#This Row],[Best Individual mean accuracy]]&gt;Table4[[#This Row],[Benchmark mean accuracy]]),"Yes","No")</f>
        <v>Yes</v>
      </c>
    </row>
    <row r="42" spans="1:8" x14ac:dyDescent="0.55000000000000004">
      <c r="A42">
        <v>891</v>
      </c>
      <c r="B42" s="1" t="s">
        <v>4059</v>
      </c>
      <c r="C42" s="4">
        <v>1</v>
      </c>
      <c r="D42" s="6">
        <v>97.4157303370786</v>
      </c>
      <c r="E42" s="3">
        <v>97.528089887640405</v>
      </c>
      <c r="F42" s="4">
        <v>0.64179104477611904</v>
      </c>
      <c r="G42" s="6">
        <f>Table4[[#This Row],[Best Individual mean accuracy]]-Table4[[#This Row],[Benchmark mean accuracy]]</f>
        <v>0.11235955056180558</v>
      </c>
      <c r="H42" t="str">
        <f>IF(AND(Table4[[#This Row],[F value]]&lt;4.74,Table4[[#This Row],[Best Individual mean accuracy]]&gt;Table4[[#This Row],[Benchmark mean accuracy]]),"Yes","No")</f>
        <v>Yes</v>
      </c>
    </row>
    <row r="43" spans="1:8" x14ac:dyDescent="0.55000000000000004">
      <c r="A43">
        <v>891</v>
      </c>
      <c r="B43" s="1" t="s">
        <v>3550</v>
      </c>
      <c r="C43" s="4">
        <v>1</v>
      </c>
      <c r="D43" s="6">
        <v>97.303370786516794</v>
      </c>
      <c r="E43" s="3">
        <v>97.528089887640405</v>
      </c>
      <c r="F43" s="4">
        <v>1.63636363636363</v>
      </c>
      <c r="G43" s="6">
        <f>Table4[[#This Row],[Best Individual mean accuracy]]-Table4[[#This Row],[Benchmark mean accuracy]]</f>
        <v>0.22471910112361115</v>
      </c>
      <c r="H43" t="str">
        <f>IF(AND(Table4[[#This Row],[F value]]&lt;4.74,Table4[[#This Row],[Best Individual mean accuracy]]&gt;Table4[[#This Row],[Benchmark mean accuracy]]),"Yes","No")</f>
        <v>Yes</v>
      </c>
    </row>
    <row r="44" spans="1:8" x14ac:dyDescent="0.55000000000000004">
      <c r="A44">
        <v>891</v>
      </c>
      <c r="B44" s="1" t="s">
        <v>3680</v>
      </c>
      <c r="C44" s="4">
        <v>1</v>
      </c>
      <c r="D44" s="6">
        <v>97.191011235955003</v>
      </c>
      <c r="E44" s="3">
        <v>97.528089887640405</v>
      </c>
      <c r="F44" s="4">
        <v>0.86666666666666503</v>
      </c>
      <c r="G44" s="6">
        <f>Table4[[#This Row],[Best Individual mean accuracy]]-Table4[[#This Row],[Benchmark mean accuracy]]</f>
        <v>0.33707865168540252</v>
      </c>
      <c r="H44" t="str">
        <f>IF(AND(Table4[[#This Row],[F value]]&lt;4.74,Table4[[#This Row],[Best Individual mean accuracy]]&gt;Table4[[#This Row],[Benchmark mean accuracy]]),"Yes","No")</f>
        <v>Yes</v>
      </c>
    </row>
    <row r="45" spans="1:8" x14ac:dyDescent="0.55000000000000004">
      <c r="A45">
        <v>891</v>
      </c>
      <c r="B45" s="1" t="s">
        <v>3709</v>
      </c>
      <c r="C45" s="4">
        <v>1</v>
      </c>
      <c r="D45" s="6">
        <v>96.966292134831406</v>
      </c>
      <c r="E45" s="3">
        <v>97.528089887640405</v>
      </c>
      <c r="F45" s="4">
        <v>0.61904761904761796</v>
      </c>
      <c r="G45" s="6">
        <f>Table4[[#This Row],[Best Individual mean accuracy]]-Table4[[#This Row],[Benchmark mean accuracy]]</f>
        <v>0.56179775280899946</v>
      </c>
      <c r="H45" t="str">
        <f>IF(AND(Table4[[#This Row],[F value]]&lt;4.74,Table4[[#This Row],[Best Individual mean accuracy]]&gt;Table4[[#This Row],[Benchmark mean accuracy]]),"Yes","No")</f>
        <v>Yes</v>
      </c>
    </row>
    <row r="46" spans="1:8" x14ac:dyDescent="0.55000000000000004">
      <c r="A46">
        <v>891</v>
      </c>
      <c r="B46" s="1" t="s">
        <v>3776</v>
      </c>
      <c r="C46" s="4">
        <v>1</v>
      </c>
      <c r="D46" s="6">
        <v>96.966292134831406</v>
      </c>
      <c r="E46" s="3">
        <v>97.528089887640405</v>
      </c>
      <c r="F46" s="4">
        <v>1.2745098039215601</v>
      </c>
      <c r="G46" s="6">
        <f>Table4[[#This Row],[Best Individual mean accuracy]]-Table4[[#This Row],[Benchmark mean accuracy]]</f>
        <v>0.56179775280899946</v>
      </c>
      <c r="H46" t="str">
        <f>IF(AND(Table4[[#This Row],[F value]]&lt;4.74,Table4[[#This Row],[Best Individual mean accuracy]]&gt;Table4[[#This Row],[Benchmark mean accuracy]]),"Yes","No")</f>
        <v>Yes</v>
      </c>
    </row>
    <row r="47" spans="1:8" x14ac:dyDescent="0.55000000000000004">
      <c r="A47">
        <v>891</v>
      </c>
      <c r="B47" s="1" t="s">
        <v>3816</v>
      </c>
      <c r="C47" s="4">
        <v>1</v>
      </c>
      <c r="D47" s="6">
        <v>96.8539325842696</v>
      </c>
      <c r="E47" s="3">
        <v>97.528089887640405</v>
      </c>
      <c r="F47" s="4">
        <v>1.99999999999999</v>
      </c>
      <c r="G47" s="6">
        <f>Table4[[#This Row],[Best Individual mean accuracy]]-Table4[[#This Row],[Benchmark mean accuracy]]</f>
        <v>0.67415730337080504</v>
      </c>
      <c r="H47" t="str">
        <f>IF(AND(Table4[[#This Row],[F value]]&lt;4.74,Table4[[#This Row],[Best Individual mean accuracy]]&gt;Table4[[#This Row],[Benchmark mean accuracy]]),"Yes","No")</f>
        <v>Yes</v>
      </c>
    </row>
    <row r="48" spans="1:8" x14ac:dyDescent="0.55000000000000004">
      <c r="A48">
        <v>891</v>
      </c>
      <c r="B48" s="1" t="s">
        <v>3507</v>
      </c>
      <c r="C48" s="4">
        <v>1</v>
      </c>
      <c r="D48" s="6">
        <v>96.741573033707795</v>
      </c>
      <c r="E48" s="3">
        <v>97.528089887640405</v>
      </c>
      <c r="F48" s="4">
        <v>0.58904109589040998</v>
      </c>
      <c r="G48" s="6">
        <f>Table4[[#This Row],[Best Individual mean accuracy]]-Table4[[#This Row],[Benchmark mean accuracy]]</f>
        <v>0.78651685393261062</v>
      </c>
      <c r="H48" t="str">
        <f>IF(AND(Table4[[#This Row],[F value]]&lt;4.74,Table4[[#This Row],[Best Individual mean accuracy]]&gt;Table4[[#This Row],[Benchmark mean accuracy]]),"Yes","No")</f>
        <v>Yes</v>
      </c>
    </row>
    <row r="49" spans="1:8" x14ac:dyDescent="0.55000000000000004">
      <c r="A49">
        <v>891</v>
      </c>
      <c r="B49" s="1" t="s">
        <v>3603</v>
      </c>
      <c r="C49" s="4">
        <v>1</v>
      </c>
      <c r="D49" s="6">
        <v>96.741573033707795</v>
      </c>
      <c r="E49" s="3">
        <v>97.528089887640405</v>
      </c>
      <c r="F49" s="4">
        <v>4.9999999999999902</v>
      </c>
      <c r="G49" s="6">
        <f>Table4[[#This Row],[Best Individual mean accuracy]]-Table4[[#This Row],[Benchmark mean accuracy]]</f>
        <v>0.78651685393261062</v>
      </c>
      <c r="H49" t="str">
        <f>IF(AND(Table4[[#This Row],[F value]]&lt;4.74,Table4[[#This Row],[Best Individual mean accuracy]]&gt;Table4[[#This Row],[Benchmark mean accuracy]]),"Yes","No")</f>
        <v>No</v>
      </c>
    </row>
    <row r="50" spans="1:8" x14ac:dyDescent="0.55000000000000004">
      <c r="A50">
        <v>891</v>
      </c>
      <c r="B50" s="1" t="s">
        <v>4035</v>
      </c>
      <c r="C50" s="4">
        <v>1</v>
      </c>
      <c r="D50" s="6">
        <v>96.741573033707795</v>
      </c>
      <c r="E50" s="3">
        <v>97.528089887640405</v>
      </c>
      <c r="F50" s="4">
        <v>0.74358974358974195</v>
      </c>
      <c r="G50" s="6">
        <f>Table4[[#This Row],[Best Individual mean accuracy]]-Table4[[#This Row],[Benchmark mean accuracy]]</f>
        <v>0.78651685393261062</v>
      </c>
      <c r="H50" t="str">
        <f>IF(AND(Table4[[#This Row],[F value]]&lt;4.74,Table4[[#This Row],[Best Individual mean accuracy]]&gt;Table4[[#This Row],[Benchmark mean accuracy]]),"Yes","No")</f>
        <v>Yes</v>
      </c>
    </row>
    <row r="51" spans="1:8" x14ac:dyDescent="0.55000000000000004">
      <c r="A51">
        <v>891</v>
      </c>
      <c r="B51" s="1" t="s">
        <v>4081</v>
      </c>
      <c r="C51" s="4">
        <v>1</v>
      </c>
      <c r="D51" s="6">
        <v>96.741573033707795</v>
      </c>
      <c r="E51" s="3">
        <v>97.528089887640405</v>
      </c>
      <c r="F51" s="4">
        <v>2.5238095238095202</v>
      </c>
      <c r="G51" s="6">
        <f>Table4[[#This Row],[Best Individual mean accuracy]]-Table4[[#This Row],[Benchmark mean accuracy]]</f>
        <v>0.78651685393261062</v>
      </c>
      <c r="H51" t="str">
        <f>IF(AND(Table4[[#This Row],[F value]]&lt;4.74,Table4[[#This Row],[Best Individual mean accuracy]]&gt;Table4[[#This Row],[Benchmark mean accuracy]]),"Yes","No")</f>
        <v>Yes</v>
      </c>
    </row>
    <row r="52" spans="1:8" x14ac:dyDescent="0.55000000000000004">
      <c r="A52">
        <v>891</v>
      </c>
      <c r="B52" s="1" t="s">
        <v>3728</v>
      </c>
      <c r="C52" s="4">
        <v>1</v>
      </c>
      <c r="D52" s="6">
        <v>96.629213483146003</v>
      </c>
      <c r="E52" s="3">
        <v>97.528089887640405</v>
      </c>
      <c r="F52" s="4">
        <v>1.0714285714285701</v>
      </c>
      <c r="G52" s="6">
        <f>Table4[[#This Row],[Best Individual mean accuracy]]-Table4[[#This Row],[Benchmark mean accuracy]]</f>
        <v>0.89887640449440198</v>
      </c>
      <c r="H52" t="str">
        <f>IF(AND(Table4[[#This Row],[F value]]&lt;4.74,Table4[[#This Row],[Best Individual mean accuracy]]&gt;Table4[[#This Row],[Benchmark mean accuracy]]),"Yes","No")</f>
        <v>Yes</v>
      </c>
    </row>
    <row r="53" spans="1:8" x14ac:dyDescent="0.55000000000000004">
      <c r="A53">
        <v>891</v>
      </c>
      <c r="B53" s="1" t="s">
        <v>4071</v>
      </c>
      <c r="C53" s="4">
        <v>1</v>
      </c>
      <c r="D53" s="6">
        <v>96.516853932584198</v>
      </c>
      <c r="E53" s="3">
        <v>97.528089887640405</v>
      </c>
      <c r="F53" s="4">
        <v>0.90243902439024404</v>
      </c>
      <c r="G53" s="6">
        <f>Table4[[#This Row],[Best Individual mean accuracy]]-Table4[[#This Row],[Benchmark mean accuracy]]</f>
        <v>1.0112359550562076</v>
      </c>
      <c r="H53" t="str">
        <f>IF(AND(Table4[[#This Row],[F value]]&lt;4.74,Table4[[#This Row],[Best Individual mean accuracy]]&gt;Table4[[#This Row],[Benchmark mean accuracy]]),"Yes","No")</f>
        <v>Yes</v>
      </c>
    </row>
    <row r="54" spans="1:8" x14ac:dyDescent="0.55000000000000004">
      <c r="A54">
        <v>750</v>
      </c>
      <c r="B54" s="1" t="s">
        <v>3460</v>
      </c>
      <c r="C54" s="4">
        <v>1</v>
      </c>
      <c r="D54" s="6">
        <v>96.292134831460601</v>
      </c>
      <c r="E54" s="3">
        <v>97.528089887640405</v>
      </c>
      <c r="F54" s="4">
        <v>1.73684210526315</v>
      </c>
      <c r="G54" s="6">
        <f>Table4[[#This Row],[Best Individual mean accuracy]]-Table4[[#This Row],[Benchmark mean accuracy]]</f>
        <v>1.2359550561798045</v>
      </c>
      <c r="H54" t="str">
        <f>IF(AND(Table4[[#This Row],[F value]]&lt;4.74,Table4[[#This Row],[Best Individual mean accuracy]]&gt;Table4[[#This Row],[Benchmark mean accuracy]]),"Yes","No")</f>
        <v>Yes</v>
      </c>
    </row>
    <row r="55" spans="1:8" x14ac:dyDescent="0.55000000000000004">
      <c r="A55">
        <v>891</v>
      </c>
      <c r="B55" s="1" t="s">
        <v>4039</v>
      </c>
      <c r="C55" s="4">
        <v>1</v>
      </c>
      <c r="D55" s="6">
        <v>96.292134831460601</v>
      </c>
      <c r="E55" s="3">
        <v>97.528089887640405</v>
      </c>
      <c r="F55" s="4">
        <v>3.28571428571429</v>
      </c>
      <c r="G55" s="6">
        <f>Table4[[#This Row],[Best Individual mean accuracy]]-Table4[[#This Row],[Benchmark mean accuracy]]</f>
        <v>1.2359550561798045</v>
      </c>
      <c r="H55" t="str">
        <f>IF(AND(Table4[[#This Row],[F value]]&lt;4.74,Table4[[#This Row],[Best Individual mean accuracy]]&gt;Table4[[#This Row],[Benchmark mean accuracy]]),"Yes","No")</f>
        <v>Yes</v>
      </c>
    </row>
    <row r="56" spans="1:8" x14ac:dyDescent="0.55000000000000004">
      <c r="A56">
        <v>891</v>
      </c>
      <c r="B56" s="1" t="s">
        <v>3533</v>
      </c>
      <c r="C56" s="4">
        <v>1</v>
      </c>
      <c r="D56" s="6">
        <v>96.179775280898895</v>
      </c>
      <c r="E56" s="3">
        <v>97.528089887640405</v>
      </c>
      <c r="F56" s="4">
        <v>1.8333333333333199</v>
      </c>
      <c r="G56" s="6">
        <f>Table4[[#This Row],[Best Individual mean accuracy]]-Table4[[#This Row],[Benchmark mean accuracy]]</f>
        <v>1.3483146067415106</v>
      </c>
      <c r="H56" t="str">
        <f>IF(AND(Table4[[#This Row],[F value]]&lt;4.74,Table4[[#This Row],[Best Individual mean accuracy]]&gt;Table4[[#This Row],[Benchmark mean accuracy]]),"Yes","No")</f>
        <v>Yes</v>
      </c>
    </row>
    <row r="57" spans="1:8" x14ac:dyDescent="0.55000000000000004">
      <c r="A57">
        <v>750</v>
      </c>
      <c r="B57" s="1" t="s">
        <v>3338</v>
      </c>
      <c r="C57" s="4">
        <v>1</v>
      </c>
      <c r="D57" s="6">
        <v>96.067415730337004</v>
      </c>
      <c r="E57" s="3">
        <v>97.528089887640405</v>
      </c>
      <c r="F57" s="4">
        <v>0.76146788990825698</v>
      </c>
      <c r="G57" s="6">
        <f>Table4[[#This Row],[Best Individual mean accuracy]]-Table4[[#This Row],[Benchmark mean accuracy]]</f>
        <v>1.4606741573034014</v>
      </c>
      <c r="H57" t="str">
        <f>IF(AND(Table4[[#This Row],[F value]]&lt;4.74,Table4[[#This Row],[Best Individual mean accuracy]]&gt;Table4[[#This Row],[Benchmark mean accuracy]]),"Yes","No")</f>
        <v>Yes</v>
      </c>
    </row>
    <row r="58" spans="1:8" x14ac:dyDescent="0.55000000000000004">
      <c r="A58">
        <v>891</v>
      </c>
      <c r="B58" s="1" t="s">
        <v>3898</v>
      </c>
      <c r="C58" s="4">
        <v>1</v>
      </c>
      <c r="D58" s="6">
        <v>96.067415730337004</v>
      </c>
      <c r="E58" s="3">
        <v>97.528089887640405</v>
      </c>
      <c r="F58" s="4">
        <v>1.55172413793103</v>
      </c>
      <c r="G58" s="6">
        <f>Table4[[#This Row],[Best Individual mean accuracy]]-Table4[[#This Row],[Benchmark mean accuracy]]</f>
        <v>1.4606741573034014</v>
      </c>
      <c r="H58" t="str">
        <f>IF(AND(Table4[[#This Row],[F value]]&lt;4.74,Table4[[#This Row],[Best Individual mean accuracy]]&gt;Table4[[#This Row],[Benchmark mean accuracy]]),"Yes","No")</f>
        <v>Yes</v>
      </c>
    </row>
    <row r="59" spans="1:8" x14ac:dyDescent="0.55000000000000004">
      <c r="A59">
        <v>891</v>
      </c>
      <c r="B59" s="1" t="s">
        <v>3755</v>
      </c>
      <c r="C59" s="4">
        <v>1</v>
      </c>
      <c r="D59" s="6">
        <v>95.955056179775298</v>
      </c>
      <c r="E59" s="3">
        <v>97.528089887640405</v>
      </c>
      <c r="F59" s="4">
        <v>1.4666666666666599</v>
      </c>
      <c r="G59" s="6">
        <f>Table4[[#This Row],[Best Individual mean accuracy]]-Table4[[#This Row],[Benchmark mean accuracy]]</f>
        <v>1.5730337078651075</v>
      </c>
      <c r="H59" t="str">
        <f>IF(AND(Table4[[#This Row],[F value]]&lt;4.74,Table4[[#This Row],[Best Individual mean accuracy]]&gt;Table4[[#This Row],[Benchmark mean accuracy]]),"Yes","No")</f>
        <v>Yes</v>
      </c>
    </row>
    <row r="60" spans="1:8" x14ac:dyDescent="0.55000000000000004">
      <c r="A60">
        <v>891</v>
      </c>
      <c r="B60" s="1" t="s">
        <v>3913</v>
      </c>
      <c r="C60" s="4">
        <v>1</v>
      </c>
      <c r="D60" s="6">
        <v>95.842696629213407</v>
      </c>
      <c r="E60" s="3">
        <v>97.528089887640405</v>
      </c>
      <c r="F60" s="4">
        <v>1.8965517241379199</v>
      </c>
      <c r="G60" s="6">
        <f>Table4[[#This Row],[Best Individual mean accuracy]]-Table4[[#This Row],[Benchmark mean accuracy]]</f>
        <v>1.6853932584269984</v>
      </c>
      <c r="H60" t="str">
        <f>IF(AND(Table4[[#This Row],[F value]]&lt;4.74,Table4[[#This Row],[Best Individual mean accuracy]]&gt;Table4[[#This Row],[Benchmark mean accuracy]]),"Yes","No")</f>
        <v>Yes</v>
      </c>
    </row>
    <row r="61" spans="1:8" x14ac:dyDescent="0.55000000000000004">
      <c r="A61">
        <v>891</v>
      </c>
      <c r="B61" s="1" t="s">
        <v>3571</v>
      </c>
      <c r="C61" s="4">
        <v>1</v>
      </c>
      <c r="D61" s="6">
        <v>95.617977528089895</v>
      </c>
      <c r="E61" s="3">
        <v>97.528089887640405</v>
      </c>
      <c r="F61" s="4">
        <v>2.92592592592593</v>
      </c>
      <c r="G61" s="6">
        <f>Table4[[#This Row],[Best Individual mean accuracy]]-Table4[[#This Row],[Benchmark mean accuracy]]</f>
        <v>1.9101123595505101</v>
      </c>
      <c r="H61" t="str">
        <f>IF(AND(Table4[[#This Row],[F value]]&lt;4.74,Table4[[#This Row],[Best Individual mean accuracy]]&gt;Table4[[#This Row],[Benchmark mean accuracy]]),"Yes","No")</f>
        <v>Yes</v>
      </c>
    </row>
    <row r="62" spans="1:8" x14ac:dyDescent="0.55000000000000004">
      <c r="A62">
        <v>891</v>
      </c>
      <c r="B62" s="1" t="s">
        <v>3944</v>
      </c>
      <c r="C62" s="4">
        <v>1</v>
      </c>
      <c r="D62" s="6">
        <v>95.505617977528004</v>
      </c>
      <c r="E62" s="3">
        <v>97.528089887640405</v>
      </c>
      <c r="F62" s="4">
        <v>1.36</v>
      </c>
      <c r="G62" s="6">
        <f>Table4[[#This Row],[Best Individual mean accuracy]]-Table4[[#This Row],[Benchmark mean accuracy]]</f>
        <v>2.0224719101124009</v>
      </c>
      <c r="H62" t="str">
        <f>IF(AND(Table4[[#This Row],[F value]]&lt;4.74,Table4[[#This Row],[Best Individual mean accuracy]]&gt;Table4[[#This Row],[Benchmark mean accuracy]]),"Yes","No")</f>
        <v>Yes</v>
      </c>
    </row>
    <row r="63" spans="1:8" x14ac:dyDescent="0.55000000000000004">
      <c r="A63">
        <v>891</v>
      </c>
      <c r="B63" s="1" t="s">
        <v>3885</v>
      </c>
      <c r="C63" s="4">
        <v>1</v>
      </c>
      <c r="D63" s="6">
        <v>95.280898876404393</v>
      </c>
      <c r="E63" s="3">
        <v>97.528089887640405</v>
      </c>
      <c r="F63" s="4">
        <v>0.94202898550724401</v>
      </c>
      <c r="G63" s="6">
        <f>Table4[[#This Row],[Best Individual mean accuracy]]-Table4[[#This Row],[Benchmark mean accuracy]]</f>
        <v>2.2471910112360121</v>
      </c>
      <c r="H63" t="str">
        <f>IF(AND(Table4[[#This Row],[F value]]&lt;4.74,Table4[[#This Row],[Best Individual mean accuracy]]&gt;Table4[[#This Row],[Benchmark mean accuracy]]),"Yes","No")</f>
        <v>Yes</v>
      </c>
    </row>
    <row r="64" spans="1:8" x14ac:dyDescent="0.55000000000000004">
      <c r="A64">
        <v>891</v>
      </c>
      <c r="B64" s="1" t="s">
        <v>3956</v>
      </c>
      <c r="C64" s="4">
        <v>1</v>
      </c>
      <c r="D64" s="6">
        <v>97.303370786516794</v>
      </c>
      <c r="E64" s="3">
        <v>97.4157303370786</v>
      </c>
      <c r="F64" s="4">
        <v>1</v>
      </c>
      <c r="G64" s="6">
        <f>Table4[[#This Row],[Best Individual mean accuracy]]-Table4[[#This Row],[Benchmark mean accuracy]]</f>
        <v>0.11235955056180558</v>
      </c>
      <c r="H64" t="str">
        <f>IF(AND(Table4[[#This Row],[F value]]&lt;4.74,Table4[[#This Row],[Best Individual mean accuracy]]&gt;Table4[[#This Row],[Benchmark mean accuracy]]),"Yes","No")</f>
        <v>Yes</v>
      </c>
    </row>
    <row r="65" spans="1:8" x14ac:dyDescent="0.55000000000000004">
      <c r="A65">
        <v>891</v>
      </c>
      <c r="B65" s="1" t="s">
        <v>3773</v>
      </c>
      <c r="C65" s="4">
        <v>1</v>
      </c>
      <c r="D65" s="6">
        <v>96.966292134831406</v>
      </c>
      <c r="E65" s="3">
        <v>97.4157303370786</v>
      </c>
      <c r="F65" s="4">
        <v>0.53846153846153799</v>
      </c>
      <c r="G65" s="6">
        <f>Table4[[#This Row],[Best Individual mean accuracy]]-Table4[[#This Row],[Benchmark mean accuracy]]</f>
        <v>0.44943820224719389</v>
      </c>
      <c r="H65" t="str">
        <f>IF(AND(Table4[[#This Row],[F value]]&lt;4.74,Table4[[#This Row],[Best Individual mean accuracy]]&gt;Table4[[#This Row],[Benchmark mean accuracy]]),"Yes","No")</f>
        <v>Yes</v>
      </c>
    </row>
    <row r="66" spans="1:8" x14ac:dyDescent="0.55000000000000004">
      <c r="A66">
        <v>891</v>
      </c>
      <c r="B66" s="1" t="s">
        <v>3620</v>
      </c>
      <c r="C66" s="4">
        <v>1</v>
      </c>
      <c r="D66" s="6">
        <v>96.8539325842696</v>
      </c>
      <c r="E66" s="3">
        <v>97.4157303370786</v>
      </c>
      <c r="F66" s="4">
        <v>1.4</v>
      </c>
      <c r="G66" s="6">
        <f>Table4[[#This Row],[Best Individual mean accuracy]]-Table4[[#This Row],[Benchmark mean accuracy]]</f>
        <v>0.56179775280899946</v>
      </c>
      <c r="H66" t="str">
        <f>IF(AND(Table4[[#This Row],[F value]]&lt;4.74,Table4[[#This Row],[Best Individual mean accuracy]]&gt;Table4[[#This Row],[Benchmark mean accuracy]]),"Yes","No")</f>
        <v>Yes</v>
      </c>
    </row>
    <row r="67" spans="1:8" x14ac:dyDescent="0.55000000000000004">
      <c r="A67">
        <v>891</v>
      </c>
      <c r="B67" s="1" t="s">
        <v>3824</v>
      </c>
      <c r="C67" s="4">
        <v>1</v>
      </c>
      <c r="D67" s="6">
        <v>96.8539325842696</v>
      </c>
      <c r="E67" s="3">
        <v>97.4157303370786</v>
      </c>
      <c r="F67" s="4">
        <v>1.55172413793103</v>
      </c>
      <c r="G67" s="6">
        <f>Table4[[#This Row],[Best Individual mean accuracy]]-Table4[[#This Row],[Benchmark mean accuracy]]</f>
        <v>0.56179775280899946</v>
      </c>
      <c r="H67" t="str">
        <f>IF(AND(Table4[[#This Row],[F value]]&lt;4.74,Table4[[#This Row],[Best Individual mean accuracy]]&gt;Table4[[#This Row],[Benchmark mean accuracy]]),"Yes","No")</f>
        <v>Yes</v>
      </c>
    </row>
    <row r="68" spans="1:8" x14ac:dyDescent="0.55000000000000004">
      <c r="A68">
        <v>891</v>
      </c>
      <c r="B68" s="1" t="s">
        <v>3822</v>
      </c>
      <c r="C68" s="4">
        <v>1</v>
      </c>
      <c r="D68" s="6">
        <v>96.741573033707795</v>
      </c>
      <c r="E68" s="3">
        <v>97.4157303370786</v>
      </c>
      <c r="F68" s="4">
        <v>2.3333333333333202</v>
      </c>
      <c r="G68" s="6">
        <f>Table4[[#This Row],[Best Individual mean accuracy]]-Table4[[#This Row],[Benchmark mean accuracy]]</f>
        <v>0.67415730337080504</v>
      </c>
      <c r="H68" t="str">
        <f>IF(AND(Table4[[#This Row],[F value]]&lt;4.74,Table4[[#This Row],[Best Individual mean accuracy]]&gt;Table4[[#This Row],[Benchmark mean accuracy]]),"Yes","No")</f>
        <v>Yes</v>
      </c>
    </row>
    <row r="69" spans="1:8" x14ac:dyDescent="0.55000000000000004">
      <c r="A69">
        <v>750</v>
      </c>
      <c r="B69" s="1" t="s">
        <v>3296</v>
      </c>
      <c r="C69" s="4">
        <v>1</v>
      </c>
      <c r="D69" s="6">
        <v>96.629213483146003</v>
      </c>
      <c r="E69" s="3">
        <v>97.4157303370786</v>
      </c>
      <c r="F69" s="4">
        <v>0.91780821917808197</v>
      </c>
      <c r="G69" s="6">
        <f>Table4[[#This Row],[Best Individual mean accuracy]]-Table4[[#This Row],[Benchmark mean accuracy]]</f>
        <v>0.7865168539325964</v>
      </c>
      <c r="H69" t="str">
        <f>IF(AND(Table4[[#This Row],[F value]]&lt;4.74,Table4[[#This Row],[Best Individual mean accuracy]]&gt;Table4[[#This Row],[Benchmark mean accuracy]]),"Yes","No")</f>
        <v>Yes</v>
      </c>
    </row>
    <row r="70" spans="1:8" x14ac:dyDescent="0.55000000000000004">
      <c r="A70">
        <v>891</v>
      </c>
      <c r="B70" s="1" t="s">
        <v>3509</v>
      </c>
      <c r="C70" s="4">
        <v>1</v>
      </c>
      <c r="D70" s="6">
        <v>96.629213483146003</v>
      </c>
      <c r="E70" s="3">
        <v>97.4157303370786</v>
      </c>
      <c r="F70" s="4">
        <v>0.80645161290322598</v>
      </c>
      <c r="G70" s="6">
        <f>Table4[[#This Row],[Best Individual mean accuracy]]-Table4[[#This Row],[Benchmark mean accuracy]]</f>
        <v>0.7865168539325964</v>
      </c>
      <c r="H70" t="str">
        <f>IF(AND(Table4[[#This Row],[F value]]&lt;4.74,Table4[[#This Row],[Best Individual mean accuracy]]&gt;Table4[[#This Row],[Benchmark mean accuracy]]),"Yes","No")</f>
        <v>Yes</v>
      </c>
    </row>
    <row r="71" spans="1:8" x14ac:dyDescent="0.55000000000000004">
      <c r="A71">
        <v>891</v>
      </c>
      <c r="B71" s="1" t="s">
        <v>3554</v>
      </c>
      <c r="C71" s="4">
        <v>1</v>
      </c>
      <c r="D71" s="6">
        <v>96.629213483146003</v>
      </c>
      <c r="E71" s="3">
        <v>97.4157303370786</v>
      </c>
      <c r="F71" s="4">
        <v>1.1818181818181801</v>
      </c>
      <c r="G71" s="6">
        <f>Table4[[#This Row],[Best Individual mean accuracy]]-Table4[[#This Row],[Benchmark mean accuracy]]</f>
        <v>0.7865168539325964</v>
      </c>
      <c r="H71" t="str">
        <f>IF(AND(Table4[[#This Row],[F value]]&lt;4.74,Table4[[#This Row],[Best Individual mean accuracy]]&gt;Table4[[#This Row],[Benchmark mean accuracy]]),"Yes","No")</f>
        <v>Yes</v>
      </c>
    </row>
    <row r="72" spans="1:8" x14ac:dyDescent="0.55000000000000004">
      <c r="A72">
        <v>891</v>
      </c>
      <c r="B72" s="1" t="s">
        <v>3675</v>
      </c>
      <c r="C72" s="4">
        <v>1</v>
      </c>
      <c r="D72" s="6">
        <v>96.629213483146003</v>
      </c>
      <c r="E72" s="3">
        <v>97.4157303370786</v>
      </c>
      <c r="F72" s="4">
        <v>1.28571428571428</v>
      </c>
      <c r="G72" s="6">
        <f>Table4[[#This Row],[Best Individual mean accuracy]]-Table4[[#This Row],[Benchmark mean accuracy]]</f>
        <v>0.7865168539325964</v>
      </c>
      <c r="H72" t="str">
        <f>IF(AND(Table4[[#This Row],[F value]]&lt;4.74,Table4[[#This Row],[Best Individual mean accuracy]]&gt;Table4[[#This Row],[Benchmark mean accuracy]]),"Yes","No")</f>
        <v>Yes</v>
      </c>
    </row>
    <row r="73" spans="1:8" x14ac:dyDescent="0.55000000000000004">
      <c r="A73">
        <v>891</v>
      </c>
      <c r="B73" s="1" t="s">
        <v>3870</v>
      </c>
      <c r="C73" s="4">
        <v>1</v>
      </c>
      <c r="D73" s="6">
        <v>96.629213483146003</v>
      </c>
      <c r="E73" s="3">
        <v>97.4157303370786</v>
      </c>
      <c r="F73" s="4">
        <v>1.1818181818181801</v>
      </c>
      <c r="G73" s="6">
        <f>Table4[[#This Row],[Best Individual mean accuracy]]-Table4[[#This Row],[Benchmark mean accuracy]]</f>
        <v>0.7865168539325964</v>
      </c>
      <c r="H73" t="str">
        <f>IF(AND(Table4[[#This Row],[F value]]&lt;4.74,Table4[[#This Row],[Best Individual mean accuracy]]&gt;Table4[[#This Row],[Benchmark mean accuracy]]),"Yes","No")</f>
        <v>Yes</v>
      </c>
    </row>
    <row r="74" spans="1:8" x14ac:dyDescent="0.55000000000000004">
      <c r="A74">
        <v>891</v>
      </c>
      <c r="B74" s="1" t="s">
        <v>4092</v>
      </c>
      <c r="C74" s="4">
        <v>1</v>
      </c>
      <c r="D74" s="6">
        <v>96.629213483146003</v>
      </c>
      <c r="E74" s="3">
        <v>97.4157303370786</v>
      </c>
      <c r="F74" s="4">
        <v>1.3243243243243199</v>
      </c>
      <c r="G74" s="6">
        <f>Table4[[#This Row],[Best Individual mean accuracy]]-Table4[[#This Row],[Benchmark mean accuracy]]</f>
        <v>0.7865168539325964</v>
      </c>
      <c r="H74" t="str">
        <f>IF(AND(Table4[[#This Row],[F value]]&lt;4.74,Table4[[#This Row],[Best Individual mean accuracy]]&gt;Table4[[#This Row],[Benchmark mean accuracy]]),"Yes","No")</f>
        <v>Yes</v>
      </c>
    </row>
    <row r="75" spans="1:8" x14ac:dyDescent="0.55000000000000004">
      <c r="A75">
        <v>891</v>
      </c>
      <c r="B75" s="1" t="s">
        <v>3859</v>
      </c>
      <c r="C75" s="4">
        <v>1</v>
      </c>
      <c r="D75" s="6">
        <v>96.516853932584198</v>
      </c>
      <c r="E75" s="3">
        <v>97.4157303370786</v>
      </c>
      <c r="F75" s="4">
        <v>4.5000000000000098</v>
      </c>
      <c r="G75" s="6">
        <f>Table4[[#This Row],[Best Individual mean accuracy]]-Table4[[#This Row],[Benchmark mean accuracy]]</f>
        <v>0.89887640449440198</v>
      </c>
      <c r="H75" t="str">
        <f>IF(AND(Table4[[#This Row],[F value]]&lt;4.74,Table4[[#This Row],[Best Individual mean accuracy]]&gt;Table4[[#This Row],[Benchmark mean accuracy]]),"Yes","No")</f>
        <v>Yes</v>
      </c>
    </row>
    <row r="76" spans="1:8" x14ac:dyDescent="0.55000000000000004">
      <c r="A76">
        <v>891</v>
      </c>
      <c r="B76" s="1" t="s">
        <v>3976</v>
      </c>
      <c r="C76" s="4">
        <v>1</v>
      </c>
      <c r="D76" s="6">
        <v>96.516853932584198</v>
      </c>
      <c r="E76" s="3">
        <v>97.4157303370786</v>
      </c>
      <c r="F76" s="4">
        <v>2.1428571428571401</v>
      </c>
      <c r="G76" s="6">
        <f>Table4[[#This Row],[Best Individual mean accuracy]]-Table4[[#This Row],[Benchmark mean accuracy]]</f>
        <v>0.89887640449440198</v>
      </c>
      <c r="H76" t="str">
        <f>IF(AND(Table4[[#This Row],[F value]]&lt;4.74,Table4[[#This Row],[Best Individual mean accuracy]]&gt;Table4[[#This Row],[Benchmark mean accuracy]]),"Yes","No")</f>
        <v>Yes</v>
      </c>
    </row>
    <row r="77" spans="1:8" x14ac:dyDescent="0.55000000000000004">
      <c r="A77">
        <v>891</v>
      </c>
      <c r="B77" s="1" t="s">
        <v>3601</v>
      </c>
      <c r="C77" s="4">
        <v>1</v>
      </c>
      <c r="D77" s="6">
        <v>96.404494382022406</v>
      </c>
      <c r="E77" s="3">
        <v>97.4157303370786</v>
      </c>
      <c r="F77" s="4">
        <v>2.0909090909090899</v>
      </c>
      <c r="G77" s="6">
        <f>Table4[[#This Row],[Best Individual mean accuracy]]-Table4[[#This Row],[Benchmark mean accuracy]]</f>
        <v>1.0112359550561933</v>
      </c>
      <c r="H77" t="str">
        <f>IF(AND(Table4[[#This Row],[F value]]&lt;4.74,Table4[[#This Row],[Best Individual mean accuracy]]&gt;Table4[[#This Row],[Benchmark mean accuracy]]),"Yes","No")</f>
        <v>Yes</v>
      </c>
    </row>
    <row r="78" spans="1:8" x14ac:dyDescent="0.55000000000000004">
      <c r="A78">
        <v>891</v>
      </c>
      <c r="B78" s="1" t="s">
        <v>3922</v>
      </c>
      <c r="C78" s="4">
        <v>1</v>
      </c>
      <c r="D78" s="6">
        <v>96.404494382022406</v>
      </c>
      <c r="E78" s="3">
        <v>97.4157303370786</v>
      </c>
      <c r="F78" s="4">
        <v>1.2962962962962901</v>
      </c>
      <c r="G78" s="6">
        <f>Table4[[#This Row],[Best Individual mean accuracy]]-Table4[[#This Row],[Benchmark mean accuracy]]</f>
        <v>1.0112359550561933</v>
      </c>
      <c r="H78" t="str">
        <f>IF(AND(Table4[[#This Row],[F value]]&lt;4.74,Table4[[#This Row],[Best Individual mean accuracy]]&gt;Table4[[#This Row],[Benchmark mean accuracy]]),"Yes","No")</f>
        <v>Yes</v>
      </c>
    </row>
    <row r="79" spans="1:8" x14ac:dyDescent="0.55000000000000004">
      <c r="A79">
        <v>891</v>
      </c>
      <c r="B79" s="1" t="s">
        <v>3765</v>
      </c>
      <c r="C79" s="4">
        <v>1</v>
      </c>
      <c r="D79" s="6">
        <v>96.292134831460601</v>
      </c>
      <c r="E79" s="3">
        <v>97.4157303370786</v>
      </c>
      <c r="F79" s="4">
        <v>0.87999999999999901</v>
      </c>
      <c r="G79" s="6">
        <f>Table4[[#This Row],[Best Individual mean accuracy]]-Table4[[#This Row],[Benchmark mean accuracy]]</f>
        <v>1.1235955056179989</v>
      </c>
      <c r="H79" t="str">
        <f>IF(AND(Table4[[#This Row],[F value]]&lt;4.74,Table4[[#This Row],[Best Individual mean accuracy]]&gt;Table4[[#This Row],[Benchmark mean accuracy]]),"Yes","No")</f>
        <v>Yes</v>
      </c>
    </row>
    <row r="80" spans="1:8" x14ac:dyDescent="0.55000000000000004">
      <c r="A80">
        <v>891</v>
      </c>
      <c r="B80" s="1" t="s">
        <v>3803</v>
      </c>
      <c r="C80" s="4">
        <v>1</v>
      </c>
      <c r="D80" s="6">
        <v>96.292134831460601</v>
      </c>
      <c r="E80" s="3">
        <v>97.4157303370786</v>
      </c>
      <c r="F80" s="4">
        <v>2.8571428571428501</v>
      </c>
      <c r="G80" s="6">
        <f>Table4[[#This Row],[Best Individual mean accuracy]]-Table4[[#This Row],[Benchmark mean accuracy]]</f>
        <v>1.1235955056179989</v>
      </c>
      <c r="H80" t="str">
        <f>IF(AND(Table4[[#This Row],[F value]]&lt;4.74,Table4[[#This Row],[Best Individual mean accuracy]]&gt;Table4[[#This Row],[Benchmark mean accuracy]]),"Yes","No")</f>
        <v>Yes</v>
      </c>
    </row>
    <row r="81" spans="1:8" x14ac:dyDescent="0.55000000000000004">
      <c r="A81">
        <v>891</v>
      </c>
      <c r="B81" s="1" t="s">
        <v>3848</v>
      </c>
      <c r="C81" s="4">
        <v>1</v>
      </c>
      <c r="D81" s="6">
        <v>96.292134831460601</v>
      </c>
      <c r="E81" s="3">
        <v>97.4157303370786</v>
      </c>
      <c r="F81" s="4">
        <v>1.3076923076922999</v>
      </c>
      <c r="G81" s="6">
        <f>Table4[[#This Row],[Best Individual mean accuracy]]-Table4[[#This Row],[Benchmark mean accuracy]]</f>
        <v>1.1235955056179989</v>
      </c>
      <c r="H81" t="str">
        <f>IF(AND(Table4[[#This Row],[F value]]&lt;4.74,Table4[[#This Row],[Best Individual mean accuracy]]&gt;Table4[[#This Row],[Benchmark mean accuracy]]),"Yes","No")</f>
        <v>Yes</v>
      </c>
    </row>
    <row r="82" spans="1:8" x14ac:dyDescent="0.55000000000000004">
      <c r="A82">
        <v>750</v>
      </c>
      <c r="B82" s="1" t="s">
        <v>3292</v>
      </c>
      <c r="C82" s="4">
        <v>1</v>
      </c>
      <c r="D82" s="6">
        <v>96.179775280898795</v>
      </c>
      <c r="E82" s="3">
        <v>97.4157303370786</v>
      </c>
      <c r="F82" s="4">
        <v>1.5263157894736801</v>
      </c>
      <c r="G82" s="6">
        <f>Table4[[#This Row],[Best Individual mean accuracy]]-Table4[[#This Row],[Benchmark mean accuracy]]</f>
        <v>1.2359550561798045</v>
      </c>
      <c r="H82" t="str">
        <f>IF(AND(Table4[[#This Row],[F value]]&lt;4.74,Table4[[#This Row],[Best Individual mean accuracy]]&gt;Table4[[#This Row],[Benchmark mean accuracy]]),"Yes","No")</f>
        <v>Yes</v>
      </c>
    </row>
    <row r="83" spans="1:8" x14ac:dyDescent="0.55000000000000004">
      <c r="A83">
        <v>891</v>
      </c>
      <c r="B83" s="1" t="s">
        <v>4011</v>
      </c>
      <c r="C83" s="4">
        <v>1</v>
      </c>
      <c r="D83" s="6">
        <v>96.179775280898795</v>
      </c>
      <c r="E83" s="3">
        <v>97.4157303370786</v>
      </c>
      <c r="F83" s="4">
        <v>5.6666666666666901</v>
      </c>
      <c r="G83" s="6">
        <f>Table4[[#This Row],[Best Individual mean accuracy]]-Table4[[#This Row],[Benchmark mean accuracy]]</f>
        <v>1.2359550561798045</v>
      </c>
      <c r="H83" t="str">
        <f>IF(AND(Table4[[#This Row],[F value]]&lt;4.74,Table4[[#This Row],[Best Individual mean accuracy]]&gt;Table4[[#This Row],[Benchmark mean accuracy]]),"Yes","No")</f>
        <v>No</v>
      </c>
    </row>
    <row r="84" spans="1:8" x14ac:dyDescent="0.55000000000000004">
      <c r="A84">
        <v>750</v>
      </c>
      <c r="B84" s="1" t="s">
        <v>3307</v>
      </c>
      <c r="C84" s="4">
        <v>1</v>
      </c>
      <c r="D84" s="6">
        <v>96.067415730337004</v>
      </c>
      <c r="E84" s="3">
        <v>97.4157303370786</v>
      </c>
      <c r="F84" s="4">
        <v>0.8</v>
      </c>
      <c r="G84" s="6">
        <f>Table4[[#This Row],[Best Individual mean accuracy]]-Table4[[#This Row],[Benchmark mean accuracy]]</f>
        <v>1.3483146067415959</v>
      </c>
      <c r="H84" t="str">
        <f>IF(AND(Table4[[#This Row],[F value]]&lt;4.74,Table4[[#This Row],[Best Individual mean accuracy]]&gt;Table4[[#This Row],[Benchmark mean accuracy]]),"Yes","No")</f>
        <v>Yes</v>
      </c>
    </row>
    <row r="85" spans="1:8" x14ac:dyDescent="0.55000000000000004">
      <c r="A85">
        <v>891</v>
      </c>
      <c r="B85" s="1" t="s">
        <v>3872</v>
      </c>
      <c r="C85" s="4">
        <v>1</v>
      </c>
      <c r="D85" s="6">
        <v>96.067415730337004</v>
      </c>
      <c r="E85" s="3">
        <v>97.4157303370786</v>
      </c>
      <c r="F85" s="4">
        <v>1.0476190476190399</v>
      </c>
      <c r="G85" s="6">
        <f>Table4[[#This Row],[Best Individual mean accuracy]]-Table4[[#This Row],[Benchmark mean accuracy]]</f>
        <v>1.3483146067415959</v>
      </c>
      <c r="H85" t="str">
        <f>IF(AND(Table4[[#This Row],[F value]]&lt;4.74,Table4[[#This Row],[Best Individual mean accuracy]]&gt;Table4[[#This Row],[Benchmark mean accuracy]]),"Yes","No")</f>
        <v>Yes</v>
      </c>
    </row>
    <row r="86" spans="1:8" x14ac:dyDescent="0.55000000000000004">
      <c r="A86">
        <v>891</v>
      </c>
      <c r="B86" s="1" t="s">
        <v>3906</v>
      </c>
      <c r="C86" s="4">
        <v>1</v>
      </c>
      <c r="D86" s="6">
        <v>96.067415730337004</v>
      </c>
      <c r="E86" s="3">
        <v>97.4157303370786</v>
      </c>
      <c r="F86" s="4">
        <v>3.2</v>
      </c>
      <c r="G86" s="6">
        <f>Table4[[#This Row],[Best Individual mean accuracy]]-Table4[[#This Row],[Benchmark mean accuracy]]</f>
        <v>1.3483146067415959</v>
      </c>
      <c r="H86" t="str">
        <f>IF(AND(Table4[[#This Row],[F value]]&lt;4.74,Table4[[#This Row],[Best Individual mean accuracy]]&gt;Table4[[#This Row],[Benchmark mean accuracy]]),"Yes","No")</f>
        <v>Yes</v>
      </c>
    </row>
    <row r="87" spans="1:8" x14ac:dyDescent="0.55000000000000004">
      <c r="A87">
        <v>891</v>
      </c>
      <c r="B87" s="1" t="s">
        <v>3991</v>
      </c>
      <c r="C87" s="4">
        <v>1</v>
      </c>
      <c r="D87" s="6">
        <v>95.955056179775298</v>
      </c>
      <c r="E87" s="3">
        <v>97.4157303370786</v>
      </c>
      <c r="F87" s="4">
        <v>2.0697674418604599</v>
      </c>
      <c r="G87" s="6">
        <f>Table4[[#This Row],[Best Individual mean accuracy]]-Table4[[#This Row],[Benchmark mean accuracy]]</f>
        <v>1.460674157303302</v>
      </c>
      <c r="H87" t="str">
        <f>IF(AND(Table4[[#This Row],[F value]]&lt;4.74,Table4[[#This Row],[Best Individual mean accuracy]]&gt;Table4[[#This Row],[Benchmark mean accuracy]]),"Yes","No")</f>
        <v>Yes</v>
      </c>
    </row>
    <row r="88" spans="1:8" x14ac:dyDescent="0.55000000000000004">
      <c r="A88">
        <v>891</v>
      </c>
      <c r="B88" s="1" t="s">
        <v>4064</v>
      </c>
      <c r="C88" s="4">
        <v>1</v>
      </c>
      <c r="D88" s="6">
        <v>95.955056179775198</v>
      </c>
      <c r="E88" s="3">
        <v>97.4157303370786</v>
      </c>
      <c r="F88" s="4">
        <v>1.15384615384615</v>
      </c>
      <c r="G88" s="6">
        <f>Table4[[#This Row],[Best Individual mean accuracy]]-Table4[[#This Row],[Benchmark mean accuracy]]</f>
        <v>1.4606741573034014</v>
      </c>
      <c r="H88" t="str">
        <f>IF(AND(Table4[[#This Row],[F value]]&lt;4.74,Table4[[#This Row],[Best Individual mean accuracy]]&gt;Table4[[#This Row],[Benchmark mean accuracy]]),"Yes","No")</f>
        <v>Yes</v>
      </c>
    </row>
    <row r="89" spans="1:8" x14ac:dyDescent="0.55000000000000004">
      <c r="A89">
        <v>891</v>
      </c>
      <c r="B89" s="1" t="s">
        <v>3814</v>
      </c>
      <c r="C89" s="4">
        <v>1</v>
      </c>
      <c r="D89" s="6">
        <v>95.842696629213407</v>
      </c>
      <c r="E89" s="3">
        <v>97.4157303370786</v>
      </c>
      <c r="F89" s="4">
        <v>1.52941176470589</v>
      </c>
      <c r="G89" s="6">
        <f>Table4[[#This Row],[Best Individual mean accuracy]]-Table4[[#This Row],[Benchmark mean accuracy]]</f>
        <v>1.5730337078651928</v>
      </c>
      <c r="H89" t="str">
        <f>IF(AND(Table4[[#This Row],[F value]]&lt;4.74,Table4[[#This Row],[Best Individual mean accuracy]]&gt;Table4[[#This Row],[Benchmark mean accuracy]]),"Yes","No")</f>
        <v>Yes</v>
      </c>
    </row>
    <row r="90" spans="1:8" x14ac:dyDescent="0.55000000000000004">
      <c r="A90">
        <v>891</v>
      </c>
      <c r="B90" s="1" t="s">
        <v>3846</v>
      </c>
      <c r="C90" s="4">
        <v>1</v>
      </c>
      <c r="D90" s="6">
        <v>95.842696629213407</v>
      </c>
      <c r="E90" s="3">
        <v>97.4157303370786</v>
      </c>
      <c r="F90" s="4">
        <v>1.54838709677419</v>
      </c>
      <c r="G90" s="6">
        <f>Table4[[#This Row],[Best Individual mean accuracy]]-Table4[[#This Row],[Benchmark mean accuracy]]</f>
        <v>1.5730337078651928</v>
      </c>
      <c r="H90" t="str">
        <f>IF(AND(Table4[[#This Row],[F value]]&lt;4.74,Table4[[#This Row],[Best Individual mean accuracy]]&gt;Table4[[#This Row],[Benchmark mean accuracy]]),"Yes","No")</f>
        <v>Yes</v>
      </c>
    </row>
    <row r="91" spans="1:8" x14ac:dyDescent="0.55000000000000004">
      <c r="A91">
        <v>891</v>
      </c>
      <c r="B91" s="1" t="s">
        <v>3757</v>
      </c>
      <c r="C91" s="4">
        <v>1</v>
      </c>
      <c r="D91" s="6">
        <v>95.730337078651701</v>
      </c>
      <c r="E91" s="3">
        <v>97.4157303370786</v>
      </c>
      <c r="F91" s="4">
        <v>1.4489795918367301</v>
      </c>
      <c r="G91" s="6">
        <f>Table4[[#This Row],[Best Individual mean accuracy]]-Table4[[#This Row],[Benchmark mean accuracy]]</f>
        <v>1.6853932584268989</v>
      </c>
      <c r="H91" t="str">
        <f>IF(AND(Table4[[#This Row],[F value]]&lt;4.74,Table4[[#This Row],[Best Individual mean accuracy]]&gt;Table4[[#This Row],[Benchmark mean accuracy]]),"Yes","No")</f>
        <v>Yes</v>
      </c>
    </row>
    <row r="92" spans="1:8" x14ac:dyDescent="0.55000000000000004">
      <c r="A92">
        <v>891</v>
      </c>
      <c r="B92" s="1" t="s">
        <v>3880</v>
      </c>
      <c r="C92" s="4">
        <v>1</v>
      </c>
      <c r="D92" s="6">
        <v>95.730337078651601</v>
      </c>
      <c r="E92" s="3">
        <v>97.4157303370786</v>
      </c>
      <c r="F92" s="4">
        <v>1.1967213114754001</v>
      </c>
      <c r="G92" s="6">
        <f>Table4[[#This Row],[Best Individual mean accuracy]]-Table4[[#This Row],[Benchmark mean accuracy]]</f>
        <v>1.6853932584269984</v>
      </c>
      <c r="H92" t="str">
        <f>IF(AND(Table4[[#This Row],[F value]]&lt;4.74,Table4[[#This Row],[Best Individual mean accuracy]]&gt;Table4[[#This Row],[Benchmark mean accuracy]]),"Yes","No")</f>
        <v>Yes</v>
      </c>
    </row>
    <row r="93" spans="1:8" x14ac:dyDescent="0.55000000000000004">
      <c r="A93">
        <v>891</v>
      </c>
      <c r="B93" s="1" t="s">
        <v>3933</v>
      </c>
      <c r="C93" s="4">
        <v>1</v>
      </c>
      <c r="D93" s="6">
        <v>95.730337078651601</v>
      </c>
      <c r="E93" s="3">
        <v>97.4157303370786</v>
      </c>
      <c r="F93" s="4">
        <v>5.6153846153846096</v>
      </c>
      <c r="G93" s="6">
        <f>Table4[[#This Row],[Best Individual mean accuracy]]-Table4[[#This Row],[Benchmark mean accuracy]]</f>
        <v>1.6853932584269984</v>
      </c>
      <c r="H93" t="str">
        <f>IF(AND(Table4[[#This Row],[F value]]&lt;4.74,Table4[[#This Row],[Best Individual mean accuracy]]&gt;Table4[[#This Row],[Benchmark mean accuracy]]),"Yes","No")</f>
        <v>No</v>
      </c>
    </row>
    <row r="94" spans="1:8" x14ac:dyDescent="0.55000000000000004">
      <c r="A94">
        <v>750</v>
      </c>
      <c r="B94" s="1" t="s">
        <v>3271</v>
      </c>
      <c r="C94" s="4">
        <v>1</v>
      </c>
      <c r="D94" s="6">
        <v>95.617977528089895</v>
      </c>
      <c r="E94" s="3">
        <v>97.4157303370786</v>
      </c>
      <c r="F94" s="4">
        <v>1.19999999999999</v>
      </c>
      <c r="G94" s="6">
        <f>Table4[[#This Row],[Best Individual mean accuracy]]-Table4[[#This Row],[Benchmark mean accuracy]]</f>
        <v>1.7977528089887045</v>
      </c>
      <c r="H94" t="str">
        <f>IF(AND(Table4[[#This Row],[F value]]&lt;4.74,Table4[[#This Row],[Best Individual mean accuracy]]&gt;Table4[[#This Row],[Benchmark mean accuracy]]),"Yes","No")</f>
        <v>Yes</v>
      </c>
    </row>
    <row r="95" spans="1:8" x14ac:dyDescent="0.55000000000000004">
      <c r="A95">
        <v>891</v>
      </c>
      <c r="B95" s="1" t="s">
        <v>4029</v>
      </c>
      <c r="C95" s="4">
        <v>1</v>
      </c>
      <c r="D95" s="6">
        <v>95.617977528089895</v>
      </c>
      <c r="E95" s="3">
        <v>97.4157303370786</v>
      </c>
      <c r="F95" s="4">
        <v>4.7142857142857197</v>
      </c>
      <c r="G95" s="6">
        <f>Table4[[#This Row],[Best Individual mean accuracy]]-Table4[[#This Row],[Benchmark mean accuracy]]</f>
        <v>1.7977528089887045</v>
      </c>
      <c r="H95" t="str">
        <f>IF(AND(Table4[[#This Row],[F value]]&lt;4.74,Table4[[#This Row],[Best Individual mean accuracy]]&gt;Table4[[#This Row],[Benchmark mean accuracy]]),"Yes","No")</f>
        <v>Yes</v>
      </c>
    </row>
    <row r="96" spans="1:8" x14ac:dyDescent="0.55000000000000004">
      <c r="A96">
        <v>891</v>
      </c>
      <c r="B96" s="1" t="s">
        <v>4041</v>
      </c>
      <c r="C96" s="4">
        <v>1</v>
      </c>
      <c r="D96" s="6">
        <v>95.617977528089895</v>
      </c>
      <c r="E96" s="3">
        <v>97.4157303370786</v>
      </c>
      <c r="F96" s="4">
        <v>1.9090909090909101</v>
      </c>
      <c r="G96" s="6">
        <f>Table4[[#This Row],[Best Individual mean accuracy]]-Table4[[#This Row],[Benchmark mean accuracy]]</f>
        <v>1.7977528089887045</v>
      </c>
      <c r="H96" t="str">
        <f>IF(AND(Table4[[#This Row],[F value]]&lt;4.74,Table4[[#This Row],[Best Individual mean accuracy]]&gt;Table4[[#This Row],[Benchmark mean accuracy]]),"Yes","No")</f>
        <v>Yes</v>
      </c>
    </row>
    <row r="97" spans="1:8" x14ac:dyDescent="0.55000000000000004">
      <c r="A97">
        <v>891</v>
      </c>
      <c r="B97" s="1" t="s">
        <v>3525</v>
      </c>
      <c r="C97" s="4">
        <v>1</v>
      </c>
      <c r="D97" s="6">
        <v>95.505617977528104</v>
      </c>
      <c r="E97" s="3">
        <v>97.4157303370786</v>
      </c>
      <c r="F97" s="4">
        <v>0.97402597402597202</v>
      </c>
      <c r="G97" s="6">
        <f>Table4[[#This Row],[Best Individual mean accuracy]]-Table4[[#This Row],[Benchmark mean accuracy]]</f>
        <v>1.9101123595504959</v>
      </c>
      <c r="H97" t="str">
        <f>IF(AND(Table4[[#This Row],[F value]]&lt;4.74,Table4[[#This Row],[Best Individual mean accuracy]]&gt;Table4[[#This Row],[Benchmark mean accuracy]]),"Yes","No")</f>
        <v>Yes</v>
      </c>
    </row>
    <row r="98" spans="1:8" x14ac:dyDescent="0.55000000000000004">
      <c r="A98">
        <v>750</v>
      </c>
      <c r="B98" s="1" t="s">
        <v>3288</v>
      </c>
      <c r="C98" s="4">
        <v>1</v>
      </c>
      <c r="D98" s="6">
        <v>95.168539325842701</v>
      </c>
      <c r="E98" s="3">
        <v>97.4157303370786</v>
      </c>
      <c r="F98" s="4">
        <v>1.04255319148936</v>
      </c>
      <c r="G98" s="6">
        <f>Table4[[#This Row],[Best Individual mean accuracy]]-Table4[[#This Row],[Benchmark mean accuracy]]</f>
        <v>2.2471910112358984</v>
      </c>
      <c r="H98" t="str">
        <f>IF(AND(Table4[[#This Row],[F value]]&lt;4.74,Table4[[#This Row],[Best Individual mean accuracy]]&gt;Table4[[#This Row],[Benchmark mean accuracy]]),"Yes","No")</f>
        <v>Yes</v>
      </c>
    </row>
    <row r="99" spans="1:8" x14ac:dyDescent="0.55000000000000004">
      <c r="A99">
        <v>891</v>
      </c>
      <c r="B99" s="1" t="s">
        <v>3895</v>
      </c>
      <c r="C99" s="4">
        <v>1</v>
      </c>
      <c r="D99" s="6">
        <v>97.4157303370786</v>
      </c>
      <c r="E99" s="3">
        <v>97.303370786516794</v>
      </c>
      <c r="F99" s="4">
        <v>0.80952380952380898</v>
      </c>
      <c r="G99" s="6">
        <f>Table4[[#This Row],[Best Individual mean accuracy]]-Table4[[#This Row],[Benchmark mean accuracy]]</f>
        <v>-0.11235955056180558</v>
      </c>
      <c r="H99" t="str">
        <f>IF(AND(Table4[[#This Row],[F value]]&lt;4.74,Table4[[#This Row],[Best Individual mean accuracy]]&gt;Table4[[#This Row],[Benchmark mean accuracy]]),"Yes","No")</f>
        <v>No</v>
      </c>
    </row>
    <row r="100" spans="1:8" x14ac:dyDescent="0.55000000000000004">
      <c r="A100">
        <v>891</v>
      </c>
      <c r="B100" s="1" t="s">
        <v>3950</v>
      </c>
      <c r="C100" s="4">
        <v>1</v>
      </c>
      <c r="D100" s="6">
        <v>97.303370786516794</v>
      </c>
      <c r="E100" s="3">
        <v>97.303370786516794</v>
      </c>
      <c r="F100" s="4">
        <v>0.90909090909090695</v>
      </c>
      <c r="G100" s="6">
        <f>Table4[[#This Row],[Best Individual mean accuracy]]-Table4[[#This Row],[Benchmark mean accuracy]]</f>
        <v>0</v>
      </c>
      <c r="H100" t="str">
        <f>IF(AND(Table4[[#This Row],[F value]]&lt;4.74,Table4[[#This Row],[Best Individual mean accuracy]]&gt;Table4[[#This Row],[Benchmark mean accuracy]]),"Yes","No")</f>
        <v>No</v>
      </c>
    </row>
    <row r="101" spans="1:8" x14ac:dyDescent="0.55000000000000004">
      <c r="A101">
        <v>891</v>
      </c>
      <c r="B101" s="1" t="s">
        <v>3637</v>
      </c>
      <c r="C101" s="4">
        <v>1</v>
      </c>
      <c r="D101" s="6">
        <v>97.191011235955003</v>
      </c>
      <c r="E101" s="3">
        <v>97.303370786516794</v>
      </c>
      <c r="F101" s="4">
        <v>1</v>
      </c>
      <c r="G101" s="6">
        <f>Table4[[#This Row],[Best Individual mean accuracy]]-Table4[[#This Row],[Benchmark mean accuracy]]</f>
        <v>0.11235955056179137</v>
      </c>
      <c r="H101" t="str">
        <f>IF(AND(Table4[[#This Row],[F value]]&lt;4.74,Table4[[#This Row],[Best Individual mean accuracy]]&gt;Table4[[#This Row],[Benchmark mean accuracy]]),"Yes","No")</f>
        <v>Yes</v>
      </c>
    </row>
    <row r="102" spans="1:8" x14ac:dyDescent="0.55000000000000004">
      <c r="A102">
        <v>891</v>
      </c>
      <c r="B102" s="1" t="s">
        <v>3600</v>
      </c>
      <c r="C102" s="4">
        <v>1</v>
      </c>
      <c r="D102" s="6">
        <v>97.078651685393197</v>
      </c>
      <c r="E102" s="3">
        <v>97.303370786516794</v>
      </c>
      <c r="F102" s="4">
        <v>0.66666666666666696</v>
      </c>
      <c r="G102" s="6">
        <f>Table4[[#This Row],[Best Individual mean accuracy]]-Table4[[#This Row],[Benchmark mean accuracy]]</f>
        <v>0.22471910112359694</v>
      </c>
      <c r="H102" t="str">
        <f>IF(AND(Table4[[#This Row],[F value]]&lt;4.74,Table4[[#This Row],[Best Individual mean accuracy]]&gt;Table4[[#This Row],[Benchmark mean accuracy]]),"Yes","No")</f>
        <v>Yes</v>
      </c>
    </row>
    <row r="103" spans="1:8" x14ac:dyDescent="0.55000000000000004">
      <c r="A103">
        <v>891</v>
      </c>
      <c r="B103" s="1" t="s">
        <v>3825</v>
      </c>
      <c r="C103" s="4">
        <v>1</v>
      </c>
      <c r="D103" s="6">
        <v>97.078651685393197</v>
      </c>
      <c r="E103" s="3">
        <v>97.303370786516794</v>
      </c>
      <c r="F103" s="4">
        <v>0.61904761904761796</v>
      </c>
      <c r="G103" s="6">
        <f>Table4[[#This Row],[Best Individual mean accuracy]]-Table4[[#This Row],[Benchmark mean accuracy]]</f>
        <v>0.22471910112359694</v>
      </c>
      <c r="H103" t="str">
        <f>IF(AND(Table4[[#This Row],[F value]]&lt;4.74,Table4[[#This Row],[Best Individual mean accuracy]]&gt;Table4[[#This Row],[Benchmark mean accuracy]]),"Yes","No")</f>
        <v>Yes</v>
      </c>
    </row>
    <row r="104" spans="1:8" x14ac:dyDescent="0.55000000000000004">
      <c r="A104">
        <v>891</v>
      </c>
      <c r="B104" s="1" t="s">
        <v>3924</v>
      </c>
      <c r="C104" s="4">
        <v>1</v>
      </c>
      <c r="D104" s="6">
        <v>97.078651685393197</v>
      </c>
      <c r="E104" s="3">
        <v>97.303370786516794</v>
      </c>
      <c r="F104" s="4">
        <v>0.82352941176470695</v>
      </c>
      <c r="G104" s="6">
        <f>Table4[[#This Row],[Best Individual mean accuracy]]-Table4[[#This Row],[Benchmark mean accuracy]]</f>
        <v>0.22471910112359694</v>
      </c>
      <c r="H104" t="str">
        <f>IF(AND(Table4[[#This Row],[F value]]&lt;4.74,Table4[[#This Row],[Best Individual mean accuracy]]&gt;Table4[[#This Row],[Benchmark mean accuracy]]),"Yes","No")</f>
        <v>Yes</v>
      </c>
    </row>
    <row r="105" spans="1:8" x14ac:dyDescent="0.55000000000000004">
      <c r="A105">
        <v>891</v>
      </c>
      <c r="B105" s="1" t="s">
        <v>3821</v>
      </c>
      <c r="C105" s="4">
        <v>1</v>
      </c>
      <c r="D105" s="6">
        <v>96.966292134831406</v>
      </c>
      <c r="E105" s="3">
        <v>97.303370786516794</v>
      </c>
      <c r="F105" s="4">
        <v>0.68627450980392202</v>
      </c>
      <c r="G105" s="6">
        <f>Table4[[#This Row],[Best Individual mean accuracy]]-Table4[[#This Row],[Benchmark mean accuracy]]</f>
        <v>0.33707865168538831</v>
      </c>
      <c r="H105" t="str">
        <f>IF(AND(Table4[[#This Row],[F value]]&lt;4.74,Table4[[#This Row],[Best Individual mean accuracy]]&gt;Table4[[#This Row],[Benchmark mean accuracy]]),"Yes","No")</f>
        <v>Yes</v>
      </c>
    </row>
    <row r="106" spans="1:8" x14ac:dyDescent="0.55000000000000004">
      <c r="A106">
        <v>891</v>
      </c>
      <c r="B106" s="1" t="s">
        <v>3572</v>
      </c>
      <c r="C106" s="4">
        <v>1</v>
      </c>
      <c r="D106" s="6">
        <v>96.8539325842696</v>
      </c>
      <c r="E106" s="3">
        <v>97.303370786516794</v>
      </c>
      <c r="F106" s="4">
        <v>1.2105263157894699</v>
      </c>
      <c r="G106" s="6">
        <f>Table4[[#This Row],[Best Individual mean accuracy]]-Table4[[#This Row],[Benchmark mean accuracy]]</f>
        <v>0.44943820224719389</v>
      </c>
      <c r="H106" t="str">
        <f>IF(AND(Table4[[#This Row],[F value]]&lt;4.74,Table4[[#This Row],[Best Individual mean accuracy]]&gt;Table4[[#This Row],[Benchmark mean accuracy]]),"Yes","No")</f>
        <v>Yes</v>
      </c>
    </row>
    <row r="107" spans="1:8" x14ac:dyDescent="0.55000000000000004">
      <c r="A107">
        <v>891</v>
      </c>
      <c r="B107" s="1" t="s">
        <v>3587</v>
      </c>
      <c r="C107" s="4">
        <v>1</v>
      </c>
      <c r="D107" s="6">
        <v>96.8539325842696</v>
      </c>
      <c r="E107" s="3">
        <v>97.303370786516794</v>
      </c>
      <c r="F107" s="4">
        <v>0.62962962962962998</v>
      </c>
      <c r="G107" s="6">
        <f>Table4[[#This Row],[Best Individual mean accuracy]]-Table4[[#This Row],[Benchmark mean accuracy]]</f>
        <v>0.44943820224719389</v>
      </c>
      <c r="H107" t="str">
        <f>IF(AND(Table4[[#This Row],[F value]]&lt;4.74,Table4[[#This Row],[Best Individual mean accuracy]]&gt;Table4[[#This Row],[Benchmark mean accuracy]]),"Yes","No")</f>
        <v>Yes</v>
      </c>
    </row>
    <row r="108" spans="1:8" x14ac:dyDescent="0.55000000000000004">
      <c r="A108">
        <v>891</v>
      </c>
      <c r="B108" s="1" t="s">
        <v>3742</v>
      </c>
      <c r="C108" s="4">
        <v>1</v>
      </c>
      <c r="D108" s="6">
        <v>96.8539325842696</v>
      </c>
      <c r="E108" s="3">
        <v>97.303370786516794</v>
      </c>
      <c r="F108" s="4">
        <v>0.81818181818181601</v>
      </c>
      <c r="G108" s="6">
        <f>Table4[[#This Row],[Best Individual mean accuracy]]-Table4[[#This Row],[Benchmark mean accuracy]]</f>
        <v>0.44943820224719389</v>
      </c>
      <c r="H108" t="str">
        <f>IF(AND(Table4[[#This Row],[F value]]&lt;4.74,Table4[[#This Row],[Best Individual mean accuracy]]&gt;Table4[[#This Row],[Benchmark mean accuracy]]),"Yes","No")</f>
        <v>Yes</v>
      </c>
    </row>
    <row r="109" spans="1:8" x14ac:dyDescent="0.55000000000000004">
      <c r="A109">
        <v>891</v>
      </c>
      <c r="B109" s="1" t="s">
        <v>4063</v>
      </c>
      <c r="C109" s="4">
        <v>1</v>
      </c>
      <c r="D109" s="6">
        <v>96.8539325842696</v>
      </c>
      <c r="E109" s="3">
        <v>97.303370786516794</v>
      </c>
      <c r="F109" s="4">
        <v>1.3333333333333299</v>
      </c>
      <c r="G109" s="6">
        <f>Table4[[#This Row],[Best Individual mean accuracy]]-Table4[[#This Row],[Benchmark mean accuracy]]</f>
        <v>0.44943820224719389</v>
      </c>
      <c r="H109" t="str">
        <f>IF(AND(Table4[[#This Row],[F value]]&lt;4.74,Table4[[#This Row],[Best Individual mean accuracy]]&gt;Table4[[#This Row],[Benchmark mean accuracy]]),"Yes","No")</f>
        <v>Yes</v>
      </c>
    </row>
    <row r="110" spans="1:8" x14ac:dyDescent="0.55000000000000004">
      <c r="A110">
        <v>891</v>
      </c>
      <c r="B110" s="1" t="s">
        <v>3508</v>
      </c>
      <c r="C110" s="4">
        <v>1</v>
      </c>
      <c r="D110" s="6">
        <v>96.741573033707795</v>
      </c>
      <c r="E110" s="3">
        <v>97.303370786516794</v>
      </c>
      <c r="F110" s="4">
        <v>0.95294117647058796</v>
      </c>
      <c r="G110" s="6">
        <f>Table4[[#This Row],[Best Individual mean accuracy]]-Table4[[#This Row],[Benchmark mean accuracy]]</f>
        <v>0.56179775280899946</v>
      </c>
      <c r="H110" t="str">
        <f>IF(AND(Table4[[#This Row],[F value]]&lt;4.74,Table4[[#This Row],[Best Individual mean accuracy]]&gt;Table4[[#This Row],[Benchmark mean accuracy]]),"Yes","No")</f>
        <v>Yes</v>
      </c>
    </row>
    <row r="111" spans="1:8" x14ac:dyDescent="0.55000000000000004">
      <c r="A111">
        <v>891</v>
      </c>
      <c r="B111" s="1" t="s">
        <v>3708</v>
      </c>
      <c r="C111" s="4">
        <v>1</v>
      </c>
      <c r="D111" s="6">
        <v>96.741573033707795</v>
      </c>
      <c r="E111" s="3">
        <v>97.303370786516794</v>
      </c>
      <c r="F111" s="4">
        <v>1.0930232558139501</v>
      </c>
      <c r="G111" s="6">
        <f>Table4[[#This Row],[Best Individual mean accuracy]]-Table4[[#This Row],[Benchmark mean accuracy]]</f>
        <v>0.56179775280899946</v>
      </c>
      <c r="H111" t="str">
        <f>IF(AND(Table4[[#This Row],[F value]]&lt;4.74,Table4[[#This Row],[Best Individual mean accuracy]]&gt;Table4[[#This Row],[Benchmark mean accuracy]]),"Yes","No")</f>
        <v>Yes</v>
      </c>
    </row>
    <row r="112" spans="1:8" x14ac:dyDescent="0.55000000000000004">
      <c r="A112">
        <v>891</v>
      </c>
      <c r="B112" s="1" t="s">
        <v>3775</v>
      </c>
      <c r="C112" s="4">
        <v>1</v>
      </c>
      <c r="D112" s="6">
        <v>96.741573033707795</v>
      </c>
      <c r="E112" s="3">
        <v>97.303370786516794</v>
      </c>
      <c r="F112" s="4">
        <v>0.67567567567567499</v>
      </c>
      <c r="G112" s="6">
        <f>Table4[[#This Row],[Best Individual mean accuracy]]-Table4[[#This Row],[Benchmark mean accuracy]]</f>
        <v>0.56179775280899946</v>
      </c>
      <c r="H112" t="str">
        <f>IF(AND(Table4[[#This Row],[F value]]&lt;4.74,Table4[[#This Row],[Best Individual mean accuracy]]&gt;Table4[[#This Row],[Benchmark mean accuracy]]),"Yes","No")</f>
        <v>Yes</v>
      </c>
    </row>
    <row r="113" spans="1:8" x14ac:dyDescent="0.55000000000000004">
      <c r="A113">
        <v>891</v>
      </c>
      <c r="B113" s="1" t="s">
        <v>3849</v>
      </c>
      <c r="C113" s="4">
        <v>1</v>
      </c>
      <c r="D113" s="6">
        <v>96.741573033707795</v>
      </c>
      <c r="E113" s="3">
        <v>97.303370786516794</v>
      </c>
      <c r="F113" s="4">
        <v>1</v>
      </c>
      <c r="G113" s="6">
        <f>Table4[[#This Row],[Best Individual mean accuracy]]-Table4[[#This Row],[Benchmark mean accuracy]]</f>
        <v>0.56179775280899946</v>
      </c>
      <c r="H113" t="str">
        <f>IF(AND(Table4[[#This Row],[F value]]&lt;4.74,Table4[[#This Row],[Best Individual mean accuracy]]&gt;Table4[[#This Row],[Benchmark mean accuracy]]),"Yes","No")</f>
        <v>Yes</v>
      </c>
    </row>
    <row r="114" spans="1:8" x14ac:dyDescent="0.55000000000000004">
      <c r="A114">
        <v>891</v>
      </c>
      <c r="B114" s="1" t="s">
        <v>3889</v>
      </c>
      <c r="C114" s="4">
        <v>1</v>
      </c>
      <c r="D114" s="6">
        <v>96.741573033707795</v>
      </c>
      <c r="E114" s="3">
        <v>97.303370786516794</v>
      </c>
      <c r="F114" s="4">
        <v>0.72549019607843102</v>
      </c>
      <c r="G114" s="6">
        <f>Table4[[#This Row],[Best Individual mean accuracy]]-Table4[[#This Row],[Benchmark mean accuracy]]</f>
        <v>0.56179775280899946</v>
      </c>
      <c r="H114" t="str">
        <f>IF(AND(Table4[[#This Row],[F value]]&lt;4.74,Table4[[#This Row],[Best Individual mean accuracy]]&gt;Table4[[#This Row],[Benchmark mean accuracy]]),"Yes","No")</f>
        <v>Yes</v>
      </c>
    </row>
    <row r="115" spans="1:8" x14ac:dyDescent="0.55000000000000004">
      <c r="A115">
        <v>891</v>
      </c>
      <c r="B115" s="1" t="s">
        <v>3497</v>
      </c>
      <c r="C115" s="4">
        <v>1</v>
      </c>
      <c r="D115" s="6">
        <v>96.629213483146003</v>
      </c>
      <c r="E115" s="3">
        <v>97.303370786516794</v>
      </c>
      <c r="F115" s="4">
        <v>0.84090909090909105</v>
      </c>
      <c r="G115" s="6">
        <f>Table4[[#This Row],[Best Individual mean accuracy]]-Table4[[#This Row],[Benchmark mean accuracy]]</f>
        <v>0.67415730337079083</v>
      </c>
      <c r="H115" t="str">
        <f>IF(AND(Table4[[#This Row],[F value]]&lt;4.74,Table4[[#This Row],[Best Individual mean accuracy]]&gt;Table4[[#This Row],[Benchmark mean accuracy]]),"Yes","No")</f>
        <v>Yes</v>
      </c>
    </row>
    <row r="116" spans="1:8" x14ac:dyDescent="0.55000000000000004">
      <c r="A116">
        <v>891</v>
      </c>
      <c r="B116" s="1" t="s">
        <v>3500</v>
      </c>
      <c r="C116" s="4">
        <v>1</v>
      </c>
      <c r="D116" s="6">
        <v>96.292134831460601</v>
      </c>
      <c r="E116" s="3">
        <v>97.303370786516794</v>
      </c>
      <c r="F116" s="4">
        <v>0.96078431372549</v>
      </c>
      <c r="G116" s="6">
        <f>Table4[[#This Row],[Best Individual mean accuracy]]-Table4[[#This Row],[Benchmark mean accuracy]]</f>
        <v>1.0112359550561933</v>
      </c>
      <c r="H116" t="str">
        <f>IF(AND(Table4[[#This Row],[F value]]&lt;4.74,Table4[[#This Row],[Best Individual mean accuracy]]&gt;Table4[[#This Row],[Benchmark mean accuracy]]),"Yes","No")</f>
        <v>Yes</v>
      </c>
    </row>
    <row r="117" spans="1:8" x14ac:dyDescent="0.55000000000000004">
      <c r="A117">
        <v>891</v>
      </c>
      <c r="B117" s="1" t="s">
        <v>4016</v>
      </c>
      <c r="C117" s="4">
        <v>1</v>
      </c>
      <c r="D117" s="6">
        <v>96.292134831460601</v>
      </c>
      <c r="E117" s="3">
        <v>97.303370786516794</v>
      </c>
      <c r="F117" s="4">
        <v>0.96610169491525499</v>
      </c>
      <c r="G117" s="6">
        <f>Table4[[#This Row],[Best Individual mean accuracy]]-Table4[[#This Row],[Benchmark mean accuracy]]</f>
        <v>1.0112359550561933</v>
      </c>
      <c r="H117" t="str">
        <f>IF(AND(Table4[[#This Row],[F value]]&lt;4.74,Table4[[#This Row],[Best Individual mean accuracy]]&gt;Table4[[#This Row],[Benchmark mean accuracy]]),"Yes","No")</f>
        <v>Yes</v>
      </c>
    </row>
    <row r="118" spans="1:8" x14ac:dyDescent="0.55000000000000004">
      <c r="A118">
        <v>891</v>
      </c>
      <c r="B118" s="1" t="s">
        <v>4023</v>
      </c>
      <c r="C118" s="4">
        <v>1</v>
      </c>
      <c r="D118" s="6">
        <v>96.292134831460601</v>
      </c>
      <c r="E118" s="3">
        <v>97.303370786516794</v>
      </c>
      <c r="F118" s="4">
        <v>0.92592592592592704</v>
      </c>
      <c r="G118" s="6">
        <f>Table4[[#This Row],[Best Individual mean accuracy]]-Table4[[#This Row],[Benchmark mean accuracy]]</f>
        <v>1.0112359550561933</v>
      </c>
      <c r="H118" t="str">
        <f>IF(AND(Table4[[#This Row],[F value]]&lt;4.74,Table4[[#This Row],[Best Individual mean accuracy]]&gt;Table4[[#This Row],[Benchmark mean accuracy]]),"Yes","No")</f>
        <v>Yes</v>
      </c>
    </row>
    <row r="119" spans="1:8" x14ac:dyDescent="0.55000000000000004">
      <c r="A119">
        <v>891</v>
      </c>
      <c r="B119" s="1" t="s">
        <v>3817</v>
      </c>
      <c r="C119" s="4">
        <v>1</v>
      </c>
      <c r="D119" s="6">
        <v>96.179775280898795</v>
      </c>
      <c r="E119" s="3">
        <v>97.303370786516794</v>
      </c>
      <c r="F119" s="4">
        <v>1.15384615384615</v>
      </c>
      <c r="G119" s="6">
        <f>Table4[[#This Row],[Best Individual mean accuracy]]-Table4[[#This Row],[Benchmark mean accuracy]]</f>
        <v>1.1235955056179989</v>
      </c>
      <c r="H119" t="str">
        <f>IF(AND(Table4[[#This Row],[F value]]&lt;4.74,Table4[[#This Row],[Best Individual mean accuracy]]&gt;Table4[[#This Row],[Benchmark mean accuracy]]),"Yes","No")</f>
        <v>Yes</v>
      </c>
    </row>
    <row r="120" spans="1:8" x14ac:dyDescent="0.55000000000000004">
      <c r="A120">
        <v>891</v>
      </c>
      <c r="B120" s="1" t="s">
        <v>4042</v>
      </c>
      <c r="C120" s="4">
        <v>1</v>
      </c>
      <c r="D120" s="6">
        <v>96.179775280898795</v>
      </c>
      <c r="E120" s="3">
        <v>97.303370786516794</v>
      </c>
      <c r="F120" s="4">
        <v>1.2222222222222201</v>
      </c>
      <c r="G120" s="6">
        <f>Table4[[#This Row],[Best Individual mean accuracy]]-Table4[[#This Row],[Benchmark mean accuracy]]</f>
        <v>1.1235955056179989</v>
      </c>
      <c r="H120" t="str">
        <f>IF(AND(Table4[[#This Row],[F value]]&lt;4.74,Table4[[#This Row],[Best Individual mean accuracy]]&gt;Table4[[#This Row],[Benchmark mean accuracy]]),"Yes","No")</f>
        <v>Yes</v>
      </c>
    </row>
    <row r="121" spans="1:8" x14ac:dyDescent="0.55000000000000004">
      <c r="A121">
        <v>891</v>
      </c>
      <c r="B121" s="1" t="s">
        <v>3578</v>
      </c>
      <c r="C121" s="4">
        <v>1</v>
      </c>
      <c r="D121" s="6">
        <v>96.067415730337004</v>
      </c>
      <c r="E121" s="3">
        <v>97.303370786516794</v>
      </c>
      <c r="F121" s="4">
        <v>1.72</v>
      </c>
      <c r="G121" s="6">
        <f>Table4[[#This Row],[Best Individual mean accuracy]]-Table4[[#This Row],[Benchmark mean accuracy]]</f>
        <v>1.2359550561797903</v>
      </c>
      <c r="H121" t="str">
        <f>IF(AND(Table4[[#This Row],[F value]]&lt;4.74,Table4[[#This Row],[Best Individual mean accuracy]]&gt;Table4[[#This Row],[Benchmark mean accuracy]]),"Yes","No")</f>
        <v>Yes</v>
      </c>
    </row>
    <row r="122" spans="1:8" x14ac:dyDescent="0.55000000000000004">
      <c r="A122">
        <v>891</v>
      </c>
      <c r="B122" s="1" t="s">
        <v>3929</v>
      </c>
      <c r="C122" s="4">
        <v>1</v>
      </c>
      <c r="D122" s="6">
        <v>96.067415730337004</v>
      </c>
      <c r="E122" s="3">
        <v>97.303370786516794</v>
      </c>
      <c r="F122" s="4">
        <v>1.2105263157894699</v>
      </c>
      <c r="G122" s="6">
        <f>Table4[[#This Row],[Best Individual mean accuracy]]-Table4[[#This Row],[Benchmark mean accuracy]]</f>
        <v>1.2359550561797903</v>
      </c>
      <c r="H122" t="str">
        <f>IF(AND(Table4[[#This Row],[F value]]&lt;4.74,Table4[[#This Row],[Best Individual mean accuracy]]&gt;Table4[[#This Row],[Benchmark mean accuracy]]),"Yes","No")</f>
        <v>Yes</v>
      </c>
    </row>
    <row r="123" spans="1:8" x14ac:dyDescent="0.55000000000000004">
      <c r="A123">
        <v>891</v>
      </c>
      <c r="B123" s="1" t="s">
        <v>3987</v>
      </c>
      <c r="C123" s="4">
        <v>1</v>
      </c>
      <c r="D123" s="6">
        <v>96.067415730337004</v>
      </c>
      <c r="E123" s="3">
        <v>97.303370786516794</v>
      </c>
      <c r="F123" s="4">
        <v>1.0363636363636299</v>
      </c>
      <c r="G123" s="6">
        <f>Table4[[#This Row],[Best Individual mean accuracy]]-Table4[[#This Row],[Benchmark mean accuracy]]</f>
        <v>1.2359550561797903</v>
      </c>
      <c r="H123" t="str">
        <f>IF(AND(Table4[[#This Row],[F value]]&lt;4.74,Table4[[#This Row],[Best Individual mean accuracy]]&gt;Table4[[#This Row],[Benchmark mean accuracy]]),"Yes","No")</f>
        <v>Yes</v>
      </c>
    </row>
    <row r="124" spans="1:8" x14ac:dyDescent="0.55000000000000004">
      <c r="A124">
        <v>574</v>
      </c>
      <c r="B124" s="1" t="s">
        <v>2948</v>
      </c>
      <c r="C124" s="4">
        <v>1</v>
      </c>
      <c r="D124" s="6">
        <v>95.955056179775198</v>
      </c>
      <c r="E124" s="3">
        <v>97.303370786516794</v>
      </c>
      <c r="F124" s="4">
        <v>0.81578947368420995</v>
      </c>
      <c r="G124" s="6">
        <f>Table4[[#This Row],[Best Individual mean accuracy]]-Table4[[#This Row],[Benchmark mean accuracy]]</f>
        <v>1.3483146067415959</v>
      </c>
      <c r="H124" t="str">
        <f>IF(AND(Table4[[#This Row],[F value]]&lt;4.74,Table4[[#This Row],[Best Individual mean accuracy]]&gt;Table4[[#This Row],[Benchmark mean accuracy]]),"Yes","No")</f>
        <v>Yes</v>
      </c>
    </row>
    <row r="125" spans="1:8" x14ac:dyDescent="0.55000000000000004">
      <c r="A125">
        <v>750</v>
      </c>
      <c r="B125" s="1" t="s">
        <v>3392</v>
      </c>
      <c r="C125" s="4">
        <v>1</v>
      </c>
      <c r="D125" s="6">
        <v>95.955056179775198</v>
      </c>
      <c r="E125" s="3">
        <v>97.303370786516794</v>
      </c>
      <c r="F125" s="4">
        <v>0.968750000000001</v>
      </c>
      <c r="G125" s="6">
        <f>Table4[[#This Row],[Best Individual mean accuracy]]-Table4[[#This Row],[Benchmark mean accuracy]]</f>
        <v>1.3483146067415959</v>
      </c>
      <c r="H125" t="str">
        <f>IF(AND(Table4[[#This Row],[F value]]&lt;4.74,Table4[[#This Row],[Best Individual mean accuracy]]&gt;Table4[[#This Row],[Benchmark mean accuracy]]),"Yes","No")</f>
        <v>Yes</v>
      </c>
    </row>
    <row r="126" spans="1:8" x14ac:dyDescent="0.55000000000000004">
      <c r="A126">
        <v>891</v>
      </c>
      <c r="B126" s="1" t="s">
        <v>3763</v>
      </c>
      <c r="C126" s="4">
        <v>1</v>
      </c>
      <c r="D126" s="6">
        <v>95.955056179775198</v>
      </c>
      <c r="E126" s="3">
        <v>97.303370786516794</v>
      </c>
      <c r="F126" s="4">
        <v>0.79310344827586099</v>
      </c>
      <c r="G126" s="6">
        <f>Table4[[#This Row],[Best Individual mean accuracy]]-Table4[[#This Row],[Benchmark mean accuracy]]</f>
        <v>1.3483146067415959</v>
      </c>
      <c r="H126" t="str">
        <f>IF(AND(Table4[[#This Row],[F value]]&lt;4.74,Table4[[#This Row],[Best Individual mean accuracy]]&gt;Table4[[#This Row],[Benchmark mean accuracy]]),"Yes","No")</f>
        <v>Yes</v>
      </c>
    </row>
    <row r="127" spans="1:8" x14ac:dyDescent="0.55000000000000004">
      <c r="A127">
        <v>891</v>
      </c>
      <c r="B127" s="1" t="s">
        <v>3815</v>
      </c>
      <c r="C127" s="4">
        <v>1</v>
      </c>
      <c r="D127" s="6">
        <v>95.955056179775198</v>
      </c>
      <c r="E127" s="3">
        <v>97.303370786516794</v>
      </c>
      <c r="F127" s="4">
        <v>2.5454545454545401</v>
      </c>
      <c r="G127" s="6">
        <f>Table4[[#This Row],[Best Individual mean accuracy]]-Table4[[#This Row],[Benchmark mean accuracy]]</f>
        <v>1.3483146067415959</v>
      </c>
      <c r="H127" t="str">
        <f>IF(AND(Table4[[#This Row],[F value]]&lt;4.74,Table4[[#This Row],[Best Individual mean accuracy]]&gt;Table4[[#This Row],[Benchmark mean accuracy]]),"Yes","No")</f>
        <v>Yes</v>
      </c>
    </row>
    <row r="128" spans="1:8" x14ac:dyDescent="0.55000000000000004">
      <c r="A128">
        <v>891</v>
      </c>
      <c r="B128" s="1" t="s">
        <v>3717</v>
      </c>
      <c r="C128" s="4">
        <v>1</v>
      </c>
      <c r="D128" s="6">
        <v>95.842696629213407</v>
      </c>
      <c r="E128" s="3">
        <v>97.303370786516794</v>
      </c>
      <c r="F128" s="4">
        <v>0.81196581196581297</v>
      </c>
      <c r="G128" s="6">
        <f>Table4[[#This Row],[Best Individual mean accuracy]]-Table4[[#This Row],[Benchmark mean accuracy]]</f>
        <v>1.4606741573033872</v>
      </c>
      <c r="H128" t="str">
        <f>IF(AND(Table4[[#This Row],[F value]]&lt;4.74,Table4[[#This Row],[Best Individual mean accuracy]]&gt;Table4[[#This Row],[Benchmark mean accuracy]]),"Yes","No")</f>
        <v>Yes</v>
      </c>
    </row>
    <row r="129" spans="1:8" x14ac:dyDescent="0.55000000000000004">
      <c r="A129">
        <v>891</v>
      </c>
      <c r="B129" s="1" t="s">
        <v>3890</v>
      </c>
      <c r="C129" s="4">
        <v>1</v>
      </c>
      <c r="D129" s="6">
        <v>95.617977528089895</v>
      </c>
      <c r="E129" s="3">
        <v>97.303370786516794</v>
      </c>
      <c r="F129" s="4">
        <v>1.48888888888888</v>
      </c>
      <c r="G129" s="6">
        <f>Table4[[#This Row],[Best Individual mean accuracy]]-Table4[[#This Row],[Benchmark mean accuracy]]</f>
        <v>1.6853932584268989</v>
      </c>
      <c r="H129" t="str">
        <f>IF(AND(Table4[[#This Row],[F value]]&lt;4.74,Table4[[#This Row],[Best Individual mean accuracy]]&gt;Table4[[#This Row],[Benchmark mean accuracy]]),"Yes","No")</f>
        <v>Yes</v>
      </c>
    </row>
    <row r="130" spans="1:8" x14ac:dyDescent="0.55000000000000004">
      <c r="A130">
        <v>891</v>
      </c>
      <c r="B130" s="1" t="s">
        <v>3586</v>
      </c>
      <c r="C130" s="4">
        <v>1</v>
      </c>
      <c r="D130" s="6">
        <v>95.505617977528004</v>
      </c>
      <c r="E130" s="3">
        <v>97.303370786516794</v>
      </c>
      <c r="F130" s="4">
        <v>0.76</v>
      </c>
      <c r="G130" s="6">
        <f>Table4[[#This Row],[Best Individual mean accuracy]]-Table4[[#This Row],[Benchmark mean accuracy]]</f>
        <v>1.7977528089887898</v>
      </c>
      <c r="H130" t="str">
        <f>IF(AND(Table4[[#This Row],[F value]]&lt;4.74,Table4[[#This Row],[Best Individual mean accuracy]]&gt;Table4[[#This Row],[Benchmark mean accuracy]]),"Yes","No")</f>
        <v>Yes</v>
      </c>
    </row>
    <row r="131" spans="1:8" x14ac:dyDescent="0.55000000000000004">
      <c r="A131">
        <v>891</v>
      </c>
      <c r="B131" s="1" t="s">
        <v>3954</v>
      </c>
      <c r="C131" s="4">
        <v>1</v>
      </c>
      <c r="D131" s="6">
        <v>95.505617977528004</v>
      </c>
      <c r="E131" s="3">
        <v>97.303370786516794</v>
      </c>
      <c r="F131" s="4">
        <v>2.1111111111111001</v>
      </c>
      <c r="G131" s="6">
        <f>Table4[[#This Row],[Best Individual mean accuracy]]-Table4[[#This Row],[Benchmark mean accuracy]]</f>
        <v>1.7977528089887898</v>
      </c>
      <c r="H131" t="str">
        <f>IF(AND(Table4[[#This Row],[F value]]&lt;4.74,Table4[[#This Row],[Best Individual mean accuracy]]&gt;Table4[[#This Row],[Benchmark mean accuracy]]),"Yes","No")</f>
        <v>Yes</v>
      </c>
    </row>
    <row r="132" spans="1:8" x14ac:dyDescent="0.55000000000000004">
      <c r="A132">
        <v>891</v>
      </c>
      <c r="B132" s="1" t="s">
        <v>3686</v>
      </c>
      <c r="C132" s="4">
        <v>1</v>
      </c>
      <c r="D132" s="6">
        <v>95.280898876404393</v>
      </c>
      <c r="E132" s="3">
        <v>97.303370786516794</v>
      </c>
      <c r="F132" s="4">
        <v>4.0909090909090997</v>
      </c>
      <c r="G132" s="6">
        <f>Table4[[#This Row],[Best Individual mean accuracy]]-Table4[[#This Row],[Benchmark mean accuracy]]</f>
        <v>2.0224719101124009</v>
      </c>
      <c r="H132" t="str">
        <f>IF(AND(Table4[[#This Row],[F value]]&lt;4.74,Table4[[#This Row],[Best Individual mean accuracy]]&gt;Table4[[#This Row],[Benchmark mean accuracy]]),"Yes","No")</f>
        <v>Yes</v>
      </c>
    </row>
    <row r="133" spans="1:8" x14ac:dyDescent="0.55000000000000004">
      <c r="A133">
        <v>891</v>
      </c>
      <c r="B133" s="1" t="s">
        <v>3604</v>
      </c>
      <c r="C133" s="4">
        <v>1</v>
      </c>
      <c r="D133" s="6">
        <v>97.4157303370786</v>
      </c>
      <c r="E133" s="3">
        <v>97.191011235955003</v>
      </c>
      <c r="F133" s="4">
        <v>0.76923076923076905</v>
      </c>
      <c r="G133" s="6">
        <f>Table4[[#This Row],[Best Individual mean accuracy]]-Table4[[#This Row],[Benchmark mean accuracy]]</f>
        <v>-0.22471910112359694</v>
      </c>
      <c r="H133" t="str">
        <f>IF(AND(Table4[[#This Row],[F value]]&lt;4.74,Table4[[#This Row],[Best Individual mean accuracy]]&gt;Table4[[#This Row],[Benchmark mean accuracy]]),"Yes","No")</f>
        <v>No</v>
      </c>
    </row>
    <row r="134" spans="1:8" x14ac:dyDescent="0.55000000000000004">
      <c r="A134">
        <v>891</v>
      </c>
      <c r="B134" s="1" t="s">
        <v>3871</v>
      </c>
      <c r="C134" s="4">
        <v>1</v>
      </c>
      <c r="D134" s="6">
        <v>97.191011235955003</v>
      </c>
      <c r="E134" s="3">
        <v>97.191011235955003</v>
      </c>
      <c r="F134" s="4">
        <v>0.58333333333333304</v>
      </c>
      <c r="G134" s="6">
        <f>Table4[[#This Row],[Best Individual mean accuracy]]-Table4[[#This Row],[Benchmark mean accuracy]]</f>
        <v>0</v>
      </c>
      <c r="H134" t="str">
        <f>IF(AND(Table4[[#This Row],[F value]]&lt;4.74,Table4[[#This Row],[Best Individual mean accuracy]]&gt;Table4[[#This Row],[Benchmark mean accuracy]]),"Yes","No")</f>
        <v>No</v>
      </c>
    </row>
    <row r="135" spans="1:8" x14ac:dyDescent="0.55000000000000004">
      <c r="A135">
        <v>891</v>
      </c>
      <c r="B135" s="1" t="s">
        <v>3772</v>
      </c>
      <c r="C135" s="4">
        <v>1</v>
      </c>
      <c r="D135" s="6">
        <v>97.078651685393197</v>
      </c>
      <c r="E135" s="3">
        <v>97.191011235955003</v>
      </c>
      <c r="F135" s="4">
        <v>0.74545454545454604</v>
      </c>
      <c r="G135" s="6">
        <f>Table4[[#This Row],[Best Individual mean accuracy]]-Table4[[#This Row],[Benchmark mean accuracy]]</f>
        <v>0.11235955056180558</v>
      </c>
      <c r="H135" t="str">
        <f>IF(AND(Table4[[#This Row],[F value]]&lt;4.74,Table4[[#This Row],[Best Individual mean accuracy]]&gt;Table4[[#This Row],[Benchmark mean accuracy]]),"Yes","No")</f>
        <v>Yes</v>
      </c>
    </row>
    <row r="136" spans="1:8" x14ac:dyDescent="0.55000000000000004">
      <c r="A136">
        <v>891</v>
      </c>
      <c r="B136" s="1" t="s">
        <v>3967</v>
      </c>
      <c r="C136" s="4">
        <v>1</v>
      </c>
      <c r="D136" s="6">
        <v>97.078651685393197</v>
      </c>
      <c r="E136" s="3">
        <v>97.191011235955003</v>
      </c>
      <c r="F136" s="4">
        <v>0.61290322580645196</v>
      </c>
      <c r="G136" s="6">
        <f>Table4[[#This Row],[Best Individual mean accuracy]]-Table4[[#This Row],[Benchmark mean accuracy]]</f>
        <v>0.11235955056180558</v>
      </c>
      <c r="H136" t="str">
        <f>IF(AND(Table4[[#This Row],[F value]]&lt;4.74,Table4[[#This Row],[Best Individual mean accuracy]]&gt;Table4[[#This Row],[Benchmark mean accuracy]]),"Yes","No")</f>
        <v>Yes</v>
      </c>
    </row>
    <row r="137" spans="1:8" x14ac:dyDescent="0.55000000000000004">
      <c r="A137">
        <v>891</v>
      </c>
      <c r="B137" s="1" t="s">
        <v>3537</v>
      </c>
      <c r="C137" s="4">
        <v>1</v>
      </c>
      <c r="D137" s="6">
        <v>96.966292134831406</v>
      </c>
      <c r="E137" s="3">
        <v>97.191011235955003</v>
      </c>
      <c r="F137" s="4">
        <v>0.71428571428571397</v>
      </c>
      <c r="G137" s="6">
        <f>Table4[[#This Row],[Best Individual mean accuracy]]-Table4[[#This Row],[Benchmark mean accuracy]]</f>
        <v>0.22471910112359694</v>
      </c>
      <c r="H137" t="str">
        <f>IF(AND(Table4[[#This Row],[F value]]&lt;4.74,Table4[[#This Row],[Best Individual mean accuracy]]&gt;Table4[[#This Row],[Benchmark mean accuracy]]),"Yes","No")</f>
        <v>Yes</v>
      </c>
    </row>
    <row r="138" spans="1:8" x14ac:dyDescent="0.55000000000000004">
      <c r="A138">
        <v>891</v>
      </c>
      <c r="B138" s="1" t="s">
        <v>4007</v>
      </c>
      <c r="C138" s="4">
        <v>1</v>
      </c>
      <c r="D138" s="6">
        <v>96.966292134831406</v>
      </c>
      <c r="E138" s="3">
        <v>97.191011235955003</v>
      </c>
      <c r="F138" s="4">
        <v>1.28571428571428</v>
      </c>
      <c r="G138" s="6">
        <f>Table4[[#This Row],[Best Individual mean accuracy]]-Table4[[#This Row],[Benchmark mean accuracy]]</f>
        <v>0.22471910112359694</v>
      </c>
      <c r="H138" t="str">
        <f>IF(AND(Table4[[#This Row],[F value]]&lt;4.74,Table4[[#This Row],[Best Individual mean accuracy]]&gt;Table4[[#This Row],[Benchmark mean accuracy]]),"Yes","No")</f>
        <v>Yes</v>
      </c>
    </row>
    <row r="139" spans="1:8" x14ac:dyDescent="0.55000000000000004">
      <c r="A139">
        <v>891</v>
      </c>
      <c r="B139" s="1" t="s">
        <v>3720</v>
      </c>
      <c r="C139" s="4">
        <v>1</v>
      </c>
      <c r="D139" s="6">
        <v>96.8539325842696</v>
      </c>
      <c r="E139" s="3">
        <v>97.191011235955003</v>
      </c>
      <c r="F139" s="4">
        <v>24.999999999999801</v>
      </c>
      <c r="G139" s="6">
        <f>Table4[[#This Row],[Best Individual mean accuracy]]-Table4[[#This Row],[Benchmark mean accuracy]]</f>
        <v>0.33707865168540252</v>
      </c>
      <c r="H139" t="str">
        <f>IF(AND(Table4[[#This Row],[F value]]&lt;4.74,Table4[[#This Row],[Best Individual mean accuracy]]&gt;Table4[[#This Row],[Benchmark mean accuracy]]),"Yes","No")</f>
        <v>No</v>
      </c>
    </row>
    <row r="140" spans="1:8" x14ac:dyDescent="0.55000000000000004">
      <c r="A140">
        <v>891</v>
      </c>
      <c r="B140" s="1" t="s">
        <v>3881</v>
      </c>
      <c r="C140" s="4">
        <v>1</v>
      </c>
      <c r="D140" s="6">
        <v>96.8539325842696</v>
      </c>
      <c r="E140" s="3">
        <v>97.191011235955003</v>
      </c>
      <c r="F140" s="4">
        <v>1.36363636363636</v>
      </c>
      <c r="G140" s="6">
        <f>Table4[[#This Row],[Best Individual mean accuracy]]-Table4[[#This Row],[Benchmark mean accuracy]]</f>
        <v>0.33707865168540252</v>
      </c>
      <c r="H140" t="str">
        <f>IF(AND(Table4[[#This Row],[F value]]&lt;4.74,Table4[[#This Row],[Best Individual mean accuracy]]&gt;Table4[[#This Row],[Benchmark mean accuracy]]),"Yes","No")</f>
        <v>Yes</v>
      </c>
    </row>
    <row r="141" spans="1:8" x14ac:dyDescent="0.55000000000000004">
      <c r="A141">
        <v>891</v>
      </c>
      <c r="B141" s="1" t="s">
        <v>4006</v>
      </c>
      <c r="C141" s="4">
        <v>1</v>
      </c>
      <c r="D141" s="6">
        <v>96.8539325842696</v>
      </c>
      <c r="E141" s="3">
        <v>97.191011235955003</v>
      </c>
      <c r="F141" s="4">
        <v>1.15384615384616</v>
      </c>
      <c r="G141" s="6">
        <f>Table4[[#This Row],[Best Individual mean accuracy]]-Table4[[#This Row],[Benchmark mean accuracy]]</f>
        <v>0.33707865168540252</v>
      </c>
      <c r="H141" t="str">
        <f>IF(AND(Table4[[#This Row],[F value]]&lt;4.74,Table4[[#This Row],[Best Individual mean accuracy]]&gt;Table4[[#This Row],[Benchmark mean accuracy]]),"Yes","No")</f>
        <v>Yes</v>
      </c>
    </row>
    <row r="142" spans="1:8" x14ac:dyDescent="0.55000000000000004">
      <c r="A142">
        <v>891</v>
      </c>
      <c r="B142" s="1" t="s">
        <v>4036</v>
      </c>
      <c r="C142" s="4">
        <v>1</v>
      </c>
      <c r="D142" s="6">
        <v>96.8539325842696</v>
      </c>
      <c r="E142" s="3">
        <v>97.191011235955003</v>
      </c>
      <c r="F142" s="4">
        <v>0.96610169491525399</v>
      </c>
      <c r="G142" s="6">
        <f>Table4[[#This Row],[Best Individual mean accuracy]]-Table4[[#This Row],[Benchmark mean accuracy]]</f>
        <v>0.33707865168540252</v>
      </c>
      <c r="H142" t="str">
        <f>IF(AND(Table4[[#This Row],[F value]]&lt;4.74,Table4[[#This Row],[Best Individual mean accuracy]]&gt;Table4[[#This Row],[Benchmark mean accuracy]]),"Yes","No")</f>
        <v>Yes</v>
      </c>
    </row>
    <row r="143" spans="1:8" x14ac:dyDescent="0.55000000000000004">
      <c r="A143">
        <v>891</v>
      </c>
      <c r="B143" s="1" t="s">
        <v>3594</v>
      </c>
      <c r="C143" s="4">
        <v>1</v>
      </c>
      <c r="D143" s="6">
        <v>96.741573033707795</v>
      </c>
      <c r="E143" s="3">
        <v>97.191011235955003</v>
      </c>
      <c r="F143" s="4">
        <v>0.86666666666666603</v>
      </c>
      <c r="G143" s="6">
        <f>Table4[[#This Row],[Best Individual mean accuracy]]-Table4[[#This Row],[Benchmark mean accuracy]]</f>
        <v>0.4494382022472081</v>
      </c>
      <c r="H143" t="str">
        <f>IF(AND(Table4[[#This Row],[F value]]&lt;4.74,Table4[[#This Row],[Best Individual mean accuracy]]&gt;Table4[[#This Row],[Benchmark mean accuracy]]),"Yes","No")</f>
        <v>Yes</v>
      </c>
    </row>
    <row r="144" spans="1:8" x14ac:dyDescent="0.55000000000000004">
      <c r="A144">
        <v>891</v>
      </c>
      <c r="B144" s="1" t="s">
        <v>3723</v>
      </c>
      <c r="C144" s="4">
        <v>1</v>
      </c>
      <c r="D144" s="6">
        <v>96.741573033707795</v>
      </c>
      <c r="E144" s="3">
        <v>97.191011235955003</v>
      </c>
      <c r="F144" s="4">
        <v>1</v>
      </c>
      <c r="G144" s="6">
        <f>Table4[[#This Row],[Best Individual mean accuracy]]-Table4[[#This Row],[Benchmark mean accuracy]]</f>
        <v>0.4494382022472081</v>
      </c>
      <c r="H144" t="str">
        <f>IF(AND(Table4[[#This Row],[F value]]&lt;4.74,Table4[[#This Row],[Best Individual mean accuracy]]&gt;Table4[[#This Row],[Benchmark mean accuracy]]),"Yes","No")</f>
        <v>Yes</v>
      </c>
    </row>
    <row r="145" spans="1:8" x14ac:dyDescent="0.55000000000000004">
      <c r="A145">
        <v>750</v>
      </c>
      <c r="B145" s="1" t="s">
        <v>3265</v>
      </c>
      <c r="C145" s="4">
        <v>1</v>
      </c>
      <c r="D145" s="6">
        <v>96.516853932584198</v>
      </c>
      <c r="E145" s="3">
        <v>97.191011235955003</v>
      </c>
      <c r="F145" s="4">
        <v>1.99999999999999</v>
      </c>
      <c r="G145" s="6">
        <f>Table4[[#This Row],[Best Individual mean accuracy]]-Table4[[#This Row],[Benchmark mean accuracy]]</f>
        <v>0.67415730337080504</v>
      </c>
      <c r="H145" t="str">
        <f>IF(AND(Table4[[#This Row],[F value]]&lt;4.74,Table4[[#This Row],[Best Individual mean accuracy]]&gt;Table4[[#This Row],[Benchmark mean accuracy]]),"Yes","No")</f>
        <v>Yes</v>
      </c>
    </row>
    <row r="146" spans="1:8" x14ac:dyDescent="0.55000000000000004">
      <c r="A146">
        <v>891</v>
      </c>
      <c r="B146" s="1" t="s">
        <v>3713</v>
      </c>
      <c r="C146" s="4">
        <v>1</v>
      </c>
      <c r="D146" s="6">
        <v>96.516853932584198</v>
      </c>
      <c r="E146" s="3">
        <v>97.191011235955003</v>
      </c>
      <c r="F146" s="4">
        <v>1.86666666666666</v>
      </c>
      <c r="G146" s="6">
        <f>Table4[[#This Row],[Best Individual mean accuracy]]-Table4[[#This Row],[Benchmark mean accuracy]]</f>
        <v>0.67415730337080504</v>
      </c>
      <c r="H146" t="str">
        <f>IF(AND(Table4[[#This Row],[F value]]&lt;4.74,Table4[[#This Row],[Best Individual mean accuracy]]&gt;Table4[[#This Row],[Benchmark mean accuracy]]),"Yes","No")</f>
        <v>Yes</v>
      </c>
    </row>
    <row r="147" spans="1:8" x14ac:dyDescent="0.55000000000000004">
      <c r="A147">
        <v>891</v>
      </c>
      <c r="B147" s="1" t="s">
        <v>3915</v>
      </c>
      <c r="C147" s="4">
        <v>1</v>
      </c>
      <c r="D147" s="6">
        <v>96.516853932584198</v>
      </c>
      <c r="E147" s="3">
        <v>97.191011235955003</v>
      </c>
      <c r="F147" s="4">
        <v>1.27272727272727</v>
      </c>
      <c r="G147" s="6">
        <f>Table4[[#This Row],[Best Individual mean accuracy]]-Table4[[#This Row],[Benchmark mean accuracy]]</f>
        <v>0.67415730337080504</v>
      </c>
      <c r="H147" t="str">
        <f>IF(AND(Table4[[#This Row],[F value]]&lt;4.74,Table4[[#This Row],[Best Individual mean accuracy]]&gt;Table4[[#This Row],[Benchmark mean accuracy]]),"Yes","No")</f>
        <v>Yes</v>
      </c>
    </row>
    <row r="148" spans="1:8" x14ac:dyDescent="0.55000000000000004">
      <c r="A148">
        <v>891</v>
      </c>
      <c r="B148" s="1" t="s">
        <v>3961</v>
      </c>
      <c r="C148" s="4">
        <v>1</v>
      </c>
      <c r="D148" s="6">
        <v>96.404494382022406</v>
      </c>
      <c r="E148" s="3">
        <v>97.191011235955003</v>
      </c>
      <c r="F148" s="4">
        <v>0.87301587301587202</v>
      </c>
      <c r="G148" s="6">
        <f>Table4[[#This Row],[Best Individual mean accuracy]]-Table4[[#This Row],[Benchmark mean accuracy]]</f>
        <v>0.7865168539325964</v>
      </c>
      <c r="H148" t="str">
        <f>IF(AND(Table4[[#This Row],[F value]]&lt;4.74,Table4[[#This Row],[Best Individual mean accuracy]]&gt;Table4[[#This Row],[Benchmark mean accuracy]]),"Yes","No")</f>
        <v>Yes</v>
      </c>
    </row>
    <row r="149" spans="1:8" x14ac:dyDescent="0.55000000000000004">
      <c r="A149">
        <v>891</v>
      </c>
      <c r="B149" s="1" t="s">
        <v>3592</v>
      </c>
      <c r="C149" s="4">
        <v>1</v>
      </c>
      <c r="D149" s="6">
        <v>96.179775280898795</v>
      </c>
      <c r="E149" s="3">
        <v>97.191011235955003</v>
      </c>
      <c r="F149" s="4">
        <v>1.2068965517241299</v>
      </c>
      <c r="G149" s="6">
        <f>Table4[[#This Row],[Best Individual mean accuracy]]-Table4[[#This Row],[Benchmark mean accuracy]]</f>
        <v>1.0112359550562076</v>
      </c>
      <c r="H149" t="str">
        <f>IF(AND(Table4[[#This Row],[F value]]&lt;4.74,Table4[[#This Row],[Best Individual mean accuracy]]&gt;Table4[[#This Row],[Benchmark mean accuracy]]),"Yes","No")</f>
        <v>Yes</v>
      </c>
    </row>
    <row r="150" spans="1:8" x14ac:dyDescent="0.55000000000000004">
      <c r="A150">
        <v>891</v>
      </c>
      <c r="B150" s="1" t="s">
        <v>3867</v>
      </c>
      <c r="C150" s="4">
        <v>1</v>
      </c>
      <c r="D150" s="6">
        <v>96.179775280898795</v>
      </c>
      <c r="E150" s="3">
        <v>97.191011235955003</v>
      </c>
      <c r="F150" s="4">
        <v>1.19354838709677</v>
      </c>
      <c r="G150" s="6">
        <f>Table4[[#This Row],[Best Individual mean accuracy]]-Table4[[#This Row],[Benchmark mean accuracy]]</f>
        <v>1.0112359550562076</v>
      </c>
      <c r="H150" t="str">
        <f>IF(AND(Table4[[#This Row],[F value]]&lt;4.74,Table4[[#This Row],[Best Individual mean accuracy]]&gt;Table4[[#This Row],[Benchmark mean accuracy]]),"Yes","No")</f>
        <v>Yes</v>
      </c>
    </row>
    <row r="151" spans="1:8" x14ac:dyDescent="0.55000000000000004">
      <c r="A151">
        <v>891</v>
      </c>
      <c r="B151" s="1" t="s">
        <v>3902</v>
      </c>
      <c r="C151" s="4">
        <v>1</v>
      </c>
      <c r="D151" s="6">
        <v>96.179775280898795</v>
      </c>
      <c r="E151" s="3">
        <v>97.191011235955003</v>
      </c>
      <c r="F151" s="4">
        <v>0.89743589743589802</v>
      </c>
      <c r="G151" s="6">
        <f>Table4[[#This Row],[Best Individual mean accuracy]]-Table4[[#This Row],[Benchmark mean accuracy]]</f>
        <v>1.0112359550562076</v>
      </c>
      <c r="H151" t="str">
        <f>IF(AND(Table4[[#This Row],[F value]]&lt;4.74,Table4[[#This Row],[Best Individual mean accuracy]]&gt;Table4[[#This Row],[Benchmark mean accuracy]]),"Yes","No")</f>
        <v>Yes</v>
      </c>
    </row>
    <row r="152" spans="1:8" x14ac:dyDescent="0.55000000000000004">
      <c r="A152">
        <v>891</v>
      </c>
      <c r="B152" s="1" t="s">
        <v>4034</v>
      </c>
      <c r="C152" s="4">
        <v>1</v>
      </c>
      <c r="D152" s="6">
        <v>96.179775280898795</v>
      </c>
      <c r="E152" s="3">
        <v>97.191011235955003</v>
      </c>
      <c r="F152" s="4">
        <v>0.85542168674698804</v>
      </c>
      <c r="G152" s="6">
        <f>Table4[[#This Row],[Best Individual mean accuracy]]-Table4[[#This Row],[Benchmark mean accuracy]]</f>
        <v>1.0112359550562076</v>
      </c>
      <c r="H152" t="str">
        <f>IF(AND(Table4[[#This Row],[F value]]&lt;4.74,Table4[[#This Row],[Best Individual mean accuracy]]&gt;Table4[[#This Row],[Benchmark mean accuracy]]),"Yes","No")</f>
        <v>Yes</v>
      </c>
    </row>
    <row r="153" spans="1:8" x14ac:dyDescent="0.55000000000000004">
      <c r="A153">
        <v>750</v>
      </c>
      <c r="B153" s="1" t="s">
        <v>3372</v>
      </c>
      <c r="C153" s="4">
        <v>1</v>
      </c>
      <c r="D153" s="6">
        <v>96.067415730337004</v>
      </c>
      <c r="E153" s="3">
        <v>97.191011235955003</v>
      </c>
      <c r="F153" s="4">
        <v>1.07692307692307</v>
      </c>
      <c r="G153" s="6">
        <f>Table4[[#This Row],[Best Individual mean accuracy]]-Table4[[#This Row],[Benchmark mean accuracy]]</f>
        <v>1.1235955056179989</v>
      </c>
      <c r="H153" t="str">
        <f>IF(AND(Table4[[#This Row],[F value]]&lt;4.74,Table4[[#This Row],[Best Individual mean accuracy]]&gt;Table4[[#This Row],[Benchmark mean accuracy]]),"Yes","No")</f>
        <v>Yes</v>
      </c>
    </row>
    <row r="154" spans="1:8" x14ac:dyDescent="0.55000000000000004">
      <c r="A154">
        <v>891</v>
      </c>
      <c r="B154" s="1" t="s">
        <v>3569</v>
      </c>
      <c r="C154" s="4">
        <v>1</v>
      </c>
      <c r="D154" s="6">
        <v>95.730337078651601</v>
      </c>
      <c r="E154" s="3">
        <v>97.191011235955003</v>
      </c>
      <c r="F154" s="4">
        <v>2.3043478260869499</v>
      </c>
      <c r="G154" s="6">
        <f>Table4[[#This Row],[Best Individual mean accuracy]]-Table4[[#This Row],[Benchmark mean accuracy]]</f>
        <v>1.4606741573034014</v>
      </c>
      <c r="H154" t="str">
        <f>IF(AND(Table4[[#This Row],[F value]]&lt;4.74,Table4[[#This Row],[Best Individual mean accuracy]]&gt;Table4[[#This Row],[Benchmark mean accuracy]]),"Yes","No")</f>
        <v>Yes</v>
      </c>
    </row>
    <row r="155" spans="1:8" x14ac:dyDescent="0.55000000000000004">
      <c r="A155">
        <v>891</v>
      </c>
      <c r="B155" s="1" t="s">
        <v>3739</v>
      </c>
      <c r="C155" s="4">
        <v>1</v>
      </c>
      <c r="D155" s="6">
        <v>95.505617977528104</v>
      </c>
      <c r="E155" s="3">
        <v>97.191011235955003</v>
      </c>
      <c r="F155" s="4">
        <v>1.09756097560975</v>
      </c>
      <c r="G155" s="6">
        <f>Table4[[#This Row],[Best Individual mean accuracy]]-Table4[[#This Row],[Benchmark mean accuracy]]</f>
        <v>1.6853932584268989</v>
      </c>
      <c r="H155" t="str">
        <f>IF(AND(Table4[[#This Row],[F value]]&lt;4.74,Table4[[#This Row],[Best Individual mean accuracy]]&gt;Table4[[#This Row],[Benchmark mean accuracy]]),"Yes","No")</f>
        <v>Yes</v>
      </c>
    </row>
    <row r="156" spans="1:8" x14ac:dyDescent="0.55000000000000004">
      <c r="A156">
        <v>750</v>
      </c>
      <c r="B156" s="1" t="s">
        <v>3325</v>
      </c>
      <c r="C156" s="4">
        <v>1</v>
      </c>
      <c r="D156" s="6">
        <v>95.393258426966298</v>
      </c>
      <c r="E156" s="3">
        <v>97.191011235955003</v>
      </c>
      <c r="F156" s="4">
        <v>0.974683544303797</v>
      </c>
      <c r="G156" s="6">
        <f>Table4[[#This Row],[Best Individual mean accuracy]]-Table4[[#This Row],[Benchmark mean accuracy]]</f>
        <v>1.7977528089887045</v>
      </c>
      <c r="H156" t="str">
        <f>IF(AND(Table4[[#This Row],[F value]]&lt;4.74,Table4[[#This Row],[Best Individual mean accuracy]]&gt;Table4[[#This Row],[Benchmark mean accuracy]]),"Yes","No")</f>
        <v>Yes</v>
      </c>
    </row>
    <row r="157" spans="1:8" x14ac:dyDescent="0.55000000000000004">
      <c r="A157">
        <v>891</v>
      </c>
      <c r="B157" s="1" t="s">
        <v>3999</v>
      </c>
      <c r="C157" s="4">
        <v>1</v>
      </c>
      <c r="D157" s="6">
        <v>95.393258426966298</v>
      </c>
      <c r="E157" s="3">
        <v>97.191011235955003</v>
      </c>
      <c r="F157" s="4">
        <v>1.04</v>
      </c>
      <c r="G157" s="6">
        <f>Table4[[#This Row],[Best Individual mean accuracy]]-Table4[[#This Row],[Benchmark mean accuracy]]</f>
        <v>1.7977528089887045</v>
      </c>
      <c r="H157" t="str">
        <f>IF(AND(Table4[[#This Row],[F value]]&lt;4.74,Table4[[#This Row],[Best Individual mean accuracy]]&gt;Table4[[#This Row],[Benchmark mean accuracy]]),"Yes","No")</f>
        <v>Yes</v>
      </c>
    </row>
    <row r="158" spans="1:8" x14ac:dyDescent="0.55000000000000004">
      <c r="A158">
        <v>891</v>
      </c>
      <c r="B158" s="1" t="s">
        <v>3514</v>
      </c>
      <c r="C158" s="4">
        <v>1</v>
      </c>
      <c r="D158" s="6">
        <v>95.393258426966199</v>
      </c>
      <c r="E158" s="3">
        <v>97.191011235955003</v>
      </c>
      <c r="F158" s="4">
        <v>0.72413793103448199</v>
      </c>
      <c r="G158" s="6">
        <f>Table4[[#This Row],[Best Individual mean accuracy]]-Table4[[#This Row],[Benchmark mean accuracy]]</f>
        <v>1.797752808988804</v>
      </c>
      <c r="H158" t="str">
        <f>IF(AND(Table4[[#This Row],[F value]]&lt;4.74,Table4[[#This Row],[Best Individual mean accuracy]]&gt;Table4[[#This Row],[Benchmark mean accuracy]]),"Yes","No")</f>
        <v>Yes</v>
      </c>
    </row>
    <row r="159" spans="1:8" x14ac:dyDescent="0.55000000000000004">
      <c r="A159">
        <v>891</v>
      </c>
      <c r="B159" s="1" t="s">
        <v>3820</v>
      </c>
      <c r="C159" s="4">
        <v>1</v>
      </c>
      <c r="D159" s="6">
        <v>95.393258426966199</v>
      </c>
      <c r="E159" s="3">
        <v>97.191011235955003</v>
      </c>
      <c r="F159" s="4">
        <v>1.19999999999999</v>
      </c>
      <c r="G159" s="6">
        <f>Table4[[#This Row],[Best Individual mean accuracy]]-Table4[[#This Row],[Benchmark mean accuracy]]</f>
        <v>1.797752808988804</v>
      </c>
      <c r="H159" t="str">
        <f>IF(AND(Table4[[#This Row],[F value]]&lt;4.74,Table4[[#This Row],[Best Individual mean accuracy]]&gt;Table4[[#This Row],[Benchmark mean accuracy]]),"Yes","No")</f>
        <v>Yes</v>
      </c>
    </row>
    <row r="160" spans="1:8" x14ac:dyDescent="0.55000000000000004">
      <c r="A160">
        <v>891</v>
      </c>
      <c r="B160" s="1" t="s">
        <v>4005</v>
      </c>
      <c r="C160" s="4">
        <v>1</v>
      </c>
      <c r="D160" s="6">
        <v>95.280898876404393</v>
      </c>
      <c r="E160" s="3">
        <v>97.191011235955003</v>
      </c>
      <c r="F160" s="4">
        <v>0.86666666666666703</v>
      </c>
      <c r="G160" s="6">
        <f>Table4[[#This Row],[Best Individual mean accuracy]]-Table4[[#This Row],[Benchmark mean accuracy]]</f>
        <v>1.9101123595506095</v>
      </c>
      <c r="H160" t="str">
        <f>IF(AND(Table4[[#This Row],[F value]]&lt;4.74,Table4[[#This Row],[Best Individual mean accuracy]]&gt;Table4[[#This Row],[Benchmark mean accuracy]]),"Yes","No")</f>
        <v>Yes</v>
      </c>
    </row>
    <row r="161" spans="1:8" x14ac:dyDescent="0.55000000000000004">
      <c r="A161">
        <v>750</v>
      </c>
      <c r="B161" s="1" t="s">
        <v>3326</v>
      </c>
      <c r="C161" s="4">
        <v>1</v>
      </c>
      <c r="D161" s="6">
        <v>95.056179775280896</v>
      </c>
      <c r="E161" s="3">
        <v>97.191011235955003</v>
      </c>
      <c r="F161" s="4">
        <v>3.2666666666666702</v>
      </c>
      <c r="G161" s="6">
        <f>Table4[[#This Row],[Best Individual mean accuracy]]-Table4[[#This Row],[Benchmark mean accuracy]]</f>
        <v>2.134831460674107</v>
      </c>
      <c r="H161" t="str">
        <f>IF(AND(Table4[[#This Row],[F value]]&lt;4.74,Table4[[#This Row],[Best Individual mean accuracy]]&gt;Table4[[#This Row],[Benchmark mean accuracy]]),"Yes","No")</f>
        <v>Yes</v>
      </c>
    </row>
    <row r="162" spans="1:8" x14ac:dyDescent="0.55000000000000004">
      <c r="A162">
        <v>891</v>
      </c>
      <c r="B162" s="1" t="s">
        <v>3570</v>
      </c>
      <c r="C162" s="4">
        <v>1</v>
      </c>
      <c r="D162" s="6">
        <v>95.056179775280896</v>
      </c>
      <c r="E162" s="3">
        <v>97.191011235955003</v>
      </c>
      <c r="F162" s="4">
        <v>1.28169014084507</v>
      </c>
      <c r="G162" s="6">
        <f>Table4[[#This Row],[Best Individual mean accuracy]]-Table4[[#This Row],[Benchmark mean accuracy]]</f>
        <v>2.134831460674107</v>
      </c>
      <c r="H162" t="str">
        <f>IF(AND(Table4[[#This Row],[F value]]&lt;4.74,Table4[[#This Row],[Best Individual mean accuracy]]&gt;Table4[[#This Row],[Benchmark mean accuracy]]),"Yes","No")</f>
        <v>Yes</v>
      </c>
    </row>
    <row r="163" spans="1:8" x14ac:dyDescent="0.55000000000000004">
      <c r="A163">
        <v>891</v>
      </c>
      <c r="B163" s="1" t="s">
        <v>3769</v>
      </c>
      <c r="C163" s="4">
        <v>1</v>
      </c>
      <c r="D163" s="6">
        <v>97.752808988764002</v>
      </c>
      <c r="E163" s="3">
        <v>97.078651685393197</v>
      </c>
      <c r="F163" s="4">
        <v>1.99999999999999</v>
      </c>
      <c r="G163" s="6">
        <f>Table4[[#This Row],[Best Individual mean accuracy]]-Table4[[#This Row],[Benchmark mean accuracy]]</f>
        <v>-0.67415730337080504</v>
      </c>
      <c r="H163" t="str">
        <f>IF(AND(Table4[[#This Row],[F value]]&lt;4.74,Table4[[#This Row],[Best Individual mean accuracy]]&gt;Table4[[#This Row],[Benchmark mean accuracy]]),"Yes","No")</f>
        <v>No</v>
      </c>
    </row>
    <row r="164" spans="1:8" x14ac:dyDescent="0.55000000000000004">
      <c r="A164">
        <v>891</v>
      </c>
      <c r="B164" s="1" t="s">
        <v>3677</v>
      </c>
      <c r="C164" s="4">
        <v>1</v>
      </c>
      <c r="D164" s="6">
        <v>97.4157303370786</v>
      </c>
      <c r="E164" s="3">
        <v>97.078651685393197</v>
      </c>
      <c r="F164" s="4">
        <v>3.7692307692307598</v>
      </c>
      <c r="G164" s="6">
        <f>Table4[[#This Row],[Best Individual mean accuracy]]-Table4[[#This Row],[Benchmark mean accuracy]]</f>
        <v>-0.33707865168540252</v>
      </c>
      <c r="H164" t="str">
        <f>IF(AND(Table4[[#This Row],[F value]]&lt;4.74,Table4[[#This Row],[Best Individual mean accuracy]]&gt;Table4[[#This Row],[Benchmark mean accuracy]]),"Yes","No")</f>
        <v>No</v>
      </c>
    </row>
    <row r="165" spans="1:8" x14ac:dyDescent="0.55000000000000004">
      <c r="A165">
        <v>891</v>
      </c>
      <c r="B165" s="1" t="s">
        <v>3768</v>
      </c>
      <c r="C165" s="4">
        <v>1</v>
      </c>
      <c r="D165" s="6">
        <v>97.191011235955003</v>
      </c>
      <c r="E165" s="3">
        <v>97.078651685393197</v>
      </c>
      <c r="F165" s="4">
        <v>1.22857142857142</v>
      </c>
      <c r="G165" s="6">
        <f>Table4[[#This Row],[Best Individual mean accuracy]]-Table4[[#This Row],[Benchmark mean accuracy]]</f>
        <v>-0.11235955056180558</v>
      </c>
      <c r="H165" t="str">
        <f>IF(AND(Table4[[#This Row],[F value]]&lt;4.74,Table4[[#This Row],[Best Individual mean accuracy]]&gt;Table4[[#This Row],[Benchmark mean accuracy]]),"Yes","No")</f>
        <v>No</v>
      </c>
    </row>
    <row r="166" spans="1:8" x14ac:dyDescent="0.55000000000000004">
      <c r="A166">
        <v>891</v>
      </c>
      <c r="B166" s="1" t="s">
        <v>3563</v>
      </c>
      <c r="C166" s="4">
        <v>1</v>
      </c>
      <c r="D166" s="6">
        <v>97.078651685393197</v>
      </c>
      <c r="E166" s="3">
        <v>97.078651685393197</v>
      </c>
      <c r="F166" s="4">
        <v>0.77777777777777701</v>
      </c>
      <c r="G166" s="6">
        <f>Table4[[#This Row],[Best Individual mean accuracy]]-Table4[[#This Row],[Benchmark mean accuracy]]</f>
        <v>0</v>
      </c>
      <c r="H166" t="str">
        <f>IF(AND(Table4[[#This Row],[F value]]&lt;4.74,Table4[[#This Row],[Best Individual mean accuracy]]&gt;Table4[[#This Row],[Benchmark mean accuracy]]),"Yes","No")</f>
        <v>No</v>
      </c>
    </row>
    <row r="167" spans="1:8" x14ac:dyDescent="0.55000000000000004">
      <c r="A167">
        <v>891</v>
      </c>
      <c r="B167" s="1" t="s">
        <v>3767</v>
      </c>
      <c r="C167" s="4">
        <v>1</v>
      </c>
      <c r="D167" s="6">
        <v>97.078651685393197</v>
      </c>
      <c r="E167" s="3">
        <v>97.078651685393197</v>
      </c>
      <c r="F167" s="4">
        <v>0.84615384615384504</v>
      </c>
      <c r="G167" s="6">
        <f>Table4[[#This Row],[Best Individual mean accuracy]]-Table4[[#This Row],[Benchmark mean accuracy]]</f>
        <v>0</v>
      </c>
      <c r="H167" t="str">
        <f>IF(AND(Table4[[#This Row],[F value]]&lt;4.74,Table4[[#This Row],[Best Individual mean accuracy]]&gt;Table4[[#This Row],[Benchmark mean accuracy]]),"Yes","No")</f>
        <v>No</v>
      </c>
    </row>
    <row r="168" spans="1:8" x14ac:dyDescent="0.55000000000000004">
      <c r="A168">
        <v>891</v>
      </c>
      <c r="B168" s="1" t="s">
        <v>3988</v>
      </c>
      <c r="C168" s="4">
        <v>1</v>
      </c>
      <c r="D168" s="6">
        <v>97.078651685393197</v>
      </c>
      <c r="E168" s="3">
        <v>97.078651685393197</v>
      </c>
      <c r="F168" s="4">
        <v>1</v>
      </c>
      <c r="G168" s="6">
        <f>Table4[[#This Row],[Best Individual mean accuracy]]-Table4[[#This Row],[Benchmark mean accuracy]]</f>
        <v>0</v>
      </c>
      <c r="H168" t="str">
        <f>IF(AND(Table4[[#This Row],[F value]]&lt;4.74,Table4[[#This Row],[Best Individual mean accuracy]]&gt;Table4[[#This Row],[Benchmark mean accuracy]]),"Yes","No")</f>
        <v>No</v>
      </c>
    </row>
    <row r="169" spans="1:8" x14ac:dyDescent="0.55000000000000004">
      <c r="A169">
        <v>891</v>
      </c>
      <c r="B169" s="1" t="s">
        <v>3504</v>
      </c>
      <c r="C169" s="4">
        <v>1</v>
      </c>
      <c r="D169" s="6">
        <v>96.966292134831406</v>
      </c>
      <c r="E169" s="3">
        <v>97.078651685393197</v>
      </c>
      <c r="F169" s="4">
        <v>0.88571428571428701</v>
      </c>
      <c r="G169" s="6">
        <f>Table4[[#This Row],[Best Individual mean accuracy]]-Table4[[#This Row],[Benchmark mean accuracy]]</f>
        <v>0.11235955056179137</v>
      </c>
      <c r="H169" t="str">
        <f>IF(AND(Table4[[#This Row],[F value]]&lt;4.74,Table4[[#This Row],[Best Individual mean accuracy]]&gt;Table4[[#This Row],[Benchmark mean accuracy]]),"Yes","No")</f>
        <v>Yes</v>
      </c>
    </row>
    <row r="170" spans="1:8" x14ac:dyDescent="0.55000000000000004">
      <c r="A170">
        <v>891</v>
      </c>
      <c r="B170" s="1" t="s">
        <v>3590</v>
      </c>
      <c r="C170" s="4">
        <v>1</v>
      </c>
      <c r="D170" s="6">
        <v>96.966292134831406</v>
      </c>
      <c r="E170" s="3">
        <v>97.078651685393197</v>
      </c>
      <c r="F170" s="4">
        <v>0.62666666666666604</v>
      </c>
      <c r="G170" s="6">
        <f>Table4[[#This Row],[Best Individual mean accuracy]]-Table4[[#This Row],[Benchmark mean accuracy]]</f>
        <v>0.11235955056179137</v>
      </c>
      <c r="H170" t="str">
        <f>IF(AND(Table4[[#This Row],[F value]]&lt;4.74,Table4[[#This Row],[Best Individual mean accuracy]]&gt;Table4[[#This Row],[Benchmark mean accuracy]]),"Yes","No")</f>
        <v>Yes</v>
      </c>
    </row>
    <row r="171" spans="1:8" x14ac:dyDescent="0.55000000000000004">
      <c r="A171">
        <v>750</v>
      </c>
      <c r="B171" s="1" t="s">
        <v>3349</v>
      </c>
      <c r="C171" s="4">
        <v>1</v>
      </c>
      <c r="D171" s="6">
        <v>96.8539325842696</v>
      </c>
      <c r="E171" s="3">
        <v>97.078651685393197</v>
      </c>
      <c r="F171" s="4">
        <v>0.59999999999999898</v>
      </c>
      <c r="G171" s="6">
        <f>Table4[[#This Row],[Best Individual mean accuracy]]-Table4[[#This Row],[Benchmark mean accuracy]]</f>
        <v>0.22471910112359694</v>
      </c>
      <c r="H171" t="str">
        <f>IF(AND(Table4[[#This Row],[F value]]&lt;4.74,Table4[[#This Row],[Best Individual mean accuracy]]&gt;Table4[[#This Row],[Benchmark mean accuracy]]),"Yes","No")</f>
        <v>Yes</v>
      </c>
    </row>
    <row r="172" spans="1:8" x14ac:dyDescent="0.55000000000000004">
      <c r="A172">
        <v>891</v>
      </c>
      <c r="B172" s="1" t="s">
        <v>3617</v>
      </c>
      <c r="C172" s="4">
        <v>1</v>
      </c>
      <c r="D172" s="6">
        <v>96.8539325842696</v>
      </c>
      <c r="E172" s="3">
        <v>97.078651685393197</v>
      </c>
      <c r="F172" s="4">
        <v>1.0714285714285701</v>
      </c>
      <c r="G172" s="6">
        <f>Table4[[#This Row],[Best Individual mean accuracy]]-Table4[[#This Row],[Benchmark mean accuracy]]</f>
        <v>0.22471910112359694</v>
      </c>
      <c r="H172" t="str">
        <f>IF(AND(Table4[[#This Row],[F value]]&lt;4.74,Table4[[#This Row],[Best Individual mean accuracy]]&gt;Table4[[#This Row],[Benchmark mean accuracy]]),"Yes","No")</f>
        <v>Yes</v>
      </c>
    </row>
    <row r="173" spans="1:8" x14ac:dyDescent="0.55000000000000004">
      <c r="A173">
        <v>891</v>
      </c>
      <c r="B173" s="1" t="s">
        <v>3611</v>
      </c>
      <c r="C173" s="4">
        <v>1</v>
      </c>
      <c r="D173" s="6">
        <v>96.741573033707795</v>
      </c>
      <c r="E173" s="3">
        <v>97.078651685393197</v>
      </c>
      <c r="F173" s="4">
        <v>1.3157894736842</v>
      </c>
      <c r="G173" s="6">
        <f>Table4[[#This Row],[Best Individual mean accuracy]]-Table4[[#This Row],[Benchmark mean accuracy]]</f>
        <v>0.33707865168540252</v>
      </c>
      <c r="H173" t="str">
        <f>IF(AND(Table4[[#This Row],[F value]]&lt;4.74,Table4[[#This Row],[Best Individual mean accuracy]]&gt;Table4[[#This Row],[Benchmark mean accuracy]]),"Yes","No")</f>
        <v>Yes</v>
      </c>
    </row>
    <row r="174" spans="1:8" x14ac:dyDescent="0.55000000000000004">
      <c r="A174">
        <v>891</v>
      </c>
      <c r="B174" s="1" t="s">
        <v>3834</v>
      </c>
      <c r="C174" s="4">
        <v>1</v>
      </c>
      <c r="D174" s="6">
        <v>96.741573033707795</v>
      </c>
      <c r="E174" s="3">
        <v>97.078651685393197</v>
      </c>
      <c r="F174" s="4">
        <v>0.58208955223880599</v>
      </c>
      <c r="G174" s="6">
        <f>Table4[[#This Row],[Best Individual mean accuracy]]-Table4[[#This Row],[Benchmark mean accuracy]]</f>
        <v>0.33707865168540252</v>
      </c>
      <c r="H174" t="str">
        <f>IF(AND(Table4[[#This Row],[F value]]&lt;4.74,Table4[[#This Row],[Best Individual mean accuracy]]&gt;Table4[[#This Row],[Benchmark mean accuracy]]),"Yes","No")</f>
        <v>Yes</v>
      </c>
    </row>
    <row r="175" spans="1:8" x14ac:dyDescent="0.55000000000000004">
      <c r="A175">
        <v>891</v>
      </c>
      <c r="B175" s="1" t="s">
        <v>3804</v>
      </c>
      <c r="C175" s="4">
        <v>1</v>
      </c>
      <c r="D175" s="6">
        <v>96.629213483146003</v>
      </c>
      <c r="E175" s="3">
        <v>97.078651685393197</v>
      </c>
      <c r="F175" s="4">
        <v>0.86666666666666503</v>
      </c>
      <c r="G175" s="6">
        <f>Table4[[#This Row],[Best Individual mean accuracy]]-Table4[[#This Row],[Benchmark mean accuracy]]</f>
        <v>0.44943820224719389</v>
      </c>
      <c r="H175" t="str">
        <f>IF(AND(Table4[[#This Row],[F value]]&lt;4.74,Table4[[#This Row],[Best Individual mean accuracy]]&gt;Table4[[#This Row],[Benchmark mean accuracy]]),"Yes","No")</f>
        <v>Yes</v>
      </c>
    </row>
    <row r="176" spans="1:8" x14ac:dyDescent="0.55000000000000004">
      <c r="A176">
        <v>891</v>
      </c>
      <c r="B176" s="1" t="s">
        <v>3998</v>
      </c>
      <c r="C176" s="4">
        <v>1</v>
      </c>
      <c r="D176" s="6">
        <v>96.629213483146003</v>
      </c>
      <c r="E176" s="3">
        <v>97.078651685393197</v>
      </c>
      <c r="F176" s="4">
        <v>0.65714285714285603</v>
      </c>
      <c r="G176" s="6">
        <f>Table4[[#This Row],[Best Individual mean accuracy]]-Table4[[#This Row],[Benchmark mean accuracy]]</f>
        <v>0.44943820224719389</v>
      </c>
      <c r="H176" t="str">
        <f>IF(AND(Table4[[#This Row],[F value]]&lt;4.74,Table4[[#This Row],[Best Individual mean accuracy]]&gt;Table4[[#This Row],[Benchmark mean accuracy]]),"Yes","No")</f>
        <v>Yes</v>
      </c>
    </row>
    <row r="177" spans="1:8" x14ac:dyDescent="0.55000000000000004">
      <c r="A177">
        <v>750</v>
      </c>
      <c r="B177" s="1" t="s">
        <v>3276</v>
      </c>
      <c r="C177" s="4">
        <v>1</v>
      </c>
      <c r="D177" s="6">
        <v>96.404494382022406</v>
      </c>
      <c r="E177" s="3">
        <v>97.078651685393197</v>
      </c>
      <c r="F177" s="4">
        <v>0.82142857142856995</v>
      </c>
      <c r="G177" s="6">
        <f>Table4[[#This Row],[Best Individual mean accuracy]]-Table4[[#This Row],[Benchmark mean accuracy]]</f>
        <v>0.67415730337079083</v>
      </c>
      <c r="H177" t="str">
        <f>IF(AND(Table4[[#This Row],[F value]]&lt;4.74,Table4[[#This Row],[Best Individual mean accuracy]]&gt;Table4[[#This Row],[Benchmark mean accuracy]]),"Yes","No")</f>
        <v>Yes</v>
      </c>
    </row>
    <row r="178" spans="1:8" x14ac:dyDescent="0.55000000000000004">
      <c r="A178">
        <v>891</v>
      </c>
      <c r="B178" s="1" t="s">
        <v>3863</v>
      </c>
      <c r="C178" s="4">
        <v>1</v>
      </c>
      <c r="D178" s="6">
        <v>96.404494382022406</v>
      </c>
      <c r="E178" s="3">
        <v>97.078651685393197</v>
      </c>
      <c r="F178" s="4">
        <v>0.89999999999999802</v>
      </c>
      <c r="G178" s="6">
        <f>Table4[[#This Row],[Best Individual mean accuracy]]-Table4[[#This Row],[Benchmark mean accuracy]]</f>
        <v>0.67415730337079083</v>
      </c>
      <c r="H178" t="str">
        <f>IF(AND(Table4[[#This Row],[F value]]&lt;4.74,Table4[[#This Row],[Best Individual mean accuracy]]&gt;Table4[[#This Row],[Benchmark mean accuracy]]),"Yes","No")</f>
        <v>Yes</v>
      </c>
    </row>
    <row r="179" spans="1:8" x14ac:dyDescent="0.55000000000000004">
      <c r="A179">
        <v>891</v>
      </c>
      <c r="B179" s="1" t="s">
        <v>3993</v>
      </c>
      <c r="C179" s="4">
        <v>1</v>
      </c>
      <c r="D179" s="6">
        <v>96.404494382022406</v>
      </c>
      <c r="E179" s="3">
        <v>97.078651685393197</v>
      </c>
      <c r="F179" s="4">
        <v>0.84999999999999898</v>
      </c>
      <c r="G179" s="6">
        <f>Table4[[#This Row],[Best Individual mean accuracy]]-Table4[[#This Row],[Benchmark mean accuracy]]</f>
        <v>0.67415730337079083</v>
      </c>
      <c r="H179" t="str">
        <f>IF(AND(Table4[[#This Row],[F value]]&lt;4.74,Table4[[#This Row],[Best Individual mean accuracy]]&gt;Table4[[#This Row],[Benchmark mean accuracy]]),"Yes","No")</f>
        <v>Yes</v>
      </c>
    </row>
    <row r="180" spans="1:8" x14ac:dyDescent="0.55000000000000004">
      <c r="A180">
        <v>891</v>
      </c>
      <c r="B180" s="1" t="s">
        <v>4017</v>
      </c>
      <c r="C180" s="4">
        <v>1</v>
      </c>
      <c r="D180" s="6">
        <v>96.404494382022406</v>
      </c>
      <c r="E180" s="3">
        <v>97.078651685393197</v>
      </c>
      <c r="F180" s="4">
        <v>1.0833333333333299</v>
      </c>
      <c r="G180" s="6">
        <f>Table4[[#This Row],[Best Individual mean accuracy]]-Table4[[#This Row],[Benchmark mean accuracy]]</f>
        <v>0.67415730337079083</v>
      </c>
      <c r="H180" t="str">
        <f>IF(AND(Table4[[#This Row],[F value]]&lt;4.74,Table4[[#This Row],[Best Individual mean accuracy]]&gt;Table4[[#This Row],[Benchmark mean accuracy]]),"Yes","No")</f>
        <v>Yes</v>
      </c>
    </row>
    <row r="181" spans="1:8" x14ac:dyDescent="0.55000000000000004">
      <c r="A181">
        <v>891</v>
      </c>
      <c r="B181" s="1" t="s">
        <v>4050</v>
      </c>
      <c r="C181" s="4">
        <v>1</v>
      </c>
      <c r="D181" s="6">
        <v>96.404494382022406</v>
      </c>
      <c r="E181" s="3">
        <v>97.078651685393197</v>
      </c>
      <c r="F181" s="4">
        <v>0.55555555555555503</v>
      </c>
      <c r="G181" s="6">
        <f>Table4[[#This Row],[Best Individual mean accuracy]]-Table4[[#This Row],[Benchmark mean accuracy]]</f>
        <v>0.67415730337079083</v>
      </c>
      <c r="H181" t="str">
        <f>IF(AND(Table4[[#This Row],[F value]]&lt;4.74,Table4[[#This Row],[Best Individual mean accuracy]]&gt;Table4[[#This Row],[Benchmark mean accuracy]]),"Yes","No")</f>
        <v>Yes</v>
      </c>
    </row>
    <row r="182" spans="1:8" x14ac:dyDescent="0.55000000000000004">
      <c r="A182">
        <v>891</v>
      </c>
      <c r="B182" s="1" t="s">
        <v>4055</v>
      </c>
      <c r="C182" s="4">
        <v>1</v>
      </c>
      <c r="D182" s="6">
        <v>96.404494382022406</v>
      </c>
      <c r="E182" s="3">
        <v>97.078651685393197</v>
      </c>
      <c r="F182" s="4">
        <v>0.90476190476190399</v>
      </c>
      <c r="G182" s="6">
        <f>Table4[[#This Row],[Best Individual mean accuracy]]-Table4[[#This Row],[Benchmark mean accuracy]]</f>
        <v>0.67415730337079083</v>
      </c>
      <c r="H182" t="str">
        <f>IF(AND(Table4[[#This Row],[F value]]&lt;4.74,Table4[[#This Row],[Best Individual mean accuracy]]&gt;Table4[[#This Row],[Benchmark mean accuracy]]),"Yes","No")</f>
        <v>Yes</v>
      </c>
    </row>
    <row r="183" spans="1:8" x14ac:dyDescent="0.55000000000000004">
      <c r="A183">
        <v>891</v>
      </c>
      <c r="B183" s="1" t="s">
        <v>3515</v>
      </c>
      <c r="C183" s="4">
        <v>1</v>
      </c>
      <c r="D183" s="6">
        <v>96.292134831460601</v>
      </c>
      <c r="E183" s="3">
        <v>97.078651685393197</v>
      </c>
      <c r="F183" s="4">
        <v>0.76470588235294101</v>
      </c>
      <c r="G183" s="6">
        <f>Table4[[#This Row],[Best Individual mean accuracy]]-Table4[[#This Row],[Benchmark mean accuracy]]</f>
        <v>0.7865168539325964</v>
      </c>
      <c r="H183" t="str">
        <f>IF(AND(Table4[[#This Row],[F value]]&lt;4.74,Table4[[#This Row],[Best Individual mean accuracy]]&gt;Table4[[#This Row],[Benchmark mean accuracy]]),"Yes","No")</f>
        <v>Yes</v>
      </c>
    </row>
    <row r="184" spans="1:8" x14ac:dyDescent="0.55000000000000004">
      <c r="A184">
        <v>891</v>
      </c>
      <c r="B184" s="1" t="s">
        <v>3697</v>
      </c>
      <c r="C184" s="4">
        <v>1</v>
      </c>
      <c r="D184" s="6">
        <v>96.292134831460601</v>
      </c>
      <c r="E184" s="3">
        <v>97.078651685393197</v>
      </c>
      <c r="F184" s="4">
        <v>2.3333333333333299</v>
      </c>
      <c r="G184" s="6">
        <f>Table4[[#This Row],[Best Individual mean accuracy]]-Table4[[#This Row],[Benchmark mean accuracy]]</f>
        <v>0.7865168539325964</v>
      </c>
      <c r="H184" t="str">
        <f>IF(AND(Table4[[#This Row],[F value]]&lt;4.74,Table4[[#This Row],[Best Individual mean accuracy]]&gt;Table4[[#This Row],[Benchmark mean accuracy]]),"Yes","No")</f>
        <v>Yes</v>
      </c>
    </row>
    <row r="185" spans="1:8" x14ac:dyDescent="0.55000000000000004">
      <c r="A185">
        <v>891</v>
      </c>
      <c r="B185" s="1" t="s">
        <v>3985</v>
      </c>
      <c r="C185" s="4">
        <v>1</v>
      </c>
      <c r="D185" s="6">
        <v>96.292134831460601</v>
      </c>
      <c r="E185" s="3">
        <v>97.078651685393197</v>
      </c>
      <c r="F185" s="4">
        <v>1.5263157894736801</v>
      </c>
      <c r="G185" s="6">
        <f>Table4[[#This Row],[Best Individual mean accuracy]]-Table4[[#This Row],[Benchmark mean accuracy]]</f>
        <v>0.7865168539325964</v>
      </c>
      <c r="H185" t="str">
        <f>IF(AND(Table4[[#This Row],[F value]]&lt;4.74,Table4[[#This Row],[Best Individual mean accuracy]]&gt;Table4[[#This Row],[Benchmark mean accuracy]]),"Yes","No")</f>
        <v>Yes</v>
      </c>
    </row>
    <row r="186" spans="1:8" x14ac:dyDescent="0.55000000000000004">
      <c r="A186">
        <v>891</v>
      </c>
      <c r="B186" s="1" t="s">
        <v>3576</v>
      </c>
      <c r="C186" s="4">
        <v>1</v>
      </c>
      <c r="D186" s="6">
        <v>96.179775280898795</v>
      </c>
      <c r="E186" s="3">
        <v>97.078651685393197</v>
      </c>
      <c r="F186" s="4">
        <v>1.4736842105263099</v>
      </c>
      <c r="G186" s="6">
        <f>Table4[[#This Row],[Best Individual mean accuracy]]-Table4[[#This Row],[Benchmark mean accuracy]]</f>
        <v>0.89887640449440198</v>
      </c>
      <c r="H186" t="str">
        <f>IF(AND(Table4[[#This Row],[F value]]&lt;4.74,Table4[[#This Row],[Best Individual mean accuracy]]&gt;Table4[[#This Row],[Benchmark mean accuracy]]),"Yes","No")</f>
        <v>Yes</v>
      </c>
    </row>
    <row r="187" spans="1:8" x14ac:dyDescent="0.55000000000000004">
      <c r="A187">
        <v>891</v>
      </c>
      <c r="B187" s="1" t="s">
        <v>3829</v>
      </c>
      <c r="C187" s="4">
        <v>1</v>
      </c>
      <c r="D187" s="6">
        <v>96.179775280898795</v>
      </c>
      <c r="E187" s="3">
        <v>97.078651685393197</v>
      </c>
      <c r="F187" s="4">
        <v>0.82352941176470396</v>
      </c>
      <c r="G187" s="6">
        <f>Table4[[#This Row],[Best Individual mean accuracy]]-Table4[[#This Row],[Benchmark mean accuracy]]</f>
        <v>0.89887640449440198</v>
      </c>
      <c r="H187" t="str">
        <f>IF(AND(Table4[[#This Row],[F value]]&lt;4.74,Table4[[#This Row],[Best Individual mean accuracy]]&gt;Table4[[#This Row],[Benchmark mean accuracy]]),"Yes","No")</f>
        <v>Yes</v>
      </c>
    </row>
    <row r="188" spans="1:8" x14ac:dyDescent="0.55000000000000004">
      <c r="A188">
        <v>891</v>
      </c>
      <c r="B188" s="1" t="s">
        <v>4056</v>
      </c>
      <c r="C188" s="4">
        <v>1</v>
      </c>
      <c r="D188" s="6">
        <v>96.179775280898795</v>
      </c>
      <c r="E188" s="3">
        <v>97.078651685393197</v>
      </c>
      <c r="F188" s="4">
        <v>0.62295081967213095</v>
      </c>
      <c r="G188" s="6">
        <f>Table4[[#This Row],[Best Individual mean accuracy]]-Table4[[#This Row],[Benchmark mean accuracy]]</f>
        <v>0.89887640449440198</v>
      </c>
      <c r="H188" t="str">
        <f>IF(AND(Table4[[#This Row],[F value]]&lt;4.74,Table4[[#This Row],[Best Individual mean accuracy]]&gt;Table4[[#This Row],[Benchmark mean accuracy]]),"Yes","No")</f>
        <v>Yes</v>
      </c>
    </row>
    <row r="189" spans="1:8" x14ac:dyDescent="0.55000000000000004">
      <c r="A189">
        <v>574</v>
      </c>
      <c r="B189" s="1" t="s">
        <v>3050</v>
      </c>
      <c r="C189" s="4">
        <v>1</v>
      </c>
      <c r="D189" s="6">
        <v>96.067415730337004</v>
      </c>
      <c r="E189" s="3">
        <v>97.078651685393197</v>
      </c>
      <c r="F189" s="4">
        <v>0.597122302158273</v>
      </c>
      <c r="G189" s="6">
        <f>Table4[[#This Row],[Best Individual mean accuracy]]-Table4[[#This Row],[Benchmark mean accuracy]]</f>
        <v>1.0112359550561933</v>
      </c>
      <c r="H189" t="str">
        <f>IF(AND(Table4[[#This Row],[F value]]&lt;4.74,Table4[[#This Row],[Best Individual mean accuracy]]&gt;Table4[[#This Row],[Benchmark mean accuracy]]),"Yes","No")</f>
        <v>Yes</v>
      </c>
    </row>
    <row r="190" spans="1:8" x14ac:dyDescent="0.55000000000000004">
      <c r="A190">
        <v>891</v>
      </c>
      <c r="B190" s="1" t="s">
        <v>3566</v>
      </c>
      <c r="C190" s="4">
        <v>1</v>
      </c>
      <c r="D190" s="6">
        <v>96.067415730337004</v>
      </c>
      <c r="E190" s="3">
        <v>97.078651685393197</v>
      </c>
      <c r="F190" s="4">
        <v>1.19354838709677</v>
      </c>
      <c r="G190" s="6">
        <f>Table4[[#This Row],[Best Individual mean accuracy]]-Table4[[#This Row],[Benchmark mean accuracy]]</f>
        <v>1.0112359550561933</v>
      </c>
      <c r="H190" t="str">
        <f>IF(AND(Table4[[#This Row],[F value]]&lt;4.74,Table4[[#This Row],[Best Individual mean accuracy]]&gt;Table4[[#This Row],[Benchmark mean accuracy]]),"Yes","No")</f>
        <v>Yes</v>
      </c>
    </row>
    <row r="191" spans="1:8" x14ac:dyDescent="0.55000000000000004">
      <c r="A191">
        <v>891</v>
      </c>
      <c r="B191" s="1" t="s">
        <v>3598</v>
      </c>
      <c r="C191" s="4">
        <v>1</v>
      </c>
      <c r="D191" s="6">
        <v>96.067415730337004</v>
      </c>
      <c r="E191" s="3">
        <v>97.078651685393197</v>
      </c>
      <c r="F191" s="4">
        <v>1.0281690140844999</v>
      </c>
      <c r="G191" s="6">
        <f>Table4[[#This Row],[Best Individual mean accuracy]]-Table4[[#This Row],[Benchmark mean accuracy]]</f>
        <v>1.0112359550561933</v>
      </c>
      <c r="H191" t="str">
        <f>IF(AND(Table4[[#This Row],[F value]]&lt;4.74,Table4[[#This Row],[Best Individual mean accuracy]]&gt;Table4[[#This Row],[Benchmark mean accuracy]]),"Yes","No")</f>
        <v>Yes</v>
      </c>
    </row>
    <row r="192" spans="1:8" x14ac:dyDescent="0.55000000000000004">
      <c r="A192">
        <v>891</v>
      </c>
      <c r="B192" s="1" t="s">
        <v>3882</v>
      </c>
      <c r="C192" s="4">
        <v>1</v>
      </c>
      <c r="D192" s="6">
        <v>96.067415730337004</v>
      </c>
      <c r="E192" s="3">
        <v>97.078651685393197</v>
      </c>
      <c r="F192" s="4">
        <v>1.13953488372092</v>
      </c>
      <c r="G192" s="6">
        <f>Table4[[#This Row],[Best Individual mean accuracy]]-Table4[[#This Row],[Benchmark mean accuracy]]</f>
        <v>1.0112359550561933</v>
      </c>
      <c r="H192" t="str">
        <f>IF(AND(Table4[[#This Row],[F value]]&lt;4.74,Table4[[#This Row],[Best Individual mean accuracy]]&gt;Table4[[#This Row],[Benchmark mean accuracy]]),"Yes","No")</f>
        <v>Yes</v>
      </c>
    </row>
    <row r="193" spans="1:8" x14ac:dyDescent="0.55000000000000004">
      <c r="A193">
        <v>891</v>
      </c>
      <c r="B193" s="1" t="s">
        <v>3756</v>
      </c>
      <c r="C193" s="4">
        <v>1</v>
      </c>
      <c r="D193" s="6">
        <v>95.955056179775198</v>
      </c>
      <c r="E193" s="3">
        <v>97.078651685393197</v>
      </c>
      <c r="F193" s="4">
        <v>0.88888888888888795</v>
      </c>
      <c r="G193" s="6">
        <f>Table4[[#This Row],[Best Individual mean accuracy]]-Table4[[#This Row],[Benchmark mean accuracy]]</f>
        <v>1.1235955056179989</v>
      </c>
      <c r="H193" t="str">
        <f>IF(AND(Table4[[#This Row],[F value]]&lt;4.74,Table4[[#This Row],[Best Individual mean accuracy]]&gt;Table4[[#This Row],[Benchmark mean accuracy]]),"Yes","No")</f>
        <v>Yes</v>
      </c>
    </row>
    <row r="194" spans="1:8" x14ac:dyDescent="0.55000000000000004">
      <c r="A194">
        <v>891</v>
      </c>
      <c r="B194" s="1" t="s">
        <v>3770</v>
      </c>
      <c r="C194" s="4">
        <v>1</v>
      </c>
      <c r="D194" s="6">
        <v>95.955056179775198</v>
      </c>
      <c r="E194" s="3">
        <v>97.078651685393197</v>
      </c>
      <c r="F194" s="4">
        <v>1.09374999999999</v>
      </c>
      <c r="G194" s="6">
        <f>Table4[[#This Row],[Best Individual mean accuracy]]-Table4[[#This Row],[Benchmark mean accuracy]]</f>
        <v>1.1235955056179989</v>
      </c>
      <c r="H194" t="str">
        <f>IF(AND(Table4[[#This Row],[F value]]&lt;4.74,Table4[[#This Row],[Best Individual mean accuracy]]&gt;Table4[[#This Row],[Benchmark mean accuracy]]),"Yes","No")</f>
        <v>Yes</v>
      </c>
    </row>
    <row r="195" spans="1:8" x14ac:dyDescent="0.55000000000000004">
      <c r="A195">
        <v>891</v>
      </c>
      <c r="B195" s="1" t="s">
        <v>3543</v>
      </c>
      <c r="C195" s="4">
        <v>1</v>
      </c>
      <c r="D195" s="6">
        <v>95.842696629213407</v>
      </c>
      <c r="E195" s="3">
        <v>97.078651685393197</v>
      </c>
      <c r="F195" s="4">
        <v>0.80722891566264998</v>
      </c>
      <c r="G195" s="6">
        <f>Table4[[#This Row],[Best Individual mean accuracy]]-Table4[[#This Row],[Benchmark mean accuracy]]</f>
        <v>1.2359550561797903</v>
      </c>
      <c r="H195" t="str">
        <f>IF(AND(Table4[[#This Row],[F value]]&lt;4.74,Table4[[#This Row],[Best Individual mean accuracy]]&gt;Table4[[#This Row],[Benchmark mean accuracy]]),"Yes","No")</f>
        <v>Yes</v>
      </c>
    </row>
    <row r="196" spans="1:8" x14ac:dyDescent="0.55000000000000004">
      <c r="A196">
        <v>891</v>
      </c>
      <c r="B196" s="1" t="s">
        <v>3548</v>
      </c>
      <c r="C196" s="4">
        <v>1</v>
      </c>
      <c r="D196" s="6">
        <v>95.842696629213407</v>
      </c>
      <c r="E196" s="3">
        <v>97.078651685393197</v>
      </c>
      <c r="F196" s="4">
        <v>1</v>
      </c>
      <c r="G196" s="6">
        <f>Table4[[#This Row],[Best Individual mean accuracy]]-Table4[[#This Row],[Benchmark mean accuracy]]</f>
        <v>1.2359550561797903</v>
      </c>
      <c r="H196" t="str">
        <f>IF(AND(Table4[[#This Row],[F value]]&lt;4.74,Table4[[#This Row],[Best Individual mean accuracy]]&gt;Table4[[#This Row],[Benchmark mean accuracy]]),"Yes","No")</f>
        <v>Yes</v>
      </c>
    </row>
    <row r="197" spans="1:8" x14ac:dyDescent="0.55000000000000004">
      <c r="A197">
        <v>891</v>
      </c>
      <c r="B197" s="1" t="s">
        <v>3982</v>
      </c>
      <c r="C197" s="4">
        <v>1</v>
      </c>
      <c r="D197" s="6">
        <v>95.842696629213407</v>
      </c>
      <c r="E197" s="3">
        <v>97.078651685393197</v>
      </c>
      <c r="F197" s="4">
        <v>6.5555555555555296</v>
      </c>
      <c r="G197" s="6">
        <f>Table4[[#This Row],[Best Individual mean accuracy]]-Table4[[#This Row],[Benchmark mean accuracy]]</f>
        <v>1.2359550561797903</v>
      </c>
      <c r="H197" t="str">
        <f>IF(AND(Table4[[#This Row],[F value]]&lt;4.74,Table4[[#This Row],[Best Individual mean accuracy]]&gt;Table4[[#This Row],[Benchmark mean accuracy]]),"Yes","No")</f>
        <v>No</v>
      </c>
    </row>
    <row r="198" spans="1:8" x14ac:dyDescent="0.55000000000000004">
      <c r="A198">
        <v>891</v>
      </c>
      <c r="B198" s="1" t="s">
        <v>4070</v>
      </c>
      <c r="C198" s="4">
        <v>1</v>
      </c>
      <c r="D198" s="6">
        <v>95.842696629213407</v>
      </c>
      <c r="E198" s="3">
        <v>97.078651685393197</v>
      </c>
      <c r="F198" s="4">
        <v>1.4516129032258001</v>
      </c>
      <c r="G198" s="6">
        <f>Table4[[#This Row],[Best Individual mean accuracy]]-Table4[[#This Row],[Benchmark mean accuracy]]</f>
        <v>1.2359550561797903</v>
      </c>
      <c r="H198" t="str">
        <f>IF(AND(Table4[[#This Row],[F value]]&lt;4.74,Table4[[#This Row],[Best Individual mean accuracy]]&gt;Table4[[#This Row],[Benchmark mean accuracy]]),"Yes","No")</f>
        <v>Yes</v>
      </c>
    </row>
    <row r="199" spans="1:8" x14ac:dyDescent="0.55000000000000004">
      <c r="A199">
        <v>891</v>
      </c>
      <c r="B199" s="1" t="s">
        <v>3565</v>
      </c>
      <c r="C199" s="4">
        <v>1</v>
      </c>
      <c r="D199" s="6">
        <v>95.730337078651701</v>
      </c>
      <c r="E199" s="3">
        <v>97.078651685393197</v>
      </c>
      <c r="F199" s="4">
        <v>1.49999999999999</v>
      </c>
      <c r="G199" s="6">
        <f>Table4[[#This Row],[Best Individual mean accuracy]]-Table4[[#This Row],[Benchmark mean accuracy]]</f>
        <v>1.3483146067414964</v>
      </c>
      <c r="H199" t="str">
        <f>IF(AND(Table4[[#This Row],[F value]]&lt;4.74,Table4[[#This Row],[Best Individual mean accuracy]]&gt;Table4[[#This Row],[Benchmark mean accuracy]]),"Yes","No")</f>
        <v>Yes</v>
      </c>
    </row>
    <row r="200" spans="1:8" x14ac:dyDescent="0.55000000000000004">
      <c r="A200">
        <v>891</v>
      </c>
      <c r="B200" s="1" t="s">
        <v>3582</v>
      </c>
      <c r="C200" s="4">
        <v>1</v>
      </c>
      <c r="D200" s="6">
        <v>95.730337078651601</v>
      </c>
      <c r="E200" s="3">
        <v>97.078651685393197</v>
      </c>
      <c r="F200" s="4">
        <v>2</v>
      </c>
      <c r="G200" s="6">
        <f>Table4[[#This Row],[Best Individual mean accuracy]]-Table4[[#This Row],[Benchmark mean accuracy]]</f>
        <v>1.3483146067415959</v>
      </c>
      <c r="H200" t="str">
        <f>IF(AND(Table4[[#This Row],[F value]]&lt;4.74,Table4[[#This Row],[Best Individual mean accuracy]]&gt;Table4[[#This Row],[Benchmark mean accuracy]]),"Yes","No")</f>
        <v>Yes</v>
      </c>
    </row>
    <row r="201" spans="1:8" x14ac:dyDescent="0.55000000000000004">
      <c r="A201">
        <v>891</v>
      </c>
      <c r="B201" s="1" t="s">
        <v>3743</v>
      </c>
      <c r="C201" s="4">
        <v>1</v>
      </c>
      <c r="D201" s="6">
        <v>95.730337078651601</v>
      </c>
      <c r="E201" s="3">
        <v>97.078651685393197</v>
      </c>
      <c r="F201" s="4">
        <v>1.6666666666666601</v>
      </c>
      <c r="G201" s="6">
        <f>Table4[[#This Row],[Best Individual mean accuracy]]-Table4[[#This Row],[Benchmark mean accuracy]]</f>
        <v>1.3483146067415959</v>
      </c>
      <c r="H201" t="str">
        <f>IF(AND(Table4[[#This Row],[F value]]&lt;4.74,Table4[[#This Row],[Best Individual mean accuracy]]&gt;Table4[[#This Row],[Benchmark mean accuracy]]),"Yes","No")</f>
        <v>Yes</v>
      </c>
    </row>
    <row r="202" spans="1:8" x14ac:dyDescent="0.55000000000000004">
      <c r="A202">
        <v>891</v>
      </c>
      <c r="B202" s="1" t="s">
        <v>3544</v>
      </c>
      <c r="C202" s="4">
        <v>1</v>
      </c>
      <c r="D202" s="6">
        <v>95.505617977528004</v>
      </c>
      <c r="E202" s="3">
        <v>97.078651685393197</v>
      </c>
      <c r="F202" s="4">
        <v>2.21428571428571</v>
      </c>
      <c r="G202" s="6">
        <f>Table4[[#This Row],[Best Individual mean accuracy]]-Table4[[#This Row],[Benchmark mean accuracy]]</f>
        <v>1.5730337078651928</v>
      </c>
      <c r="H202" t="str">
        <f>IF(AND(Table4[[#This Row],[F value]]&lt;4.74,Table4[[#This Row],[Best Individual mean accuracy]]&gt;Table4[[#This Row],[Benchmark mean accuracy]]),"Yes","No")</f>
        <v>Yes</v>
      </c>
    </row>
    <row r="203" spans="1:8" x14ac:dyDescent="0.55000000000000004">
      <c r="A203">
        <v>891</v>
      </c>
      <c r="B203" s="1" t="s">
        <v>3698</v>
      </c>
      <c r="C203" s="4">
        <v>1</v>
      </c>
      <c r="D203" s="6">
        <v>95.393258426966298</v>
      </c>
      <c r="E203" s="3">
        <v>97.078651685393197</v>
      </c>
      <c r="F203" s="4">
        <v>1.7096774193548401</v>
      </c>
      <c r="G203" s="6">
        <f>Table4[[#This Row],[Best Individual mean accuracy]]-Table4[[#This Row],[Benchmark mean accuracy]]</f>
        <v>1.6853932584268989</v>
      </c>
      <c r="H203" t="str">
        <f>IF(AND(Table4[[#This Row],[F value]]&lt;4.74,Table4[[#This Row],[Best Individual mean accuracy]]&gt;Table4[[#This Row],[Benchmark mean accuracy]]),"Yes","No")</f>
        <v>Yes</v>
      </c>
    </row>
    <row r="204" spans="1:8" x14ac:dyDescent="0.55000000000000004">
      <c r="A204">
        <v>891</v>
      </c>
      <c r="B204" s="1" t="s">
        <v>3808</v>
      </c>
      <c r="C204" s="4">
        <v>1</v>
      </c>
      <c r="D204" s="6">
        <v>95.393258426966199</v>
      </c>
      <c r="E204" s="3">
        <v>97.078651685393197</v>
      </c>
      <c r="F204" s="4">
        <v>1</v>
      </c>
      <c r="G204" s="6">
        <f>Table4[[#This Row],[Best Individual mean accuracy]]-Table4[[#This Row],[Benchmark mean accuracy]]</f>
        <v>1.6853932584269984</v>
      </c>
      <c r="H204" t="str">
        <f>IF(AND(Table4[[#This Row],[F value]]&lt;4.74,Table4[[#This Row],[Best Individual mean accuracy]]&gt;Table4[[#This Row],[Benchmark mean accuracy]]),"Yes","No")</f>
        <v>Yes</v>
      </c>
    </row>
    <row r="205" spans="1:8" x14ac:dyDescent="0.55000000000000004">
      <c r="A205">
        <v>891</v>
      </c>
      <c r="B205" s="1" t="s">
        <v>3868</v>
      </c>
      <c r="C205" s="4">
        <v>1</v>
      </c>
      <c r="D205" s="6">
        <v>97.4157303370786</v>
      </c>
      <c r="E205" s="3">
        <v>96.966292134831406</v>
      </c>
      <c r="F205" s="4">
        <v>2</v>
      </c>
      <c r="G205" s="6">
        <f>Table4[[#This Row],[Best Individual mean accuracy]]-Table4[[#This Row],[Benchmark mean accuracy]]</f>
        <v>-0.44943820224719389</v>
      </c>
      <c r="H205" t="str">
        <f>IF(AND(Table4[[#This Row],[F value]]&lt;4.74,Table4[[#This Row],[Best Individual mean accuracy]]&gt;Table4[[#This Row],[Benchmark mean accuracy]]),"Yes","No")</f>
        <v>No</v>
      </c>
    </row>
    <row r="206" spans="1:8" x14ac:dyDescent="0.55000000000000004">
      <c r="A206">
        <v>891</v>
      </c>
      <c r="B206" s="1" t="s">
        <v>3852</v>
      </c>
      <c r="C206" s="4">
        <v>1</v>
      </c>
      <c r="D206" s="6">
        <v>97.191011235955003</v>
      </c>
      <c r="E206" s="3">
        <v>96.966292134831406</v>
      </c>
      <c r="F206" s="4">
        <v>1.3333333333333299</v>
      </c>
      <c r="G206" s="6">
        <f>Table4[[#This Row],[Best Individual mean accuracy]]-Table4[[#This Row],[Benchmark mean accuracy]]</f>
        <v>-0.22471910112359694</v>
      </c>
      <c r="H206" t="str">
        <f>IF(AND(Table4[[#This Row],[F value]]&lt;4.74,Table4[[#This Row],[Best Individual mean accuracy]]&gt;Table4[[#This Row],[Benchmark mean accuracy]]),"Yes","No")</f>
        <v>No</v>
      </c>
    </row>
    <row r="207" spans="1:8" x14ac:dyDescent="0.55000000000000004">
      <c r="A207">
        <v>891</v>
      </c>
      <c r="B207" s="1" t="s">
        <v>3977</v>
      </c>
      <c r="C207" s="4">
        <v>1</v>
      </c>
      <c r="D207" s="6">
        <v>97.191011235955003</v>
      </c>
      <c r="E207" s="3">
        <v>96.966292134831406</v>
      </c>
      <c r="F207" s="4">
        <v>4.3333333333333099</v>
      </c>
      <c r="G207" s="6">
        <f>Table4[[#This Row],[Best Individual mean accuracy]]-Table4[[#This Row],[Benchmark mean accuracy]]</f>
        <v>-0.22471910112359694</v>
      </c>
      <c r="H207" t="str">
        <f>IF(AND(Table4[[#This Row],[F value]]&lt;4.74,Table4[[#This Row],[Best Individual mean accuracy]]&gt;Table4[[#This Row],[Benchmark mean accuracy]]),"Yes","No")</f>
        <v>No</v>
      </c>
    </row>
    <row r="208" spans="1:8" x14ac:dyDescent="0.55000000000000004">
      <c r="A208">
        <v>891</v>
      </c>
      <c r="B208" s="1" t="s">
        <v>3724</v>
      </c>
      <c r="C208" s="4">
        <v>1</v>
      </c>
      <c r="D208" s="6">
        <v>97.078651685393197</v>
      </c>
      <c r="E208" s="3">
        <v>96.966292134831406</v>
      </c>
      <c r="F208" s="4">
        <v>0.61290322580645196</v>
      </c>
      <c r="G208" s="6">
        <f>Table4[[#This Row],[Best Individual mean accuracy]]-Table4[[#This Row],[Benchmark mean accuracy]]</f>
        <v>-0.11235955056179137</v>
      </c>
      <c r="H208" t="str">
        <f>IF(AND(Table4[[#This Row],[F value]]&lt;4.74,Table4[[#This Row],[Best Individual mean accuracy]]&gt;Table4[[#This Row],[Benchmark mean accuracy]]),"Yes","No")</f>
        <v>No</v>
      </c>
    </row>
    <row r="209" spans="1:8" x14ac:dyDescent="0.55000000000000004">
      <c r="A209">
        <v>891</v>
      </c>
      <c r="B209" s="1" t="s">
        <v>3972</v>
      </c>
      <c r="C209" s="4">
        <v>1</v>
      </c>
      <c r="D209" s="6">
        <v>97.078651685393197</v>
      </c>
      <c r="E209" s="3">
        <v>96.966292134831406</v>
      </c>
      <c r="F209" s="4">
        <v>1.4</v>
      </c>
      <c r="G209" s="6">
        <f>Table4[[#This Row],[Best Individual mean accuracy]]-Table4[[#This Row],[Benchmark mean accuracy]]</f>
        <v>-0.11235955056179137</v>
      </c>
      <c r="H209" t="str">
        <f>IF(AND(Table4[[#This Row],[F value]]&lt;4.74,Table4[[#This Row],[Best Individual mean accuracy]]&gt;Table4[[#This Row],[Benchmark mean accuracy]]),"Yes","No")</f>
        <v>No</v>
      </c>
    </row>
    <row r="210" spans="1:8" x14ac:dyDescent="0.55000000000000004">
      <c r="A210">
        <v>891</v>
      </c>
      <c r="B210" s="1" t="s">
        <v>3653</v>
      </c>
      <c r="C210" s="4">
        <v>1</v>
      </c>
      <c r="D210" s="6">
        <v>96.966292134831406</v>
      </c>
      <c r="E210" s="3">
        <v>96.966292134831406</v>
      </c>
      <c r="F210" s="4">
        <v>0.93333333333333302</v>
      </c>
      <c r="G210" s="6">
        <f>Table4[[#This Row],[Best Individual mean accuracy]]-Table4[[#This Row],[Benchmark mean accuracy]]</f>
        <v>0</v>
      </c>
      <c r="H210" t="str">
        <f>IF(AND(Table4[[#This Row],[F value]]&lt;4.74,Table4[[#This Row],[Best Individual mean accuracy]]&gt;Table4[[#This Row],[Benchmark mean accuracy]]),"Yes","No")</f>
        <v>No</v>
      </c>
    </row>
    <row r="211" spans="1:8" x14ac:dyDescent="0.55000000000000004">
      <c r="A211">
        <v>891</v>
      </c>
      <c r="B211" s="1" t="s">
        <v>4087</v>
      </c>
      <c r="C211" s="4">
        <v>1</v>
      </c>
      <c r="D211" s="6">
        <v>96.966292134831406</v>
      </c>
      <c r="E211" s="3">
        <v>96.966292134831406</v>
      </c>
      <c r="F211" s="4">
        <v>0.58208955223880599</v>
      </c>
      <c r="G211" s="6">
        <f>Table4[[#This Row],[Best Individual mean accuracy]]-Table4[[#This Row],[Benchmark mean accuracy]]</f>
        <v>0</v>
      </c>
      <c r="H211" t="str">
        <f>IF(AND(Table4[[#This Row],[F value]]&lt;4.74,Table4[[#This Row],[Best Individual mean accuracy]]&gt;Table4[[#This Row],[Benchmark mean accuracy]]),"Yes","No")</f>
        <v>No</v>
      </c>
    </row>
    <row r="212" spans="1:8" x14ac:dyDescent="0.55000000000000004">
      <c r="A212">
        <v>891</v>
      </c>
      <c r="B212" s="1" t="s">
        <v>3534</v>
      </c>
      <c r="C212" s="4">
        <v>1</v>
      </c>
      <c r="D212" s="6">
        <v>96.8539325842696</v>
      </c>
      <c r="E212" s="3">
        <v>96.966292134831406</v>
      </c>
      <c r="F212" s="4">
        <v>0.64383561643835596</v>
      </c>
      <c r="G212" s="6">
        <f>Table4[[#This Row],[Best Individual mean accuracy]]-Table4[[#This Row],[Benchmark mean accuracy]]</f>
        <v>0.11235955056180558</v>
      </c>
      <c r="H212" t="str">
        <f>IF(AND(Table4[[#This Row],[F value]]&lt;4.74,Table4[[#This Row],[Best Individual mean accuracy]]&gt;Table4[[#This Row],[Benchmark mean accuracy]]),"Yes","No")</f>
        <v>Yes</v>
      </c>
    </row>
    <row r="213" spans="1:8" x14ac:dyDescent="0.55000000000000004">
      <c r="A213">
        <v>891</v>
      </c>
      <c r="B213" s="1" t="s">
        <v>3879</v>
      </c>
      <c r="C213" s="4">
        <v>1</v>
      </c>
      <c r="D213" s="6">
        <v>96.741573033707795</v>
      </c>
      <c r="E213" s="3">
        <v>96.966292134831406</v>
      </c>
      <c r="F213" s="4">
        <v>1.3333333333333299</v>
      </c>
      <c r="G213" s="6">
        <f>Table4[[#This Row],[Best Individual mean accuracy]]-Table4[[#This Row],[Benchmark mean accuracy]]</f>
        <v>0.22471910112361115</v>
      </c>
      <c r="H213" t="str">
        <f>IF(AND(Table4[[#This Row],[F value]]&lt;4.74,Table4[[#This Row],[Best Individual mean accuracy]]&gt;Table4[[#This Row],[Benchmark mean accuracy]]),"Yes","No")</f>
        <v>Yes</v>
      </c>
    </row>
    <row r="214" spans="1:8" x14ac:dyDescent="0.55000000000000004">
      <c r="A214">
        <v>891</v>
      </c>
      <c r="B214" s="1" t="s">
        <v>3513</v>
      </c>
      <c r="C214" s="4">
        <v>1</v>
      </c>
      <c r="D214" s="6">
        <v>96.629213483146003</v>
      </c>
      <c r="E214" s="3">
        <v>96.966292134831406</v>
      </c>
      <c r="F214" s="4">
        <v>0.52380952380952295</v>
      </c>
      <c r="G214" s="6">
        <f>Table4[[#This Row],[Best Individual mean accuracy]]-Table4[[#This Row],[Benchmark mean accuracy]]</f>
        <v>0.33707865168540252</v>
      </c>
      <c r="H214" t="str">
        <f>IF(AND(Table4[[#This Row],[F value]]&lt;4.74,Table4[[#This Row],[Best Individual mean accuracy]]&gt;Table4[[#This Row],[Benchmark mean accuracy]]),"Yes","No")</f>
        <v>Yes</v>
      </c>
    </row>
    <row r="215" spans="1:8" x14ac:dyDescent="0.55000000000000004">
      <c r="A215">
        <v>891</v>
      </c>
      <c r="B215" s="1" t="s">
        <v>3521</v>
      </c>
      <c r="C215" s="4">
        <v>1</v>
      </c>
      <c r="D215" s="6">
        <v>96.629213483146003</v>
      </c>
      <c r="E215" s="3">
        <v>96.966292134831406</v>
      </c>
      <c r="F215" s="4">
        <v>0.60493827160493796</v>
      </c>
      <c r="G215" s="6">
        <f>Table4[[#This Row],[Best Individual mean accuracy]]-Table4[[#This Row],[Benchmark mean accuracy]]</f>
        <v>0.33707865168540252</v>
      </c>
      <c r="H215" t="str">
        <f>IF(AND(Table4[[#This Row],[F value]]&lt;4.74,Table4[[#This Row],[Best Individual mean accuracy]]&gt;Table4[[#This Row],[Benchmark mean accuracy]]),"Yes","No")</f>
        <v>Yes</v>
      </c>
    </row>
    <row r="216" spans="1:8" x14ac:dyDescent="0.55000000000000004">
      <c r="A216">
        <v>891</v>
      </c>
      <c r="B216" s="1" t="s">
        <v>3575</v>
      </c>
      <c r="C216" s="4">
        <v>1</v>
      </c>
      <c r="D216" s="6">
        <v>96.629213483146003</v>
      </c>
      <c r="E216" s="3">
        <v>96.966292134831406</v>
      </c>
      <c r="F216" s="4">
        <v>0.64705882352941102</v>
      </c>
      <c r="G216" s="6">
        <f>Table4[[#This Row],[Best Individual mean accuracy]]-Table4[[#This Row],[Benchmark mean accuracy]]</f>
        <v>0.33707865168540252</v>
      </c>
      <c r="H216" t="str">
        <f>IF(AND(Table4[[#This Row],[F value]]&lt;4.74,Table4[[#This Row],[Best Individual mean accuracy]]&gt;Table4[[#This Row],[Benchmark mean accuracy]]),"Yes","No")</f>
        <v>Yes</v>
      </c>
    </row>
    <row r="217" spans="1:8" x14ac:dyDescent="0.55000000000000004">
      <c r="A217">
        <v>891</v>
      </c>
      <c r="B217" s="1" t="s">
        <v>3715</v>
      </c>
      <c r="C217" s="4">
        <v>1</v>
      </c>
      <c r="D217" s="6">
        <v>96.516853932584297</v>
      </c>
      <c r="E217" s="3">
        <v>96.966292134831406</v>
      </c>
      <c r="F217" s="4">
        <v>0.70370370370370405</v>
      </c>
      <c r="G217" s="6">
        <f>Table4[[#This Row],[Best Individual mean accuracy]]-Table4[[#This Row],[Benchmark mean accuracy]]</f>
        <v>0.44943820224710862</v>
      </c>
      <c r="H217" t="str">
        <f>IF(AND(Table4[[#This Row],[F value]]&lt;4.74,Table4[[#This Row],[Best Individual mean accuracy]]&gt;Table4[[#This Row],[Benchmark mean accuracy]]),"Yes","No")</f>
        <v>Yes</v>
      </c>
    </row>
    <row r="218" spans="1:8" x14ac:dyDescent="0.55000000000000004">
      <c r="A218">
        <v>750</v>
      </c>
      <c r="B218" s="1" t="s">
        <v>3302</v>
      </c>
      <c r="C218" s="4">
        <v>1</v>
      </c>
      <c r="D218" s="6">
        <v>96.516853932584198</v>
      </c>
      <c r="E218" s="3">
        <v>96.966292134831406</v>
      </c>
      <c r="F218" s="4">
        <v>0.71428571428571297</v>
      </c>
      <c r="G218" s="6">
        <f>Table4[[#This Row],[Best Individual mean accuracy]]-Table4[[#This Row],[Benchmark mean accuracy]]</f>
        <v>0.4494382022472081</v>
      </c>
      <c r="H218" t="str">
        <f>IF(AND(Table4[[#This Row],[F value]]&lt;4.74,Table4[[#This Row],[Best Individual mean accuracy]]&gt;Table4[[#This Row],[Benchmark mean accuracy]]),"Yes","No")</f>
        <v>Yes</v>
      </c>
    </row>
    <row r="219" spans="1:8" x14ac:dyDescent="0.55000000000000004">
      <c r="A219">
        <v>891</v>
      </c>
      <c r="B219" s="1" t="s">
        <v>3722</v>
      </c>
      <c r="C219" s="4">
        <v>1</v>
      </c>
      <c r="D219" s="6">
        <v>96.516853932584198</v>
      </c>
      <c r="E219" s="3">
        <v>96.966292134831406</v>
      </c>
      <c r="F219" s="4">
        <v>0.83783783783783705</v>
      </c>
      <c r="G219" s="6">
        <f>Table4[[#This Row],[Best Individual mean accuracy]]-Table4[[#This Row],[Benchmark mean accuracy]]</f>
        <v>0.4494382022472081</v>
      </c>
      <c r="H219" t="str">
        <f>IF(AND(Table4[[#This Row],[F value]]&lt;4.74,Table4[[#This Row],[Best Individual mean accuracy]]&gt;Table4[[#This Row],[Benchmark mean accuracy]]),"Yes","No")</f>
        <v>Yes</v>
      </c>
    </row>
    <row r="220" spans="1:8" x14ac:dyDescent="0.55000000000000004">
      <c r="A220">
        <v>891</v>
      </c>
      <c r="B220" s="1" t="s">
        <v>4010</v>
      </c>
      <c r="C220" s="4">
        <v>1</v>
      </c>
      <c r="D220" s="6">
        <v>96.516853932584198</v>
      </c>
      <c r="E220" s="3">
        <v>96.966292134831406</v>
      </c>
      <c r="F220" s="4">
        <v>0.592592592592592</v>
      </c>
      <c r="G220" s="6">
        <f>Table4[[#This Row],[Best Individual mean accuracy]]-Table4[[#This Row],[Benchmark mean accuracy]]</f>
        <v>0.4494382022472081</v>
      </c>
      <c r="H220" t="str">
        <f>IF(AND(Table4[[#This Row],[F value]]&lt;4.74,Table4[[#This Row],[Best Individual mean accuracy]]&gt;Table4[[#This Row],[Benchmark mean accuracy]]),"Yes","No")</f>
        <v>Yes</v>
      </c>
    </row>
    <row r="221" spans="1:8" x14ac:dyDescent="0.55000000000000004">
      <c r="A221">
        <v>891</v>
      </c>
      <c r="B221" s="1" t="s">
        <v>3518</v>
      </c>
      <c r="C221" s="4">
        <v>1</v>
      </c>
      <c r="D221" s="6">
        <v>96.404494382022406</v>
      </c>
      <c r="E221" s="3">
        <v>96.966292134831406</v>
      </c>
      <c r="F221" s="4">
        <v>0.57303370786516805</v>
      </c>
      <c r="G221" s="6">
        <f>Table4[[#This Row],[Best Individual mean accuracy]]-Table4[[#This Row],[Benchmark mean accuracy]]</f>
        <v>0.56179775280899946</v>
      </c>
      <c r="H221" t="str">
        <f>IF(AND(Table4[[#This Row],[F value]]&lt;4.74,Table4[[#This Row],[Best Individual mean accuracy]]&gt;Table4[[#This Row],[Benchmark mean accuracy]]),"Yes","No")</f>
        <v>Yes</v>
      </c>
    </row>
    <row r="222" spans="1:8" x14ac:dyDescent="0.55000000000000004">
      <c r="A222">
        <v>891</v>
      </c>
      <c r="B222" s="1" t="s">
        <v>3561</v>
      </c>
      <c r="C222" s="4">
        <v>1</v>
      </c>
      <c r="D222" s="6">
        <v>96.404494382022406</v>
      </c>
      <c r="E222" s="3">
        <v>96.966292134831406</v>
      </c>
      <c r="F222" s="4">
        <v>0.62790697674418605</v>
      </c>
      <c r="G222" s="6">
        <f>Table4[[#This Row],[Best Individual mean accuracy]]-Table4[[#This Row],[Benchmark mean accuracy]]</f>
        <v>0.56179775280899946</v>
      </c>
      <c r="H222" t="str">
        <f>IF(AND(Table4[[#This Row],[F value]]&lt;4.74,Table4[[#This Row],[Best Individual mean accuracy]]&gt;Table4[[#This Row],[Benchmark mean accuracy]]),"Yes","No")</f>
        <v>Yes</v>
      </c>
    </row>
    <row r="223" spans="1:8" x14ac:dyDescent="0.55000000000000004">
      <c r="A223">
        <v>891</v>
      </c>
      <c r="B223" s="1" t="s">
        <v>3618</v>
      </c>
      <c r="C223" s="4">
        <v>1</v>
      </c>
      <c r="D223" s="6">
        <v>96.404494382022406</v>
      </c>
      <c r="E223" s="3">
        <v>96.966292134831406</v>
      </c>
      <c r="F223" s="4">
        <v>1.4</v>
      </c>
      <c r="G223" s="6">
        <f>Table4[[#This Row],[Best Individual mean accuracy]]-Table4[[#This Row],[Benchmark mean accuracy]]</f>
        <v>0.56179775280899946</v>
      </c>
      <c r="H223" t="str">
        <f>IF(AND(Table4[[#This Row],[F value]]&lt;4.74,Table4[[#This Row],[Best Individual mean accuracy]]&gt;Table4[[#This Row],[Benchmark mean accuracy]]),"Yes","No")</f>
        <v>Yes</v>
      </c>
    </row>
    <row r="224" spans="1:8" x14ac:dyDescent="0.55000000000000004">
      <c r="A224">
        <v>891</v>
      </c>
      <c r="B224" s="1" t="s">
        <v>3847</v>
      </c>
      <c r="C224" s="4">
        <v>1</v>
      </c>
      <c r="D224" s="6">
        <v>96.404494382022406</v>
      </c>
      <c r="E224" s="3">
        <v>96.966292134831406</v>
      </c>
      <c r="F224" s="4">
        <v>2.1428571428571401</v>
      </c>
      <c r="G224" s="6">
        <f>Table4[[#This Row],[Best Individual mean accuracy]]-Table4[[#This Row],[Benchmark mean accuracy]]</f>
        <v>0.56179775280899946</v>
      </c>
      <c r="H224" t="str">
        <f>IF(AND(Table4[[#This Row],[F value]]&lt;4.74,Table4[[#This Row],[Best Individual mean accuracy]]&gt;Table4[[#This Row],[Benchmark mean accuracy]]),"Yes","No")</f>
        <v>Yes</v>
      </c>
    </row>
    <row r="225" spans="1:8" x14ac:dyDescent="0.55000000000000004">
      <c r="A225">
        <v>891</v>
      </c>
      <c r="B225" s="1" t="s">
        <v>3855</v>
      </c>
      <c r="C225" s="4">
        <v>1</v>
      </c>
      <c r="D225" s="6">
        <v>96.404494382022406</v>
      </c>
      <c r="E225" s="3">
        <v>96.966292134831406</v>
      </c>
      <c r="F225" s="4">
        <v>0.70247933884297398</v>
      </c>
      <c r="G225" s="6">
        <f>Table4[[#This Row],[Best Individual mean accuracy]]-Table4[[#This Row],[Benchmark mean accuracy]]</f>
        <v>0.56179775280899946</v>
      </c>
      <c r="H225" t="str">
        <f>IF(AND(Table4[[#This Row],[F value]]&lt;4.74,Table4[[#This Row],[Best Individual mean accuracy]]&gt;Table4[[#This Row],[Benchmark mean accuracy]]),"Yes","No")</f>
        <v>Yes</v>
      </c>
    </row>
    <row r="226" spans="1:8" x14ac:dyDescent="0.55000000000000004">
      <c r="A226">
        <v>891</v>
      </c>
      <c r="B226" s="1" t="s">
        <v>3896</v>
      </c>
      <c r="C226" s="4">
        <v>1</v>
      </c>
      <c r="D226" s="6">
        <v>96.404494382022406</v>
      </c>
      <c r="E226" s="3">
        <v>96.966292134831406</v>
      </c>
      <c r="F226" s="4">
        <v>1.37209302325581</v>
      </c>
      <c r="G226" s="6">
        <f>Table4[[#This Row],[Best Individual mean accuracy]]-Table4[[#This Row],[Benchmark mean accuracy]]</f>
        <v>0.56179775280899946</v>
      </c>
      <c r="H226" t="str">
        <f>IF(AND(Table4[[#This Row],[F value]]&lt;4.74,Table4[[#This Row],[Best Individual mean accuracy]]&gt;Table4[[#This Row],[Benchmark mean accuracy]]),"Yes","No")</f>
        <v>Yes</v>
      </c>
    </row>
    <row r="227" spans="1:8" x14ac:dyDescent="0.55000000000000004">
      <c r="A227">
        <v>891</v>
      </c>
      <c r="B227" s="1" t="s">
        <v>3932</v>
      </c>
      <c r="C227" s="4">
        <v>1</v>
      </c>
      <c r="D227" s="6">
        <v>96.404494382022406</v>
      </c>
      <c r="E227" s="3">
        <v>96.966292134831406</v>
      </c>
      <c r="F227" s="4">
        <v>0.67567567567567499</v>
      </c>
      <c r="G227" s="6">
        <f>Table4[[#This Row],[Best Individual mean accuracy]]-Table4[[#This Row],[Benchmark mean accuracy]]</f>
        <v>0.56179775280899946</v>
      </c>
      <c r="H227" t="str">
        <f>IF(AND(Table4[[#This Row],[F value]]&lt;4.74,Table4[[#This Row],[Best Individual mean accuracy]]&gt;Table4[[#This Row],[Benchmark mean accuracy]]),"Yes","No")</f>
        <v>Yes</v>
      </c>
    </row>
    <row r="228" spans="1:8" x14ac:dyDescent="0.55000000000000004">
      <c r="A228">
        <v>891</v>
      </c>
      <c r="B228" s="1" t="s">
        <v>3908</v>
      </c>
      <c r="C228" s="4">
        <v>1</v>
      </c>
      <c r="D228" s="6">
        <v>96.292134831460601</v>
      </c>
      <c r="E228" s="3">
        <v>96.966292134831406</v>
      </c>
      <c r="F228" s="4">
        <v>0.94117647058823295</v>
      </c>
      <c r="G228" s="6">
        <f>Table4[[#This Row],[Best Individual mean accuracy]]-Table4[[#This Row],[Benchmark mean accuracy]]</f>
        <v>0.67415730337080504</v>
      </c>
      <c r="H228" t="str">
        <f>IF(AND(Table4[[#This Row],[F value]]&lt;4.74,Table4[[#This Row],[Best Individual mean accuracy]]&gt;Table4[[#This Row],[Benchmark mean accuracy]]),"Yes","No")</f>
        <v>Yes</v>
      </c>
    </row>
    <row r="229" spans="1:8" x14ac:dyDescent="0.55000000000000004">
      <c r="A229">
        <v>891</v>
      </c>
      <c r="B229" s="1" t="s">
        <v>3939</v>
      </c>
      <c r="C229" s="4">
        <v>1</v>
      </c>
      <c r="D229" s="6">
        <v>96.292134831460601</v>
      </c>
      <c r="E229" s="3">
        <v>96.966292134831406</v>
      </c>
      <c r="F229" s="4">
        <v>0.88888888888888795</v>
      </c>
      <c r="G229" s="6">
        <f>Table4[[#This Row],[Best Individual mean accuracy]]-Table4[[#This Row],[Benchmark mean accuracy]]</f>
        <v>0.67415730337080504</v>
      </c>
      <c r="H229" t="str">
        <f>IF(AND(Table4[[#This Row],[F value]]&lt;4.74,Table4[[#This Row],[Best Individual mean accuracy]]&gt;Table4[[#This Row],[Benchmark mean accuracy]]),"Yes","No")</f>
        <v>Yes</v>
      </c>
    </row>
    <row r="230" spans="1:8" x14ac:dyDescent="0.55000000000000004">
      <c r="A230">
        <v>750</v>
      </c>
      <c r="B230" s="1" t="s">
        <v>3227</v>
      </c>
      <c r="C230" s="4">
        <v>1</v>
      </c>
      <c r="D230" s="6">
        <v>96.179775280898795</v>
      </c>
      <c r="E230" s="3">
        <v>96.966292134831406</v>
      </c>
      <c r="F230" s="4">
        <v>2.8947368421052699</v>
      </c>
      <c r="G230" s="6">
        <f>Table4[[#This Row],[Best Individual mean accuracy]]-Table4[[#This Row],[Benchmark mean accuracy]]</f>
        <v>0.78651685393261062</v>
      </c>
      <c r="H230" t="str">
        <f>IF(AND(Table4[[#This Row],[F value]]&lt;4.74,Table4[[#This Row],[Best Individual mean accuracy]]&gt;Table4[[#This Row],[Benchmark mean accuracy]]),"Yes","No")</f>
        <v>Yes</v>
      </c>
    </row>
    <row r="231" spans="1:8" x14ac:dyDescent="0.55000000000000004">
      <c r="A231">
        <v>750</v>
      </c>
      <c r="B231" s="1" t="s">
        <v>3394</v>
      </c>
      <c r="C231" s="4">
        <v>1</v>
      </c>
      <c r="D231" s="6">
        <v>96.179775280898795</v>
      </c>
      <c r="E231" s="3">
        <v>96.966292134831406</v>
      </c>
      <c r="F231" s="4">
        <v>1.4347826086956501</v>
      </c>
      <c r="G231" s="6">
        <f>Table4[[#This Row],[Best Individual mean accuracy]]-Table4[[#This Row],[Benchmark mean accuracy]]</f>
        <v>0.78651685393261062</v>
      </c>
      <c r="H231" t="str">
        <f>IF(AND(Table4[[#This Row],[F value]]&lt;4.74,Table4[[#This Row],[Best Individual mean accuracy]]&gt;Table4[[#This Row],[Benchmark mean accuracy]]),"Yes","No")</f>
        <v>Yes</v>
      </c>
    </row>
    <row r="232" spans="1:8" x14ac:dyDescent="0.55000000000000004">
      <c r="A232">
        <v>891</v>
      </c>
      <c r="B232" s="1" t="s">
        <v>3567</v>
      </c>
      <c r="C232" s="4">
        <v>1</v>
      </c>
      <c r="D232" s="6">
        <v>96.179775280898795</v>
      </c>
      <c r="E232" s="3">
        <v>96.966292134831406</v>
      </c>
      <c r="F232" s="4">
        <v>1.25806451612903</v>
      </c>
      <c r="G232" s="6">
        <f>Table4[[#This Row],[Best Individual mean accuracy]]-Table4[[#This Row],[Benchmark mean accuracy]]</f>
        <v>0.78651685393261062</v>
      </c>
      <c r="H232" t="str">
        <f>IF(AND(Table4[[#This Row],[F value]]&lt;4.74,Table4[[#This Row],[Best Individual mean accuracy]]&gt;Table4[[#This Row],[Benchmark mean accuracy]]),"Yes","No")</f>
        <v>Yes</v>
      </c>
    </row>
    <row r="233" spans="1:8" x14ac:dyDescent="0.55000000000000004">
      <c r="A233">
        <v>891</v>
      </c>
      <c r="B233" s="1" t="s">
        <v>3573</v>
      </c>
      <c r="C233" s="4">
        <v>1</v>
      </c>
      <c r="D233" s="6">
        <v>96.179775280898795</v>
      </c>
      <c r="E233" s="3">
        <v>96.966292134831406</v>
      </c>
      <c r="F233" s="4">
        <v>0.999999999999998</v>
      </c>
      <c r="G233" s="6">
        <f>Table4[[#This Row],[Best Individual mean accuracy]]-Table4[[#This Row],[Benchmark mean accuracy]]</f>
        <v>0.78651685393261062</v>
      </c>
      <c r="H233" t="str">
        <f>IF(AND(Table4[[#This Row],[F value]]&lt;4.74,Table4[[#This Row],[Best Individual mean accuracy]]&gt;Table4[[#This Row],[Benchmark mean accuracy]]),"Yes","No")</f>
        <v>Yes</v>
      </c>
    </row>
    <row r="234" spans="1:8" x14ac:dyDescent="0.55000000000000004">
      <c r="A234">
        <v>891</v>
      </c>
      <c r="B234" s="1" t="s">
        <v>3685</v>
      </c>
      <c r="C234" s="4">
        <v>1</v>
      </c>
      <c r="D234" s="6">
        <v>96.179775280898795</v>
      </c>
      <c r="E234" s="3">
        <v>96.966292134831406</v>
      </c>
      <c r="F234" s="4">
        <v>0.88235294117647101</v>
      </c>
      <c r="G234" s="6">
        <f>Table4[[#This Row],[Best Individual mean accuracy]]-Table4[[#This Row],[Benchmark mean accuracy]]</f>
        <v>0.78651685393261062</v>
      </c>
      <c r="H234" t="str">
        <f>IF(AND(Table4[[#This Row],[F value]]&lt;4.74,Table4[[#This Row],[Best Individual mean accuracy]]&gt;Table4[[#This Row],[Benchmark mean accuracy]]),"Yes","No")</f>
        <v>Yes</v>
      </c>
    </row>
    <row r="235" spans="1:8" x14ac:dyDescent="0.55000000000000004">
      <c r="A235">
        <v>891</v>
      </c>
      <c r="B235" s="1" t="s">
        <v>3748</v>
      </c>
      <c r="C235" s="4">
        <v>1</v>
      </c>
      <c r="D235" s="6">
        <v>96.179775280898795</v>
      </c>
      <c r="E235" s="3">
        <v>96.966292134831406</v>
      </c>
      <c r="F235" s="4">
        <v>1.3018867924528299</v>
      </c>
      <c r="G235" s="6">
        <f>Table4[[#This Row],[Best Individual mean accuracy]]-Table4[[#This Row],[Benchmark mean accuracy]]</f>
        <v>0.78651685393261062</v>
      </c>
      <c r="H235" t="str">
        <f>IF(AND(Table4[[#This Row],[F value]]&lt;4.74,Table4[[#This Row],[Best Individual mean accuracy]]&gt;Table4[[#This Row],[Benchmark mean accuracy]]),"Yes","No")</f>
        <v>Yes</v>
      </c>
    </row>
    <row r="236" spans="1:8" x14ac:dyDescent="0.55000000000000004">
      <c r="A236">
        <v>891</v>
      </c>
      <c r="B236" s="1" t="s">
        <v>3799</v>
      </c>
      <c r="C236" s="4">
        <v>1</v>
      </c>
      <c r="D236" s="6">
        <v>96.179775280898795</v>
      </c>
      <c r="E236" s="3">
        <v>96.966292134831406</v>
      </c>
      <c r="F236" s="4">
        <v>0.77142857142857102</v>
      </c>
      <c r="G236" s="6">
        <f>Table4[[#This Row],[Best Individual mean accuracy]]-Table4[[#This Row],[Benchmark mean accuracy]]</f>
        <v>0.78651685393261062</v>
      </c>
      <c r="H236" t="str">
        <f>IF(AND(Table4[[#This Row],[F value]]&lt;4.74,Table4[[#This Row],[Best Individual mean accuracy]]&gt;Table4[[#This Row],[Benchmark mean accuracy]]),"Yes","No")</f>
        <v>Yes</v>
      </c>
    </row>
    <row r="237" spans="1:8" x14ac:dyDescent="0.55000000000000004">
      <c r="A237">
        <v>574</v>
      </c>
      <c r="B237" s="1" t="s">
        <v>2890</v>
      </c>
      <c r="C237" s="4">
        <v>1</v>
      </c>
      <c r="D237" s="6">
        <v>96.067415730337004</v>
      </c>
      <c r="E237" s="3">
        <v>96.966292134831406</v>
      </c>
      <c r="F237" s="4">
        <v>0.73684210526315796</v>
      </c>
      <c r="G237" s="6">
        <f>Table4[[#This Row],[Best Individual mean accuracy]]-Table4[[#This Row],[Benchmark mean accuracy]]</f>
        <v>0.89887640449440198</v>
      </c>
      <c r="H237" t="str">
        <f>IF(AND(Table4[[#This Row],[F value]]&lt;4.74,Table4[[#This Row],[Best Individual mean accuracy]]&gt;Table4[[#This Row],[Benchmark mean accuracy]]),"Yes","No")</f>
        <v>Yes</v>
      </c>
    </row>
    <row r="238" spans="1:8" x14ac:dyDescent="0.55000000000000004">
      <c r="A238">
        <v>750</v>
      </c>
      <c r="B238" s="1" t="s">
        <v>3290</v>
      </c>
      <c r="C238" s="4">
        <v>1</v>
      </c>
      <c r="D238" s="6">
        <v>96.067415730337004</v>
      </c>
      <c r="E238" s="3">
        <v>96.966292134831406</v>
      </c>
      <c r="F238" s="4">
        <v>2.2999999999999998</v>
      </c>
      <c r="G238" s="6">
        <f>Table4[[#This Row],[Best Individual mean accuracy]]-Table4[[#This Row],[Benchmark mean accuracy]]</f>
        <v>0.89887640449440198</v>
      </c>
      <c r="H238" t="str">
        <f>IF(AND(Table4[[#This Row],[F value]]&lt;4.74,Table4[[#This Row],[Best Individual mean accuracy]]&gt;Table4[[#This Row],[Benchmark mean accuracy]]),"Yes","No")</f>
        <v>Yes</v>
      </c>
    </row>
    <row r="239" spans="1:8" x14ac:dyDescent="0.55000000000000004">
      <c r="A239">
        <v>750</v>
      </c>
      <c r="B239" s="1" t="s">
        <v>3357</v>
      </c>
      <c r="C239" s="4">
        <v>1</v>
      </c>
      <c r="D239" s="6">
        <v>96.067415730337004</v>
      </c>
      <c r="E239" s="3">
        <v>96.966292134831406</v>
      </c>
      <c r="F239" s="4">
        <v>1.6</v>
      </c>
      <c r="G239" s="6">
        <f>Table4[[#This Row],[Best Individual mean accuracy]]-Table4[[#This Row],[Benchmark mean accuracy]]</f>
        <v>0.89887640449440198</v>
      </c>
      <c r="H239" t="str">
        <f>IF(AND(Table4[[#This Row],[F value]]&lt;4.74,Table4[[#This Row],[Best Individual mean accuracy]]&gt;Table4[[#This Row],[Benchmark mean accuracy]]),"Yes","No")</f>
        <v>Yes</v>
      </c>
    </row>
    <row r="240" spans="1:8" x14ac:dyDescent="0.55000000000000004">
      <c r="A240">
        <v>891</v>
      </c>
      <c r="B240" s="1" t="s">
        <v>3660</v>
      </c>
      <c r="C240" s="4">
        <v>1</v>
      </c>
      <c r="D240" s="6">
        <v>96.067415730337004</v>
      </c>
      <c r="E240" s="3">
        <v>96.966292134831406</v>
      </c>
      <c r="F240" s="4">
        <v>1.26086956521739</v>
      </c>
      <c r="G240" s="6">
        <f>Table4[[#This Row],[Best Individual mean accuracy]]-Table4[[#This Row],[Benchmark mean accuracy]]</f>
        <v>0.89887640449440198</v>
      </c>
      <c r="H240" t="str">
        <f>IF(AND(Table4[[#This Row],[F value]]&lt;4.74,Table4[[#This Row],[Best Individual mean accuracy]]&gt;Table4[[#This Row],[Benchmark mean accuracy]]),"Yes","No")</f>
        <v>Yes</v>
      </c>
    </row>
    <row r="241" spans="1:8" x14ac:dyDescent="0.55000000000000004">
      <c r="A241">
        <v>891</v>
      </c>
      <c r="B241" s="1" t="s">
        <v>3844</v>
      </c>
      <c r="C241" s="4">
        <v>1</v>
      </c>
      <c r="D241" s="6">
        <v>96.067415730337004</v>
      </c>
      <c r="E241" s="3">
        <v>96.966292134831406</v>
      </c>
      <c r="F241" s="4">
        <v>0.67441860465116199</v>
      </c>
      <c r="G241" s="6">
        <f>Table4[[#This Row],[Best Individual mean accuracy]]-Table4[[#This Row],[Benchmark mean accuracy]]</f>
        <v>0.89887640449440198</v>
      </c>
      <c r="H241" t="str">
        <f>IF(AND(Table4[[#This Row],[F value]]&lt;4.74,Table4[[#This Row],[Best Individual mean accuracy]]&gt;Table4[[#This Row],[Benchmark mean accuracy]]),"Yes","No")</f>
        <v>Yes</v>
      </c>
    </row>
    <row r="242" spans="1:8" x14ac:dyDescent="0.55000000000000004">
      <c r="A242">
        <v>891</v>
      </c>
      <c r="B242" s="1" t="s">
        <v>3854</v>
      </c>
      <c r="C242" s="4">
        <v>1</v>
      </c>
      <c r="D242" s="6">
        <v>96.067415730337004</v>
      </c>
      <c r="E242" s="3">
        <v>96.966292134831406</v>
      </c>
      <c r="F242" s="4">
        <v>0.65714285714285703</v>
      </c>
      <c r="G242" s="6">
        <f>Table4[[#This Row],[Best Individual mean accuracy]]-Table4[[#This Row],[Benchmark mean accuracy]]</f>
        <v>0.89887640449440198</v>
      </c>
      <c r="H242" t="str">
        <f>IF(AND(Table4[[#This Row],[F value]]&lt;4.74,Table4[[#This Row],[Best Individual mean accuracy]]&gt;Table4[[#This Row],[Benchmark mean accuracy]]),"Yes","No")</f>
        <v>Yes</v>
      </c>
    </row>
    <row r="243" spans="1:8" x14ac:dyDescent="0.55000000000000004">
      <c r="A243">
        <v>891</v>
      </c>
      <c r="B243" s="1" t="s">
        <v>4088</v>
      </c>
      <c r="C243" s="4">
        <v>1</v>
      </c>
      <c r="D243" s="6">
        <v>96.067415730337004</v>
      </c>
      <c r="E243" s="3">
        <v>96.966292134831406</v>
      </c>
      <c r="F243" s="4">
        <v>3.8000000000000198</v>
      </c>
      <c r="G243" s="6">
        <f>Table4[[#This Row],[Best Individual mean accuracy]]-Table4[[#This Row],[Benchmark mean accuracy]]</f>
        <v>0.89887640449440198</v>
      </c>
      <c r="H243" t="str">
        <f>IF(AND(Table4[[#This Row],[F value]]&lt;4.74,Table4[[#This Row],[Best Individual mean accuracy]]&gt;Table4[[#This Row],[Benchmark mean accuracy]]),"Yes","No")</f>
        <v>Yes</v>
      </c>
    </row>
    <row r="244" spans="1:8" x14ac:dyDescent="0.55000000000000004">
      <c r="A244">
        <v>750</v>
      </c>
      <c r="B244" s="1" t="s">
        <v>3332</v>
      </c>
      <c r="C244" s="4">
        <v>1</v>
      </c>
      <c r="D244" s="6">
        <v>95.955056179775298</v>
      </c>
      <c r="E244" s="3">
        <v>96.966292134831406</v>
      </c>
      <c r="F244" s="4">
        <v>0.95121951219512102</v>
      </c>
      <c r="G244" s="6">
        <f>Table4[[#This Row],[Best Individual mean accuracy]]-Table4[[#This Row],[Benchmark mean accuracy]]</f>
        <v>1.0112359550561081</v>
      </c>
      <c r="H244" t="str">
        <f>IF(AND(Table4[[#This Row],[F value]]&lt;4.74,Table4[[#This Row],[Best Individual mean accuracy]]&gt;Table4[[#This Row],[Benchmark mean accuracy]]),"Yes","No")</f>
        <v>Yes</v>
      </c>
    </row>
    <row r="245" spans="1:8" x14ac:dyDescent="0.55000000000000004">
      <c r="A245">
        <v>891</v>
      </c>
      <c r="B245" s="1" t="s">
        <v>3780</v>
      </c>
      <c r="C245" s="4">
        <v>1</v>
      </c>
      <c r="D245" s="6">
        <v>95.955056179775198</v>
      </c>
      <c r="E245" s="3">
        <v>96.966292134831406</v>
      </c>
      <c r="F245" s="4">
        <v>0.82716049382715995</v>
      </c>
      <c r="G245" s="6">
        <f>Table4[[#This Row],[Best Individual mean accuracy]]-Table4[[#This Row],[Benchmark mean accuracy]]</f>
        <v>1.0112359550562076</v>
      </c>
      <c r="H245" t="str">
        <f>IF(AND(Table4[[#This Row],[F value]]&lt;4.74,Table4[[#This Row],[Best Individual mean accuracy]]&gt;Table4[[#This Row],[Benchmark mean accuracy]]),"Yes","No")</f>
        <v>Yes</v>
      </c>
    </row>
    <row r="246" spans="1:8" x14ac:dyDescent="0.55000000000000004">
      <c r="A246">
        <v>891</v>
      </c>
      <c r="B246" s="1" t="s">
        <v>3806</v>
      </c>
      <c r="C246" s="4">
        <v>1</v>
      </c>
      <c r="D246" s="6">
        <v>95.955056179775198</v>
      </c>
      <c r="E246" s="3">
        <v>96.966292134831406</v>
      </c>
      <c r="F246" s="4">
        <v>1.24390243902438</v>
      </c>
      <c r="G246" s="6">
        <f>Table4[[#This Row],[Best Individual mean accuracy]]-Table4[[#This Row],[Benchmark mean accuracy]]</f>
        <v>1.0112359550562076</v>
      </c>
      <c r="H246" t="str">
        <f>IF(AND(Table4[[#This Row],[F value]]&lt;4.74,Table4[[#This Row],[Best Individual mean accuracy]]&gt;Table4[[#This Row],[Benchmark mean accuracy]]),"Yes","No")</f>
        <v>Yes</v>
      </c>
    </row>
    <row r="247" spans="1:8" x14ac:dyDescent="0.55000000000000004">
      <c r="A247">
        <v>891</v>
      </c>
      <c r="B247" s="1" t="s">
        <v>3949</v>
      </c>
      <c r="C247" s="4">
        <v>1</v>
      </c>
      <c r="D247" s="6">
        <v>95.955056179775198</v>
      </c>
      <c r="E247" s="3">
        <v>96.966292134831406</v>
      </c>
      <c r="F247" s="4">
        <v>1.92307692307692</v>
      </c>
      <c r="G247" s="6">
        <f>Table4[[#This Row],[Best Individual mean accuracy]]-Table4[[#This Row],[Benchmark mean accuracy]]</f>
        <v>1.0112359550562076</v>
      </c>
      <c r="H247" t="str">
        <f>IF(AND(Table4[[#This Row],[F value]]&lt;4.74,Table4[[#This Row],[Best Individual mean accuracy]]&gt;Table4[[#This Row],[Benchmark mean accuracy]]),"Yes","No")</f>
        <v>Yes</v>
      </c>
    </row>
    <row r="248" spans="1:8" x14ac:dyDescent="0.55000000000000004">
      <c r="A248">
        <v>750</v>
      </c>
      <c r="B248" s="1" t="s">
        <v>3270</v>
      </c>
      <c r="C248" s="4">
        <v>1</v>
      </c>
      <c r="D248" s="6">
        <v>95.842696629213407</v>
      </c>
      <c r="E248" s="3">
        <v>96.966292134831406</v>
      </c>
      <c r="F248" s="4">
        <v>0.74074074074074003</v>
      </c>
      <c r="G248" s="6">
        <f>Table4[[#This Row],[Best Individual mean accuracy]]-Table4[[#This Row],[Benchmark mean accuracy]]</f>
        <v>1.1235955056179989</v>
      </c>
      <c r="H248" t="str">
        <f>IF(AND(Table4[[#This Row],[F value]]&lt;4.74,Table4[[#This Row],[Best Individual mean accuracy]]&gt;Table4[[#This Row],[Benchmark mean accuracy]]),"Yes","No")</f>
        <v>Yes</v>
      </c>
    </row>
    <row r="249" spans="1:8" x14ac:dyDescent="0.55000000000000004">
      <c r="A249">
        <v>750</v>
      </c>
      <c r="B249" s="1" t="s">
        <v>3341</v>
      </c>
      <c r="C249" s="4">
        <v>1</v>
      </c>
      <c r="D249" s="6">
        <v>95.842696629213407</v>
      </c>
      <c r="E249" s="3">
        <v>96.966292134831406</v>
      </c>
      <c r="F249" s="4">
        <v>1.7333333333333201</v>
      </c>
      <c r="G249" s="6">
        <f>Table4[[#This Row],[Best Individual mean accuracy]]-Table4[[#This Row],[Benchmark mean accuracy]]</f>
        <v>1.1235955056179989</v>
      </c>
      <c r="H249" t="str">
        <f>IF(AND(Table4[[#This Row],[F value]]&lt;4.74,Table4[[#This Row],[Best Individual mean accuracy]]&gt;Table4[[#This Row],[Benchmark mean accuracy]]),"Yes","No")</f>
        <v>Yes</v>
      </c>
    </row>
    <row r="250" spans="1:8" x14ac:dyDescent="0.55000000000000004">
      <c r="A250">
        <v>891</v>
      </c>
      <c r="B250" s="1" t="s">
        <v>3940</v>
      </c>
      <c r="C250" s="4">
        <v>1</v>
      </c>
      <c r="D250" s="6">
        <v>95.842696629213407</v>
      </c>
      <c r="E250" s="3">
        <v>96.966292134831406</v>
      </c>
      <c r="F250" s="4">
        <v>2.8461538461538498</v>
      </c>
      <c r="G250" s="6">
        <f>Table4[[#This Row],[Best Individual mean accuracy]]-Table4[[#This Row],[Benchmark mean accuracy]]</f>
        <v>1.1235955056179989</v>
      </c>
      <c r="H250" t="str">
        <f>IF(AND(Table4[[#This Row],[F value]]&lt;4.74,Table4[[#This Row],[Best Individual mean accuracy]]&gt;Table4[[#This Row],[Benchmark mean accuracy]]),"Yes","No")</f>
        <v>Yes</v>
      </c>
    </row>
    <row r="251" spans="1:8" x14ac:dyDescent="0.55000000000000004">
      <c r="A251">
        <v>891</v>
      </c>
      <c r="B251" s="1" t="s">
        <v>4009</v>
      </c>
      <c r="C251" s="4">
        <v>1</v>
      </c>
      <c r="D251" s="6">
        <v>95.842696629213407</v>
      </c>
      <c r="E251" s="3">
        <v>96.966292134831406</v>
      </c>
      <c r="F251" s="4">
        <v>9.9999999999999503</v>
      </c>
      <c r="G251" s="6">
        <f>Table4[[#This Row],[Best Individual mean accuracy]]-Table4[[#This Row],[Benchmark mean accuracy]]</f>
        <v>1.1235955056179989</v>
      </c>
      <c r="H251" t="str">
        <f>IF(AND(Table4[[#This Row],[F value]]&lt;4.74,Table4[[#This Row],[Best Individual mean accuracy]]&gt;Table4[[#This Row],[Benchmark mean accuracy]]),"Yes","No")</f>
        <v>No</v>
      </c>
    </row>
    <row r="252" spans="1:8" x14ac:dyDescent="0.55000000000000004">
      <c r="A252">
        <v>750</v>
      </c>
      <c r="B252" s="1" t="s">
        <v>3299</v>
      </c>
      <c r="C252" s="4">
        <v>1</v>
      </c>
      <c r="D252" s="6">
        <v>95.730337078651701</v>
      </c>
      <c r="E252" s="3">
        <v>96.966292134831406</v>
      </c>
      <c r="F252" s="4">
        <v>0.94285714285714295</v>
      </c>
      <c r="G252" s="6">
        <f>Table4[[#This Row],[Best Individual mean accuracy]]-Table4[[#This Row],[Benchmark mean accuracy]]</f>
        <v>1.235955056179705</v>
      </c>
      <c r="H252" t="str">
        <f>IF(AND(Table4[[#This Row],[F value]]&lt;4.74,Table4[[#This Row],[Best Individual mean accuracy]]&gt;Table4[[#This Row],[Benchmark mean accuracy]]),"Yes","No")</f>
        <v>Yes</v>
      </c>
    </row>
    <row r="253" spans="1:8" x14ac:dyDescent="0.55000000000000004">
      <c r="A253">
        <v>891</v>
      </c>
      <c r="B253" s="1" t="s">
        <v>3819</v>
      </c>
      <c r="C253" s="4">
        <v>1</v>
      </c>
      <c r="D253" s="6">
        <v>95.730337078651601</v>
      </c>
      <c r="E253" s="3">
        <v>96.966292134831406</v>
      </c>
      <c r="F253" s="4">
        <v>0.960784313725491</v>
      </c>
      <c r="G253" s="6">
        <f>Table4[[#This Row],[Best Individual mean accuracy]]-Table4[[#This Row],[Benchmark mean accuracy]]</f>
        <v>1.2359550561798045</v>
      </c>
      <c r="H253" t="str">
        <f>IF(AND(Table4[[#This Row],[F value]]&lt;4.74,Table4[[#This Row],[Best Individual mean accuracy]]&gt;Table4[[#This Row],[Benchmark mean accuracy]]),"Yes","No")</f>
        <v>Yes</v>
      </c>
    </row>
    <row r="254" spans="1:8" x14ac:dyDescent="0.55000000000000004">
      <c r="A254">
        <v>891</v>
      </c>
      <c r="B254" s="1" t="s">
        <v>3971</v>
      </c>
      <c r="C254" s="4">
        <v>1</v>
      </c>
      <c r="D254" s="6">
        <v>95.730337078651601</v>
      </c>
      <c r="E254" s="3">
        <v>96.966292134831406</v>
      </c>
      <c r="F254" s="4">
        <v>1.1886792452830099</v>
      </c>
      <c r="G254" s="6">
        <f>Table4[[#This Row],[Best Individual mean accuracy]]-Table4[[#This Row],[Benchmark mean accuracy]]</f>
        <v>1.2359550561798045</v>
      </c>
      <c r="H254" t="str">
        <f>IF(AND(Table4[[#This Row],[F value]]&lt;4.74,Table4[[#This Row],[Best Individual mean accuracy]]&gt;Table4[[#This Row],[Benchmark mean accuracy]]),"Yes","No")</f>
        <v>Yes</v>
      </c>
    </row>
    <row r="255" spans="1:8" x14ac:dyDescent="0.55000000000000004">
      <c r="A255">
        <v>891</v>
      </c>
      <c r="B255" s="1" t="s">
        <v>3851</v>
      </c>
      <c r="C255" s="4">
        <v>1</v>
      </c>
      <c r="D255" s="6">
        <v>95.617977528089895</v>
      </c>
      <c r="E255" s="3">
        <v>96.966292134831406</v>
      </c>
      <c r="F255" s="4">
        <v>2.9090909090909101</v>
      </c>
      <c r="G255" s="6">
        <f>Table4[[#This Row],[Best Individual mean accuracy]]-Table4[[#This Row],[Benchmark mean accuracy]]</f>
        <v>1.3483146067415106</v>
      </c>
      <c r="H255" t="str">
        <f>IF(AND(Table4[[#This Row],[F value]]&lt;4.74,Table4[[#This Row],[Best Individual mean accuracy]]&gt;Table4[[#This Row],[Benchmark mean accuracy]]),"Yes","No")</f>
        <v>Yes</v>
      </c>
    </row>
    <row r="256" spans="1:8" x14ac:dyDescent="0.55000000000000004">
      <c r="A256">
        <v>891</v>
      </c>
      <c r="B256" s="1" t="s">
        <v>3619</v>
      </c>
      <c r="C256" s="4">
        <v>1</v>
      </c>
      <c r="D256" s="6">
        <v>95.393258426966298</v>
      </c>
      <c r="E256" s="3">
        <v>96.966292134831406</v>
      </c>
      <c r="F256" s="4">
        <v>4.7142857142856904</v>
      </c>
      <c r="G256" s="6">
        <f>Table4[[#This Row],[Best Individual mean accuracy]]-Table4[[#This Row],[Benchmark mean accuracy]]</f>
        <v>1.5730337078651075</v>
      </c>
      <c r="H256" t="str">
        <f>IF(AND(Table4[[#This Row],[F value]]&lt;4.74,Table4[[#This Row],[Best Individual mean accuracy]]&gt;Table4[[#This Row],[Benchmark mean accuracy]]),"Yes","No")</f>
        <v>Yes</v>
      </c>
    </row>
    <row r="257" spans="1:8" x14ac:dyDescent="0.55000000000000004">
      <c r="A257">
        <v>750</v>
      </c>
      <c r="B257" s="1" t="s">
        <v>3352</v>
      </c>
      <c r="C257" s="4">
        <v>1</v>
      </c>
      <c r="D257" s="6">
        <v>95.393258426966199</v>
      </c>
      <c r="E257" s="3">
        <v>96.966292134831406</v>
      </c>
      <c r="F257" s="4">
        <v>1.3529411764705801</v>
      </c>
      <c r="G257" s="6">
        <f>Table4[[#This Row],[Best Individual mean accuracy]]-Table4[[#This Row],[Benchmark mean accuracy]]</f>
        <v>1.573033707865207</v>
      </c>
      <c r="H257" t="str">
        <f>IF(AND(Table4[[#This Row],[F value]]&lt;4.74,Table4[[#This Row],[Best Individual mean accuracy]]&gt;Table4[[#This Row],[Benchmark mean accuracy]]),"Yes","No")</f>
        <v>Yes</v>
      </c>
    </row>
    <row r="258" spans="1:8" x14ac:dyDescent="0.55000000000000004">
      <c r="A258">
        <v>891</v>
      </c>
      <c r="B258" s="1" t="s">
        <v>3951</v>
      </c>
      <c r="C258" s="4">
        <v>1</v>
      </c>
      <c r="D258" s="6">
        <v>95.393258426966199</v>
      </c>
      <c r="E258" s="3">
        <v>96.966292134831406</v>
      </c>
      <c r="F258" s="4">
        <v>0.82608695652173902</v>
      </c>
      <c r="G258" s="6">
        <f>Table4[[#This Row],[Best Individual mean accuracy]]-Table4[[#This Row],[Benchmark mean accuracy]]</f>
        <v>1.573033707865207</v>
      </c>
      <c r="H258" t="str">
        <f>IF(AND(Table4[[#This Row],[F value]]&lt;4.74,Table4[[#This Row],[Best Individual mean accuracy]]&gt;Table4[[#This Row],[Benchmark mean accuracy]]),"Yes","No")</f>
        <v>Yes</v>
      </c>
    </row>
    <row r="259" spans="1:8" x14ac:dyDescent="0.55000000000000004">
      <c r="A259">
        <v>750</v>
      </c>
      <c r="B259" s="1" t="s">
        <v>3223</v>
      </c>
      <c r="C259" s="4">
        <v>1</v>
      </c>
      <c r="D259" s="6">
        <v>95.280898876404393</v>
      </c>
      <c r="E259" s="3">
        <v>96.966292134831406</v>
      </c>
      <c r="F259" s="4">
        <v>0.88059701492537401</v>
      </c>
      <c r="G259" s="6">
        <f>Table4[[#This Row],[Best Individual mean accuracy]]-Table4[[#This Row],[Benchmark mean accuracy]]</f>
        <v>1.6853932584270126</v>
      </c>
      <c r="H259" t="str">
        <f>IF(AND(Table4[[#This Row],[F value]]&lt;4.74,Table4[[#This Row],[Best Individual mean accuracy]]&gt;Table4[[#This Row],[Benchmark mean accuracy]]),"Yes","No")</f>
        <v>Yes</v>
      </c>
    </row>
    <row r="260" spans="1:8" x14ac:dyDescent="0.55000000000000004">
      <c r="A260">
        <v>891</v>
      </c>
      <c r="B260" s="1" t="s">
        <v>3596</v>
      </c>
      <c r="C260" s="4">
        <v>1</v>
      </c>
      <c r="D260" s="6">
        <v>95.056179775280896</v>
      </c>
      <c r="E260" s="3">
        <v>96.966292134831406</v>
      </c>
      <c r="F260" s="4">
        <v>2.5999999999999899</v>
      </c>
      <c r="G260" s="6">
        <f>Table4[[#This Row],[Best Individual mean accuracy]]-Table4[[#This Row],[Benchmark mean accuracy]]</f>
        <v>1.9101123595505101</v>
      </c>
      <c r="H260" t="str">
        <f>IF(AND(Table4[[#This Row],[F value]]&lt;4.74,Table4[[#This Row],[Best Individual mean accuracy]]&gt;Table4[[#This Row],[Benchmark mean accuracy]]),"Yes","No")</f>
        <v>Yes</v>
      </c>
    </row>
    <row r="261" spans="1:8" x14ac:dyDescent="0.55000000000000004">
      <c r="A261">
        <v>891</v>
      </c>
      <c r="B261" s="1" t="s">
        <v>3577</v>
      </c>
      <c r="C261" s="4">
        <v>1</v>
      </c>
      <c r="D261" s="6">
        <v>94.831460674157299</v>
      </c>
      <c r="E261" s="3">
        <v>96.966292134831406</v>
      </c>
      <c r="F261" s="4">
        <v>2.7391304347826102</v>
      </c>
      <c r="G261" s="6">
        <f>Table4[[#This Row],[Best Individual mean accuracy]]-Table4[[#This Row],[Benchmark mean accuracy]]</f>
        <v>2.134831460674107</v>
      </c>
      <c r="H261" t="str">
        <f>IF(AND(Table4[[#This Row],[F value]]&lt;4.74,Table4[[#This Row],[Best Individual mean accuracy]]&gt;Table4[[#This Row],[Benchmark mean accuracy]]),"Yes","No")</f>
        <v>Yes</v>
      </c>
    </row>
    <row r="262" spans="1:8" x14ac:dyDescent="0.55000000000000004">
      <c r="A262">
        <v>891</v>
      </c>
      <c r="B262" s="1" t="s">
        <v>3791</v>
      </c>
      <c r="C262" s="4">
        <v>1</v>
      </c>
      <c r="D262" s="6">
        <v>97.4157303370786</v>
      </c>
      <c r="E262" s="3">
        <v>96.8539325842696</v>
      </c>
      <c r="F262" s="4">
        <v>0.80487804878048796</v>
      </c>
      <c r="G262" s="6">
        <f>Table4[[#This Row],[Best Individual mean accuracy]]-Table4[[#This Row],[Benchmark mean accuracy]]</f>
        <v>-0.56179775280899946</v>
      </c>
      <c r="H262" t="str">
        <f>IF(AND(Table4[[#This Row],[F value]]&lt;4.74,Table4[[#This Row],[Best Individual mean accuracy]]&gt;Table4[[#This Row],[Benchmark mean accuracy]]),"Yes","No")</f>
        <v>No</v>
      </c>
    </row>
    <row r="263" spans="1:8" x14ac:dyDescent="0.55000000000000004">
      <c r="A263">
        <v>891</v>
      </c>
      <c r="B263" s="1" t="s">
        <v>3843</v>
      </c>
      <c r="C263" s="4">
        <v>1</v>
      </c>
      <c r="D263" s="6">
        <v>97.4157303370786</v>
      </c>
      <c r="E263" s="3">
        <v>96.8539325842696</v>
      </c>
      <c r="F263" s="4">
        <v>0.89473684210526105</v>
      </c>
      <c r="G263" s="6">
        <f>Table4[[#This Row],[Best Individual mean accuracy]]-Table4[[#This Row],[Benchmark mean accuracy]]</f>
        <v>-0.56179775280899946</v>
      </c>
      <c r="H263" t="str">
        <f>IF(AND(Table4[[#This Row],[F value]]&lt;4.74,Table4[[#This Row],[Best Individual mean accuracy]]&gt;Table4[[#This Row],[Benchmark mean accuracy]]),"Yes","No")</f>
        <v>No</v>
      </c>
    </row>
    <row r="264" spans="1:8" x14ac:dyDescent="0.55000000000000004">
      <c r="A264">
        <v>891</v>
      </c>
      <c r="B264" s="1" t="s">
        <v>3747</v>
      </c>
      <c r="C264" s="4">
        <v>1</v>
      </c>
      <c r="D264" s="6">
        <v>97.303370786516794</v>
      </c>
      <c r="E264" s="3">
        <v>96.8539325842696</v>
      </c>
      <c r="F264" s="4">
        <v>1.05555555555555</v>
      </c>
      <c r="G264" s="6">
        <f>Table4[[#This Row],[Best Individual mean accuracy]]-Table4[[#This Row],[Benchmark mean accuracy]]</f>
        <v>-0.44943820224719389</v>
      </c>
      <c r="H264" t="str">
        <f>IF(AND(Table4[[#This Row],[F value]]&lt;4.74,Table4[[#This Row],[Best Individual mean accuracy]]&gt;Table4[[#This Row],[Benchmark mean accuracy]]),"Yes","No")</f>
        <v>No</v>
      </c>
    </row>
    <row r="265" spans="1:8" x14ac:dyDescent="0.55000000000000004">
      <c r="A265">
        <v>891</v>
      </c>
      <c r="B265" s="1" t="s">
        <v>3921</v>
      </c>
      <c r="C265" s="4">
        <v>1</v>
      </c>
      <c r="D265" s="6">
        <v>97.303370786516794</v>
      </c>
      <c r="E265" s="3">
        <v>96.8539325842696</v>
      </c>
      <c r="F265" s="4">
        <v>1</v>
      </c>
      <c r="G265" s="6">
        <f>Table4[[#This Row],[Best Individual mean accuracy]]-Table4[[#This Row],[Benchmark mean accuracy]]</f>
        <v>-0.44943820224719389</v>
      </c>
      <c r="H265" t="str">
        <f>IF(AND(Table4[[#This Row],[F value]]&lt;4.74,Table4[[#This Row],[Best Individual mean accuracy]]&gt;Table4[[#This Row],[Benchmark mean accuracy]]),"Yes","No")</f>
        <v>No</v>
      </c>
    </row>
    <row r="266" spans="1:8" x14ac:dyDescent="0.55000000000000004">
      <c r="A266">
        <v>891</v>
      </c>
      <c r="B266" s="1" t="s">
        <v>3740</v>
      </c>
      <c r="C266" s="4">
        <v>1</v>
      </c>
      <c r="D266" s="6">
        <v>97.078651685393197</v>
      </c>
      <c r="E266" s="3">
        <v>96.8539325842696</v>
      </c>
      <c r="F266" s="4">
        <v>0.57894736842105199</v>
      </c>
      <c r="G266" s="6">
        <f>Table4[[#This Row],[Best Individual mean accuracy]]-Table4[[#This Row],[Benchmark mean accuracy]]</f>
        <v>-0.22471910112359694</v>
      </c>
      <c r="H266" t="str">
        <f>IF(AND(Table4[[#This Row],[F value]]&lt;4.74,Table4[[#This Row],[Best Individual mean accuracy]]&gt;Table4[[#This Row],[Benchmark mean accuracy]]),"Yes","No")</f>
        <v>No</v>
      </c>
    </row>
    <row r="267" spans="1:8" x14ac:dyDescent="0.55000000000000004">
      <c r="A267">
        <v>574</v>
      </c>
      <c r="B267" s="1" t="s">
        <v>2941</v>
      </c>
      <c r="C267" s="4">
        <v>1</v>
      </c>
      <c r="D267" s="6">
        <v>96.966292134831406</v>
      </c>
      <c r="E267" s="3">
        <v>96.8539325842696</v>
      </c>
      <c r="F267" s="4">
        <v>0.78378378378378299</v>
      </c>
      <c r="G267" s="6">
        <f>Table4[[#This Row],[Best Individual mean accuracy]]-Table4[[#This Row],[Benchmark mean accuracy]]</f>
        <v>-0.11235955056180558</v>
      </c>
      <c r="H267" t="str">
        <f>IF(AND(Table4[[#This Row],[F value]]&lt;4.74,Table4[[#This Row],[Best Individual mean accuracy]]&gt;Table4[[#This Row],[Benchmark mean accuracy]]),"Yes","No")</f>
        <v>No</v>
      </c>
    </row>
    <row r="268" spans="1:8" x14ac:dyDescent="0.55000000000000004">
      <c r="A268">
        <v>750</v>
      </c>
      <c r="B268" s="1" t="s">
        <v>3300</v>
      </c>
      <c r="C268" s="4">
        <v>1</v>
      </c>
      <c r="D268" s="6">
        <v>96.966292134831406</v>
      </c>
      <c r="E268" s="3">
        <v>96.8539325842696</v>
      </c>
      <c r="F268" s="4">
        <v>0.80327868852458995</v>
      </c>
      <c r="G268" s="6">
        <f>Table4[[#This Row],[Best Individual mean accuracy]]-Table4[[#This Row],[Benchmark mean accuracy]]</f>
        <v>-0.11235955056180558</v>
      </c>
      <c r="H268" t="str">
        <f>IF(AND(Table4[[#This Row],[F value]]&lt;4.74,Table4[[#This Row],[Best Individual mean accuracy]]&gt;Table4[[#This Row],[Benchmark mean accuracy]]),"Yes","No")</f>
        <v>No</v>
      </c>
    </row>
    <row r="269" spans="1:8" x14ac:dyDescent="0.55000000000000004">
      <c r="A269">
        <v>750</v>
      </c>
      <c r="B269" s="1" t="s">
        <v>3378</v>
      </c>
      <c r="C269" s="4">
        <v>1</v>
      </c>
      <c r="D269" s="6">
        <v>96.966292134831406</v>
      </c>
      <c r="E269" s="3">
        <v>96.8539325842696</v>
      </c>
      <c r="F269" s="4">
        <v>0.69230769230769196</v>
      </c>
      <c r="G269" s="6">
        <f>Table4[[#This Row],[Best Individual mean accuracy]]-Table4[[#This Row],[Benchmark mean accuracy]]</f>
        <v>-0.11235955056180558</v>
      </c>
      <c r="H269" t="str">
        <f>IF(AND(Table4[[#This Row],[F value]]&lt;4.74,Table4[[#This Row],[Best Individual mean accuracy]]&gt;Table4[[#This Row],[Benchmark mean accuracy]]),"Yes","No")</f>
        <v>No</v>
      </c>
    </row>
    <row r="270" spans="1:8" x14ac:dyDescent="0.55000000000000004">
      <c r="A270">
        <v>891</v>
      </c>
      <c r="B270" s="1" t="s">
        <v>3523</v>
      </c>
      <c r="C270" s="4">
        <v>1</v>
      </c>
      <c r="D270" s="6">
        <v>96.966292134831406</v>
      </c>
      <c r="E270" s="3">
        <v>96.8539325842696</v>
      </c>
      <c r="F270" s="4">
        <v>0.862068965517238</v>
      </c>
      <c r="G270" s="6">
        <f>Table4[[#This Row],[Best Individual mean accuracy]]-Table4[[#This Row],[Benchmark mean accuracy]]</f>
        <v>-0.11235955056180558</v>
      </c>
      <c r="H270" t="str">
        <f>IF(AND(Table4[[#This Row],[F value]]&lt;4.74,Table4[[#This Row],[Best Individual mean accuracy]]&gt;Table4[[#This Row],[Benchmark mean accuracy]]),"Yes","No")</f>
        <v>No</v>
      </c>
    </row>
    <row r="271" spans="1:8" x14ac:dyDescent="0.55000000000000004">
      <c r="A271">
        <v>891</v>
      </c>
      <c r="B271" s="1" t="s">
        <v>3807</v>
      </c>
      <c r="C271" s="4">
        <v>1</v>
      </c>
      <c r="D271" s="6">
        <v>96.966292134831406</v>
      </c>
      <c r="E271" s="3">
        <v>96.8539325842696</v>
      </c>
      <c r="F271" s="4">
        <v>1.8</v>
      </c>
      <c r="G271" s="6">
        <f>Table4[[#This Row],[Best Individual mean accuracy]]-Table4[[#This Row],[Benchmark mean accuracy]]</f>
        <v>-0.11235955056180558</v>
      </c>
      <c r="H271" t="str">
        <f>IF(AND(Table4[[#This Row],[F value]]&lt;4.74,Table4[[#This Row],[Best Individual mean accuracy]]&gt;Table4[[#This Row],[Benchmark mean accuracy]]),"Yes","No")</f>
        <v>No</v>
      </c>
    </row>
    <row r="272" spans="1:8" x14ac:dyDescent="0.55000000000000004">
      <c r="A272">
        <v>891</v>
      </c>
      <c r="B272" s="1" t="s">
        <v>4066</v>
      </c>
      <c r="C272" s="4">
        <v>1</v>
      </c>
      <c r="D272" s="6">
        <v>96.966292134831406</v>
      </c>
      <c r="E272" s="3">
        <v>96.8539325842696</v>
      </c>
      <c r="F272" s="4">
        <v>0.999999999999997</v>
      </c>
      <c r="G272" s="6">
        <f>Table4[[#This Row],[Best Individual mean accuracy]]-Table4[[#This Row],[Benchmark mean accuracy]]</f>
        <v>-0.11235955056180558</v>
      </c>
      <c r="H272" t="str">
        <f>IF(AND(Table4[[#This Row],[F value]]&lt;4.74,Table4[[#This Row],[Best Individual mean accuracy]]&gt;Table4[[#This Row],[Benchmark mean accuracy]]),"Yes","No")</f>
        <v>No</v>
      </c>
    </row>
    <row r="273" spans="1:8" x14ac:dyDescent="0.55000000000000004">
      <c r="A273">
        <v>891</v>
      </c>
      <c r="B273" s="1" t="s">
        <v>4074</v>
      </c>
      <c r="C273" s="4">
        <v>1</v>
      </c>
      <c r="D273" s="6">
        <v>96.966292134831406</v>
      </c>
      <c r="E273" s="3">
        <v>96.8539325842696</v>
      </c>
      <c r="F273" s="4">
        <v>0.91304347826086896</v>
      </c>
      <c r="G273" s="6">
        <f>Table4[[#This Row],[Best Individual mean accuracy]]-Table4[[#This Row],[Benchmark mean accuracy]]</f>
        <v>-0.11235955056180558</v>
      </c>
      <c r="H273" t="str">
        <f>IF(AND(Table4[[#This Row],[F value]]&lt;4.74,Table4[[#This Row],[Best Individual mean accuracy]]&gt;Table4[[#This Row],[Benchmark mean accuracy]]),"Yes","No")</f>
        <v>No</v>
      </c>
    </row>
    <row r="274" spans="1:8" x14ac:dyDescent="0.55000000000000004">
      <c r="A274">
        <v>891</v>
      </c>
      <c r="B274" s="1" t="s">
        <v>3923</v>
      </c>
      <c r="C274" s="4">
        <v>1</v>
      </c>
      <c r="D274" s="6">
        <v>96.8539325842696</v>
      </c>
      <c r="E274" s="3">
        <v>96.8539325842696</v>
      </c>
      <c r="F274" s="4">
        <v>1.2</v>
      </c>
      <c r="G274" s="6">
        <f>Table4[[#This Row],[Best Individual mean accuracy]]-Table4[[#This Row],[Benchmark mean accuracy]]</f>
        <v>0</v>
      </c>
      <c r="H274" t="str">
        <f>IF(AND(Table4[[#This Row],[F value]]&lt;4.74,Table4[[#This Row],[Best Individual mean accuracy]]&gt;Table4[[#This Row],[Benchmark mean accuracy]]),"Yes","No")</f>
        <v>No</v>
      </c>
    </row>
    <row r="275" spans="1:8" x14ac:dyDescent="0.55000000000000004">
      <c r="A275">
        <v>891</v>
      </c>
      <c r="B275" s="1" t="s">
        <v>4083</v>
      </c>
      <c r="C275" s="4">
        <v>1</v>
      </c>
      <c r="D275" s="6">
        <v>96.8539325842696</v>
      </c>
      <c r="E275" s="3">
        <v>96.8539325842696</v>
      </c>
      <c r="F275" s="4">
        <v>0.55555555555555503</v>
      </c>
      <c r="G275" s="6">
        <f>Table4[[#This Row],[Best Individual mean accuracy]]-Table4[[#This Row],[Benchmark mean accuracy]]</f>
        <v>0</v>
      </c>
      <c r="H275" t="str">
        <f>IF(AND(Table4[[#This Row],[F value]]&lt;4.74,Table4[[#This Row],[Best Individual mean accuracy]]&gt;Table4[[#This Row],[Benchmark mean accuracy]]),"Yes","No")</f>
        <v>No</v>
      </c>
    </row>
    <row r="276" spans="1:8" x14ac:dyDescent="0.55000000000000004">
      <c r="A276">
        <v>750</v>
      </c>
      <c r="B276" s="1" t="s">
        <v>3295</v>
      </c>
      <c r="C276" s="4">
        <v>1</v>
      </c>
      <c r="D276" s="6">
        <v>96.741573033707795</v>
      </c>
      <c r="E276" s="3">
        <v>96.8539325842696</v>
      </c>
      <c r="F276" s="4">
        <v>1</v>
      </c>
      <c r="G276" s="6">
        <f>Table4[[#This Row],[Best Individual mean accuracy]]-Table4[[#This Row],[Benchmark mean accuracy]]</f>
        <v>0.11235955056180558</v>
      </c>
      <c r="H276" t="str">
        <f>IF(AND(Table4[[#This Row],[F value]]&lt;4.74,Table4[[#This Row],[Best Individual mean accuracy]]&gt;Table4[[#This Row],[Benchmark mean accuracy]]),"Yes","No")</f>
        <v>Yes</v>
      </c>
    </row>
    <row r="277" spans="1:8" x14ac:dyDescent="0.55000000000000004">
      <c r="A277">
        <v>891</v>
      </c>
      <c r="B277" s="1" t="s">
        <v>3490</v>
      </c>
      <c r="C277" s="4">
        <v>1</v>
      </c>
      <c r="D277" s="6">
        <v>96.741573033707795</v>
      </c>
      <c r="E277" s="3">
        <v>96.8539325842696</v>
      </c>
      <c r="F277" s="4">
        <v>0.65034965034964998</v>
      </c>
      <c r="G277" s="6">
        <f>Table4[[#This Row],[Best Individual mean accuracy]]-Table4[[#This Row],[Benchmark mean accuracy]]</f>
        <v>0.11235955056180558</v>
      </c>
      <c r="H277" t="str">
        <f>IF(AND(Table4[[#This Row],[F value]]&lt;4.74,Table4[[#This Row],[Best Individual mean accuracy]]&gt;Table4[[#This Row],[Benchmark mean accuracy]]),"Yes","No")</f>
        <v>Yes</v>
      </c>
    </row>
    <row r="278" spans="1:8" x14ac:dyDescent="0.55000000000000004">
      <c r="A278">
        <v>891</v>
      </c>
      <c r="B278" s="1" t="s">
        <v>3878</v>
      </c>
      <c r="C278" s="4">
        <v>1</v>
      </c>
      <c r="D278" s="6">
        <v>96.741573033707795</v>
      </c>
      <c r="E278" s="3">
        <v>96.8539325842696</v>
      </c>
      <c r="F278" s="4">
        <v>1</v>
      </c>
      <c r="G278" s="6">
        <f>Table4[[#This Row],[Best Individual mean accuracy]]-Table4[[#This Row],[Benchmark mean accuracy]]</f>
        <v>0.11235955056180558</v>
      </c>
      <c r="H278" t="str">
        <f>IF(AND(Table4[[#This Row],[F value]]&lt;4.74,Table4[[#This Row],[Best Individual mean accuracy]]&gt;Table4[[#This Row],[Benchmark mean accuracy]]),"Yes","No")</f>
        <v>Yes</v>
      </c>
    </row>
    <row r="279" spans="1:8" x14ac:dyDescent="0.55000000000000004">
      <c r="A279">
        <v>891</v>
      </c>
      <c r="B279" s="1" t="s">
        <v>3891</v>
      </c>
      <c r="C279" s="4">
        <v>1</v>
      </c>
      <c r="D279" s="6">
        <v>96.741573033707795</v>
      </c>
      <c r="E279" s="3">
        <v>96.8539325842696</v>
      </c>
      <c r="F279" s="4">
        <v>0.64705882352941102</v>
      </c>
      <c r="G279" s="6">
        <f>Table4[[#This Row],[Best Individual mean accuracy]]-Table4[[#This Row],[Benchmark mean accuracy]]</f>
        <v>0.11235955056180558</v>
      </c>
      <c r="H279" t="str">
        <f>IF(AND(Table4[[#This Row],[F value]]&lt;4.74,Table4[[#This Row],[Best Individual mean accuracy]]&gt;Table4[[#This Row],[Benchmark mean accuracy]]),"Yes","No")</f>
        <v>Yes</v>
      </c>
    </row>
    <row r="280" spans="1:8" x14ac:dyDescent="0.55000000000000004">
      <c r="A280">
        <v>891</v>
      </c>
      <c r="B280" s="1" t="s">
        <v>3494</v>
      </c>
      <c r="C280" s="4">
        <v>1</v>
      </c>
      <c r="D280" s="6">
        <v>96.629213483146003</v>
      </c>
      <c r="E280" s="3">
        <v>96.8539325842696</v>
      </c>
      <c r="F280" s="4">
        <v>0.628571428571428</v>
      </c>
      <c r="G280" s="6">
        <f>Table4[[#This Row],[Best Individual mean accuracy]]-Table4[[#This Row],[Benchmark mean accuracy]]</f>
        <v>0.22471910112359694</v>
      </c>
      <c r="H280" t="str">
        <f>IF(AND(Table4[[#This Row],[F value]]&lt;4.74,Table4[[#This Row],[Best Individual mean accuracy]]&gt;Table4[[#This Row],[Benchmark mean accuracy]]),"Yes","No")</f>
        <v>Yes</v>
      </c>
    </row>
    <row r="281" spans="1:8" x14ac:dyDescent="0.55000000000000004">
      <c r="A281">
        <v>891</v>
      </c>
      <c r="B281" s="1" t="s">
        <v>3631</v>
      </c>
      <c r="C281" s="4">
        <v>1</v>
      </c>
      <c r="D281" s="6">
        <v>96.629213483146003</v>
      </c>
      <c r="E281" s="3">
        <v>96.8539325842696</v>
      </c>
      <c r="F281" s="4">
        <v>0.77777777777777801</v>
      </c>
      <c r="G281" s="6">
        <f>Table4[[#This Row],[Best Individual mean accuracy]]-Table4[[#This Row],[Benchmark mean accuracy]]</f>
        <v>0.22471910112359694</v>
      </c>
      <c r="H281" t="str">
        <f>IF(AND(Table4[[#This Row],[F value]]&lt;4.74,Table4[[#This Row],[Best Individual mean accuracy]]&gt;Table4[[#This Row],[Benchmark mean accuracy]]),"Yes","No")</f>
        <v>Yes</v>
      </c>
    </row>
    <row r="282" spans="1:8" x14ac:dyDescent="0.55000000000000004">
      <c r="A282">
        <v>891</v>
      </c>
      <c r="B282" s="1" t="s">
        <v>3690</v>
      </c>
      <c r="C282" s="4">
        <v>1</v>
      </c>
      <c r="D282" s="6">
        <v>96.629213483146003</v>
      </c>
      <c r="E282" s="3">
        <v>96.8539325842696</v>
      </c>
      <c r="F282" s="4">
        <v>0.55555555555555503</v>
      </c>
      <c r="G282" s="6">
        <f>Table4[[#This Row],[Best Individual mean accuracy]]-Table4[[#This Row],[Benchmark mean accuracy]]</f>
        <v>0.22471910112359694</v>
      </c>
      <c r="H282" t="str">
        <f>IF(AND(Table4[[#This Row],[F value]]&lt;4.74,Table4[[#This Row],[Best Individual mean accuracy]]&gt;Table4[[#This Row],[Benchmark mean accuracy]]),"Yes","No")</f>
        <v>Yes</v>
      </c>
    </row>
    <row r="283" spans="1:8" x14ac:dyDescent="0.55000000000000004">
      <c r="A283">
        <v>891</v>
      </c>
      <c r="B283" s="1" t="s">
        <v>3778</v>
      </c>
      <c r="C283" s="4">
        <v>1</v>
      </c>
      <c r="D283" s="6">
        <v>96.629213483146003</v>
      </c>
      <c r="E283" s="3">
        <v>96.8539325842696</v>
      </c>
      <c r="F283" s="4">
        <v>1</v>
      </c>
      <c r="G283" s="6">
        <f>Table4[[#This Row],[Best Individual mean accuracy]]-Table4[[#This Row],[Benchmark mean accuracy]]</f>
        <v>0.22471910112359694</v>
      </c>
      <c r="H283" t="str">
        <f>IF(AND(Table4[[#This Row],[F value]]&lt;4.74,Table4[[#This Row],[Best Individual mean accuracy]]&gt;Table4[[#This Row],[Benchmark mean accuracy]]),"Yes","No")</f>
        <v>Yes</v>
      </c>
    </row>
    <row r="284" spans="1:8" x14ac:dyDescent="0.55000000000000004">
      <c r="A284">
        <v>891</v>
      </c>
      <c r="B284" s="1" t="s">
        <v>3787</v>
      </c>
      <c r="C284" s="4">
        <v>1</v>
      </c>
      <c r="D284" s="6">
        <v>96.629213483146003</v>
      </c>
      <c r="E284" s="3">
        <v>96.8539325842696</v>
      </c>
      <c r="F284" s="4">
        <v>0.61764705882352899</v>
      </c>
      <c r="G284" s="6">
        <f>Table4[[#This Row],[Best Individual mean accuracy]]-Table4[[#This Row],[Benchmark mean accuracy]]</f>
        <v>0.22471910112359694</v>
      </c>
      <c r="H284" t="str">
        <f>IF(AND(Table4[[#This Row],[F value]]&lt;4.74,Table4[[#This Row],[Best Individual mean accuracy]]&gt;Table4[[#This Row],[Benchmark mean accuracy]]),"Yes","No")</f>
        <v>Yes</v>
      </c>
    </row>
    <row r="285" spans="1:8" x14ac:dyDescent="0.55000000000000004">
      <c r="A285">
        <v>891</v>
      </c>
      <c r="B285" s="1" t="s">
        <v>3810</v>
      </c>
      <c r="C285" s="4">
        <v>1</v>
      </c>
      <c r="D285" s="6">
        <v>96.629213483146003</v>
      </c>
      <c r="E285" s="3">
        <v>96.8539325842696</v>
      </c>
      <c r="F285" s="4">
        <v>0.82608695652173902</v>
      </c>
      <c r="G285" s="6">
        <f>Table4[[#This Row],[Best Individual mean accuracy]]-Table4[[#This Row],[Benchmark mean accuracy]]</f>
        <v>0.22471910112359694</v>
      </c>
      <c r="H285" t="str">
        <f>IF(AND(Table4[[#This Row],[F value]]&lt;4.74,Table4[[#This Row],[Best Individual mean accuracy]]&gt;Table4[[#This Row],[Benchmark mean accuracy]]),"Yes","No")</f>
        <v>Yes</v>
      </c>
    </row>
    <row r="286" spans="1:8" x14ac:dyDescent="0.55000000000000004">
      <c r="A286">
        <v>891</v>
      </c>
      <c r="B286" s="1" t="s">
        <v>3818</v>
      </c>
      <c r="C286" s="4">
        <v>1</v>
      </c>
      <c r="D286" s="6">
        <v>96.629213483146003</v>
      </c>
      <c r="E286" s="3">
        <v>96.8539325842696</v>
      </c>
      <c r="F286" s="4">
        <v>0.81818181818181601</v>
      </c>
      <c r="G286" s="6">
        <f>Table4[[#This Row],[Best Individual mean accuracy]]-Table4[[#This Row],[Benchmark mean accuracy]]</f>
        <v>0.22471910112359694</v>
      </c>
      <c r="H286" t="str">
        <f>IF(AND(Table4[[#This Row],[F value]]&lt;4.74,Table4[[#This Row],[Best Individual mean accuracy]]&gt;Table4[[#This Row],[Benchmark mean accuracy]]),"Yes","No")</f>
        <v>Yes</v>
      </c>
    </row>
    <row r="287" spans="1:8" x14ac:dyDescent="0.55000000000000004">
      <c r="A287">
        <v>891</v>
      </c>
      <c r="B287" s="1" t="s">
        <v>3853</v>
      </c>
      <c r="C287" s="4">
        <v>1</v>
      </c>
      <c r="D287" s="6">
        <v>96.629213483146003</v>
      </c>
      <c r="E287" s="3">
        <v>96.8539325842696</v>
      </c>
      <c r="F287" s="4">
        <v>0.61538461538461497</v>
      </c>
      <c r="G287" s="6">
        <f>Table4[[#This Row],[Best Individual mean accuracy]]-Table4[[#This Row],[Benchmark mean accuracy]]</f>
        <v>0.22471910112359694</v>
      </c>
      <c r="H287" t="str">
        <f>IF(AND(Table4[[#This Row],[F value]]&lt;4.74,Table4[[#This Row],[Best Individual mean accuracy]]&gt;Table4[[#This Row],[Benchmark mean accuracy]]),"Yes","No")</f>
        <v>Yes</v>
      </c>
    </row>
    <row r="288" spans="1:8" x14ac:dyDescent="0.55000000000000004">
      <c r="A288">
        <v>891</v>
      </c>
      <c r="B288" s="1" t="s">
        <v>4095</v>
      </c>
      <c r="C288" s="4">
        <v>1</v>
      </c>
      <c r="D288" s="6">
        <v>96.629213483146003</v>
      </c>
      <c r="E288" s="3">
        <v>96.8539325842696</v>
      </c>
      <c r="F288" s="4">
        <v>1.24</v>
      </c>
      <c r="G288" s="6">
        <f>Table4[[#This Row],[Best Individual mean accuracy]]-Table4[[#This Row],[Benchmark mean accuracy]]</f>
        <v>0.22471910112359694</v>
      </c>
      <c r="H288" t="str">
        <f>IF(AND(Table4[[#This Row],[F value]]&lt;4.74,Table4[[#This Row],[Best Individual mean accuracy]]&gt;Table4[[#This Row],[Benchmark mean accuracy]]),"Yes","No")</f>
        <v>Yes</v>
      </c>
    </row>
    <row r="289" spans="1:8" x14ac:dyDescent="0.55000000000000004">
      <c r="A289">
        <v>891</v>
      </c>
      <c r="B289" s="1" t="s">
        <v>3535</v>
      </c>
      <c r="C289" s="4">
        <v>1</v>
      </c>
      <c r="D289" s="6">
        <v>96.516853932584198</v>
      </c>
      <c r="E289" s="3">
        <v>96.8539325842696</v>
      </c>
      <c r="F289" s="4">
        <v>1.73684210526315</v>
      </c>
      <c r="G289" s="6">
        <f>Table4[[#This Row],[Best Individual mean accuracy]]-Table4[[#This Row],[Benchmark mean accuracy]]</f>
        <v>0.33707865168540252</v>
      </c>
      <c r="H289" t="str">
        <f>IF(AND(Table4[[#This Row],[F value]]&lt;4.74,Table4[[#This Row],[Best Individual mean accuracy]]&gt;Table4[[#This Row],[Benchmark mean accuracy]]),"Yes","No")</f>
        <v>Yes</v>
      </c>
    </row>
    <row r="290" spans="1:8" x14ac:dyDescent="0.55000000000000004">
      <c r="A290">
        <v>891</v>
      </c>
      <c r="B290" s="1" t="s">
        <v>3589</v>
      </c>
      <c r="C290" s="4">
        <v>1</v>
      </c>
      <c r="D290" s="6">
        <v>96.404494382022406</v>
      </c>
      <c r="E290" s="3">
        <v>96.8539325842696</v>
      </c>
      <c r="F290" s="4">
        <v>0.66666666666666596</v>
      </c>
      <c r="G290" s="6">
        <f>Table4[[#This Row],[Best Individual mean accuracy]]-Table4[[#This Row],[Benchmark mean accuracy]]</f>
        <v>0.44943820224719389</v>
      </c>
      <c r="H290" t="str">
        <f>IF(AND(Table4[[#This Row],[F value]]&lt;4.74,Table4[[#This Row],[Best Individual mean accuracy]]&gt;Table4[[#This Row],[Benchmark mean accuracy]]),"Yes","No")</f>
        <v>Yes</v>
      </c>
    </row>
    <row r="291" spans="1:8" x14ac:dyDescent="0.55000000000000004">
      <c r="A291">
        <v>891</v>
      </c>
      <c r="B291" s="1" t="s">
        <v>3634</v>
      </c>
      <c r="C291" s="4">
        <v>1</v>
      </c>
      <c r="D291" s="6">
        <v>96.404494382022406</v>
      </c>
      <c r="E291" s="3">
        <v>96.8539325842696</v>
      </c>
      <c r="F291" s="4">
        <v>1.3571428571428501</v>
      </c>
      <c r="G291" s="6">
        <f>Table4[[#This Row],[Best Individual mean accuracy]]-Table4[[#This Row],[Benchmark mean accuracy]]</f>
        <v>0.44943820224719389</v>
      </c>
      <c r="H291" t="str">
        <f>IF(AND(Table4[[#This Row],[F value]]&lt;4.74,Table4[[#This Row],[Best Individual mean accuracy]]&gt;Table4[[#This Row],[Benchmark mean accuracy]]),"Yes","No")</f>
        <v>Yes</v>
      </c>
    </row>
    <row r="292" spans="1:8" x14ac:dyDescent="0.55000000000000004">
      <c r="A292">
        <v>891</v>
      </c>
      <c r="B292" s="1" t="s">
        <v>3688</v>
      </c>
      <c r="C292" s="4">
        <v>1</v>
      </c>
      <c r="D292" s="6">
        <v>96.404494382022406</v>
      </c>
      <c r="E292" s="3">
        <v>96.8539325842696</v>
      </c>
      <c r="F292" s="4">
        <v>0.64705882352941102</v>
      </c>
      <c r="G292" s="6">
        <f>Table4[[#This Row],[Best Individual mean accuracy]]-Table4[[#This Row],[Benchmark mean accuracy]]</f>
        <v>0.44943820224719389</v>
      </c>
      <c r="H292" t="str">
        <f>IF(AND(Table4[[#This Row],[F value]]&lt;4.74,Table4[[#This Row],[Best Individual mean accuracy]]&gt;Table4[[#This Row],[Benchmark mean accuracy]]),"Yes","No")</f>
        <v>Yes</v>
      </c>
    </row>
    <row r="293" spans="1:8" x14ac:dyDescent="0.55000000000000004">
      <c r="A293">
        <v>891</v>
      </c>
      <c r="B293" s="1" t="s">
        <v>4049</v>
      </c>
      <c r="C293" s="4">
        <v>1</v>
      </c>
      <c r="D293" s="6">
        <v>96.404494382022406</v>
      </c>
      <c r="E293" s="3">
        <v>96.8539325842696</v>
      </c>
      <c r="F293" s="4">
        <v>1.6499999999999899</v>
      </c>
      <c r="G293" s="6">
        <f>Table4[[#This Row],[Best Individual mean accuracy]]-Table4[[#This Row],[Benchmark mean accuracy]]</f>
        <v>0.44943820224719389</v>
      </c>
      <c r="H293" t="str">
        <f>IF(AND(Table4[[#This Row],[F value]]&lt;4.74,Table4[[#This Row],[Best Individual mean accuracy]]&gt;Table4[[#This Row],[Benchmark mean accuracy]]),"Yes","No")</f>
        <v>Yes</v>
      </c>
    </row>
    <row r="294" spans="1:8" x14ac:dyDescent="0.55000000000000004">
      <c r="A294">
        <v>750</v>
      </c>
      <c r="B294" s="1" t="s">
        <v>3181</v>
      </c>
      <c r="C294" s="4">
        <v>1</v>
      </c>
      <c r="D294" s="6">
        <v>96.292134831460601</v>
      </c>
      <c r="E294" s="3">
        <v>96.8539325842696</v>
      </c>
      <c r="F294" s="4">
        <v>0.68000000000000105</v>
      </c>
      <c r="G294" s="6">
        <f>Table4[[#This Row],[Best Individual mean accuracy]]-Table4[[#This Row],[Benchmark mean accuracy]]</f>
        <v>0.56179775280899946</v>
      </c>
      <c r="H294" t="str">
        <f>IF(AND(Table4[[#This Row],[F value]]&lt;4.74,Table4[[#This Row],[Best Individual mean accuracy]]&gt;Table4[[#This Row],[Benchmark mean accuracy]]),"Yes","No")</f>
        <v>Yes</v>
      </c>
    </row>
    <row r="295" spans="1:8" x14ac:dyDescent="0.55000000000000004">
      <c r="A295">
        <v>750</v>
      </c>
      <c r="B295" s="1" t="s">
        <v>3282</v>
      </c>
      <c r="C295" s="4">
        <v>1</v>
      </c>
      <c r="D295" s="6">
        <v>96.292134831460601</v>
      </c>
      <c r="E295" s="3">
        <v>96.8539325842696</v>
      </c>
      <c r="F295" s="4">
        <v>2.8399999999999799</v>
      </c>
      <c r="G295" s="6">
        <f>Table4[[#This Row],[Best Individual mean accuracy]]-Table4[[#This Row],[Benchmark mean accuracy]]</f>
        <v>0.56179775280899946</v>
      </c>
      <c r="H295" t="str">
        <f>IF(AND(Table4[[#This Row],[F value]]&lt;4.74,Table4[[#This Row],[Best Individual mean accuracy]]&gt;Table4[[#This Row],[Benchmark mean accuracy]]),"Yes","No")</f>
        <v>Yes</v>
      </c>
    </row>
    <row r="296" spans="1:8" x14ac:dyDescent="0.55000000000000004">
      <c r="A296">
        <v>891</v>
      </c>
      <c r="B296" s="1" t="s">
        <v>3703</v>
      </c>
      <c r="C296" s="4">
        <v>1</v>
      </c>
      <c r="D296" s="6">
        <v>96.292134831460601</v>
      </c>
      <c r="E296" s="3">
        <v>96.8539325842696</v>
      </c>
      <c r="F296" s="4">
        <v>1.42105263157895</v>
      </c>
      <c r="G296" s="6">
        <f>Table4[[#This Row],[Best Individual mean accuracy]]-Table4[[#This Row],[Benchmark mean accuracy]]</f>
        <v>0.56179775280899946</v>
      </c>
      <c r="H296" t="str">
        <f>IF(AND(Table4[[#This Row],[F value]]&lt;4.74,Table4[[#This Row],[Best Individual mean accuracy]]&gt;Table4[[#This Row],[Benchmark mean accuracy]]),"Yes","No")</f>
        <v>Yes</v>
      </c>
    </row>
    <row r="297" spans="1:8" x14ac:dyDescent="0.55000000000000004">
      <c r="A297">
        <v>891</v>
      </c>
      <c r="B297" s="1" t="s">
        <v>3850</v>
      </c>
      <c r="C297" s="4">
        <v>1</v>
      </c>
      <c r="D297" s="6">
        <v>96.292134831460601</v>
      </c>
      <c r="E297" s="3">
        <v>96.8539325842696</v>
      </c>
      <c r="F297" s="4">
        <v>1.32258064516129</v>
      </c>
      <c r="G297" s="6">
        <f>Table4[[#This Row],[Best Individual mean accuracy]]-Table4[[#This Row],[Benchmark mean accuracy]]</f>
        <v>0.56179775280899946</v>
      </c>
      <c r="H297" t="str">
        <f>IF(AND(Table4[[#This Row],[F value]]&lt;4.74,Table4[[#This Row],[Best Individual mean accuracy]]&gt;Table4[[#This Row],[Benchmark mean accuracy]]),"Yes","No")</f>
        <v>Yes</v>
      </c>
    </row>
    <row r="298" spans="1:8" x14ac:dyDescent="0.55000000000000004">
      <c r="A298">
        <v>891</v>
      </c>
      <c r="B298" s="1" t="s">
        <v>3947</v>
      </c>
      <c r="C298" s="4">
        <v>1</v>
      </c>
      <c r="D298" s="6">
        <v>96.292134831460601</v>
      </c>
      <c r="E298" s="3">
        <v>96.8539325842696</v>
      </c>
      <c r="F298" s="4">
        <v>0.65048543689320404</v>
      </c>
      <c r="G298" s="6">
        <f>Table4[[#This Row],[Best Individual mean accuracy]]-Table4[[#This Row],[Benchmark mean accuracy]]</f>
        <v>0.56179775280899946</v>
      </c>
      <c r="H298" t="str">
        <f>IF(AND(Table4[[#This Row],[F value]]&lt;4.74,Table4[[#This Row],[Best Individual mean accuracy]]&gt;Table4[[#This Row],[Benchmark mean accuracy]]),"Yes","No")</f>
        <v>Yes</v>
      </c>
    </row>
    <row r="299" spans="1:8" x14ac:dyDescent="0.55000000000000004">
      <c r="A299">
        <v>891</v>
      </c>
      <c r="B299" s="1" t="s">
        <v>4014</v>
      </c>
      <c r="C299" s="4">
        <v>1</v>
      </c>
      <c r="D299" s="6">
        <v>96.292134831460601</v>
      </c>
      <c r="E299" s="3">
        <v>96.8539325842696</v>
      </c>
      <c r="F299" s="4">
        <v>1.7906976744186001</v>
      </c>
      <c r="G299" s="6">
        <f>Table4[[#This Row],[Best Individual mean accuracy]]-Table4[[#This Row],[Benchmark mean accuracy]]</f>
        <v>0.56179775280899946</v>
      </c>
      <c r="H299" t="str">
        <f>IF(AND(Table4[[#This Row],[F value]]&lt;4.74,Table4[[#This Row],[Best Individual mean accuracy]]&gt;Table4[[#This Row],[Benchmark mean accuracy]]),"Yes","No")</f>
        <v>Yes</v>
      </c>
    </row>
    <row r="300" spans="1:8" x14ac:dyDescent="0.55000000000000004">
      <c r="A300">
        <v>750</v>
      </c>
      <c r="B300" s="1" t="s">
        <v>3354</v>
      </c>
      <c r="C300" s="4">
        <v>1</v>
      </c>
      <c r="D300" s="6">
        <v>96.179775280898795</v>
      </c>
      <c r="E300" s="3">
        <v>96.8539325842696</v>
      </c>
      <c r="F300" s="4">
        <v>0.94736842105262997</v>
      </c>
      <c r="G300" s="6">
        <f>Table4[[#This Row],[Best Individual mean accuracy]]-Table4[[#This Row],[Benchmark mean accuracy]]</f>
        <v>0.67415730337080504</v>
      </c>
      <c r="H300" t="str">
        <f>IF(AND(Table4[[#This Row],[F value]]&lt;4.74,Table4[[#This Row],[Best Individual mean accuracy]]&gt;Table4[[#This Row],[Benchmark mean accuracy]]),"Yes","No")</f>
        <v>Yes</v>
      </c>
    </row>
    <row r="301" spans="1:8" x14ac:dyDescent="0.55000000000000004">
      <c r="A301">
        <v>750</v>
      </c>
      <c r="B301" s="1" t="s">
        <v>3422</v>
      </c>
      <c r="C301" s="4">
        <v>1</v>
      </c>
      <c r="D301" s="6">
        <v>96.179775280898795</v>
      </c>
      <c r="E301" s="3">
        <v>96.8539325842696</v>
      </c>
      <c r="F301" s="4">
        <v>0.88888888888888895</v>
      </c>
      <c r="G301" s="6">
        <f>Table4[[#This Row],[Best Individual mean accuracy]]-Table4[[#This Row],[Benchmark mean accuracy]]</f>
        <v>0.67415730337080504</v>
      </c>
      <c r="H301" t="str">
        <f>IF(AND(Table4[[#This Row],[F value]]&lt;4.74,Table4[[#This Row],[Best Individual mean accuracy]]&gt;Table4[[#This Row],[Benchmark mean accuracy]]),"Yes","No")</f>
        <v>Yes</v>
      </c>
    </row>
    <row r="302" spans="1:8" x14ac:dyDescent="0.55000000000000004">
      <c r="A302">
        <v>891</v>
      </c>
      <c r="B302" s="1" t="s">
        <v>3581</v>
      </c>
      <c r="C302" s="4">
        <v>1</v>
      </c>
      <c r="D302" s="6">
        <v>96.179775280898795</v>
      </c>
      <c r="E302" s="3">
        <v>96.8539325842696</v>
      </c>
      <c r="F302" s="4">
        <v>1.8181818181818099</v>
      </c>
      <c r="G302" s="6">
        <f>Table4[[#This Row],[Best Individual mean accuracy]]-Table4[[#This Row],[Benchmark mean accuracy]]</f>
        <v>0.67415730337080504</v>
      </c>
      <c r="H302" t="str">
        <f>IF(AND(Table4[[#This Row],[F value]]&lt;4.74,Table4[[#This Row],[Best Individual mean accuracy]]&gt;Table4[[#This Row],[Benchmark mean accuracy]]),"Yes","No")</f>
        <v>Yes</v>
      </c>
    </row>
    <row r="303" spans="1:8" x14ac:dyDescent="0.55000000000000004">
      <c r="A303">
        <v>891</v>
      </c>
      <c r="B303" s="1" t="s">
        <v>3904</v>
      </c>
      <c r="C303" s="4">
        <v>1</v>
      </c>
      <c r="D303" s="6">
        <v>96.179775280898795</v>
      </c>
      <c r="E303" s="3">
        <v>96.8539325842696</v>
      </c>
      <c r="F303" s="4">
        <v>0.999999999999998</v>
      </c>
      <c r="G303" s="6">
        <f>Table4[[#This Row],[Best Individual mean accuracy]]-Table4[[#This Row],[Benchmark mean accuracy]]</f>
        <v>0.67415730337080504</v>
      </c>
      <c r="H303" t="str">
        <f>IF(AND(Table4[[#This Row],[F value]]&lt;4.74,Table4[[#This Row],[Best Individual mean accuracy]]&gt;Table4[[#This Row],[Benchmark mean accuracy]]),"Yes","No")</f>
        <v>Yes</v>
      </c>
    </row>
    <row r="304" spans="1:8" x14ac:dyDescent="0.55000000000000004">
      <c r="A304">
        <v>891</v>
      </c>
      <c r="B304" s="1" t="s">
        <v>3909</v>
      </c>
      <c r="C304" s="4">
        <v>1</v>
      </c>
      <c r="D304" s="6">
        <v>96.179775280898795</v>
      </c>
      <c r="E304" s="3">
        <v>96.8539325842696</v>
      </c>
      <c r="F304" s="4">
        <v>1.28571428571428</v>
      </c>
      <c r="G304" s="6">
        <f>Table4[[#This Row],[Best Individual mean accuracy]]-Table4[[#This Row],[Benchmark mean accuracy]]</f>
        <v>0.67415730337080504</v>
      </c>
      <c r="H304" t="str">
        <f>IF(AND(Table4[[#This Row],[F value]]&lt;4.74,Table4[[#This Row],[Best Individual mean accuracy]]&gt;Table4[[#This Row],[Benchmark mean accuracy]]),"Yes","No")</f>
        <v>Yes</v>
      </c>
    </row>
    <row r="305" spans="1:8" x14ac:dyDescent="0.55000000000000004">
      <c r="A305">
        <v>750</v>
      </c>
      <c r="B305" s="1" t="s">
        <v>3303</v>
      </c>
      <c r="C305" s="4">
        <v>1</v>
      </c>
      <c r="D305" s="6">
        <v>96.067415730337004</v>
      </c>
      <c r="E305" s="3">
        <v>96.8539325842696</v>
      </c>
      <c r="F305" s="4">
        <v>0.75308641975308599</v>
      </c>
      <c r="G305" s="6">
        <f>Table4[[#This Row],[Best Individual mean accuracy]]-Table4[[#This Row],[Benchmark mean accuracy]]</f>
        <v>0.7865168539325964</v>
      </c>
      <c r="H305" t="str">
        <f>IF(AND(Table4[[#This Row],[F value]]&lt;4.74,Table4[[#This Row],[Best Individual mean accuracy]]&gt;Table4[[#This Row],[Benchmark mean accuracy]]),"Yes","No")</f>
        <v>Yes</v>
      </c>
    </row>
    <row r="306" spans="1:8" x14ac:dyDescent="0.55000000000000004">
      <c r="A306">
        <v>750</v>
      </c>
      <c r="B306" s="1" t="s">
        <v>3365</v>
      </c>
      <c r="C306" s="4">
        <v>1</v>
      </c>
      <c r="D306" s="6">
        <v>96.067415730337004</v>
      </c>
      <c r="E306" s="3">
        <v>96.8539325842696</v>
      </c>
      <c r="F306" s="4">
        <v>0.92156862745097701</v>
      </c>
      <c r="G306" s="6">
        <f>Table4[[#This Row],[Best Individual mean accuracy]]-Table4[[#This Row],[Benchmark mean accuracy]]</f>
        <v>0.7865168539325964</v>
      </c>
      <c r="H306" t="str">
        <f>IF(AND(Table4[[#This Row],[F value]]&lt;4.74,Table4[[#This Row],[Best Individual mean accuracy]]&gt;Table4[[#This Row],[Benchmark mean accuracy]]),"Yes","No")</f>
        <v>Yes</v>
      </c>
    </row>
    <row r="307" spans="1:8" x14ac:dyDescent="0.55000000000000004">
      <c r="A307">
        <v>891</v>
      </c>
      <c r="B307" s="1" t="s">
        <v>3624</v>
      </c>
      <c r="C307" s="4">
        <v>1</v>
      </c>
      <c r="D307" s="6">
        <v>96.067415730337004</v>
      </c>
      <c r="E307" s="3">
        <v>96.8539325842696</v>
      </c>
      <c r="F307" s="4">
        <v>1.28571428571428</v>
      </c>
      <c r="G307" s="6">
        <f>Table4[[#This Row],[Best Individual mean accuracy]]-Table4[[#This Row],[Benchmark mean accuracy]]</f>
        <v>0.7865168539325964</v>
      </c>
      <c r="H307" t="str">
        <f>IF(AND(Table4[[#This Row],[F value]]&lt;4.74,Table4[[#This Row],[Best Individual mean accuracy]]&gt;Table4[[#This Row],[Benchmark mean accuracy]]),"Yes","No")</f>
        <v>Yes</v>
      </c>
    </row>
    <row r="308" spans="1:8" x14ac:dyDescent="0.55000000000000004">
      <c r="A308">
        <v>891</v>
      </c>
      <c r="B308" s="1" t="s">
        <v>3692</v>
      </c>
      <c r="C308" s="4">
        <v>1</v>
      </c>
      <c r="D308" s="6">
        <v>96.067415730337004</v>
      </c>
      <c r="E308" s="3">
        <v>96.8539325842696</v>
      </c>
      <c r="F308" s="4">
        <v>0.95744680851063801</v>
      </c>
      <c r="G308" s="6">
        <f>Table4[[#This Row],[Best Individual mean accuracy]]-Table4[[#This Row],[Benchmark mean accuracy]]</f>
        <v>0.7865168539325964</v>
      </c>
      <c r="H308" t="str">
        <f>IF(AND(Table4[[#This Row],[F value]]&lt;4.74,Table4[[#This Row],[Best Individual mean accuracy]]&gt;Table4[[#This Row],[Benchmark mean accuracy]]),"Yes","No")</f>
        <v>Yes</v>
      </c>
    </row>
    <row r="309" spans="1:8" x14ac:dyDescent="0.55000000000000004">
      <c r="A309">
        <v>891</v>
      </c>
      <c r="B309" s="1" t="s">
        <v>3946</v>
      </c>
      <c r="C309" s="4">
        <v>1</v>
      </c>
      <c r="D309" s="6">
        <v>96.067415730337004</v>
      </c>
      <c r="E309" s="3">
        <v>96.8539325842696</v>
      </c>
      <c r="F309" s="4">
        <v>1.71999999999999</v>
      </c>
      <c r="G309" s="6">
        <f>Table4[[#This Row],[Best Individual mean accuracy]]-Table4[[#This Row],[Benchmark mean accuracy]]</f>
        <v>0.7865168539325964</v>
      </c>
      <c r="H309" t="str">
        <f>IF(AND(Table4[[#This Row],[F value]]&lt;4.74,Table4[[#This Row],[Best Individual mean accuracy]]&gt;Table4[[#This Row],[Benchmark mean accuracy]]),"Yes","No")</f>
        <v>Yes</v>
      </c>
    </row>
    <row r="310" spans="1:8" x14ac:dyDescent="0.55000000000000004">
      <c r="A310">
        <v>891</v>
      </c>
      <c r="B310" s="1" t="s">
        <v>3962</v>
      </c>
      <c r="C310" s="4">
        <v>1</v>
      </c>
      <c r="D310" s="6">
        <v>96.067415730337004</v>
      </c>
      <c r="E310" s="3">
        <v>96.8539325842696</v>
      </c>
      <c r="F310" s="4">
        <v>0.74193548387096697</v>
      </c>
      <c r="G310" s="6">
        <f>Table4[[#This Row],[Best Individual mean accuracy]]-Table4[[#This Row],[Benchmark mean accuracy]]</f>
        <v>0.7865168539325964</v>
      </c>
      <c r="H310" t="str">
        <f>IF(AND(Table4[[#This Row],[F value]]&lt;4.74,Table4[[#This Row],[Best Individual mean accuracy]]&gt;Table4[[#This Row],[Benchmark mean accuracy]]),"Yes","No")</f>
        <v>Yes</v>
      </c>
    </row>
    <row r="311" spans="1:8" x14ac:dyDescent="0.55000000000000004">
      <c r="A311">
        <v>891</v>
      </c>
      <c r="B311" s="1" t="s">
        <v>3886</v>
      </c>
      <c r="C311" s="4">
        <v>1</v>
      </c>
      <c r="D311" s="6">
        <v>95.955056179775198</v>
      </c>
      <c r="E311" s="3">
        <v>96.8539325842696</v>
      </c>
      <c r="F311" s="4">
        <v>1.8888888888888899</v>
      </c>
      <c r="G311" s="6">
        <f>Table4[[#This Row],[Best Individual mean accuracy]]-Table4[[#This Row],[Benchmark mean accuracy]]</f>
        <v>0.89887640449440198</v>
      </c>
      <c r="H311" t="str">
        <f>IF(AND(Table4[[#This Row],[F value]]&lt;4.74,Table4[[#This Row],[Best Individual mean accuracy]]&gt;Table4[[#This Row],[Benchmark mean accuracy]]),"Yes","No")</f>
        <v>Yes</v>
      </c>
    </row>
    <row r="312" spans="1:8" x14ac:dyDescent="0.55000000000000004">
      <c r="A312">
        <v>574</v>
      </c>
      <c r="B312" s="1" t="s">
        <v>2995</v>
      </c>
      <c r="C312" s="4">
        <v>1</v>
      </c>
      <c r="D312" s="6">
        <v>95.842696629213407</v>
      </c>
      <c r="E312" s="3">
        <v>96.8539325842696</v>
      </c>
      <c r="F312" s="4">
        <v>1.7619047619047601</v>
      </c>
      <c r="G312" s="6">
        <f>Table4[[#This Row],[Best Individual mean accuracy]]-Table4[[#This Row],[Benchmark mean accuracy]]</f>
        <v>1.0112359550561933</v>
      </c>
      <c r="H312" t="str">
        <f>IF(AND(Table4[[#This Row],[F value]]&lt;4.74,Table4[[#This Row],[Best Individual mean accuracy]]&gt;Table4[[#This Row],[Benchmark mean accuracy]]),"Yes","No")</f>
        <v>Yes</v>
      </c>
    </row>
    <row r="313" spans="1:8" x14ac:dyDescent="0.55000000000000004">
      <c r="A313">
        <v>891</v>
      </c>
      <c r="B313" s="1" t="s">
        <v>3784</v>
      </c>
      <c r="C313" s="4">
        <v>1</v>
      </c>
      <c r="D313" s="6">
        <v>95.842696629213407</v>
      </c>
      <c r="E313" s="3">
        <v>96.8539325842696</v>
      </c>
      <c r="F313" s="4">
        <v>1.5806451612903201</v>
      </c>
      <c r="G313" s="6">
        <f>Table4[[#This Row],[Best Individual mean accuracy]]-Table4[[#This Row],[Benchmark mean accuracy]]</f>
        <v>1.0112359550561933</v>
      </c>
      <c r="H313" t="str">
        <f>IF(AND(Table4[[#This Row],[F value]]&lt;4.74,Table4[[#This Row],[Best Individual mean accuracy]]&gt;Table4[[#This Row],[Benchmark mean accuracy]]),"Yes","No")</f>
        <v>Yes</v>
      </c>
    </row>
    <row r="314" spans="1:8" x14ac:dyDescent="0.55000000000000004">
      <c r="A314">
        <v>891</v>
      </c>
      <c r="B314" s="1" t="s">
        <v>3948</v>
      </c>
      <c r="C314" s="4">
        <v>1</v>
      </c>
      <c r="D314" s="6">
        <v>95.842696629213407</v>
      </c>
      <c r="E314" s="3">
        <v>96.8539325842696</v>
      </c>
      <c r="F314" s="4">
        <v>1.24390243902439</v>
      </c>
      <c r="G314" s="6">
        <f>Table4[[#This Row],[Best Individual mean accuracy]]-Table4[[#This Row],[Benchmark mean accuracy]]</f>
        <v>1.0112359550561933</v>
      </c>
      <c r="H314" t="str">
        <f>IF(AND(Table4[[#This Row],[F value]]&lt;4.74,Table4[[#This Row],[Best Individual mean accuracy]]&gt;Table4[[#This Row],[Benchmark mean accuracy]]),"Yes","No")</f>
        <v>Yes</v>
      </c>
    </row>
    <row r="315" spans="1:8" x14ac:dyDescent="0.55000000000000004">
      <c r="A315">
        <v>750</v>
      </c>
      <c r="B315" s="1" t="s">
        <v>3339</v>
      </c>
      <c r="C315" s="4">
        <v>1</v>
      </c>
      <c r="D315" s="6">
        <v>95.730337078651701</v>
      </c>
      <c r="E315" s="3">
        <v>96.8539325842696</v>
      </c>
      <c r="F315" s="4">
        <v>1</v>
      </c>
      <c r="G315" s="6">
        <f>Table4[[#This Row],[Best Individual mean accuracy]]-Table4[[#This Row],[Benchmark mean accuracy]]</f>
        <v>1.1235955056178994</v>
      </c>
      <c r="H315" t="str">
        <f>IF(AND(Table4[[#This Row],[F value]]&lt;4.74,Table4[[#This Row],[Best Individual mean accuracy]]&gt;Table4[[#This Row],[Benchmark mean accuracy]]),"Yes","No")</f>
        <v>Yes</v>
      </c>
    </row>
    <row r="316" spans="1:8" x14ac:dyDescent="0.55000000000000004">
      <c r="A316">
        <v>891</v>
      </c>
      <c r="B316" s="1" t="s">
        <v>3517</v>
      </c>
      <c r="C316" s="4">
        <v>1</v>
      </c>
      <c r="D316" s="6">
        <v>95.730337078651701</v>
      </c>
      <c r="E316" s="3">
        <v>96.8539325842696</v>
      </c>
      <c r="F316" s="4">
        <v>0.708860759493671</v>
      </c>
      <c r="G316" s="6">
        <f>Table4[[#This Row],[Best Individual mean accuracy]]-Table4[[#This Row],[Benchmark mean accuracy]]</f>
        <v>1.1235955056178994</v>
      </c>
      <c r="H316" t="str">
        <f>IF(AND(Table4[[#This Row],[F value]]&lt;4.74,Table4[[#This Row],[Best Individual mean accuracy]]&gt;Table4[[#This Row],[Benchmark mean accuracy]]),"Yes","No")</f>
        <v>Yes</v>
      </c>
    </row>
    <row r="317" spans="1:8" x14ac:dyDescent="0.55000000000000004">
      <c r="A317">
        <v>891</v>
      </c>
      <c r="B317" s="1" t="s">
        <v>3903</v>
      </c>
      <c r="C317" s="4">
        <v>1</v>
      </c>
      <c r="D317" s="6">
        <v>95.730337078651601</v>
      </c>
      <c r="E317" s="3">
        <v>96.8539325842696</v>
      </c>
      <c r="F317" s="4">
        <v>2</v>
      </c>
      <c r="G317" s="6">
        <f>Table4[[#This Row],[Best Individual mean accuracy]]-Table4[[#This Row],[Benchmark mean accuracy]]</f>
        <v>1.1235955056179989</v>
      </c>
      <c r="H317" t="str">
        <f>IF(AND(Table4[[#This Row],[F value]]&lt;4.74,Table4[[#This Row],[Best Individual mean accuracy]]&gt;Table4[[#This Row],[Benchmark mean accuracy]]),"Yes","No")</f>
        <v>Yes</v>
      </c>
    </row>
    <row r="318" spans="1:8" x14ac:dyDescent="0.55000000000000004">
      <c r="A318">
        <v>750</v>
      </c>
      <c r="B318" s="1" t="s">
        <v>3447</v>
      </c>
      <c r="C318" s="4">
        <v>1</v>
      </c>
      <c r="D318" s="6">
        <v>95.617977528089895</v>
      </c>
      <c r="E318" s="3">
        <v>96.8539325842696</v>
      </c>
      <c r="F318" s="4">
        <v>1.9032258064516001</v>
      </c>
      <c r="G318" s="6">
        <f>Table4[[#This Row],[Best Individual mean accuracy]]-Table4[[#This Row],[Benchmark mean accuracy]]</f>
        <v>1.235955056179705</v>
      </c>
      <c r="H318" t="str">
        <f>IF(AND(Table4[[#This Row],[F value]]&lt;4.74,Table4[[#This Row],[Best Individual mean accuracy]]&gt;Table4[[#This Row],[Benchmark mean accuracy]]),"Yes","No")</f>
        <v>Yes</v>
      </c>
    </row>
    <row r="319" spans="1:8" x14ac:dyDescent="0.55000000000000004">
      <c r="A319">
        <v>891</v>
      </c>
      <c r="B319" s="1" t="s">
        <v>3839</v>
      </c>
      <c r="C319" s="4">
        <v>1</v>
      </c>
      <c r="D319" s="6">
        <v>95.505617977528104</v>
      </c>
      <c r="E319" s="3">
        <v>96.8539325842696</v>
      </c>
      <c r="F319" s="4">
        <v>0.89999999999999902</v>
      </c>
      <c r="G319" s="6">
        <f>Table4[[#This Row],[Best Individual mean accuracy]]-Table4[[#This Row],[Benchmark mean accuracy]]</f>
        <v>1.3483146067414964</v>
      </c>
      <c r="H319" t="str">
        <f>IF(AND(Table4[[#This Row],[F value]]&lt;4.74,Table4[[#This Row],[Best Individual mean accuracy]]&gt;Table4[[#This Row],[Benchmark mean accuracy]]),"Yes","No")</f>
        <v>Yes</v>
      </c>
    </row>
    <row r="320" spans="1:8" x14ac:dyDescent="0.55000000000000004">
      <c r="A320">
        <v>891</v>
      </c>
      <c r="B320" s="1" t="s">
        <v>3920</v>
      </c>
      <c r="C320" s="4">
        <v>1</v>
      </c>
      <c r="D320" s="6">
        <v>95.505617977528004</v>
      </c>
      <c r="E320" s="3">
        <v>96.8539325842696</v>
      </c>
      <c r="F320" s="4">
        <v>1.5384615384615301</v>
      </c>
      <c r="G320" s="6">
        <f>Table4[[#This Row],[Best Individual mean accuracy]]-Table4[[#This Row],[Benchmark mean accuracy]]</f>
        <v>1.3483146067415959</v>
      </c>
      <c r="H320" t="str">
        <f>IF(AND(Table4[[#This Row],[F value]]&lt;4.74,Table4[[#This Row],[Best Individual mean accuracy]]&gt;Table4[[#This Row],[Benchmark mean accuracy]]),"Yes","No")</f>
        <v>Yes</v>
      </c>
    </row>
    <row r="321" spans="1:8" x14ac:dyDescent="0.55000000000000004">
      <c r="A321">
        <v>891</v>
      </c>
      <c r="B321" s="1" t="s">
        <v>3980</v>
      </c>
      <c r="C321" s="4">
        <v>1</v>
      </c>
      <c r="D321" s="6">
        <v>95.393258426966199</v>
      </c>
      <c r="E321" s="3">
        <v>96.8539325842696</v>
      </c>
      <c r="F321" s="4">
        <v>1.17543859649122</v>
      </c>
      <c r="G321" s="6">
        <f>Table4[[#This Row],[Best Individual mean accuracy]]-Table4[[#This Row],[Benchmark mean accuracy]]</f>
        <v>1.4606741573034014</v>
      </c>
      <c r="H321" t="str">
        <f>IF(AND(Table4[[#This Row],[F value]]&lt;4.74,Table4[[#This Row],[Best Individual mean accuracy]]&gt;Table4[[#This Row],[Benchmark mean accuracy]]),"Yes","No")</f>
        <v>Yes</v>
      </c>
    </row>
    <row r="322" spans="1:8" x14ac:dyDescent="0.55000000000000004">
      <c r="A322">
        <v>750</v>
      </c>
      <c r="B322" s="1" t="s">
        <v>3255</v>
      </c>
      <c r="C322" s="4">
        <v>1</v>
      </c>
      <c r="D322" s="6">
        <v>95.280898876404393</v>
      </c>
      <c r="E322" s="3">
        <v>96.8539325842696</v>
      </c>
      <c r="F322" s="4">
        <v>1.37499999999999</v>
      </c>
      <c r="G322" s="6">
        <f>Table4[[#This Row],[Best Individual mean accuracy]]-Table4[[#This Row],[Benchmark mean accuracy]]</f>
        <v>1.573033707865207</v>
      </c>
      <c r="H322" t="str">
        <f>IF(AND(Table4[[#This Row],[F value]]&lt;4.74,Table4[[#This Row],[Best Individual mean accuracy]]&gt;Table4[[#This Row],[Benchmark mean accuracy]]),"Yes","No")</f>
        <v>Yes</v>
      </c>
    </row>
    <row r="323" spans="1:8" x14ac:dyDescent="0.55000000000000004">
      <c r="A323">
        <v>891</v>
      </c>
      <c r="B323" s="1" t="s">
        <v>3610</v>
      </c>
      <c r="C323" s="4">
        <v>1</v>
      </c>
      <c r="D323" s="6">
        <v>95.280898876404393</v>
      </c>
      <c r="E323" s="3">
        <v>96.8539325842696</v>
      </c>
      <c r="F323" s="4">
        <v>0.96296296296296202</v>
      </c>
      <c r="G323" s="6">
        <f>Table4[[#This Row],[Best Individual mean accuracy]]-Table4[[#This Row],[Benchmark mean accuracy]]</f>
        <v>1.573033707865207</v>
      </c>
      <c r="H323" t="str">
        <f>IF(AND(Table4[[#This Row],[F value]]&lt;4.74,Table4[[#This Row],[Best Individual mean accuracy]]&gt;Table4[[#This Row],[Benchmark mean accuracy]]),"Yes","No")</f>
        <v>Yes</v>
      </c>
    </row>
    <row r="324" spans="1:8" x14ac:dyDescent="0.55000000000000004">
      <c r="A324">
        <v>891</v>
      </c>
      <c r="B324" s="1" t="s">
        <v>3745</v>
      </c>
      <c r="C324" s="4">
        <v>1</v>
      </c>
      <c r="D324" s="6">
        <v>95.280898876404393</v>
      </c>
      <c r="E324" s="3">
        <v>96.8539325842696</v>
      </c>
      <c r="F324" s="4">
        <v>2.25</v>
      </c>
      <c r="G324" s="6">
        <f>Table4[[#This Row],[Best Individual mean accuracy]]-Table4[[#This Row],[Benchmark mean accuracy]]</f>
        <v>1.573033707865207</v>
      </c>
      <c r="H324" t="str">
        <f>IF(AND(Table4[[#This Row],[F value]]&lt;4.74,Table4[[#This Row],[Best Individual mean accuracy]]&gt;Table4[[#This Row],[Benchmark mean accuracy]]),"Yes","No")</f>
        <v>Yes</v>
      </c>
    </row>
    <row r="325" spans="1:8" x14ac:dyDescent="0.55000000000000004">
      <c r="A325">
        <v>891</v>
      </c>
      <c r="B325" s="1" t="s">
        <v>3986</v>
      </c>
      <c r="C325" s="4">
        <v>1</v>
      </c>
      <c r="D325" s="6">
        <v>95.168539325842701</v>
      </c>
      <c r="E325" s="3">
        <v>96.8539325842696</v>
      </c>
      <c r="F325" s="4">
        <v>1.09523809523809</v>
      </c>
      <c r="G325" s="6">
        <f>Table4[[#This Row],[Best Individual mean accuracy]]-Table4[[#This Row],[Benchmark mean accuracy]]</f>
        <v>1.6853932584268989</v>
      </c>
      <c r="H325" t="str">
        <f>IF(AND(Table4[[#This Row],[F value]]&lt;4.74,Table4[[#This Row],[Best Individual mean accuracy]]&gt;Table4[[#This Row],[Benchmark mean accuracy]]),"Yes","No")</f>
        <v>Yes</v>
      </c>
    </row>
    <row r="326" spans="1:8" x14ac:dyDescent="0.55000000000000004">
      <c r="A326">
        <v>891</v>
      </c>
      <c r="B326" s="1" t="s">
        <v>3542</v>
      </c>
      <c r="C326" s="4">
        <v>1</v>
      </c>
      <c r="D326" s="6">
        <v>95.168539325842602</v>
      </c>
      <c r="E326" s="3">
        <v>96.8539325842696</v>
      </c>
      <c r="F326" s="4">
        <v>3.5263157894737001</v>
      </c>
      <c r="G326" s="6">
        <f>Table4[[#This Row],[Best Individual mean accuracy]]-Table4[[#This Row],[Benchmark mean accuracy]]</f>
        <v>1.6853932584269984</v>
      </c>
      <c r="H326" t="str">
        <f>IF(AND(Table4[[#This Row],[F value]]&lt;4.74,Table4[[#This Row],[Best Individual mean accuracy]]&gt;Table4[[#This Row],[Benchmark mean accuracy]]),"Yes","No")</f>
        <v>Yes</v>
      </c>
    </row>
    <row r="327" spans="1:8" x14ac:dyDescent="0.55000000000000004">
      <c r="A327">
        <v>891</v>
      </c>
      <c r="B327" s="1" t="s">
        <v>3934</v>
      </c>
      <c r="C327" s="4">
        <v>1</v>
      </c>
      <c r="D327" s="6">
        <v>94.943820224719104</v>
      </c>
      <c r="E327" s="3">
        <v>96.8539325842696</v>
      </c>
      <c r="F327" s="4">
        <v>1.07476635514018</v>
      </c>
      <c r="G327" s="6">
        <f>Table4[[#This Row],[Best Individual mean accuracy]]-Table4[[#This Row],[Benchmark mean accuracy]]</f>
        <v>1.9101123595504959</v>
      </c>
      <c r="H327" t="str">
        <f>IF(AND(Table4[[#This Row],[F value]]&lt;4.74,Table4[[#This Row],[Best Individual mean accuracy]]&gt;Table4[[#This Row],[Benchmark mean accuracy]]),"Yes","No")</f>
        <v>Yes</v>
      </c>
    </row>
    <row r="328" spans="1:8" x14ac:dyDescent="0.55000000000000004">
      <c r="A328">
        <v>891</v>
      </c>
      <c r="B328" s="1" t="s">
        <v>3936</v>
      </c>
      <c r="C328" s="4">
        <v>1</v>
      </c>
      <c r="D328" s="6">
        <v>94.269662921348299</v>
      </c>
      <c r="E328" s="3">
        <v>96.8539325842696</v>
      </c>
      <c r="F328" s="4">
        <v>2.2820512820512699</v>
      </c>
      <c r="G328" s="6">
        <f>Table4[[#This Row],[Best Individual mean accuracy]]-Table4[[#This Row],[Benchmark mean accuracy]]</f>
        <v>2.5842696629213009</v>
      </c>
      <c r="H328" t="str">
        <f>IF(AND(Table4[[#This Row],[F value]]&lt;4.74,Table4[[#This Row],[Best Individual mean accuracy]]&gt;Table4[[#This Row],[Benchmark mean accuracy]]),"Yes","No")</f>
        <v>Yes</v>
      </c>
    </row>
    <row r="329" spans="1:8" x14ac:dyDescent="0.55000000000000004">
      <c r="A329">
        <v>891</v>
      </c>
      <c r="B329" s="1" t="s">
        <v>4025</v>
      </c>
      <c r="C329" s="4">
        <v>1</v>
      </c>
      <c r="D329" s="6">
        <v>97.752808988764002</v>
      </c>
      <c r="E329" s="3">
        <v>96.741573033707795</v>
      </c>
      <c r="F329" s="4">
        <v>1.9090909090909101</v>
      </c>
      <c r="G329" s="6">
        <f>Table4[[#This Row],[Best Individual mean accuracy]]-Table4[[#This Row],[Benchmark mean accuracy]]</f>
        <v>-1.0112359550562076</v>
      </c>
      <c r="H329" t="str">
        <f>IF(AND(Table4[[#This Row],[F value]]&lt;4.74,Table4[[#This Row],[Best Individual mean accuracy]]&gt;Table4[[#This Row],[Benchmark mean accuracy]]),"Yes","No")</f>
        <v>No</v>
      </c>
    </row>
    <row r="330" spans="1:8" x14ac:dyDescent="0.55000000000000004">
      <c r="A330">
        <v>891</v>
      </c>
      <c r="B330" s="1" t="s">
        <v>3865</v>
      </c>
      <c r="C330" s="4">
        <v>1</v>
      </c>
      <c r="D330" s="6">
        <v>97.528089887640405</v>
      </c>
      <c r="E330" s="3">
        <v>96.741573033707795</v>
      </c>
      <c r="F330" s="4">
        <v>1.15384615384615</v>
      </c>
      <c r="G330" s="6">
        <f>Table4[[#This Row],[Best Individual mean accuracy]]-Table4[[#This Row],[Benchmark mean accuracy]]</f>
        <v>-0.78651685393261062</v>
      </c>
      <c r="H330" t="str">
        <f>IF(AND(Table4[[#This Row],[F value]]&lt;4.74,Table4[[#This Row],[Best Individual mean accuracy]]&gt;Table4[[#This Row],[Benchmark mean accuracy]]),"Yes","No")</f>
        <v>No</v>
      </c>
    </row>
    <row r="331" spans="1:8" x14ac:dyDescent="0.55000000000000004">
      <c r="A331">
        <v>891</v>
      </c>
      <c r="B331" s="1" t="s">
        <v>3894</v>
      </c>
      <c r="C331" s="4">
        <v>1</v>
      </c>
      <c r="D331" s="6">
        <v>97.4157303370786</v>
      </c>
      <c r="E331" s="3">
        <v>96.741573033707795</v>
      </c>
      <c r="F331" s="4">
        <v>0.75</v>
      </c>
      <c r="G331" s="6">
        <f>Table4[[#This Row],[Best Individual mean accuracy]]-Table4[[#This Row],[Benchmark mean accuracy]]</f>
        <v>-0.67415730337080504</v>
      </c>
      <c r="H331" t="str">
        <f>IF(AND(Table4[[#This Row],[F value]]&lt;4.74,Table4[[#This Row],[Best Individual mean accuracy]]&gt;Table4[[#This Row],[Benchmark mean accuracy]]),"Yes","No")</f>
        <v>No</v>
      </c>
    </row>
    <row r="332" spans="1:8" x14ac:dyDescent="0.55000000000000004">
      <c r="A332">
        <v>891</v>
      </c>
      <c r="B332" s="1" t="s">
        <v>4044</v>
      </c>
      <c r="C332" s="4">
        <v>1</v>
      </c>
      <c r="D332" s="6">
        <v>97.4157303370786</v>
      </c>
      <c r="E332" s="3">
        <v>96.741573033707795</v>
      </c>
      <c r="F332" s="4">
        <v>0.89473684210526305</v>
      </c>
      <c r="G332" s="6">
        <f>Table4[[#This Row],[Best Individual mean accuracy]]-Table4[[#This Row],[Benchmark mean accuracy]]</f>
        <v>-0.67415730337080504</v>
      </c>
      <c r="H332" t="str">
        <f>IF(AND(Table4[[#This Row],[F value]]&lt;4.74,Table4[[#This Row],[Best Individual mean accuracy]]&gt;Table4[[#This Row],[Benchmark mean accuracy]]),"Yes","No")</f>
        <v>No</v>
      </c>
    </row>
    <row r="333" spans="1:8" x14ac:dyDescent="0.55000000000000004">
      <c r="A333">
        <v>750</v>
      </c>
      <c r="B333" s="1" t="s">
        <v>3313</v>
      </c>
      <c r="C333" s="4">
        <v>1</v>
      </c>
      <c r="D333" s="6">
        <v>97.303370786516794</v>
      </c>
      <c r="E333" s="3">
        <v>96.741573033707795</v>
      </c>
      <c r="F333" s="4">
        <v>1.15384615384615</v>
      </c>
      <c r="G333" s="6">
        <f>Table4[[#This Row],[Best Individual mean accuracy]]-Table4[[#This Row],[Benchmark mean accuracy]]</f>
        <v>-0.56179775280899946</v>
      </c>
      <c r="H333" t="str">
        <f>IF(AND(Table4[[#This Row],[F value]]&lt;4.74,Table4[[#This Row],[Best Individual mean accuracy]]&gt;Table4[[#This Row],[Benchmark mean accuracy]]),"Yes","No")</f>
        <v>No</v>
      </c>
    </row>
    <row r="334" spans="1:8" x14ac:dyDescent="0.55000000000000004">
      <c r="A334">
        <v>891</v>
      </c>
      <c r="B334" s="1" t="s">
        <v>3794</v>
      </c>
      <c r="C334" s="4">
        <v>1</v>
      </c>
      <c r="D334" s="6">
        <v>97.191011235955003</v>
      </c>
      <c r="E334" s="3">
        <v>96.741573033707795</v>
      </c>
      <c r="F334" s="4">
        <v>0.84615384615384504</v>
      </c>
      <c r="G334" s="6">
        <f>Table4[[#This Row],[Best Individual mean accuracy]]-Table4[[#This Row],[Benchmark mean accuracy]]</f>
        <v>-0.4494382022472081</v>
      </c>
      <c r="H334" t="str">
        <f>IF(AND(Table4[[#This Row],[F value]]&lt;4.74,Table4[[#This Row],[Best Individual mean accuracy]]&gt;Table4[[#This Row],[Benchmark mean accuracy]]),"Yes","No")</f>
        <v>No</v>
      </c>
    </row>
    <row r="335" spans="1:8" x14ac:dyDescent="0.55000000000000004">
      <c r="A335">
        <v>891</v>
      </c>
      <c r="B335" s="1" t="s">
        <v>3907</v>
      </c>
      <c r="C335" s="4">
        <v>1</v>
      </c>
      <c r="D335" s="6">
        <v>97.191011235955003</v>
      </c>
      <c r="E335" s="3">
        <v>96.741573033707795</v>
      </c>
      <c r="F335" s="4">
        <v>0.9</v>
      </c>
      <c r="G335" s="6">
        <f>Table4[[#This Row],[Best Individual mean accuracy]]-Table4[[#This Row],[Benchmark mean accuracy]]</f>
        <v>-0.4494382022472081</v>
      </c>
      <c r="H335" t="str">
        <f>IF(AND(Table4[[#This Row],[F value]]&lt;4.74,Table4[[#This Row],[Best Individual mean accuracy]]&gt;Table4[[#This Row],[Benchmark mean accuracy]]),"Yes","No")</f>
        <v>No</v>
      </c>
    </row>
    <row r="336" spans="1:8" x14ac:dyDescent="0.55000000000000004">
      <c r="A336">
        <v>891</v>
      </c>
      <c r="B336" s="1" t="s">
        <v>3704</v>
      </c>
      <c r="C336" s="4">
        <v>1</v>
      </c>
      <c r="D336" s="6">
        <v>97.078651685393197</v>
      </c>
      <c r="E336" s="3">
        <v>96.741573033707795</v>
      </c>
      <c r="F336" s="4">
        <v>0.62666666666666704</v>
      </c>
      <c r="G336" s="6">
        <f>Table4[[#This Row],[Best Individual mean accuracy]]-Table4[[#This Row],[Benchmark mean accuracy]]</f>
        <v>-0.33707865168540252</v>
      </c>
      <c r="H336" t="str">
        <f>IF(AND(Table4[[#This Row],[F value]]&lt;4.74,Table4[[#This Row],[Best Individual mean accuracy]]&gt;Table4[[#This Row],[Benchmark mean accuracy]]),"Yes","No")</f>
        <v>No</v>
      </c>
    </row>
    <row r="337" spans="1:8" x14ac:dyDescent="0.55000000000000004">
      <c r="A337">
        <v>891</v>
      </c>
      <c r="B337" s="1" t="s">
        <v>3716</v>
      </c>
      <c r="C337" s="4">
        <v>1</v>
      </c>
      <c r="D337" s="6">
        <v>97.078651685393197</v>
      </c>
      <c r="E337" s="3">
        <v>96.741573033707795</v>
      </c>
      <c r="F337" s="4">
        <v>1.04255319148936</v>
      </c>
      <c r="G337" s="6">
        <f>Table4[[#This Row],[Best Individual mean accuracy]]-Table4[[#This Row],[Benchmark mean accuracy]]</f>
        <v>-0.33707865168540252</v>
      </c>
      <c r="H337" t="str">
        <f>IF(AND(Table4[[#This Row],[F value]]&lt;4.74,Table4[[#This Row],[Best Individual mean accuracy]]&gt;Table4[[#This Row],[Benchmark mean accuracy]]),"Yes","No")</f>
        <v>No</v>
      </c>
    </row>
    <row r="338" spans="1:8" x14ac:dyDescent="0.55000000000000004">
      <c r="A338">
        <v>891</v>
      </c>
      <c r="B338" s="1" t="s">
        <v>3766</v>
      </c>
      <c r="C338" s="4">
        <v>1</v>
      </c>
      <c r="D338" s="6">
        <v>97.078651685393197</v>
      </c>
      <c r="E338" s="3">
        <v>96.741573033707795</v>
      </c>
      <c r="F338" s="4">
        <v>1.12903225806451</v>
      </c>
      <c r="G338" s="6">
        <f>Table4[[#This Row],[Best Individual mean accuracy]]-Table4[[#This Row],[Benchmark mean accuracy]]</f>
        <v>-0.33707865168540252</v>
      </c>
      <c r="H338" t="str">
        <f>IF(AND(Table4[[#This Row],[F value]]&lt;4.74,Table4[[#This Row],[Best Individual mean accuracy]]&gt;Table4[[#This Row],[Benchmark mean accuracy]]),"Yes","No")</f>
        <v>No</v>
      </c>
    </row>
    <row r="339" spans="1:8" x14ac:dyDescent="0.55000000000000004">
      <c r="A339">
        <v>891</v>
      </c>
      <c r="B339" s="1" t="s">
        <v>3602</v>
      </c>
      <c r="C339" s="4">
        <v>1</v>
      </c>
      <c r="D339" s="6">
        <v>96.966292134831406</v>
      </c>
      <c r="E339" s="3">
        <v>96.741573033707795</v>
      </c>
      <c r="F339" s="4">
        <v>1.7999999999999901</v>
      </c>
      <c r="G339" s="6">
        <f>Table4[[#This Row],[Best Individual mean accuracy]]-Table4[[#This Row],[Benchmark mean accuracy]]</f>
        <v>-0.22471910112361115</v>
      </c>
      <c r="H339" t="str">
        <f>IF(AND(Table4[[#This Row],[F value]]&lt;4.74,Table4[[#This Row],[Best Individual mean accuracy]]&gt;Table4[[#This Row],[Benchmark mean accuracy]]),"Yes","No")</f>
        <v>No</v>
      </c>
    </row>
    <row r="340" spans="1:8" x14ac:dyDescent="0.55000000000000004">
      <c r="A340">
        <v>891</v>
      </c>
      <c r="B340" s="1" t="s">
        <v>3721</v>
      </c>
      <c r="C340" s="4">
        <v>1</v>
      </c>
      <c r="D340" s="6">
        <v>96.966292134831406</v>
      </c>
      <c r="E340" s="3">
        <v>96.741573033707795</v>
      </c>
      <c r="F340" s="4">
        <v>0.999999999999999</v>
      </c>
      <c r="G340" s="6">
        <f>Table4[[#This Row],[Best Individual mean accuracy]]-Table4[[#This Row],[Benchmark mean accuracy]]</f>
        <v>-0.22471910112361115</v>
      </c>
      <c r="H340" t="str">
        <f>IF(AND(Table4[[#This Row],[F value]]&lt;4.74,Table4[[#This Row],[Best Individual mean accuracy]]&gt;Table4[[#This Row],[Benchmark mean accuracy]]),"Yes","No")</f>
        <v>No</v>
      </c>
    </row>
    <row r="341" spans="1:8" x14ac:dyDescent="0.55000000000000004">
      <c r="A341">
        <v>891</v>
      </c>
      <c r="B341" s="1" t="s">
        <v>3788</v>
      </c>
      <c r="C341" s="4">
        <v>1</v>
      </c>
      <c r="D341" s="6">
        <v>96.8539325842696</v>
      </c>
      <c r="E341" s="3">
        <v>96.741573033707795</v>
      </c>
      <c r="F341" s="4">
        <v>0.88571428571428401</v>
      </c>
      <c r="G341" s="6">
        <f>Table4[[#This Row],[Best Individual mean accuracy]]-Table4[[#This Row],[Benchmark mean accuracy]]</f>
        <v>-0.11235955056180558</v>
      </c>
      <c r="H341" t="str">
        <f>IF(AND(Table4[[#This Row],[F value]]&lt;4.74,Table4[[#This Row],[Best Individual mean accuracy]]&gt;Table4[[#This Row],[Benchmark mean accuracy]]),"Yes","No")</f>
        <v>No</v>
      </c>
    </row>
    <row r="342" spans="1:8" x14ac:dyDescent="0.55000000000000004">
      <c r="A342">
        <v>891</v>
      </c>
      <c r="B342" s="1" t="s">
        <v>3827</v>
      </c>
      <c r="C342" s="4">
        <v>1</v>
      </c>
      <c r="D342" s="6">
        <v>96.8539325842696</v>
      </c>
      <c r="E342" s="3">
        <v>96.741573033707795</v>
      </c>
      <c r="F342" s="4">
        <v>0.797468354430379</v>
      </c>
      <c r="G342" s="6">
        <f>Table4[[#This Row],[Best Individual mean accuracy]]-Table4[[#This Row],[Benchmark mean accuracy]]</f>
        <v>-0.11235955056180558</v>
      </c>
      <c r="H342" t="str">
        <f>IF(AND(Table4[[#This Row],[F value]]&lt;4.74,Table4[[#This Row],[Best Individual mean accuracy]]&gt;Table4[[#This Row],[Benchmark mean accuracy]]),"Yes","No")</f>
        <v>No</v>
      </c>
    </row>
    <row r="343" spans="1:8" x14ac:dyDescent="0.55000000000000004">
      <c r="A343">
        <v>891</v>
      </c>
      <c r="B343" s="1" t="s">
        <v>3511</v>
      </c>
      <c r="C343" s="4">
        <v>1</v>
      </c>
      <c r="D343" s="6">
        <v>96.741573033707795</v>
      </c>
      <c r="E343" s="3">
        <v>96.741573033707795</v>
      </c>
      <c r="F343" s="4">
        <v>0.54285714285714204</v>
      </c>
      <c r="G343" s="6">
        <f>Table4[[#This Row],[Best Individual mean accuracy]]-Table4[[#This Row],[Benchmark mean accuracy]]</f>
        <v>0</v>
      </c>
      <c r="H343" t="str">
        <f>IF(AND(Table4[[#This Row],[F value]]&lt;4.74,Table4[[#This Row],[Best Individual mean accuracy]]&gt;Table4[[#This Row],[Benchmark mean accuracy]]),"Yes","No")</f>
        <v>No</v>
      </c>
    </row>
    <row r="344" spans="1:8" x14ac:dyDescent="0.55000000000000004">
      <c r="A344">
        <v>891</v>
      </c>
      <c r="B344" s="1" t="s">
        <v>3937</v>
      </c>
      <c r="C344" s="4">
        <v>1</v>
      </c>
      <c r="D344" s="6">
        <v>96.741573033707795</v>
      </c>
      <c r="E344" s="3">
        <v>96.741573033707795</v>
      </c>
      <c r="F344" s="4">
        <v>0.66666666666666496</v>
      </c>
      <c r="G344" s="6">
        <f>Table4[[#This Row],[Best Individual mean accuracy]]-Table4[[#This Row],[Benchmark mean accuracy]]</f>
        <v>0</v>
      </c>
      <c r="H344" t="str">
        <f>IF(AND(Table4[[#This Row],[F value]]&lt;4.74,Table4[[#This Row],[Best Individual mean accuracy]]&gt;Table4[[#This Row],[Benchmark mean accuracy]]),"Yes","No")</f>
        <v>No</v>
      </c>
    </row>
    <row r="345" spans="1:8" x14ac:dyDescent="0.55000000000000004">
      <c r="A345">
        <v>891</v>
      </c>
      <c r="B345" s="1" t="s">
        <v>4043</v>
      </c>
      <c r="C345" s="4">
        <v>1</v>
      </c>
      <c r="D345" s="6">
        <v>96.741573033707795</v>
      </c>
      <c r="E345" s="3">
        <v>96.741573033707795</v>
      </c>
      <c r="F345" s="4">
        <v>0.8</v>
      </c>
      <c r="G345" s="6">
        <f>Table4[[#This Row],[Best Individual mean accuracy]]-Table4[[#This Row],[Benchmark mean accuracy]]</f>
        <v>0</v>
      </c>
      <c r="H345" t="str">
        <f>IF(AND(Table4[[#This Row],[F value]]&lt;4.74,Table4[[#This Row],[Best Individual mean accuracy]]&gt;Table4[[#This Row],[Benchmark mean accuracy]]),"Yes","No")</f>
        <v>No</v>
      </c>
    </row>
    <row r="346" spans="1:8" x14ac:dyDescent="0.55000000000000004">
      <c r="A346">
        <v>891</v>
      </c>
      <c r="B346" s="1" t="s">
        <v>4062</v>
      </c>
      <c r="C346" s="4">
        <v>1</v>
      </c>
      <c r="D346" s="6">
        <v>96.741573033707795</v>
      </c>
      <c r="E346" s="3">
        <v>96.741573033707795</v>
      </c>
      <c r="F346" s="4">
        <v>0.94736842105263297</v>
      </c>
      <c r="G346" s="6">
        <f>Table4[[#This Row],[Best Individual mean accuracy]]-Table4[[#This Row],[Benchmark mean accuracy]]</f>
        <v>0</v>
      </c>
      <c r="H346" t="str">
        <f>IF(AND(Table4[[#This Row],[F value]]&lt;4.74,Table4[[#This Row],[Best Individual mean accuracy]]&gt;Table4[[#This Row],[Benchmark mean accuracy]]),"Yes","No")</f>
        <v>No</v>
      </c>
    </row>
    <row r="347" spans="1:8" x14ac:dyDescent="0.55000000000000004">
      <c r="A347">
        <v>891</v>
      </c>
      <c r="B347" s="1" t="s">
        <v>4082</v>
      </c>
      <c r="C347" s="4">
        <v>1</v>
      </c>
      <c r="D347" s="6">
        <v>96.741573033707795</v>
      </c>
      <c r="E347" s="3">
        <v>96.741573033707795</v>
      </c>
      <c r="F347" s="4">
        <v>0.94117647058823495</v>
      </c>
      <c r="G347" s="6">
        <f>Table4[[#This Row],[Best Individual mean accuracy]]-Table4[[#This Row],[Benchmark mean accuracy]]</f>
        <v>0</v>
      </c>
      <c r="H347" t="str">
        <f>IF(AND(Table4[[#This Row],[F value]]&lt;4.74,Table4[[#This Row],[Best Individual mean accuracy]]&gt;Table4[[#This Row],[Benchmark mean accuracy]]),"Yes","No")</f>
        <v>No</v>
      </c>
    </row>
    <row r="348" spans="1:8" x14ac:dyDescent="0.55000000000000004">
      <c r="A348">
        <v>891</v>
      </c>
      <c r="B348" s="1" t="s">
        <v>3493</v>
      </c>
      <c r="C348" s="4">
        <v>1</v>
      </c>
      <c r="D348" s="6">
        <v>96.629213483146003</v>
      </c>
      <c r="E348" s="3">
        <v>96.741573033707795</v>
      </c>
      <c r="F348" s="4">
        <v>0.594936708860759</v>
      </c>
      <c r="G348" s="6">
        <f>Table4[[#This Row],[Best Individual mean accuracy]]-Table4[[#This Row],[Benchmark mean accuracy]]</f>
        <v>0.11235955056179137</v>
      </c>
      <c r="H348" t="str">
        <f>IF(AND(Table4[[#This Row],[F value]]&lt;4.74,Table4[[#This Row],[Best Individual mean accuracy]]&gt;Table4[[#This Row],[Benchmark mean accuracy]]),"Yes","No")</f>
        <v>Yes</v>
      </c>
    </row>
    <row r="349" spans="1:8" x14ac:dyDescent="0.55000000000000004">
      <c r="A349">
        <v>891</v>
      </c>
      <c r="B349" s="1" t="s">
        <v>3583</v>
      </c>
      <c r="C349" s="4">
        <v>1</v>
      </c>
      <c r="D349" s="6">
        <v>96.516853932584198</v>
      </c>
      <c r="E349" s="3">
        <v>96.741573033707795</v>
      </c>
      <c r="F349" s="4">
        <v>1.28571428571428</v>
      </c>
      <c r="G349" s="6">
        <f>Table4[[#This Row],[Best Individual mean accuracy]]-Table4[[#This Row],[Benchmark mean accuracy]]</f>
        <v>0.22471910112359694</v>
      </c>
      <c r="H349" t="str">
        <f>IF(AND(Table4[[#This Row],[F value]]&lt;4.74,Table4[[#This Row],[Best Individual mean accuracy]]&gt;Table4[[#This Row],[Benchmark mean accuracy]]),"Yes","No")</f>
        <v>Yes</v>
      </c>
    </row>
    <row r="350" spans="1:8" x14ac:dyDescent="0.55000000000000004">
      <c r="A350">
        <v>891</v>
      </c>
      <c r="B350" s="1" t="s">
        <v>3875</v>
      </c>
      <c r="C350" s="4">
        <v>1</v>
      </c>
      <c r="D350" s="6">
        <v>96.516853932584198</v>
      </c>
      <c r="E350" s="3">
        <v>96.741573033707795</v>
      </c>
      <c r="F350" s="4">
        <v>1.4285714285714299</v>
      </c>
      <c r="G350" s="6">
        <f>Table4[[#This Row],[Best Individual mean accuracy]]-Table4[[#This Row],[Benchmark mean accuracy]]</f>
        <v>0.22471910112359694</v>
      </c>
      <c r="H350" t="str">
        <f>IF(AND(Table4[[#This Row],[F value]]&lt;4.74,Table4[[#This Row],[Best Individual mean accuracy]]&gt;Table4[[#This Row],[Benchmark mean accuracy]]),"Yes","No")</f>
        <v>Yes</v>
      </c>
    </row>
    <row r="351" spans="1:8" x14ac:dyDescent="0.55000000000000004">
      <c r="A351">
        <v>891</v>
      </c>
      <c r="B351" s="1" t="s">
        <v>3547</v>
      </c>
      <c r="C351" s="4">
        <v>1</v>
      </c>
      <c r="D351" s="6">
        <v>96.404494382022406</v>
      </c>
      <c r="E351" s="3">
        <v>96.741573033707795</v>
      </c>
      <c r="F351" s="4">
        <v>1.1632653061224401</v>
      </c>
      <c r="G351" s="6">
        <f>Table4[[#This Row],[Best Individual mean accuracy]]-Table4[[#This Row],[Benchmark mean accuracy]]</f>
        <v>0.33707865168538831</v>
      </c>
      <c r="H351" t="str">
        <f>IF(AND(Table4[[#This Row],[F value]]&lt;4.74,Table4[[#This Row],[Best Individual mean accuracy]]&gt;Table4[[#This Row],[Benchmark mean accuracy]]),"Yes","No")</f>
        <v>Yes</v>
      </c>
    </row>
    <row r="352" spans="1:8" x14ac:dyDescent="0.55000000000000004">
      <c r="A352">
        <v>891</v>
      </c>
      <c r="B352" s="1" t="s">
        <v>3614</v>
      </c>
      <c r="C352" s="4">
        <v>1</v>
      </c>
      <c r="D352" s="6">
        <v>96.404494382022406</v>
      </c>
      <c r="E352" s="3">
        <v>96.741573033707795</v>
      </c>
      <c r="F352" s="4">
        <v>0.86046511627906896</v>
      </c>
      <c r="G352" s="6">
        <f>Table4[[#This Row],[Best Individual mean accuracy]]-Table4[[#This Row],[Benchmark mean accuracy]]</f>
        <v>0.33707865168538831</v>
      </c>
      <c r="H352" t="str">
        <f>IF(AND(Table4[[#This Row],[F value]]&lt;4.74,Table4[[#This Row],[Best Individual mean accuracy]]&gt;Table4[[#This Row],[Benchmark mean accuracy]]),"Yes","No")</f>
        <v>Yes</v>
      </c>
    </row>
    <row r="353" spans="1:8" x14ac:dyDescent="0.55000000000000004">
      <c r="A353">
        <v>891</v>
      </c>
      <c r="B353" s="1" t="s">
        <v>3833</v>
      </c>
      <c r="C353" s="4">
        <v>1</v>
      </c>
      <c r="D353" s="6">
        <v>96.292134831460601</v>
      </c>
      <c r="E353" s="3">
        <v>96.741573033707795</v>
      </c>
      <c r="F353" s="4">
        <v>0.58823529411764697</v>
      </c>
      <c r="G353" s="6">
        <f>Table4[[#This Row],[Best Individual mean accuracy]]-Table4[[#This Row],[Benchmark mean accuracy]]</f>
        <v>0.44943820224719389</v>
      </c>
      <c r="H353" t="str">
        <f>IF(AND(Table4[[#This Row],[F value]]&lt;4.74,Table4[[#This Row],[Best Individual mean accuracy]]&gt;Table4[[#This Row],[Benchmark mean accuracy]]),"Yes","No")</f>
        <v>Yes</v>
      </c>
    </row>
    <row r="354" spans="1:8" x14ac:dyDescent="0.55000000000000004">
      <c r="A354">
        <v>891</v>
      </c>
      <c r="B354" s="1" t="s">
        <v>3858</v>
      </c>
      <c r="C354" s="4">
        <v>1</v>
      </c>
      <c r="D354" s="6">
        <v>96.292134831460601</v>
      </c>
      <c r="E354" s="3">
        <v>96.741573033707795</v>
      </c>
      <c r="F354" s="4">
        <v>0.875000000000002</v>
      </c>
      <c r="G354" s="6">
        <f>Table4[[#This Row],[Best Individual mean accuracy]]-Table4[[#This Row],[Benchmark mean accuracy]]</f>
        <v>0.44943820224719389</v>
      </c>
      <c r="H354" t="str">
        <f>IF(AND(Table4[[#This Row],[F value]]&lt;4.74,Table4[[#This Row],[Best Individual mean accuracy]]&gt;Table4[[#This Row],[Benchmark mean accuracy]]),"Yes","No")</f>
        <v>Yes</v>
      </c>
    </row>
    <row r="355" spans="1:8" x14ac:dyDescent="0.55000000000000004">
      <c r="A355">
        <v>891</v>
      </c>
      <c r="B355" s="1" t="s">
        <v>4076</v>
      </c>
      <c r="C355" s="4">
        <v>1</v>
      </c>
      <c r="D355" s="6">
        <v>96.292134831460601</v>
      </c>
      <c r="E355" s="3">
        <v>96.741573033707795</v>
      </c>
      <c r="F355" s="4">
        <v>1.3333333333333199</v>
      </c>
      <c r="G355" s="6">
        <f>Table4[[#This Row],[Best Individual mean accuracy]]-Table4[[#This Row],[Benchmark mean accuracy]]</f>
        <v>0.44943820224719389</v>
      </c>
      <c r="H355" t="str">
        <f>IF(AND(Table4[[#This Row],[F value]]&lt;4.74,Table4[[#This Row],[Best Individual mean accuracy]]&gt;Table4[[#This Row],[Benchmark mean accuracy]]),"Yes","No")</f>
        <v>Yes</v>
      </c>
    </row>
    <row r="356" spans="1:8" x14ac:dyDescent="0.55000000000000004">
      <c r="A356">
        <v>574</v>
      </c>
      <c r="B356" s="1" t="s">
        <v>2968</v>
      </c>
      <c r="C356" s="4">
        <v>1</v>
      </c>
      <c r="D356" s="6">
        <v>96.179775280898795</v>
      </c>
      <c r="E356" s="3">
        <v>96.741573033707795</v>
      </c>
      <c r="F356" s="4">
        <v>1</v>
      </c>
      <c r="G356" s="6">
        <f>Table4[[#This Row],[Best Individual mean accuracy]]-Table4[[#This Row],[Benchmark mean accuracy]]</f>
        <v>0.56179775280899946</v>
      </c>
      <c r="H356" t="str">
        <f>IF(AND(Table4[[#This Row],[F value]]&lt;4.74,Table4[[#This Row],[Best Individual mean accuracy]]&gt;Table4[[#This Row],[Benchmark mean accuracy]]),"Yes","No")</f>
        <v>Yes</v>
      </c>
    </row>
    <row r="357" spans="1:8" x14ac:dyDescent="0.55000000000000004">
      <c r="A357">
        <v>891</v>
      </c>
      <c r="B357" s="1" t="s">
        <v>3823</v>
      </c>
      <c r="C357" s="4">
        <v>1</v>
      </c>
      <c r="D357" s="6">
        <v>96.179775280898795</v>
      </c>
      <c r="E357" s="3">
        <v>96.741573033707795</v>
      </c>
      <c r="F357" s="4">
        <v>1.1886792452830099</v>
      </c>
      <c r="G357" s="6">
        <f>Table4[[#This Row],[Best Individual mean accuracy]]-Table4[[#This Row],[Benchmark mean accuracy]]</f>
        <v>0.56179775280899946</v>
      </c>
      <c r="H357" t="str">
        <f>IF(AND(Table4[[#This Row],[F value]]&lt;4.74,Table4[[#This Row],[Best Individual mean accuracy]]&gt;Table4[[#This Row],[Benchmark mean accuracy]]),"Yes","No")</f>
        <v>Yes</v>
      </c>
    </row>
    <row r="358" spans="1:8" x14ac:dyDescent="0.55000000000000004">
      <c r="A358">
        <v>891</v>
      </c>
      <c r="B358" s="1" t="s">
        <v>3927</v>
      </c>
      <c r="C358" s="4">
        <v>1</v>
      </c>
      <c r="D358" s="6">
        <v>96.179775280898795</v>
      </c>
      <c r="E358" s="3">
        <v>96.741573033707795</v>
      </c>
      <c r="F358" s="4">
        <v>0.76237623762376205</v>
      </c>
      <c r="G358" s="6">
        <f>Table4[[#This Row],[Best Individual mean accuracy]]-Table4[[#This Row],[Benchmark mean accuracy]]</f>
        <v>0.56179775280899946</v>
      </c>
      <c r="H358" t="str">
        <f>IF(AND(Table4[[#This Row],[F value]]&lt;4.74,Table4[[#This Row],[Best Individual mean accuracy]]&gt;Table4[[#This Row],[Benchmark mean accuracy]]),"Yes","No")</f>
        <v>Yes</v>
      </c>
    </row>
    <row r="359" spans="1:8" x14ac:dyDescent="0.55000000000000004">
      <c r="A359">
        <v>891</v>
      </c>
      <c r="B359" s="1" t="s">
        <v>3969</v>
      </c>
      <c r="C359" s="4">
        <v>1</v>
      </c>
      <c r="D359" s="6">
        <v>96.179775280898795</v>
      </c>
      <c r="E359" s="3">
        <v>96.741573033707795</v>
      </c>
      <c r="F359" s="4">
        <v>0.72972972972972905</v>
      </c>
      <c r="G359" s="6">
        <f>Table4[[#This Row],[Best Individual mean accuracy]]-Table4[[#This Row],[Benchmark mean accuracy]]</f>
        <v>0.56179775280899946</v>
      </c>
      <c r="H359" t="str">
        <f>IF(AND(Table4[[#This Row],[F value]]&lt;4.74,Table4[[#This Row],[Best Individual mean accuracy]]&gt;Table4[[#This Row],[Benchmark mean accuracy]]),"Yes","No")</f>
        <v>Yes</v>
      </c>
    </row>
    <row r="360" spans="1:8" x14ac:dyDescent="0.55000000000000004">
      <c r="A360">
        <v>750</v>
      </c>
      <c r="B360" s="1" t="s">
        <v>3329</v>
      </c>
      <c r="C360" s="4">
        <v>1</v>
      </c>
      <c r="D360" s="6">
        <v>96.067415730337004</v>
      </c>
      <c r="E360" s="3">
        <v>96.741573033707795</v>
      </c>
      <c r="F360" s="4">
        <v>0.93333333333333302</v>
      </c>
      <c r="G360" s="6">
        <f>Table4[[#This Row],[Best Individual mean accuracy]]-Table4[[#This Row],[Benchmark mean accuracy]]</f>
        <v>0.67415730337079083</v>
      </c>
      <c r="H360" t="str">
        <f>IF(AND(Table4[[#This Row],[F value]]&lt;4.74,Table4[[#This Row],[Best Individual mean accuracy]]&gt;Table4[[#This Row],[Benchmark mean accuracy]]),"Yes","No")</f>
        <v>Yes</v>
      </c>
    </row>
    <row r="361" spans="1:8" x14ac:dyDescent="0.55000000000000004">
      <c r="A361">
        <v>891</v>
      </c>
      <c r="B361" s="1" t="s">
        <v>3530</v>
      </c>
      <c r="C361" s="4">
        <v>1</v>
      </c>
      <c r="D361" s="6">
        <v>96.067415730337004</v>
      </c>
      <c r="E361" s="3">
        <v>96.741573033707795</v>
      </c>
      <c r="F361" s="4">
        <v>0.72727272727272696</v>
      </c>
      <c r="G361" s="6">
        <f>Table4[[#This Row],[Best Individual mean accuracy]]-Table4[[#This Row],[Benchmark mean accuracy]]</f>
        <v>0.67415730337079083</v>
      </c>
      <c r="H361" t="str">
        <f>IF(AND(Table4[[#This Row],[F value]]&lt;4.74,Table4[[#This Row],[Best Individual mean accuracy]]&gt;Table4[[#This Row],[Benchmark mean accuracy]]),"Yes","No")</f>
        <v>Yes</v>
      </c>
    </row>
    <row r="362" spans="1:8" x14ac:dyDescent="0.55000000000000004">
      <c r="A362">
        <v>891</v>
      </c>
      <c r="B362" s="1" t="s">
        <v>3725</v>
      </c>
      <c r="C362" s="4">
        <v>1</v>
      </c>
      <c r="D362" s="6">
        <v>96.067415730337004</v>
      </c>
      <c r="E362" s="3">
        <v>96.741573033707795</v>
      </c>
      <c r="F362" s="4">
        <v>1.05555555555555</v>
      </c>
      <c r="G362" s="6">
        <f>Table4[[#This Row],[Best Individual mean accuracy]]-Table4[[#This Row],[Benchmark mean accuracy]]</f>
        <v>0.67415730337079083</v>
      </c>
      <c r="H362" t="str">
        <f>IF(AND(Table4[[#This Row],[F value]]&lt;4.74,Table4[[#This Row],[Best Individual mean accuracy]]&gt;Table4[[#This Row],[Benchmark mean accuracy]]),"Yes","No")</f>
        <v>Yes</v>
      </c>
    </row>
    <row r="363" spans="1:8" x14ac:dyDescent="0.55000000000000004">
      <c r="A363">
        <v>891</v>
      </c>
      <c r="B363" s="1" t="s">
        <v>3919</v>
      </c>
      <c r="C363" s="4">
        <v>1</v>
      </c>
      <c r="D363" s="6">
        <v>96.067415730337004</v>
      </c>
      <c r="E363" s="3">
        <v>96.741573033707795</v>
      </c>
      <c r="F363" s="4">
        <v>1.5</v>
      </c>
      <c r="G363" s="6">
        <f>Table4[[#This Row],[Best Individual mean accuracy]]-Table4[[#This Row],[Benchmark mean accuracy]]</f>
        <v>0.67415730337079083</v>
      </c>
      <c r="H363" t="str">
        <f>IF(AND(Table4[[#This Row],[F value]]&lt;4.74,Table4[[#This Row],[Best Individual mean accuracy]]&gt;Table4[[#This Row],[Benchmark mean accuracy]]),"Yes","No")</f>
        <v>Yes</v>
      </c>
    </row>
    <row r="364" spans="1:8" x14ac:dyDescent="0.55000000000000004">
      <c r="A364">
        <v>891</v>
      </c>
      <c r="B364" s="1" t="s">
        <v>4077</v>
      </c>
      <c r="C364" s="4">
        <v>1</v>
      </c>
      <c r="D364" s="6">
        <v>96.067415730337004</v>
      </c>
      <c r="E364" s="3">
        <v>96.741573033707795</v>
      </c>
      <c r="F364" s="4">
        <v>0.73684210526315697</v>
      </c>
      <c r="G364" s="6">
        <f>Table4[[#This Row],[Best Individual mean accuracy]]-Table4[[#This Row],[Benchmark mean accuracy]]</f>
        <v>0.67415730337079083</v>
      </c>
      <c r="H364" t="str">
        <f>IF(AND(Table4[[#This Row],[F value]]&lt;4.74,Table4[[#This Row],[Best Individual mean accuracy]]&gt;Table4[[#This Row],[Benchmark mean accuracy]]),"Yes","No")</f>
        <v>Yes</v>
      </c>
    </row>
    <row r="365" spans="1:8" x14ac:dyDescent="0.55000000000000004">
      <c r="A365">
        <v>574</v>
      </c>
      <c r="B365" s="1" t="s">
        <v>3044</v>
      </c>
      <c r="C365" s="4">
        <v>1</v>
      </c>
      <c r="D365" s="6">
        <v>95.955056179775198</v>
      </c>
      <c r="E365" s="3">
        <v>96.741573033707795</v>
      </c>
      <c r="F365" s="4">
        <v>2.17948717948717</v>
      </c>
      <c r="G365" s="6">
        <f>Table4[[#This Row],[Best Individual mean accuracy]]-Table4[[#This Row],[Benchmark mean accuracy]]</f>
        <v>0.7865168539325964</v>
      </c>
      <c r="H365" t="str">
        <f>IF(AND(Table4[[#This Row],[F value]]&lt;4.74,Table4[[#This Row],[Best Individual mean accuracy]]&gt;Table4[[#This Row],[Benchmark mean accuracy]]),"Yes","No")</f>
        <v>Yes</v>
      </c>
    </row>
    <row r="366" spans="1:8" x14ac:dyDescent="0.55000000000000004">
      <c r="A366">
        <v>891</v>
      </c>
      <c r="B366" s="1" t="s">
        <v>3968</v>
      </c>
      <c r="C366" s="4">
        <v>1</v>
      </c>
      <c r="D366" s="6">
        <v>95.955056179775198</v>
      </c>
      <c r="E366" s="3">
        <v>96.741573033707795</v>
      </c>
      <c r="F366" s="4">
        <v>0.74545454545454504</v>
      </c>
      <c r="G366" s="6">
        <f>Table4[[#This Row],[Best Individual mean accuracy]]-Table4[[#This Row],[Benchmark mean accuracy]]</f>
        <v>0.7865168539325964</v>
      </c>
      <c r="H366" t="str">
        <f>IF(AND(Table4[[#This Row],[F value]]&lt;4.74,Table4[[#This Row],[Best Individual mean accuracy]]&gt;Table4[[#This Row],[Benchmark mean accuracy]]),"Yes","No")</f>
        <v>Yes</v>
      </c>
    </row>
    <row r="367" spans="1:8" x14ac:dyDescent="0.55000000000000004">
      <c r="A367">
        <v>891</v>
      </c>
      <c r="B367" s="1" t="s">
        <v>4080</v>
      </c>
      <c r="C367" s="4">
        <v>1</v>
      </c>
      <c r="D367" s="6">
        <v>95.955056179775198</v>
      </c>
      <c r="E367" s="3">
        <v>96.741573033707795</v>
      </c>
      <c r="F367" s="4">
        <v>1.5128205128205101</v>
      </c>
      <c r="G367" s="6">
        <f>Table4[[#This Row],[Best Individual mean accuracy]]-Table4[[#This Row],[Benchmark mean accuracy]]</f>
        <v>0.7865168539325964</v>
      </c>
      <c r="H367" t="str">
        <f>IF(AND(Table4[[#This Row],[F value]]&lt;4.74,Table4[[#This Row],[Best Individual mean accuracy]]&gt;Table4[[#This Row],[Benchmark mean accuracy]]),"Yes","No")</f>
        <v>Yes</v>
      </c>
    </row>
    <row r="368" spans="1:8" x14ac:dyDescent="0.55000000000000004">
      <c r="A368">
        <v>891</v>
      </c>
      <c r="B368" s="1" t="s">
        <v>3887</v>
      </c>
      <c r="C368" s="4">
        <v>1</v>
      </c>
      <c r="D368" s="6">
        <v>95.842696629213506</v>
      </c>
      <c r="E368" s="3">
        <v>96.741573033707795</v>
      </c>
      <c r="F368" s="4">
        <v>0.89473684210526105</v>
      </c>
      <c r="G368" s="6">
        <f>Table4[[#This Row],[Best Individual mean accuracy]]-Table4[[#This Row],[Benchmark mean accuracy]]</f>
        <v>0.89887640449428829</v>
      </c>
      <c r="H368" t="str">
        <f>IF(AND(Table4[[#This Row],[F value]]&lt;4.74,Table4[[#This Row],[Best Individual mean accuracy]]&gt;Table4[[#This Row],[Benchmark mean accuracy]]),"Yes","No")</f>
        <v>Yes</v>
      </c>
    </row>
    <row r="369" spans="1:8" x14ac:dyDescent="0.55000000000000004">
      <c r="A369">
        <v>891</v>
      </c>
      <c r="B369" s="1" t="s">
        <v>3960</v>
      </c>
      <c r="C369" s="4">
        <v>1</v>
      </c>
      <c r="D369" s="6">
        <v>95.842696629213506</v>
      </c>
      <c r="E369" s="3">
        <v>96.741573033707795</v>
      </c>
      <c r="F369" s="4">
        <v>0.61904761904761896</v>
      </c>
      <c r="G369" s="6">
        <f>Table4[[#This Row],[Best Individual mean accuracy]]-Table4[[#This Row],[Benchmark mean accuracy]]</f>
        <v>0.89887640449428829</v>
      </c>
      <c r="H369" t="str">
        <f>IF(AND(Table4[[#This Row],[F value]]&lt;4.74,Table4[[#This Row],[Best Individual mean accuracy]]&gt;Table4[[#This Row],[Benchmark mean accuracy]]),"Yes","No")</f>
        <v>Yes</v>
      </c>
    </row>
    <row r="370" spans="1:8" x14ac:dyDescent="0.55000000000000004">
      <c r="A370">
        <v>750</v>
      </c>
      <c r="B370" s="1" t="s">
        <v>3380</v>
      </c>
      <c r="C370" s="4">
        <v>1</v>
      </c>
      <c r="D370" s="6">
        <v>95.842696629213407</v>
      </c>
      <c r="E370" s="3">
        <v>96.741573033707795</v>
      </c>
      <c r="F370" s="4">
        <v>0.81818181818181701</v>
      </c>
      <c r="G370" s="6">
        <f>Table4[[#This Row],[Best Individual mean accuracy]]-Table4[[#This Row],[Benchmark mean accuracy]]</f>
        <v>0.89887640449438777</v>
      </c>
      <c r="H370" t="str">
        <f>IF(AND(Table4[[#This Row],[F value]]&lt;4.74,Table4[[#This Row],[Best Individual mean accuracy]]&gt;Table4[[#This Row],[Benchmark mean accuracy]]),"Yes","No")</f>
        <v>Yes</v>
      </c>
    </row>
    <row r="371" spans="1:8" x14ac:dyDescent="0.55000000000000004">
      <c r="A371">
        <v>891</v>
      </c>
      <c r="B371" s="1" t="s">
        <v>3663</v>
      </c>
      <c r="C371" s="4">
        <v>1</v>
      </c>
      <c r="D371" s="6">
        <v>95.842696629213407</v>
      </c>
      <c r="E371" s="3">
        <v>96.741573033707795</v>
      </c>
      <c r="F371" s="4">
        <v>0.94444444444444398</v>
      </c>
      <c r="G371" s="6">
        <f>Table4[[#This Row],[Best Individual mean accuracy]]-Table4[[#This Row],[Benchmark mean accuracy]]</f>
        <v>0.89887640449438777</v>
      </c>
      <c r="H371" t="str">
        <f>IF(AND(Table4[[#This Row],[F value]]&lt;4.74,Table4[[#This Row],[Best Individual mean accuracy]]&gt;Table4[[#This Row],[Benchmark mean accuracy]]),"Yes","No")</f>
        <v>Yes</v>
      </c>
    </row>
    <row r="372" spans="1:8" x14ac:dyDescent="0.55000000000000004">
      <c r="A372">
        <v>891</v>
      </c>
      <c r="B372" s="1" t="s">
        <v>3983</v>
      </c>
      <c r="C372" s="4">
        <v>1</v>
      </c>
      <c r="D372" s="6">
        <v>95.842696629213407</v>
      </c>
      <c r="E372" s="3">
        <v>96.741573033707795</v>
      </c>
      <c r="F372" s="4">
        <v>1.1428571428571399</v>
      </c>
      <c r="G372" s="6">
        <f>Table4[[#This Row],[Best Individual mean accuracy]]-Table4[[#This Row],[Benchmark mean accuracy]]</f>
        <v>0.89887640449438777</v>
      </c>
      <c r="H372" t="str">
        <f>IF(AND(Table4[[#This Row],[F value]]&lt;4.74,Table4[[#This Row],[Best Individual mean accuracy]]&gt;Table4[[#This Row],[Benchmark mean accuracy]]),"Yes","No")</f>
        <v>Yes</v>
      </c>
    </row>
    <row r="373" spans="1:8" x14ac:dyDescent="0.55000000000000004">
      <c r="A373">
        <v>891</v>
      </c>
      <c r="B373" s="1" t="s">
        <v>4032</v>
      </c>
      <c r="C373" s="4">
        <v>1</v>
      </c>
      <c r="D373" s="6">
        <v>95.842696629213407</v>
      </c>
      <c r="E373" s="3">
        <v>96.741573033707795</v>
      </c>
      <c r="F373" s="4">
        <v>1.6</v>
      </c>
      <c r="G373" s="6">
        <f>Table4[[#This Row],[Best Individual mean accuracy]]-Table4[[#This Row],[Benchmark mean accuracy]]</f>
        <v>0.89887640449438777</v>
      </c>
      <c r="H373" t="str">
        <f>IF(AND(Table4[[#This Row],[F value]]&lt;4.74,Table4[[#This Row],[Best Individual mean accuracy]]&gt;Table4[[#This Row],[Benchmark mean accuracy]]),"Yes","No")</f>
        <v>Yes</v>
      </c>
    </row>
    <row r="374" spans="1:8" x14ac:dyDescent="0.55000000000000004">
      <c r="A374">
        <v>891</v>
      </c>
      <c r="B374" s="1" t="s">
        <v>4003</v>
      </c>
      <c r="C374" s="4">
        <v>1</v>
      </c>
      <c r="D374" s="6">
        <v>95.730337078651701</v>
      </c>
      <c r="E374" s="3">
        <v>96.741573033707795</v>
      </c>
      <c r="F374" s="4">
        <v>1.04301075268817</v>
      </c>
      <c r="G374" s="6">
        <f>Table4[[#This Row],[Best Individual mean accuracy]]-Table4[[#This Row],[Benchmark mean accuracy]]</f>
        <v>1.0112359550560939</v>
      </c>
      <c r="H374" t="str">
        <f>IF(AND(Table4[[#This Row],[F value]]&lt;4.74,Table4[[#This Row],[Best Individual mean accuracy]]&gt;Table4[[#This Row],[Benchmark mean accuracy]]),"Yes","No")</f>
        <v>Yes</v>
      </c>
    </row>
    <row r="375" spans="1:8" x14ac:dyDescent="0.55000000000000004">
      <c r="A375">
        <v>891</v>
      </c>
      <c r="B375" s="1" t="s">
        <v>3959</v>
      </c>
      <c r="C375" s="4">
        <v>1</v>
      </c>
      <c r="D375" s="6">
        <v>95.730337078651601</v>
      </c>
      <c r="E375" s="3">
        <v>96.741573033707795</v>
      </c>
      <c r="F375" s="4">
        <v>0.78181818181817997</v>
      </c>
      <c r="G375" s="6">
        <f>Table4[[#This Row],[Best Individual mean accuracy]]-Table4[[#This Row],[Benchmark mean accuracy]]</f>
        <v>1.0112359550561933</v>
      </c>
      <c r="H375" t="str">
        <f>IF(AND(Table4[[#This Row],[F value]]&lt;4.74,Table4[[#This Row],[Best Individual mean accuracy]]&gt;Table4[[#This Row],[Benchmark mean accuracy]]),"Yes","No")</f>
        <v>Yes</v>
      </c>
    </row>
    <row r="376" spans="1:8" x14ac:dyDescent="0.55000000000000004">
      <c r="A376">
        <v>891</v>
      </c>
      <c r="B376" s="1" t="s">
        <v>3945</v>
      </c>
      <c r="C376" s="4">
        <v>1</v>
      </c>
      <c r="D376" s="6">
        <v>95.505617977528004</v>
      </c>
      <c r="E376" s="3">
        <v>96.741573033707795</v>
      </c>
      <c r="F376" s="4">
        <v>1.2222222222222201</v>
      </c>
      <c r="G376" s="6">
        <f>Table4[[#This Row],[Best Individual mean accuracy]]-Table4[[#This Row],[Benchmark mean accuracy]]</f>
        <v>1.2359550561797903</v>
      </c>
      <c r="H376" t="str">
        <f>IF(AND(Table4[[#This Row],[F value]]&lt;4.74,Table4[[#This Row],[Best Individual mean accuracy]]&gt;Table4[[#This Row],[Benchmark mean accuracy]]),"Yes","No")</f>
        <v>Yes</v>
      </c>
    </row>
    <row r="377" spans="1:8" x14ac:dyDescent="0.55000000000000004">
      <c r="A377">
        <v>750</v>
      </c>
      <c r="B377" s="1" t="s">
        <v>3323</v>
      </c>
      <c r="C377" s="4">
        <v>1</v>
      </c>
      <c r="D377" s="6">
        <v>95.280898876404393</v>
      </c>
      <c r="E377" s="3">
        <v>96.741573033707795</v>
      </c>
      <c r="F377" s="4">
        <v>1.3773584905660301</v>
      </c>
      <c r="G377" s="6">
        <f>Table4[[#This Row],[Best Individual mean accuracy]]-Table4[[#This Row],[Benchmark mean accuracy]]</f>
        <v>1.4606741573034014</v>
      </c>
      <c r="H377" t="str">
        <f>IF(AND(Table4[[#This Row],[F value]]&lt;4.74,Table4[[#This Row],[Best Individual mean accuracy]]&gt;Table4[[#This Row],[Benchmark mean accuracy]]),"Yes","No")</f>
        <v>Yes</v>
      </c>
    </row>
    <row r="378" spans="1:8" x14ac:dyDescent="0.55000000000000004">
      <c r="A378">
        <v>891</v>
      </c>
      <c r="B378" s="1" t="s">
        <v>3813</v>
      </c>
      <c r="C378" s="4">
        <v>1</v>
      </c>
      <c r="D378" s="6">
        <v>95.280898876404393</v>
      </c>
      <c r="E378" s="3">
        <v>96.741573033707795</v>
      </c>
      <c r="F378" s="4">
        <v>1</v>
      </c>
      <c r="G378" s="6">
        <f>Table4[[#This Row],[Best Individual mean accuracy]]-Table4[[#This Row],[Benchmark mean accuracy]]</f>
        <v>1.4606741573034014</v>
      </c>
      <c r="H378" t="str">
        <f>IF(AND(Table4[[#This Row],[F value]]&lt;4.74,Table4[[#This Row],[Best Individual mean accuracy]]&gt;Table4[[#This Row],[Benchmark mean accuracy]]),"Yes","No")</f>
        <v>Yes</v>
      </c>
    </row>
    <row r="379" spans="1:8" x14ac:dyDescent="0.55000000000000004">
      <c r="A379">
        <v>750</v>
      </c>
      <c r="B379" s="1" t="s">
        <v>3274</v>
      </c>
      <c r="C379" s="4">
        <v>1</v>
      </c>
      <c r="D379" s="6">
        <v>95.168539325842701</v>
      </c>
      <c r="E379" s="3">
        <v>96.741573033707795</v>
      </c>
      <c r="F379" s="4">
        <v>1.2222222222222201</v>
      </c>
      <c r="G379" s="6">
        <f>Table4[[#This Row],[Best Individual mean accuracy]]-Table4[[#This Row],[Benchmark mean accuracy]]</f>
        <v>1.5730337078650933</v>
      </c>
      <c r="H379" t="str">
        <f>IF(AND(Table4[[#This Row],[F value]]&lt;4.74,Table4[[#This Row],[Best Individual mean accuracy]]&gt;Table4[[#This Row],[Benchmark mean accuracy]]),"Yes","No")</f>
        <v>Yes</v>
      </c>
    </row>
    <row r="380" spans="1:8" x14ac:dyDescent="0.55000000000000004">
      <c r="A380">
        <v>750</v>
      </c>
      <c r="B380" s="1" t="s">
        <v>3280</v>
      </c>
      <c r="C380" s="4">
        <v>1</v>
      </c>
      <c r="D380" s="6">
        <v>95.168539325842701</v>
      </c>
      <c r="E380" s="3">
        <v>96.741573033707795</v>
      </c>
      <c r="F380" s="4">
        <v>1.3428571428571401</v>
      </c>
      <c r="G380" s="6">
        <f>Table4[[#This Row],[Best Individual mean accuracy]]-Table4[[#This Row],[Benchmark mean accuracy]]</f>
        <v>1.5730337078650933</v>
      </c>
      <c r="H380" t="str">
        <f>IF(AND(Table4[[#This Row],[F value]]&lt;4.74,Table4[[#This Row],[Best Individual mean accuracy]]&gt;Table4[[#This Row],[Benchmark mean accuracy]]),"Yes","No")</f>
        <v>Yes</v>
      </c>
    </row>
    <row r="381" spans="1:8" x14ac:dyDescent="0.55000000000000004">
      <c r="A381">
        <v>891</v>
      </c>
      <c r="B381" s="1" t="s">
        <v>4069</v>
      </c>
      <c r="C381" s="4">
        <v>1</v>
      </c>
      <c r="D381" s="6">
        <v>94.943820224719104</v>
      </c>
      <c r="E381" s="3">
        <v>96.741573033707795</v>
      </c>
      <c r="F381" s="4">
        <v>1.02941176470588</v>
      </c>
      <c r="G381" s="6">
        <f>Table4[[#This Row],[Best Individual mean accuracy]]-Table4[[#This Row],[Benchmark mean accuracy]]</f>
        <v>1.7977528089886903</v>
      </c>
      <c r="H381" t="str">
        <f>IF(AND(Table4[[#This Row],[F value]]&lt;4.74,Table4[[#This Row],[Best Individual mean accuracy]]&gt;Table4[[#This Row],[Benchmark mean accuracy]]),"Yes","No")</f>
        <v>Yes</v>
      </c>
    </row>
    <row r="382" spans="1:8" x14ac:dyDescent="0.55000000000000004">
      <c r="A382">
        <v>891</v>
      </c>
      <c r="B382" s="1" t="s">
        <v>3911</v>
      </c>
      <c r="C382" s="4">
        <v>1</v>
      </c>
      <c r="D382" s="6">
        <v>94.831460674157299</v>
      </c>
      <c r="E382" s="3">
        <v>96.741573033707795</v>
      </c>
      <c r="F382" s="4">
        <v>1.5066666666666599</v>
      </c>
      <c r="G382" s="6">
        <f>Table4[[#This Row],[Best Individual mean accuracy]]-Table4[[#This Row],[Benchmark mean accuracy]]</f>
        <v>1.9101123595504959</v>
      </c>
      <c r="H382" t="str">
        <f>IF(AND(Table4[[#This Row],[F value]]&lt;4.74,Table4[[#This Row],[Best Individual mean accuracy]]&gt;Table4[[#This Row],[Benchmark mean accuracy]]),"Yes","No")</f>
        <v>Yes</v>
      </c>
    </row>
    <row r="383" spans="1:8" x14ac:dyDescent="0.55000000000000004">
      <c r="A383">
        <v>891</v>
      </c>
      <c r="B383" s="1" t="s">
        <v>3585</v>
      </c>
      <c r="C383" s="4">
        <v>1</v>
      </c>
      <c r="D383" s="6">
        <v>94.719101123595493</v>
      </c>
      <c r="E383" s="3">
        <v>96.741573033707795</v>
      </c>
      <c r="F383" s="4">
        <v>3.3749999999999898</v>
      </c>
      <c r="G383" s="6">
        <f>Table4[[#This Row],[Best Individual mean accuracy]]-Table4[[#This Row],[Benchmark mean accuracy]]</f>
        <v>2.0224719101123014</v>
      </c>
      <c r="H383" t="str">
        <f>IF(AND(Table4[[#This Row],[F value]]&lt;4.74,Table4[[#This Row],[Best Individual mean accuracy]]&gt;Table4[[#This Row],[Benchmark mean accuracy]]),"Yes","No")</f>
        <v>Yes</v>
      </c>
    </row>
    <row r="384" spans="1:8" x14ac:dyDescent="0.55000000000000004">
      <c r="A384">
        <v>891</v>
      </c>
      <c r="B384" s="1" t="s">
        <v>3884</v>
      </c>
      <c r="C384" s="4">
        <v>1</v>
      </c>
      <c r="D384" s="6">
        <v>97.4157303370786</v>
      </c>
      <c r="E384" s="3">
        <v>96.629213483146003</v>
      </c>
      <c r="F384" s="4">
        <v>0.80952380952380998</v>
      </c>
      <c r="G384" s="6">
        <f>Table4[[#This Row],[Best Individual mean accuracy]]-Table4[[#This Row],[Benchmark mean accuracy]]</f>
        <v>-0.7865168539325964</v>
      </c>
      <c r="H384" t="str">
        <f>IF(AND(Table4[[#This Row],[F value]]&lt;4.74,Table4[[#This Row],[Best Individual mean accuracy]]&gt;Table4[[#This Row],[Benchmark mean accuracy]]),"Yes","No")</f>
        <v>No</v>
      </c>
    </row>
    <row r="385" spans="1:8" x14ac:dyDescent="0.55000000000000004">
      <c r="A385">
        <v>891</v>
      </c>
      <c r="B385" s="1" t="s">
        <v>3661</v>
      </c>
      <c r="C385" s="4">
        <v>1</v>
      </c>
      <c r="D385" s="6">
        <v>97.303370786516794</v>
      </c>
      <c r="E385" s="3">
        <v>96.629213483146003</v>
      </c>
      <c r="F385" s="4">
        <v>0.8</v>
      </c>
      <c r="G385" s="6">
        <f>Table4[[#This Row],[Best Individual mean accuracy]]-Table4[[#This Row],[Benchmark mean accuracy]]</f>
        <v>-0.67415730337079083</v>
      </c>
      <c r="H385" t="str">
        <f>IF(AND(Table4[[#This Row],[F value]]&lt;4.74,Table4[[#This Row],[Best Individual mean accuracy]]&gt;Table4[[#This Row],[Benchmark mean accuracy]]),"Yes","No")</f>
        <v>No</v>
      </c>
    </row>
    <row r="386" spans="1:8" x14ac:dyDescent="0.55000000000000004">
      <c r="A386">
        <v>891</v>
      </c>
      <c r="B386" s="1" t="s">
        <v>4060</v>
      </c>
      <c r="C386" s="4">
        <v>1</v>
      </c>
      <c r="D386" s="6">
        <v>97.078651685393197</v>
      </c>
      <c r="E386" s="3">
        <v>96.629213483146003</v>
      </c>
      <c r="F386" s="4">
        <v>0.94117647058823495</v>
      </c>
      <c r="G386" s="6">
        <f>Table4[[#This Row],[Best Individual mean accuracy]]-Table4[[#This Row],[Benchmark mean accuracy]]</f>
        <v>-0.44943820224719389</v>
      </c>
      <c r="H386" t="str">
        <f>IF(AND(Table4[[#This Row],[F value]]&lt;4.74,Table4[[#This Row],[Best Individual mean accuracy]]&gt;Table4[[#This Row],[Benchmark mean accuracy]]),"Yes","No")</f>
        <v>No</v>
      </c>
    </row>
    <row r="387" spans="1:8" x14ac:dyDescent="0.55000000000000004">
      <c r="A387">
        <v>891</v>
      </c>
      <c r="B387" s="1" t="s">
        <v>3621</v>
      </c>
      <c r="C387" s="4">
        <v>1</v>
      </c>
      <c r="D387" s="6">
        <v>96.966292134831406</v>
      </c>
      <c r="E387" s="3">
        <v>96.629213483146003</v>
      </c>
      <c r="F387" s="4">
        <v>0.56097560975609695</v>
      </c>
      <c r="G387" s="6">
        <f>Table4[[#This Row],[Best Individual mean accuracy]]-Table4[[#This Row],[Benchmark mean accuracy]]</f>
        <v>-0.33707865168540252</v>
      </c>
      <c r="H387" t="str">
        <f>IF(AND(Table4[[#This Row],[F value]]&lt;4.74,Table4[[#This Row],[Best Individual mean accuracy]]&gt;Table4[[#This Row],[Benchmark mean accuracy]]),"Yes","No")</f>
        <v>No</v>
      </c>
    </row>
    <row r="388" spans="1:8" x14ac:dyDescent="0.55000000000000004">
      <c r="A388">
        <v>891</v>
      </c>
      <c r="B388" s="1" t="s">
        <v>3774</v>
      </c>
      <c r="C388" s="4">
        <v>1</v>
      </c>
      <c r="D388" s="6">
        <v>96.8539325842696</v>
      </c>
      <c r="E388" s="3">
        <v>96.629213483146003</v>
      </c>
      <c r="F388" s="4">
        <v>0.55555555555555503</v>
      </c>
      <c r="G388" s="6">
        <f>Table4[[#This Row],[Best Individual mean accuracy]]-Table4[[#This Row],[Benchmark mean accuracy]]</f>
        <v>-0.22471910112359694</v>
      </c>
      <c r="H388" t="str">
        <f>IF(AND(Table4[[#This Row],[F value]]&lt;4.74,Table4[[#This Row],[Best Individual mean accuracy]]&gt;Table4[[#This Row],[Benchmark mean accuracy]]),"Yes","No")</f>
        <v>No</v>
      </c>
    </row>
    <row r="389" spans="1:8" x14ac:dyDescent="0.55000000000000004">
      <c r="A389">
        <v>750</v>
      </c>
      <c r="B389" s="1" t="s">
        <v>3178</v>
      </c>
      <c r="C389" s="4">
        <v>1</v>
      </c>
      <c r="D389" s="6">
        <v>96.741573033707795</v>
      </c>
      <c r="E389" s="3">
        <v>96.629213483146003</v>
      </c>
      <c r="F389" s="4">
        <v>1.13953488372093</v>
      </c>
      <c r="G389" s="6">
        <f>Table4[[#This Row],[Best Individual mean accuracy]]-Table4[[#This Row],[Benchmark mean accuracy]]</f>
        <v>-0.11235955056179137</v>
      </c>
      <c r="H389" t="str">
        <f>IF(AND(Table4[[#This Row],[F value]]&lt;4.74,Table4[[#This Row],[Best Individual mean accuracy]]&gt;Table4[[#This Row],[Benchmark mean accuracy]]),"Yes","No")</f>
        <v>No</v>
      </c>
    </row>
    <row r="390" spans="1:8" x14ac:dyDescent="0.55000000000000004">
      <c r="A390">
        <v>891</v>
      </c>
      <c r="B390" s="1" t="s">
        <v>3541</v>
      </c>
      <c r="C390" s="4">
        <v>1</v>
      </c>
      <c r="D390" s="6">
        <v>96.741573033707795</v>
      </c>
      <c r="E390" s="3">
        <v>96.629213483146003</v>
      </c>
      <c r="F390" s="4">
        <v>0.80487804878048896</v>
      </c>
      <c r="G390" s="6">
        <f>Table4[[#This Row],[Best Individual mean accuracy]]-Table4[[#This Row],[Benchmark mean accuracy]]</f>
        <v>-0.11235955056179137</v>
      </c>
      <c r="H390" t="str">
        <f>IF(AND(Table4[[#This Row],[F value]]&lt;4.74,Table4[[#This Row],[Best Individual mean accuracy]]&gt;Table4[[#This Row],[Benchmark mean accuracy]]),"Yes","No")</f>
        <v>No</v>
      </c>
    </row>
    <row r="391" spans="1:8" x14ac:dyDescent="0.55000000000000004">
      <c r="A391">
        <v>891</v>
      </c>
      <c r="B391" s="1" t="s">
        <v>3557</v>
      </c>
      <c r="C391" s="4">
        <v>1</v>
      </c>
      <c r="D391" s="6">
        <v>96.741573033707795</v>
      </c>
      <c r="E391" s="3">
        <v>96.629213483146003</v>
      </c>
      <c r="F391" s="4">
        <v>0.82608695652173803</v>
      </c>
      <c r="G391" s="6">
        <f>Table4[[#This Row],[Best Individual mean accuracy]]-Table4[[#This Row],[Benchmark mean accuracy]]</f>
        <v>-0.11235955056179137</v>
      </c>
      <c r="H391" t="str">
        <f>IF(AND(Table4[[#This Row],[F value]]&lt;4.74,Table4[[#This Row],[Best Individual mean accuracy]]&gt;Table4[[#This Row],[Benchmark mean accuracy]]),"Yes","No")</f>
        <v>No</v>
      </c>
    </row>
    <row r="392" spans="1:8" x14ac:dyDescent="0.55000000000000004">
      <c r="A392">
        <v>891</v>
      </c>
      <c r="B392" s="1" t="s">
        <v>3654</v>
      </c>
      <c r="C392" s="4">
        <v>1</v>
      </c>
      <c r="D392" s="6">
        <v>96.741573033707795</v>
      </c>
      <c r="E392" s="3">
        <v>96.629213483146003</v>
      </c>
      <c r="F392" s="4">
        <v>1.07407407407407</v>
      </c>
      <c r="G392" s="6">
        <f>Table4[[#This Row],[Best Individual mean accuracy]]-Table4[[#This Row],[Benchmark mean accuracy]]</f>
        <v>-0.11235955056179137</v>
      </c>
      <c r="H392" t="str">
        <f>IF(AND(Table4[[#This Row],[F value]]&lt;4.74,Table4[[#This Row],[Best Individual mean accuracy]]&gt;Table4[[#This Row],[Benchmark mean accuracy]]),"Yes","No")</f>
        <v>No</v>
      </c>
    </row>
    <row r="393" spans="1:8" x14ac:dyDescent="0.55000000000000004">
      <c r="A393">
        <v>891</v>
      </c>
      <c r="B393" s="1" t="s">
        <v>4091</v>
      </c>
      <c r="C393" s="4">
        <v>1</v>
      </c>
      <c r="D393" s="6">
        <v>96.741573033707795</v>
      </c>
      <c r="E393" s="3">
        <v>96.629213483146003</v>
      </c>
      <c r="F393" s="4">
        <v>0.85185185185185197</v>
      </c>
      <c r="G393" s="6">
        <f>Table4[[#This Row],[Best Individual mean accuracy]]-Table4[[#This Row],[Benchmark mean accuracy]]</f>
        <v>-0.11235955056179137</v>
      </c>
      <c r="H393" t="str">
        <f>IF(AND(Table4[[#This Row],[F value]]&lt;4.74,Table4[[#This Row],[Best Individual mean accuracy]]&gt;Table4[[#This Row],[Benchmark mean accuracy]]),"Yes","No")</f>
        <v>No</v>
      </c>
    </row>
    <row r="394" spans="1:8" x14ac:dyDescent="0.55000000000000004">
      <c r="A394">
        <v>891</v>
      </c>
      <c r="B394" s="1" t="s">
        <v>3832</v>
      </c>
      <c r="C394" s="4">
        <v>1</v>
      </c>
      <c r="D394" s="6">
        <v>96.629213483146003</v>
      </c>
      <c r="E394" s="3">
        <v>96.629213483146003</v>
      </c>
      <c r="F394" s="4">
        <v>1.74999999999999</v>
      </c>
      <c r="G394" s="6">
        <f>Table4[[#This Row],[Best Individual mean accuracy]]-Table4[[#This Row],[Benchmark mean accuracy]]</f>
        <v>0</v>
      </c>
      <c r="H394" t="str">
        <f>IF(AND(Table4[[#This Row],[F value]]&lt;4.74,Table4[[#This Row],[Best Individual mean accuracy]]&gt;Table4[[#This Row],[Benchmark mean accuracy]]),"Yes","No")</f>
        <v>No</v>
      </c>
    </row>
    <row r="395" spans="1:8" x14ac:dyDescent="0.55000000000000004">
      <c r="A395">
        <v>891</v>
      </c>
      <c r="B395" s="1" t="s">
        <v>4021</v>
      </c>
      <c r="C395" s="4">
        <v>1</v>
      </c>
      <c r="D395" s="6">
        <v>96.629213483146003</v>
      </c>
      <c r="E395" s="3">
        <v>96.629213483146003</v>
      </c>
      <c r="F395" s="4">
        <v>0.88235294117647001</v>
      </c>
      <c r="G395" s="6">
        <f>Table4[[#This Row],[Best Individual mean accuracy]]-Table4[[#This Row],[Benchmark mean accuracy]]</f>
        <v>0</v>
      </c>
      <c r="H395" t="str">
        <f>IF(AND(Table4[[#This Row],[F value]]&lt;4.74,Table4[[#This Row],[Best Individual mean accuracy]]&gt;Table4[[#This Row],[Benchmark mean accuracy]]),"Yes","No")</f>
        <v>No</v>
      </c>
    </row>
    <row r="396" spans="1:8" x14ac:dyDescent="0.55000000000000004">
      <c r="A396">
        <v>891</v>
      </c>
      <c r="B396" s="1" t="s">
        <v>3633</v>
      </c>
      <c r="C396" s="4">
        <v>1</v>
      </c>
      <c r="D396" s="6">
        <v>96.516853932584198</v>
      </c>
      <c r="E396" s="3">
        <v>96.629213483146003</v>
      </c>
      <c r="F396" s="4">
        <v>0.82608695652173803</v>
      </c>
      <c r="G396" s="6">
        <f>Table4[[#This Row],[Best Individual mean accuracy]]-Table4[[#This Row],[Benchmark mean accuracy]]</f>
        <v>0.11235955056180558</v>
      </c>
      <c r="H396" t="str">
        <f>IF(AND(Table4[[#This Row],[F value]]&lt;4.74,Table4[[#This Row],[Best Individual mean accuracy]]&gt;Table4[[#This Row],[Benchmark mean accuracy]]),"Yes","No")</f>
        <v>Yes</v>
      </c>
    </row>
    <row r="397" spans="1:8" x14ac:dyDescent="0.55000000000000004">
      <c r="A397">
        <v>891</v>
      </c>
      <c r="B397" s="1" t="s">
        <v>3811</v>
      </c>
      <c r="C397" s="4">
        <v>1</v>
      </c>
      <c r="D397" s="6">
        <v>96.516853932584198</v>
      </c>
      <c r="E397" s="3">
        <v>96.629213483146003</v>
      </c>
      <c r="F397" s="4">
        <v>1.2553191489361599</v>
      </c>
      <c r="G397" s="6">
        <f>Table4[[#This Row],[Best Individual mean accuracy]]-Table4[[#This Row],[Benchmark mean accuracy]]</f>
        <v>0.11235955056180558</v>
      </c>
      <c r="H397" t="str">
        <f>IF(AND(Table4[[#This Row],[F value]]&lt;4.74,Table4[[#This Row],[Best Individual mean accuracy]]&gt;Table4[[#This Row],[Benchmark mean accuracy]]),"Yes","No")</f>
        <v>Yes</v>
      </c>
    </row>
    <row r="398" spans="1:8" x14ac:dyDescent="0.55000000000000004">
      <c r="A398">
        <v>891</v>
      </c>
      <c r="B398" s="1" t="s">
        <v>3974</v>
      </c>
      <c r="C398" s="4">
        <v>1</v>
      </c>
      <c r="D398" s="6">
        <v>96.516853932584198</v>
      </c>
      <c r="E398" s="3">
        <v>96.629213483146003</v>
      </c>
      <c r="F398" s="4">
        <v>0.80327868852458995</v>
      </c>
      <c r="G398" s="6">
        <f>Table4[[#This Row],[Best Individual mean accuracy]]-Table4[[#This Row],[Benchmark mean accuracy]]</f>
        <v>0.11235955056180558</v>
      </c>
      <c r="H398" t="str">
        <f>IF(AND(Table4[[#This Row],[F value]]&lt;4.74,Table4[[#This Row],[Best Individual mean accuracy]]&gt;Table4[[#This Row],[Benchmark mean accuracy]]),"Yes","No")</f>
        <v>Yes</v>
      </c>
    </row>
    <row r="399" spans="1:8" x14ac:dyDescent="0.55000000000000004">
      <c r="A399">
        <v>891</v>
      </c>
      <c r="B399" s="1" t="s">
        <v>3503</v>
      </c>
      <c r="C399" s="4">
        <v>1</v>
      </c>
      <c r="D399" s="6">
        <v>96.404494382022406</v>
      </c>
      <c r="E399" s="3">
        <v>96.629213483146003</v>
      </c>
      <c r="F399" s="4">
        <v>1.3076923076922999</v>
      </c>
      <c r="G399" s="6">
        <f>Table4[[#This Row],[Best Individual mean accuracy]]-Table4[[#This Row],[Benchmark mean accuracy]]</f>
        <v>0.22471910112359694</v>
      </c>
      <c r="H399" t="str">
        <f>IF(AND(Table4[[#This Row],[F value]]&lt;4.74,Table4[[#This Row],[Best Individual mean accuracy]]&gt;Table4[[#This Row],[Benchmark mean accuracy]]),"Yes","No")</f>
        <v>Yes</v>
      </c>
    </row>
    <row r="400" spans="1:8" x14ac:dyDescent="0.55000000000000004">
      <c r="A400">
        <v>891</v>
      </c>
      <c r="B400" s="1" t="s">
        <v>3528</v>
      </c>
      <c r="C400" s="4">
        <v>1</v>
      </c>
      <c r="D400" s="6">
        <v>96.404494382022406</v>
      </c>
      <c r="E400" s="3">
        <v>96.629213483146003</v>
      </c>
      <c r="F400" s="4">
        <v>0.60869565217391297</v>
      </c>
      <c r="G400" s="6">
        <f>Table4[[#This Row],[Best Individual mean accuracy]]-Table4[[#This Row],[Benchmark mean accuracy]]</f>
        <v>0.22471910112359694</v>
      </c>
      <c r="H400" t="str">
        <f>IF(AND(Table4[[#This Row],[F value]]&lt;4.74,Table4[[#This Row],[Best Individual mean accuracy]]&gt;Table4[[#This Row],[Benchmark mean accuracy]]),"Yes","No")</f>
        <v>Yes</v>
      </c>
    </row>
    <row r="401" spans="1:8" x14ac:dyDescent="0.55000000000000004">
      <c r="A401">
        <v>891</v>
      </c>
      <c r="B401" s="1" t="s">
        <v>3616</v>
      </c>
      <c r="C401" s="4">
        <v>1</v>
      </c>
      <c r="D401" s="6">
        <v>96.404494382022406</v>
      </c>
      <c r="E401" s="3">
        <v>96.629213483146003</v>
      </c>
      <c r="F401" s="4">
        <v>1.52</v>
      </c>
      <c r="G401" s="6">
        <f>Table4[[#This Row],[Best Individual mean accuracy]]-Table4[[#This Row],[Benchmark mean accuracy]]</f>
        <v>0.22471910112359694</v>
      </c>
      <c r="H401" t="str">
        <f>IF(AND(Table4[[#This Row],[F value]]&lt;4.74,Table4[[#This Row],[Best Individual mean accuracy]]&gt;Table4[[#This Row],[Benchmark mean accuracy]]),"Yes","No")</f>
        <v>Yes</v>
      </c>
    </row>
    <row r="402" spans="1:8" x14ac:dyDescent="0.55000000000000004">
      <c r="A402">
        <v>891</v>
      </c>
      <c r="B402" s="1" t="s">
        <v>3714</v>
      </c>
      <c r="C402" s="4">
        <v>1</v>
      </c>
      <c r="D402" s="6">
        <v>96.404494382022406</v>
      </c>
      <c r="E402" s="3">
        <v>96.629213483146003</v>
      </c>
      <c r="F402" s="4">
        <v>1.2222222222222201</v>
      </c>
      <c r="G402" s="6">
        <f>Table4[[#This Row],[Best Individual mean accuracy]]-Table4[[#This Row],[Benchmark mean accuracy]]</f>
        <v>0.22471910112359694</v>
      </c>
      <c r="H402" t="str">
        <f>IF(AND(Table4[[#This Row],[F value]]&lt;4.74,Table4[[#This Row],[Best Individual mean accuracy]]&gt;Table4[[#This Row],[Benchmark mean accuracy]]),"Yes","No")</f>
        <v>Yes</v>
      </c>
    </row>
    <row r="403" spans="1:8" x14ac:dyDescent="0.55000000000000004">
      <c r="A403">
        <v>891</v>
      </c>
      <c r="B403" s="1" t="s">
        <v>3935</v>
      </c>
      <c r="C403" s="4">
        <v>1</v>
      </c>
      <c r="D403" s="6">
        <v>96.404494382022406</v>
      </c>
      <c r="E403" s="3">
        <v>96.629213483146003</v>
      </c>
      <c r="F403" s="4">
        <v>0.71428571428571397</v>
      </c>
      <c r="G403" s="6">
        <f>Table4[[#This Row],[Best Individual mean accuracy]]-Table4[[#This Row],[Benchmark mean accuracy]]</f>
        <v>0.22471910112359694</v>
      </c>
      <c r="H403" t="str">
        <f>IF(AND(Table4[[#This Row],[F value]]&lt;4.74,Table4[[#This Row],[Best Individual mean accuracy]]&gt;Table4[[#This Row],[Benchmark mean accuracy]]),"Yes","No")</f>
        <v>Yes</v>
      </c>
    </row>
    <row r="404" spans="1:8" x14ac:dyDescent="0.55000000000000004">
      <c r="A404">
        <v>891</v>
      </c>
      <c r="B404" s="1" t="s">
        <v>4073</v>
      </c>
      <c r="C404" s="4">
        <v>1</v>
      </c>
      <c r="D404" s="6">
        <v>96.404494382022406</v>
      </c>
      <c r="E404" s="3">
        <v>96.629213483146003</v>
      </c>
      <c r="F404" s="4">
        <v>1.9090909090909001</v>
      </c>
      <c r="G404" s="6">
        <f>Table4[[#This Row],[Best Individual mean accuracy]]-Table4[[#This Row],[Benchmark mean accuracy]]</f>
        <v>0.22471910112359694</v>
      </c>
      <c r="H404" t="str">
        <f>IF(AND(Table4[[#This Row],[F value]]&lt;4.74,Table4[[#This Row],[Best Individual mean accuracy]]&gt;Table4[[#This Row],[Benchmark mean accuracy]]),"Yes","No")</f>
        <v>Yes</v>
      </c>
    </row>
    <row r="405" spans="1:8" x14ac:dyDescent="0.55000000000000004">
      <c r="A405">
        <v>891</v>
      </c>
      <c r="B405" s="1" t="s">
        <v>3531</v>
      </c>
      <c r="C405" s="4">
        <v>1</v>
      </c>
      <c r="D405" s="6">
        <v>96.292134831460601</v>
      </c>
      <c r="E405" s="3">
        <v>96.629213483146003</v>
      </c>
      <c r="F405" s="4">
        <v>0.68</v>
      </c>
      <c r="G405" s="6">
        <f>Table4[[#This Row],[Best Individual mean accuracy]]-Table4[[#This Row],[Benchmark mean accuracy]]</f>
        <v>0.33707865168540252</v>
      </c>
      <c r="H405" t="str">
        <f>IF(AND(Table4[[#This Row],[F value]]&lt;4.74,Table4[[#This Row],[Best Individual mean accuracy]]&gt;Table4[[#This Row],[Benchmark mean accuracy]]),"Yes","No")</f>
        <v>Yes</v>
      </c>
    </row>
    <row r="406" spans="1:8" x14ac:dyDescent="0.55000000000000004">
      <c r="A406">
        <v>891</v>
      </c>
      <c r="B406" s="1" t="s">
        <v>3579</v>
      </c>
      <c r="C406" s="4">
        <v>1</v>
      </c>
      <c r="D406" s="6">
        <v>96.292134831460601</v>
      </c>
      <c r="E406" s="3">
        <v>96.629213483146003</v>
      </c>
      <c r="F406" s="4">
        <v>0.89473684210526105</v>
      </c>
      <c r="G406" s="6">
        <f>Table4[[#This Row],[Best Individual mean accuracy]]-Table4[[#This Row],[Benchmark mean accuracy]]</f>
        <v>0.33707865168540252</v>
      </c>
      <c r="H406" t="str">
        <f>IF(AND(Table4[[#This Row],[F value]]&lt;4.74,Table4[[#This Row],[Best Individual mean accuracy]]&gt;Table4[[#This Row],[Benchmark mean accuracy]]),"Yes","No")</f>
        <v>Yes</v>
      </c>
    </row>
    <row r="407" spans="1:8" x14ac:dyDescent="0.55000000000000004">
      <c r="A407">
        <v>891</v>
      </c>
      <c r="B407" s="1" t="s">
        <v>3830</v>
      </c>
      <c r="C407" s="4">
        <v>1</v>
      </c>
      <c r="D407" s="6">
        <v>96.292134831460601</v>
      </c>
      <c r="E407" s="3">
        <v>96.629213483146003</v>
      </c>
      <c r="F407" s="4">
        <v>0.65217391304347705</v>
      </c>
      <c r="G407" s="6">
        <f>Table4[[#This Row],[Best Individual mean accuracy]]-Table4[[#This Row],[Benchmark mean accuracy]]</f>
        <v>0.33707865168540252</v>
      </c>
      <c r="H407" t="str">
        <f>IF(AND(Table4[[#This Row],[F value]]&lt;4.74,Table4[[#This Row],[Best Individual mean accuracy]]&gt;Table4[[#This Row],[Benchmark mean accuracy]]),"Yes","No")</f>
        <v>Yes</v>
      </c>
    </row>
    <row r="408" spans="1:8" x14ac:dyDescent="0.55000000000000004">
      <c r="A408">
        <v>891</v>
      </c>
      <c r="B408" s="1" t="s">
        <v>3899</v>
      </c>
      <c r="C408" s="4">
        <v>1</v>
      </c>
      <c r="D408" s="6">
        <v>96.292134831460601</v>
      </c>
      <c r="E408" s="3">
        <v>96.629213483146003</v>
      </c>
      <c r="F408" s="4">
        <v>1.5128205128205101</v>
      </c>
      <c r="G408" s="6">
        <f>Table4[[#This Row],[Best Individual mean accuracy]]-Table4[[#This Row],[Benchmark mean accuracy]]</f>
        <v>0.33707865168540252</v>
      </c>
      <c r="H408" t="str">
        <f>IF(AND(Table4[[#This Row],[F value]]&lt;4.74,Table4[[#This Row],[Best Individual mean accuracy]]&gt;Table4[[#This Row],[Benchmark mean accuracy]]),"Yes","No")</f>
        <v>Yes</v>
      </c>
    </row>
    <row r="409" spans="1:8" x14ac:dyDescent="0.55000000000000004">
      <c r="A409">
        <v>574</v>
      </c>
      <c r="B409" s="1" t="s">
        <v>2898</v>
      </c>
      <c r="C409" s="4">
        <v>1</v>
      </c>
      <c r="D409" s="6">
        <v>96.179775280898795</v>
      </c>
      <c r="E409" s="3">
        <v>96.629213483146003</v>
      </c>
      <c r="F409" s="4">
        <v>0.61290322580645196</v>
      </c>
      <c r="G409" s="6">
        <f>Table4[[#This Row],[Best Individual mean accuracy]]-Table4[[#This Row],[Benchmark mean accuracy]]</f>
        <v>0.4494382022472081</v>
      </c>
      <c r="H409" t="str">
        <f>IF(AND(Table4[[#This Row],[F value]]&lt;4.74,Table4[[#This Row],[Best Individual mean accuracy]]&gt;Table4[[#This Row],[Benchmark mean accuracy]]),"Yes","No")</f>
        <v>Yes</v>
      </c>
    </row>
    <row r="410" spans="1:8" x14ac:dyDescent="0.55000000000000004">
      <c r="A410">
        <v>574</v>
      </c>
      <c r="B410" s="1" t="s">
        <v>2929</v>
      </c>
      <c r="C410" s="4">
        <v>1</v>
      </c>
      <c r="D410" s="6">
        <v>96.179775280898795</v>
      </c>
      <c r="E410" s="3">
        <v>96.629213483146003</v>
      </c>
      <c r="F410" s="4">
        <v>0.63953488372093004</v>
      </c>
      <c r="G410" s="6">
        <f>Table4[[#This Row],[Best Individual mean accuracy]]-Table4[[#This Row],[Benchmark mean accuracy]]</f>
        <v>0.4494382022472081</v>
      </c>
      <c r="H410" t="str">
        <f>IF(AND(Table4[[#This Row],[F value]]&lt;4.74,Table4[[#This Row],[Best Individual mean accuracy]]&gt;Table4[[#This Row],[Benchmark mean accuracy]]),"Yes","No")</f>
        <v>Yes</v>
      </c>
    </row>
    <row r="411" spans="1:8" x14ac:dyDescent="0.55000000000000004">
      <c r="A411">
        <v>750</v>
      </c>
      <c r="B411" s="1" t="s">
        <v>3434</v>
      </c>
      <c r="C411" s="4">
        <v>1</v>
      </c>
      <c r="D411" s="6">
        <v>96.179775280898795</v>
      </c>
      <c r="E411" s="3">
        <v>96.629213483146003</v>
      </c>
      <c r="F411" s="4">
        <v>1.5833333333333299</v>
      </c>
      <c r="G411" s="6">
        <f>Table4[[#This Row],[Best Individual mean accuracy]]-Table4[[#This Row],[Benchmark mean accuracy]]</f>
        <v>0.4494382022472081</v>
      </c>
      <c r="H411" t="str">
        <f>IF(AND(Table4[[#This Row],[F value]]&lt;4.74,Table4[[#This Row],[Best Individual mean accuracy]]&gt;Table4[[#This Row],[Benchmark mean accuracy]]),"Yes","No")</f>
        <v>Yes</v>
      </c>
    </row>
    <row r="412" spans="1:8" x14ac:dyDescent="0.55000000000000004">
      <c r="A412">
        <v>891</v>
      </c>
      <c r="B412" s="1" t="s">
        <v>3560</v>
      </c>
      <c r="C412" s="4">
        <v>1</v>
      </c>
      <c r="D412" s="6">
        <v>96.179775280898795</v>
      </c>
      <c r="E412" s="3">
        <v>96.629213483146003</v>
      </c>
      <c r="F412" s="4">
        <v>0.78787878787878696</v>
      </c>
      <c r="G412" s="6">
        <f>Table4[[#This Row],[Best Individual mean accuracy]]-Table4[[#This Row],[Benchmark mean accuracy]]</f>
        <v>0.4494382022472081</v>
      </c>
      <c r="H412" t="str">
        <f>IF(AND(Table4[[#This Row],[F value]]&lt;4.74,Table4[[#This Row],[Best Individual mean accuracy]]&gt;Table4[[#This Row],[Benchmark mean accuracy]]),"Yes","No")</f>
        <v>Yes</v>
      </c>
    </row>
    <row r="413" spans="1:8" x14ac:dyDescent="0.55000000000000004">
      <c r="A413">
        <v>750</v>
      </c>
      <c r="B413" s="1" t="s">
        <v>3262</v>
      </c>
      <c r="C413" s="4">
        <v>1</v>
      </c>
      <c r="D413" s="6">
        <v>96.067415730337004</v>
      </c>
      <c r="E413" s="3">
        <v>96.629213483146003</v>
      </c>
      <c r="F413" s="4">
        <v>0.94805194805194903</v>
      </c>
      <c r="G413" s="6">
        <f>Table4[[#This Row],[Best Individual mean accuracy]]-Table4[[#This Row],[Benchmark mean accuracy]]</f>
        <v>0.56179775280899946</v>
      </c>
      <c r="H413" t="str">
        <f>IF(AND(Table4[[#This Row],[F value]]&lt;4.74,Table4[[#This Row],[Best Individual mean accuracy]]&gt;Table4[[#This Row],[Benchmark mean accuracy]]),"Yes","No")</f>
        <v>Yes</v>
      </c>
    </row>
    <row r="414" spans="1:8" x14ac:dyDescent="0.55000000000000004">
      <c r="A414">
        <v>891</v>
      </c>
      <c r="B414" s="1" t="s">
        <v>3609</v>
      </c>
      <c r="C414" s="4">
        <v>1</v>
      </c>
      <c r="D414" s="6">
        <v>96.067415730337004</v>
      </c>
      <c r="E414" s="3">
        <v>96.629213483146003</v>
      </c>
      <c r="F414" s="4">
        <v>1.5454545454545401</v>
      </c>
      <c r="G414" s="6">
        <f>Table4[[#This Row],[Best Individual mean accuracy]]-Table4[[#This Row],[Benchmark mean accuracy]]</f>
        <v>0.56179775280899946</v>
      </c>
      <c r="H414" t="str">
        <f>IF(AND(Table4[[#This Row],[F value]]&lt;4.74,Table4[[#This Row],[Best Individual mean accuracy]]&gt;Table4[[#This Row],[Benchmark mean accuracy]]),"Yes","No")</f>
        <v>Yes</v>
      </c>
    </row>
    <row r="415" spans="1:8" x14ac:dyDescent="0.55000000000000004">
      <c r="A415">
        <v>891</v>
      </c>
      <c r="B415" s="1" t="s">
        <v>3905</v>
      </c>
      <c r="C415" s="4">
        <v>1</v>
      </c>
      <c r="D415" s="6">
        <v>96.067415730337004</v>
      </c>
      <c r="E415" s="3">
        <v>96.629213483146003</v>
      </c>
      <c r="F415" s="4">
        <v>1.5333333333333301</v>
      </c>
      <c r="G415" s="6">
        <f>Table4[[#This Row],[Best Individual mean accuracy]]-Table4[[#This Row],[Benchmark mean accuracy]]</f>
        <v>0.56179775280899946</v>
      </c>
      <c r="H415" t="str">
        <f>IF(AND(Table4[[#This Row],[F value]]&lt;4.74,Table4[[#This Row],[Best Individual mean accuracy]]&gt;Table4[[#This Row],[Benchmark mean accuracy]]),"Yes","No")</f>
        <v>Yes</v>
      </c>
    </row>
    <row r="416" spans="1:8" x14ac:dyDescent="0.55000000000000004">
      <c r="A416">
        <v>891</v>
      </c>
      <c r="B416" s="1" t="s">
        <v>4089</v>
      </c>
      <c r="C416" s="4">
        <v>1</v>
      </c>
      <c r="D416" s="6">
        <v>96.067415730337004</v>
      </c>
      <c r="E416" s="3">
        <v>96.629213483146003</v>
      </c>
      <c r="F416" s="4">
        <v>0.898734177215189</v>
      </c>
      <c r="G416" s="6">
        <f>Table4[[#This Row],[Best Individual mean accuracy]]-Table4[[#This Row],[Benchmark mean accuracy]]</f>
        <v>0.56179775280899946</v>
      </c>
      <c r="H416" t="str">
        <f>IF(AND(Table4[[#This Row],[F value]]&lt;4.74,Table4[[#This Row],[Best Individual mean accuracy]]&gt;Table4[[#This Row],[Benchmark mean accuracy]]),"Yes","No")</f>
        <v>Yes</v>
      </c>
    </row>
    <row r="417" spans="1:8" x14ac:dyDescent="0.55000000000000004">
      <c r="A417">
        <v>891</v>
      </c>
      <c r="B417" s="1" t="s">
        <v>3588</v>
      </c>
      <c r="C417" s="4">
        <v>1</v>
      </c>
      <c r="D417" s="6">
        <v>95.955056179775298</v>
      </c>
      <c r="E417" s="3">
        <v>96.629213483146003</v>
      </c>
      <c r="F417" s="4">
        <v>0.72222222222222199</v>
      </c>
      <c r="G417" s="6">
        <f>Table4[[#This Row],[Best Individual mean accuracy]]-Table4[[#This Row],[Benchmark mean accuracy]]</f>
        <v>0.67415730337070556</v>
      </c>
      <c r="H417" t="str">
        <f>IF(AND(Table4[[#This Row],[F value]]&lt;4.74,Table4[[#This Row],[Best Individual mean accuracy]]&gt;Table4[[#This Row],[Benchmark mean accuracy]]),"Yes","No")</f>
        <v>Yes</v>
      </c>
    </row>
    <row r="418" spans="1:8" x14ac:dyDescent="0.55000000000000004">
      <c r="A418">
        <v>891</v>
      </c>
      <c r="B418" s="1" t="s">
        <v>3498</v>
      </c>
      <c r="C418" s="4">
        <v>1</v>
      </c>
      <c r="D418" s="6">
        <v>95.955056179775198</v>
      </c>
      <c r="E418" s="3">
        <v>96.629213483146003</v>
      </c>
      <c r="F418" s="4">
        <v>1</v>
      </c>
      <c r="G418" s="6">
        <f>Table4[[#This Row],[Best Individual mean accuracy]]-Table4[[#This Row],[Benchmark mean accuracy]]</f>
        <v>0.67415730337080504</v>
      </c>
      <c r="H418" t="str">
        <f>IF(AND(Table4[[#This Row],[F value]]&lt;4.74,Table4[[#This Row],[Best Individual mean accuracy]]&gt;Table4[[#This Row],[Benchmark mean accuracy]]),"Yes","No")</f>
        <v>Yes</v>
      </c>
    </row>
    <row r="419" spans="1:8" x14ac:dyDescent="0.55000000000000004">
      <c r="A419">
        <v>891</v>
      </c>
      <c r="B419" s="1" t="s">
        <v>3506</v>
      </c>
      <c r="C419" s="4">
        <v>1</v>
      </c>
      <c r="D419" s="6">
        <v>95.955056179775198</v>
      </c>
      <c r="E419" s="3">
        <v>96.629213483146003</v>
      </c>
      <c r="F419" s="4">
        <v>1.07407407407407</v>
      </c>
      <c r="G419" s="6">
        <f>Table4[[#This Row],[Best Individual mean accuracy]]-Table4[[#This Row],[Benchmark mean accuracy]]</f>
        <v>0.67415730337080504</v>
      </c>
      <c r="H419" t="str">
        <f>IF(AND(Table4[[#This Row],[F value]]&lt;4.74,Table4[[#This Row],[Best Individual mean accuracy]]&gt;Table4[[#This Row],[Benchmark mean accuracy]]),"Yes","No")</f>
        <v>Yes</v>
      </c>
    </row>
    <row r="420" spans="1:8" x14ac:dyDescent="0.55000000000000004">
      <c r="A420">
        <v>891</v>
      </c>
      <c r="B420" s="1" t="s">
        <v>3785</v>
      </c>
      <c r="C420" s="4">
        <v>1</v>
      </c>
      <c r="D420" s="6">
        <v>95.955056179775198</v>
      </c>
      <c r="E420" s="3">
        <v>96.629213483146003</v>
      </c>
      <c r="F420" s="4">
        <v>0.78571428571428603</v>
      </c>
      <c r="G420" s="6">
        <f>Table4[[#This Row],[Best Individual mean accuracy]]-Table4[[#This Row],[Benchmark mean accuracy]]</f>
        <v>0.67415730337080504</v>
      </c>
      <c r="H420" t="str">
        <f>IF(AND(Table4[[#This Row],[F value]]&lt;4.74,Table4[[#This Row],[Best Individual mean accuracy]]&gt;Table4[[#This Row],[Benchmark mean accuracy]]),"Yes","No")</f>
        <v>Yes</v>
      </c>
    </row>
    <row r="421" spans="1:8" x14ac:dyDescent="0.55000000000000004">
      <c r="A421">
        <v>750</v>
      </c>
      <c r="B421" s="1" t="s">
        <v>3437</v>
      </c>
      <c r="C421" s="4">
        <v>1</v>
      </c>
      <c r="D421" s="6">
        <v>95.842696629213407</v>
      </c>
      <c r="E421" s="3">
        <v>96.629213483146003</v>
      </c>
      <c r="F421" s="4">
        <v>0.924050632911392</v>
      </c>
      <c r="G421" s="6">
        <f>Table4[[#This Row],[Best Individual mean accuracy]]-Table4[[#This Row],[Benchmark mean accuracy]]</f>
        <v>0.7865168539325964</v>
      </c>
      <c r="H421" t="str">
        <f>IF(AND(Table4[[#This Row],[F value]]&lt;4.74,Table4[[#This Row],[Best Individual mean accuracy]]&gt;Table4[[#This Row],[Benchmark mean accuracy]]),"Yes","No")</f>
        <v>Yes</v>
      </c>
    </row>
    <row r="422" spans="1:8" x14ac:dyDescent="0.55000000000000004">
      <c r="A422">
        <v>891</v>
      </c>
      <c r="B422" s="1" t="s">
        <v>3551</v>
      </c>
      <c r="C422" s="4">
        <v>1</v>
      </c>
      <c r="D422" s="6">
        <v>95.842696629213407</v>
      </c>
      <c r="E422" s="3">
        <v>96.629213483146003</v>
      </c>
      <c r="F422" s="4">
        <v>0.56989247311827895</v>
      </c>
      <c r="G422" s="6">
        <f>Table4[[#This Row],[Best Individual mean accuracy]]-Table4[[#This Row],[Benchmark mean accuracy]]</f>
        <v>0.7865168539325964</v>
      </c>
      <c r="H422" t="str">
        <f>IF(AND(Table4[[#This Row],[F value]]&lt;4.74,Table4[[#This Row],[Best Individual mean accuracy]]&gt;Table4[[#This Row],[Benchmark mean accuracy]]),"Yes","No")</f>
        <v>Yes</v>
      </c>
    </row>
    <row r="423" spans="1:8" x14ac:dyDescent="0.55000000000000004">
      <c r="A423">
        <v>891</v>
      </c>
      <c r="B423" s="1" t="s">
        <v>3734</v>
      </c>
      <c r="C423" s="4">
        <v>1</v>
      </c>
      <c r="D423" s="6">
        <v>95.842696629213407</v>
      </c>
      <c r="E423" s="3">
        <v>96.629213483146003</v>
      </c>
      <c r="F423" s="4">
        <v>1.27586206896551</v>
      </c>
      <c r="G423" s="6">
        <f>Table4[[#This Row],[Best Individual mean accuracy]]-Table4[[#This Row],[Benchmark mean accuracy]]</f>
        <v>0.7865168539325964</v>
      </c>
      <c r="H423" t="str">
        <f>IF(AND(Table4[[#This Row],[F value]]&lt;4.74,Table4[[#This Row],[Best Individual mean accuracy]]&gt;Table4[[#This Row],[Benchmark mean accuracy]]),"Yes","No")</f>
        <v>Yes</v>
      </c>
    </row>
    <row r="424" spans="1:8" x14ac:dyDescent="0.55000000000000004">
      <c r="A424">
        <v>750</v>
      </c>
      <c r="B424" s="1" t="s">
        <v>3253</v>
      </c>
      <c r="C424" s="4">
        <v>1</v>
      </c>
      <c r="D424" s="6">
        <v>95.730337078651701</v>
      </c>
      <c r="E424" s="3">
        <v>96.629213483146003</v>
      </c>
      <c r="F424" s="4">
        <v>6.6666666666666599</v>
      </c>
      <c r="G424" s="6">
        <f>Table4[[#This Row],[Best Individual mean accuracy]]-Table4[[#This Row],[Benchmark mean accuracy]]</f>
        <v>0.89887640449430251</v>
      </c>
      <c r="H424" t="str">
        <f>IF(AND(Table4[[#This Row],[F value]]&lt;4.74,Table4[[#This Row],[Best Individual mean accuracy]]&gt;Table4[[#This Row],[Benchmark mean accuracy]]),"Yes","No")</f>
        <v>No</v>
      </c>
    </row>
    <row r="425" spans="1:8" x14ac:dyDescent="0.55000000000000004">
      <c r="A425">
        <v>891</v>
      </c>
      <c r="B425" s="1" t="s">
        <v>3595</v>
      </c>
      <c r="C425" s="4">
        <v>1</v>
      </c>
      <c r="D425" s="6">
        <v>95.730337078651701</v>
      </c>
      <c r="E425" s="3">
        <v>96.629213483146003</v>
      </c>
      <c r="F425" s="4">
        <v>0.94117647058823495</v>
      </c>
      <c r="G425" s="6">
        <f>Table4[[#This Row],[Best Individual mean accuracy]]-Table4[[#This Row],[Benchmark mean accuracy]]</f>
        <v>0.89887640449430251</v>
      </c>
      <c r="H425" t="str">
        <f>IF(AND(Table4[[#This Row],[F value]]&lt;4.74,Table4[[#This Row],[Best Individual mean accuracy]]&gt;Table4[[#This Row],[Benchmark mean accuracy]]),"Yes","No")</f>
        <v>Yes</v>
      </c>
    </row>
    <row r="426" spans="1:8" x14ac:dyDescent="0.55000000000000004">
      <c r="A426">
        <v>750</v>
      </c>
      <c r="B426" s="1" t="s">
        <v>3267</v>
      </c>
      <c r="C426" s="4">
        <v>1</v>
      </c>
      <c r="D426" s="6">
        <v>95.730337078651601</v>
      </c>
      <c r="E426" s="3">
        <v>96.629213483146003</v>
      </c>
      <c r="F426" s="4">
        <v>0.624999999999999</v>
      </c>
      <c r="G426" s="6">
        <f>Table4[[#This Row],[Best Individual mean accuracy]]-Table4[[#This Row],[Benchmark mean accuracy]]</f>
        <v>0.89887640449440198</v>
      </c>
      <c r="H426" t="str">
        <f>IF(AND(Table4[[#This Row],[F value]]&lt;4.74,Table4[[#This Row],[Best Individual mean accuracy]]&gt;Table4[[#This Row],[Benchmark mean accuracy]]),"Yes","No")</f>
        <v>Yes</v>
      </c>
    </row>
    <row r="427" spans="1:8" x14ac:dyDescent="0.55000000000000004">
      <c r="A427">
        <v>891</v>
      </c>
      <c r="B427" s="1" t="s">
        <v>3512</v>
      </c>
      <c r="C427" s="4">
        <v>1</v>
      </c>
      <c r="D427" s="6">
        <v>95.730337078651601</v>
      </c>
      <c r="E427" s="3">
        <v>96.629213483146003</v>
      </c>
      <c r="F427" s="4">
        <v>1.5714285714285701</v>
      </c>
      <c r="G427" s="6">
        <f>Table4[[#This Row],[Best Individual mean accuracy]]-Table4[[#This Row],[Benchmark mean accuracy]]</f>
        <v>0.89887640449440198</v>
      </c>
      <c r="H427" t="str">
        <f>IF(AND(Table4[[#This Row],[F value]]&lt;4.74,Table4[[#This Row],[Best Individual mean accuracy]]&gt;Table4[[#This Row],[Benchmark mean accuracy]]),"Yes","No")</f>
        <v>Yes</v>
      </c>
    </row>
    <row r="428" spans="1:8" x14ac:dyDescent="0.55000000000000004">
      <c r="A428">
        <v>891</v>
      </c>
      <c r="B428" s="1" t="s">
        <v>4018</v>
      </c>
      <c r="C428" s="4">
        <v>1</v>
      </c>
      <c r="D428" s="6">
        <v>95.730337078651601</v>
      </c>
      <c r="E428" s="3">
        <v>96.629213483146003</v>
      </c>
      <c r="F428" s="4">
        <v>0.6875</v>
      </c>
      <c r="G428" s="6">
        <f>Table4[[#This Row],[Best Individual mean accuracy]]-Table4[[#This Row],[Benchmark mean accuracy]]</f>
        <v>0.89887640449440198</v>
      </c>
      <c r="H428" t="str">
        <f>IF(AND(Table4[[#This Row],[F value]]&lt;4.74,Table4[[#This Row],[Best Individual mean accuracy]]&gt;Table4[[#This Row],[Benchmark mean accuracy]]),"Yes","No")</f>
        <v>Yes</v>
      </c>
    </row>
    <row r="429" spans="1:8" x14ac:dyDescent="0.55000000000000004">
      <c r="A429">
        <v>891</v>
      </c>
      <c r="B429" s="1" t="s">
        <v>4040</v>
      </c>
      <c r="C429" s="4">
        <v>1</v>
      </c>
      <c r="D429" s="6">
        <v>95.730337078651601</v>
      </c>
      <c r="E429" s="3">
        <v>96.629213483146003</v>
      </c>
      <c r="F429" s="4">
        <v>0.968749999999999</v>
      </c>
      <c r="G429" s="6">
        <f>Table4[[#This Row],[Best Individual mean accuracy]]-Table4[[#This Row],[Benchmark mean accuracy]]</f>
        <v>0.89887640449440198</v>
      </c>
      <c r="H429" t="str">
        <f>IF(AND(Table4[[#This Row],[F value]]&lt;4.74,Table4[[#This Row],[Best Individual mean accuracy]]&gt;Table4[[#This Row],[Benchmark mean accuracy]]),"Yes","No")</f>
        <v>Yes</v>
      </c>
    </row>
    <row r="430" spans="1:8" x14ac:dyDescent="0.55000000000000004">
      <c r="A430">
        <v>574</v>
      </c>
      <c r="B430" s="1" t="s">
        <v>2884</v>
      </c>
      <c r="C430" s="4">
        <v>1</v>
      </c>
      <c r="D430" s="6">
        <v>95.617977528089895</v>
      </c>
      <c r="E430" s="3">
        <v>96.629213483146003</v>
      </c>
      <c r="F430" s="4">
        <v>0.81176470588235405</v>
      </c>
      <c r="G430" s="6">
        <f>Table4[[#This Row],[Best Individual mean accuracy]]-Table4[[#This Row],[Benchmark mean accuracy]]</f>
        <v>1.0112359550561081</v>
      </c>
      <c r="H430" t="str">
        <f>IF(AND(Table4[[#This Row],[F value]]&lt;4.74,Table4[[#This Row],[Best Individual mean accuracy]]&gt;Table4[[#This Row],[Benchmark mean accuracy]]),"Yes","No")</f>
        <v>Yes</v>
      </c>
    </row>
    <row r="431" spans="1:8" x14ac:dyDescent="0.55000000000000004">
      <c r="A431">
        <v>891</v>
      </c>
      <c r="B431" s="1" t="s">
        <v>3559</v>
      </c>
      <c r="C431" s="4">
        <v>1</v>
      </c>
      <c r="D431" s="6">
        <v>95.617977528089895</v>
      </c>
      <c r="E431" s="3">
        <v>96.629213483146003</v>
      </c>
      <c r="F431" s="4">
        <v>0.82222222222222097</v>
      </c>
      <c r="G431" s="6">
        <f>Table4[[#This Row],[Best Individual mean accuracy]]-Table4[[#This Row],[Benchmark mean accuracy]]</f>
        <v>1.0112359550561081</v>
      </c>
      <c r="H431" t="str">
        <f>IF(AND(Table4[[#This Row],[F value]]&lt;4.74,Table4[[#This Row],[Best Individual mean accuracy]]&gt;Table4[[#This Row],[Benchmark mean accuracy]]),"Yes","No")</f>
        <v>Yes</v>
      </c>
    </row>
    <row r="432" spans="1:8" x14ac:dyDescent="0.55000000000000004">
      <c r="A432">
        <v>891</v>
      </c>
      <c r="B432" s="1" t="s">
        <v>3928</v>
      </c>
      <c r="C432" s="4">
        <v>1</v>
      </c>
      <c r="D432" s="6">
        <v>95.617977528089895</v>
      </c>
      <c r="E432" s="3">
        <v>96.629213483146003</v>
      </c>
      <c r="F432" s="4">
        <v>0.93442622950819598</v>
      </c>
      <c r="G432" s="6">
        <f>Table4[[#This Row],[Best Individual mean accuracy]]-Table4[[#This Row],[Benchmark mean accuracy]]</f>
        <v>1.0112359550561081</v>
      </c>
      <c r="H432" t="str">
        <f>IF(AND(Table4[[#This Row],[F value]]&lt;4.74,Table4[[#This Row],[Best Individual mean accuracy]]&gt;Table4[[#This Row],[Benchmark mean accuracy]]),"Yes","No")</f>
        <v>Yes</v>
      </c>
    </row>
    <row r="433" spans="1:8" x14ac:dyDescent="0.55000000000000004">
      <c r="A433">
        <v>891</v>
      </c>
      <c r="B433" s="1" t="s">
        <v>4027</v>
      </c>
      <c r="C433" s="4">
        <v>1</v>
      </c>
      <c r="D433" s="6">
        <v>95.617977528089895</v>
      </c>
      <c r="E433" s="3">
        <v>96.629213483146003</v>
      </c>
      <c r="F433" s="4">
        <v>0.80582524271844702</v>
      </c>
      <c r="G433" s="6">
        <f>Table4[[#This Row],[Best Individual mean accuracy]]-Table4[[#This Row],[Benchmark mean accuracy]]</f>
        <v>1.0112359550561081</v>
      </c>
      <c r="H433" t="str">
        <f>IF(AND(Table4[[#This Row],[F value]]&lt;4.74,Table4[[#This Row],[Best Individual mean accuracy]]&gt;Table4[[#This Row],[Benchmark mean accuracy]]),"Yes","No")</f>
        <v>Yes</v>
      </c>
    </row>
    <row r="434" spans="1:8" x14ac:dyDescent="0.55000000000000004">
      <c r="A434">
        <v>750</v>
      </c>
      <c r="B434" s="1" t="s">
        <v>3407</v>
      </c>
      <c r="C434" s="4">
        <v>1</v>
      </c>
      <c r="D434" s="6">
        <v>95.505617977528104</v>
      </c>
      <c r="E434" s="3">
        <v>96.629213483146003</v>
      </c>
      <c r="F434" s="4">
        <v>0.67346938775510201</v>
      </c>
      <c r="G434" s="6">
        <f>Table4[[#This Row],[Best Individual mean accuracy]]-Table4[[#This Row],[Benchmark mean accuracy]]</f>
        <v>1.1235955056178994</v>
      </c>
      <c r="H434" t="str">
        <f>IF(AND(Table4[[#This Row],[F value]]&lt;4.74,Table4[[#This Row],[Best Individual mean accuracy]]&gt;Table4[[#This Row],[Benchmark mean accuracy]]),"Yes","No")</f>
        <v>Yes</v>
      </c>
    </row>
    <row r="435" spans="1:8" x14ac:dyDescent="0.55000000000000004">
      <c r="A435">
        <v>891</v>
      </c>
      <c r="B435" s="1" t="s">
        <v>3892</v>
      </c>
      <c r="C435" s="4">
        <v>1</v>
      </c>
      <c r="D435" s="6">
        <v>95.505617977528104</v>
      </c>
      <c r="E435" s="3">
        <v>96.629213483146003</v>
      </c>
      <c r="F435" s="4">
        <v>1.39130434782608</v>
      </c>
      <c r="G435" s="6">
        <f>Table4[[#This Row],[Best Individual mean accuracy]]-Table4[[#This Row],[Benchmark mean accuracy]]</f>
        <v>1.1235955056178994</v>
      </c>
      <c r="H435" t="str">
        <f>IF(AND(Table4[[#This Row],[F value]]&lt;4.74,Table4[[#This Row],[Best Individual mean accuracy]]&gt;Table4[[#This Row],[Benchmark mean accuracy]]),"Yes","No")</f>
        <v>Yes</v>
      </c>
    </row>
    <row r="436" spans="1:8" x14ac:dyDescent="0.55000000000000004">
      <c r="A436">
        <v>891</v>
      </c>
      <c r="B436" s="1" t="s">
        <v>3489</v>
      </c>
      <c r="C436" s="4">
        <v>1</v>
      </c>
      <c r="D436" s="6">
        <v>95.505617977528004</v>
      </c>
      <c r="E436" s="3">
        <v>96.629213483146003</v>
      </c>
      <c r="F436" s="4">
        <v>0.84313725490196001</v>
      </c>
      <c r="G436" s="6">
        <f>Table4[[#This Row],[Best Individual mean accuracy]]-Table4[[#This Row],[Benchmark mean accuracy]]</f>
        <v>1.1235955056179989</v>
      </c>
      <c r="H436" t="str">
        <f>IF(AND(Table4[[#This Row],[F value]]&lt;4.74,Table4[[#This Row],[Best Individual mean accuracy]]&gt;Table4[[#This Row],[Benchmark mean accuracy]]),"Yes","No")</f>
        <v>Yes</v>
      </c>
    </row>
    <row r="437" spans="1:8" x14ac:dyDescent="0.55000000000000004">
      <c r="A437">
        <v>891</v>
      </c>
      <c r="B437" s="1" t="s">
        <v>3812</v>
      </c>
      <c r="C437" s="4">
        <v>1</v>
      </c>
      <c r="D437" s="6">
        <v>95.393258426966298</v>
      </c>
      <c r="E437" s="3">
        <v>96.629213483146003</v>
      </c>
      <c r="F437" s="4">
        <v>1.91891891891891</v>
      </c>
      <c r="G437" s="6">
        <f>Table4[[#This Row],[Best Individual mean accuracy]]-Table4[[#This Row],[Benchmark mean accuracy]]</f>
        <v>1.235955056179705</v>
      </c>
      <c r="H437" t="str">
        <f>IF(AND(Table4[[#This Row],[F value]]&lt;4.74,Table4[[#This Row],[Best Individual mean accuracy]]&gt;Table4[[#This Row],[Benchmark mean accuracy]]),"Yes","No")</f>
        <v>Yes</v>
      </c>
    </row>
    <row r="438" spans="1:8" x14ac:dyDescent="0.55000000000000004">
      <c r="A438">
        <v>750</v>
      </c>
      <c r="B438" s="1" t="s">
        <v>3247</v>
      </c>
      <c r="C438" s="4">
        <v>1</v>
      </c>
      <c r="D438" s="6">
        <v>95.393258426966199</v>
      </c>
      <c r="E438" s="3">
        <v>96.629213483146003</v>
      </c>
      <c r="F438" s="4">
        <v>1.5641025641025601</v>
      </c>
      <c r="G438" s="6">
        <f>Table4[[#This Row],[Best Individual mean accuracy]]-Table4[[#This Row],[Benchmark mean accuracy]]</f>
        <v>1.2359550561798045</v>
      </c>
      <c r="H438" t="str">
        <f>IF(AND(Table4[[#This Row],[F value]]&lt;4.74,Table4[[#This Row],[Best Individual mean accuracy]]&gt;Table4[[#This Row],[Benchmark mean accuracy]]),"Yes","No")</f>
        <v>Yes</v>
      </c>
    </row>
    <row r="439" spans="1:8" x14ac:dyDescent="0.55000000000000004">
      <c r="A439">
        <v>750</v>
      </c>
      <c r="B439" s="1" t="s">
        <v>3287</v>
      </c>
      <c r="C439" s="4">
        <v>1</v>
      </c>
      <c r="D439" s="6">
        <v>95.280898876404507</v>
      </c>
      <c r="E439" s="3">
        <v>96.629213483146003</v>
      </c>
      <c r="F439" s="4">
        <v>0.97058823529411697</v>
      </c>
      <c r="G439" s="6">
        <f>Table4[[#This Row],[Best Individual mean accuracy]]-Table4[[#This Row],[Benchmark mean accuracy]]</f>
        <v>1.3483146067414964</v>
      </c>
      <c r="H439" t="str">
        <f>IF(AND(Table4[[#This Row],[F value]]&lt;4.74,Table4[[#This Row],[Best Individual mean accuracy]]&gt;Table4[[#This Row],[Benchmark mean accuracy]]),"Yes","No")</f>
        <v>Yes</v>
      </c>
    </row>
    <row r="440" spans="1:8" x14ac:dyDescent="0.55000000000000004">
      <c r="A440">
        <v>750</v>
      </c>
      <c r="B440" s="1" t="s">
        <v>3243</v>
      </c>
      <c r="C440" s="4">
        <v>1</v>
      </c>
      <c r="D440" s="6">
        <v>95.280898876404393</v>
      </c>
      <c r="E440" s="3">
        <v>96.629213483146003</v>
      </c>
      <c r="F440" s="4">
        <v>2.7777777777777701</v>
      </c>
      <c r="G440" s="6">
        <f>Table4[[#This Row],[Best Individual mean accuracy]]-Table4[[#This Row],[Benchmark mean accuracy]]</f>
        <v>1.3483146067416101</v>
      </c>
      <c r="H440" t="str">
        <f>IF(AND(Table4[[#This Row],[F value]]&lt;4.74,Table4[[#This Row],[Best Individual mean accuracy]]&gt;Table4[[#This Row],[Benchmark mean accuracy]]),"Yes","No")</f>
        <v>Yes</v>
      </c>
    </row>
    <row r="441" spans="1:8" x14ac:dyDescent="0.55000000000000004">
      <c r="A441">
        <v>750</v>
      </c>
      <c r="B441" s="1" t="s">
        <v>3383</v>
      </c>
      <c r="C441" s="4">
        <v>1</v>
      </c>
      <c r="D441" s="6">
        <v>95.280898876404393</v>
      </c>
      <c r="E441" s="3">
        <v>96.629213483146003</v>
      </c>
      <c r="F441" s="4">
        <v>1.1428571428571399</v>
      </c>
      <c r="G441" s="6">
        <f>Table4[[#This Row],[Best Individual mean accuracy]]-Table4[[#This Row],[Benchmark mean accuracy]]</f>
        <v>1.3483146067416101</v>
      </c>
      <c r="H441" t="str">
        <f>IF(AND(Table4[[#This Row],[F value]]&lt;4.74,Table4[[#This Row],[Best Individual mean accuracy]]&gt;Table4[[#This Row],[Benchmark mean accuracy]]),"Yes","No")</f>
        <v>Yes</v>
      </c>
    </row>
    <row r="442" spans="1:8" x14ac:dyDescent="0.55000000000000004">
      <c r="A442">
        <v>891</v>
      </c>
      <c r="B442" s="1" t="s">
        <v>3802</v>
      </c>
      <c r="C442" s="4">
        <v>1</v>
      </c>
      <c r="D442" s="6">
        <v>94.943820224719104</v>
      </c>
      <c r="E442" s="3">
        <v>96.629213483146003</v>
      </c>
      <c r="F442" s="4">
        <v>2.8064516129032202</v>
      </c>
      <c r="G442" s="6">
        <f>Table4[[#This Row],[Best Individual mean accuracy]]-Table4[[#This Row],[Benchmark mean accuracy]]</f>
        <v>1.6853932584268989</v>
      </c>
      <c r="H442" t="str">
        <f>IF(AND(Table4[[#This Row],[F value]]&lt;4.74,Table4[[#This Row],[Best Individual mean accuracy]]&gt;Table4[[#This Row],[Benchmark mean accuracy]]),"Yes","No")</f>
        <v>Yes</v>
      </c>
    </row>
    <row r="443" spans="1:8" x14ac:dyDescent="0.55000000000000004">
      <c r="A443">
        <v>891</v>
      </c>
      <c r="B443" s="1" t="s">
        <v>3705</v>
      </c>
      <c r="C443" s="4">
        <v>1</v>
      </c>
      <c r="D443" s="6">
        <v>96.629213483146003</v>
      </c>
      <c r="E443" s="3">
        <v>96.516853932584297</v>
      </c>
      <c r="F443" s="4">
        <v>0.56756756756756699</v>
      </c>
      <c r="G443" s="6">
        <f>Table4[[#This Row],[Best Individual mean accuracy]]-Table4[[#This Row],[Benchmark mean accuracy]]</f>
        <v>-0.1123595505617061</v>
      </c>
      <c r="H443" t="str">
        <f>IF(AND(Table4[[#This Row],[F value]]&lt;4.74,Table4[[#This Row],[Best Individual mean accuracy]]&gt;Table4[[#This Row],[Benchmark mean accuracy]]),"Yes","No")</f>
        <v>No</v>
      </c>
    </row>
    <row r="444" spans="1:8" x14ac:dyDescent="0.55000000000000004">
      <c r="A444">
        <v>891</v>
      </c>
      <c r="B444" s="1" t="s">
        <v>3626</v>
      </c>
      <c r="C444" s="4">
        <v>1</v>
      </c>
      <c r="D444" s="6">
        <v>95.955056179775198</v>
      </c>
      <c r="E444" s="3">
        <v>96.516853932584297</v>
      </c>
      <c r="F444" s="4">
        <v>2.8260869565217299</v>
      </c>
      <c r="G444" s="6">
        <f>Table4[[#This Row],[Best Individual mean accuracy]]-Table4[[#This Row],[Benchmark mean accuracy]]</f>
        <v>0.56179775280909894</v>
      </c>
      <c r="H444" t="str">
        <f>IF(AND(Table4[[#This Row],[F value]]&lt;4.74,Table4[[#This Row],[Best Individual mean accuracy]]&gt;Table4[[#This Row],[Benchmark mean accuracy]]),"Yes","No")</f>
        <v>Yes</v>
      </c>
    </row>
    <row r="445" spans="1:8" x14ac:dyDescent="0.55000000000000004">
      <c r="A445">
        <v>574</v>
      </c>
      <c r="B445" s="1" t="s">
        <v>3007</v>
      </c>
      <c r="C445" s="4">
        <v>1</v>
      </c>
      <c r="D445" s="6">
        <v>95.730337078651701</v>
      </c>
      <c r="E445" s="3">
        <v>96.516853932584297</v>
      </c>
      <c r="F445" s="4">
        <v>1.14492753623188</v>
      </c>
      <c r="G445" s="6">
        <f>Table4[[#This Row],[Best Individual mean accuracy]]-Table4[[#This Row],[Benchmark mean accuracy]]</f>
        <v>0.7865168539325964</v>
      </c>
      <c r="H445" t="str">
        <f>IF(AND(Table4[[#This Row],[F value]]&lt;4.74,Table4[[#This Row],[Best Individual mean accuracy]]&gt;Table4[[#This Row],[Benchmark mean accuracy]]),"Yes","No")</f>
        <v>Yes</v>
      </c>
    </row>
    <row r="446" spans="1:8" x14ac:dyDescent="0.55000000000000004">
      <c r="A446">
        <v>891</v>
      </c>
      <c r="B446" s="1" t="s">
        <v>3842</v>
      </c>
      <c r="C446" s="4">
        <v>1</v>
      </c>
      <c r="D446" s="6">
        <v>95.730337078651601</v>
      </c>
      <c r="E446" s="3">
        <v>96.516853932584297</v>
      </c>
      <c r="F446" s="4">
        <v>2.6842105263157898</v>
      </c>
      <c r="G446" s="6">
        <f>Table4[[#This Row],[Best Individual mean accuracy]]-Table4[[#This Row],[Benchmark mean accuracy]]</f>
        <v>0.78651685393269588</v>
      </c>
      <c r="H446" t="str">
        <f>IF(AND(Table4[[#This Row],[F value]]&lt;4.74,Table4[[#This Row],[Best Individual mean accuracy]]&gt;Table4[[#This Row],[Benchmark mean accuracy]]),"Yes","No")</f>
        <v>Yes</v>
      </c>
    </row>
    <row r="447" spans="1:8" x14ac:dyDescent="0.55000000000000004">
      <c r="A447">
        <v>891</v>
      </c>
      <c r="B447" s="1" t="s">
        <v>3691</v>
      </c>
      <c r="C447" s="4">
        <v>1</v>
      </c>
      <c r="D447" s="6">
        <v>97.752808988764002</v>
      </c>
      <c r="E447" s="3">
        <v>96.516853932584198</v>
      </c>
      <c r="F447" s="4">
        <v>2.7333333333333099</v>
      </c>
      <c r="G447" s="6">
        <f>Table4[[#This Row],[Best Individual mean accuracy]]-Table4[[#This Row],[Benchmark mean accuracy]]</f>
        <v>-1.2359550561798045</v>
      </c>
      <c r="H447" t="str">
        <f>IF(AND(Table4[[#This Row],[F value]]&lt;4.74,Table4[[#This Row],[Best Individual mean accuracy]]&gt;Table4[[#This Row],[Benchmark mean accuracy]]),"Yes","No")</f>
        <v>No</v>
      </c>
    </row>
    <row r="448" spans="1:8" x14ac:dyDescent="0.55000000000000004">
      <c r="A448">
        <v>891</v>
      </c>
      <c r="B448" s="1" t="s">
        <v>3553</v>
      </c>
      <c r="C448" s="4">
        <v>1</v>
      </c>
      <c r="D448" s="6">
        <v>97.303370786516794</v>
      </c>
      <c r="E448" s="3">
        <v>96.516853932584198</v>
      </c>
      <c r="F448" s="4">
        <v>0.999999999999999</v>
      </c>
      <c r="G448" s="6">
        <f>Table4[[#This Row],[Best Individual mean accuracy]]-Table4[[#This Row],[Benchmark mean accuracy]]</f>
        <v>-0.7865168539325964</v>
      </c>
      <c r="H448" t="str">
        <f>IF(AND(Table4[[#This Row],[F value]]&lt;4.74,Table4[[#This Row],[Best Individual mean accuracy]]&gt;Table4[[#This Row],[Benchmark mean accuracy]]),"Yes","No")</f>
        <v>No</v>
      </c>
    </row>
    <row r="449" spans="1:8" x14ac:dyDescent="0.55000000000000004">
      <c r="A449">
        <v>891</v>
      </c>
      <c r="B449" s="1" t="s">
        <v>3700</v>
      </c>
      <c r="C449" s="4">
        <v>1</v>
      </c>
      <c r="D449" s="6">
        <v>97.303370786516794</v>
      </c>
      <c r="E449" s="3">
        <v>96.516853932584198</v>
      </c>
      <c r="F449" s="4">
        <v>0.67676767676767602</v>
      </c>
      <c r="G449" s="6">
        <f>Table4[[#This Row],[Best Individual mean accuracy]]-Table4[[#This Row],[Benchmark mean accuracy]]</f>
        <v>-0.7865168539325964</v>
      </c>
      <c r="H449" t="str">
        <f>IF(AND(Table4[[#This Row],[F value]]&lt;4.74,Table4[[#This Row],[Best Individual mean accuracy]]&gt;Table4[[#This Row],[Benchmark mean accuracy]]),"Yes","No")</f>
        <v>No</v>
      </c>
    </row>
    <row r="450" spans="1:8" x14ac:dyDescent="0.55000000000000004">
      <c r="A450">
        <v>891</v>
      </c>
      <c r="B450" s="1" t="s">
        <v>3562</v>
      </c>
      <c r="C450" s="4">
        <v>1</v>
      </c>
      <c r="D450" s="6">
        <v>97.191011235955003</v>
      </c>
      <c r="E450" s="3">
        <v>96.516853932584198</v>
      </c>
      <c r="F450" s="4">
        <v>0.69230769230769196</v>
      </c>
      <c r="G450" s="6">
        <f>Table4[[#This Row],[Best Individual mean accuracy]]-Table4[[#This Row],[Benchmark mean accuracy]]</f>
        <v>-0.67415730337080504</v>
      </c>
      <c r="H450" t="str">
        <f>IF(AND(Table4[[#This Row],[F value]]&lt;4.74,Table4[[#This Row],[Best Individual mean accuracy]]&gt;Table4[[#This Row],[Benchmark mean accuracy]]),"Yes","No")</f>
        <v>No</v>
      </c>
    </row>
    <row r="451" spans="1:8" x14ac:dyDescent="0.55000000000000004">
      <c r="A451">
        <v>891</v>
      </c>
      <c r="B451" s="1" t="s">
        <v>3901</v>
      </c>
      <c r="C451" s="4">
        <v>1</v>
      </c>
      <c r="D451" s="6">
        <v>97.191011235955003</v>
      </c>
      <c r="E451" s="3">
        <v>96.516853932584198</v>
      </c>
      <c r="F451" s="4">
        <v>1.1428571428571399</v>
      </c>
      <c r="G451" s="6">
        <f>Table4[[#This Row],[Best Individual mean accuracy]]-Table4[[#This Row],[Benchmark mean accuracy]]</f>
        <v>-0.67415730337080504</v>
      </c>
      <c r="H451" t="str">
        <f>IF(AND(Table4[[#This Row],[F value]]&lt;4.74,Table4[[#This Row],[Best Individual mean accuracy]]&gt;Table4[[#This Row],[Benchmark mean accuracy]]),"Yes","No")</f>
        <v>No</v>
      </c>
    </row>
    <row r="452" spans="1:8" x14ac:dyDescent="0.55000000000000004">
      <c r="A452">
        <v>891</v>
      </c>
      <c r="B452" s="1" t="s">
        <v>3606</v>
      </c>
      <c r="C452" s="4">
        <v>1</v>
      </c>
      <c r="D452" s="6">
        <v>97.078651685393197</v>
      </c>
      <c r="E452" s="3">
        <v>96.516853932584198</v>
      </c>
      <c r="F452" s="4">
        <v>0.80952380952380898</v>
      </c>
      <c r="G452" s="6">
        <f>Table4[[#This Row],[Best Individual mean accuracy]]-Table4[[#This Row],[Benchmark mean accuracy]]</f>
        <v>-0.56179775280899946</v>
      </c>
      <c r="H452" t="str">
        <f>IF(AND(Table4[[#This Row],[F value]]&lt;4.74,Table4[[#This Row],[Best Individual mean accuracy]]&gt;Table4[[#This Row],[Benchmark mean accuracy]]),"Yes","No")</f>
        <v>No</v>
      </c>
    </row>
    <row r="453" spans="1:8" x14ac:dyDescent="0.55000000000000004">
      <c r="A453">
        <v>891</v>
      </c>
      <c r="B453" s="1" t="s">
        <v>3640</v>
      </c>
      <c r="C453" s="4">
        <v>1</v>
      </c>
      <c r="D453" s="6">
        <v>97.078651685393197</v>
      </c>
      <c r="E453" s="3">
        <v>96.516853932584198</v>
      </c>
      <c r="F453" s="4">
        <v>0.929824561403509</v>
      </c>
      <c r="G453" s="6">
        <f>Table4[[#This Row],[Best Individual mean accuracy]]-Table4[[#This Row],[Benchmark mean accuracy]]</f>
        <v>-0.56179775280899946</v>
      </c>
      <c r="H453" t="str">
        <f>IF(AND(Table4[[#This Row],[F value]]&lt;4.74,Table4[[#This Row],[Best Individual mean accuracy]]&gt;Table4[[#This Row],[Benchmark mean accuracy]]),"Yes","No")</f>
        <v>No</v>
      </c>
    </row>
    <row r="454" spans="1:8" x14ac:dyDescent="0.55000000000000004">
      <c r="A454">
        <v>750</v>
      </c>
      <c r="B454" s="1" t="s">
        <v>3311</v>
      </c>
      <c r="C454" s="4">
        <v>1</v>
      </c>
      <c r="D454" s="6">
        <v>96.966292134831406</v>
      </c>
      <c r="E454" s="3">
        <v>96.516853932584198</v>
      </c>
      <c r="F454" s="4">
        <v>0.83333333333333304</v>
      </c>
      <c r="G454" s="6">
        <f>Table4[[#This Row],[Best Individual mean accuracy]]-Table4[[#This Row],[Benchmark mean accuracy]]</f>
        <v>-0.4494382022472081</v>
      </c>
      <c r="H454" t="str">
        <f>IF(AND(Table4[[#This Row],[F value]]&lt;4.74,Table4[[#This Row],[Best Individual mean accuracy]]&gt;Table4[[#This Row],[Benchmark mean accuracy]]),"Yes","No")</f>
        <v>No</v>
      </c>
    </row>
    <row r="455" spans="1:8" x14ac:dyDescent="0.55000000000000004">
      <c r="A455">
        <v>891</v>
      </c>
      <c r="B455" s="1" t="s">
        <v>3963</v>
      </c>
      <c r="C455" s="4">
        <v>1</v>
      </c>
      <c r="D455" s="6">
        <v>96.966292134831406</v>
      </c>
      <c r="E455" s="3">
        <v>96.516853932584198</v>
      </c>
      <c r="F455" s="4">
        <v>0.64444444444444404</v>
      </c>
      <c r="G455" s="6">
        <f>Table4[[#This Row],[Best Individual mean accuracy]]-Table4[[#This Row],[Benchmark mean accuracy]]</f>
        <v>-0.4494382022472081</v>
      </c>
      <c r="H455" t="str">
        <f>IF(AND(Table4[[#This Row],[F value]]&lt;4.74,Table4[[#This Row],[Best Individual mean accuracy]]&gt;Table4[[#This Row],[Benchmark mean accuracy]]),"Yes","No")</f>
        <v>No</v>
      </c>
    </row>
    <row r="456" spans="1:8" x14ac:dyDescent="0.55000000000000004">
      <c r="A456">
        <v>750</v>
      </c>
      <c r="B456" s="1" t="s">
        <v>3360</v>
      </c>
      <c r="C456" s="4">
        <v>1</v>
      </c>
      <c r="D456" s="6">
        <v>96.8539325842696</v>
      </c>
      <c r="E456" s="3">
        <v>96.516853932584198</v>
      </c>
      <c r="F456" s="4">
        <v>0.91578947368421004</v>
      </c>
      <c r="G456" s="6">
        <f>Table4[[#This Row],[Best Individual mean accuracy]]-Table4[[#This Row],[Benchmark mean accuracy]]</f>
        <v>-0.33707865168540252</v>
      </c>
      <c r="H456" t="str">
        <f>IF(AND(Table4[[#This Row],[F value]]&lt;4.74,Table4[[#This Row],[Best Individual mean accuracy]]&gt;Table4[[#This Row],[Benchmark mean accuracy]]),"Yes","No")</f>
        <v>No</v>
      </c>
    </row>
    <row r="457" spans="1:8" x14ac:dyDescent="0.55000000000000004">
      <c r="A457">
        <v>891</v>
      </c>
      <c r="B457" s="1" t="s">
        <v>3914</v>
      </c>
      <c r="C457" s="4">
        <v>1</v>
      </c>
      <c r="D457" s="6">
        <v>96.8539325842696</v>
      </c>
      <c r="E457" s="3">
        <v>96.516853932584198</v>
      </c>
      <c r="F457" s="4">
        <v>0.95348837209302195</v>
      </c>
      <c r="G457" s="6">
        <f>Table4[[#This Row],[Best Individual mean accuracy]]-Table4[[#This Row],[Benchmark mean accuracy]]</f>
        <v>-0.33707865168540252</v>
      </c>
      <c r="H457" t="str">
        <f>IF(AND(Table4[[#This Row],[F value]]&lt;4.74,Table4[[#This Row],[Best Individual mean accuracy]]&gt;Table4[[#This Row],[Benchmark mean accuracy]]),"Yes","No")</f>
        <v>No</v>
      </c>
    </row>
    <row r="458" spans="1:8" x14ac:dyDescent="0.55000000000000004">
      <c r="A458">
        <v>574</v>
      </c>
      <c r="B458" s="1" t="s">
        <v>2960</v>
      </c>
      <c r="C458" s="4">
        <v>1</v>
      </c>
      <c r="D458" s="6">
        <v>96.741573033707795</v>
      </c>
      <c r="E458" s="3">
        <v>96.516853932584198</v>
      </c>
      <c r="F458" s="4">
        <v>1.2307692307692299</v>
      </c>
      <c r="G458" s="6">
        <f>Table4[[#This Row],[Best Individual mean accuracy]]-Table4[[#This Row],[Benchmark mean accuracy]]</f>
        <v>-0.22471910112359694</v>
      </c>
      <c r="H458" t="str">
        <f>IF(AND(Table4[[#This Row],[F value]]&lt;4.74,Table4[[#This Row],[Best Individual mean accuracy]]&gt;Table4[[#This Row],[Benchmark mean accuracy]]),"Yes","No")</f>
        <v>No</v>
      </c>
    </row>
    <row r="459" spans="1:8" x14ac:dyDescent="0.55000000000000004">
      <c r="A459">
        <v>750</v>
      </c>
      <c r="B459" s="1" t="s">
        <v>3268</v>
      </c>
      <c r="C459" s="4">
        <v>1</v>
      </c>
      <c r="D459" s="6">
        <v>96.741573033707795</v>
      </c>
      <c r="E459" s="3">
        <v>96.516853932584198</v>
      </c>
      <c r="F459" s="4">
        <v>0.874999999999998</v>
      </c>
      <c r="G459" s="6">
        <f>Table4[[#This Row],[Best Individual mean accuracy]]-Table4[[#This Row],[Benchmark mean accuracy]]</f>
        <v>-0.22471910112359694</v>
      </c>
      <c r="H459" t="str">
        <f>IF(AND(Table4[[#This Row],[F value]]&lt;4.74,Table4[[#This Row],[Best Individual mean accuracy]]&gt;Table4[[#This Row],[Benchmark mean accuracy]]),"Yes","No")</f>
        <v>No</v>
      </c>
    </row>
    <row r="460" spans="1:8" x14ac:dyDescent="0.55000000000000004">
      <c r="A460">
        <v>891</v>
      </c>
      <c r="B460" s="1" t="s">
        <v>3505</v>
      </c>
      <c r="C460" s="4">
        <v>1</v>
      </c>
      <c r="D460" s="6">
        <v>96.741573033707795</v>
      </c>
      <c r="E460" s="3">
        <v>96.516853932584198</v>
      </c>
      <c r="F460" s="4">
        <v>1.24999999999999</v>
      </c>
      <c r="G460" s="6">
        <f>Table4[[#This Row],[Best Individual mean accuracy]]-Table4[[#This Row],[Benchmark mean accuracy]]</f>
        <v>-0.22471910112359694</v>
      </c>
      <c r="H460" t="str">
        <f>IF(AND(Table4[[#This Row],[F value]]&lt;4.74,Table4[[#This Row],[Best Individual mean accuracy]]&gt;Table4[[#This Row],[Benchmark mean accuracy]]),"Yes","No")</f>
        <v>No</v>
      </c>
    </row>
    <row r="461" spans="1:8" x14ac:dyDescent="0.55000000000000004">
      <c r="A461">
        <v>891</v>
      </c>
      <c r="B461" s="1" t="s">
        <v>3762</v>
      </c>
      <c r="C461" s="4">
        <v>1</v>
      </c>
      <c r="D461" s="6">
        <v>96.741573033707795</v>
      </c>
      <c r="E461" s="3">
        <v>96.516853932584198</v>
      </c>
      <c r="F461" s="4">
        <v>0.56521739130434701</v>
      </c>
      <c r="G461" s="6">
        <f>Table4[[#This Row],[Best Individual mean accuracy]]-Table4[[#This Row],[Benchmark mean accuracy]]</f>
        <v>-0.22471910112359694</v>
      </c>
      <c r="H461" t="str">
        <f>IF(AND(Table4[[#This Row],[F value]]&lt;4.74,Table4[[#This Row],[Best Individual mean accuracy]]&gt;Table4[[#This Row],[Benchmark mean accuracy]]),"Yes","No")</f>
        <v>No</v>
      </c>
    </row>
    <row r="462" spans="1:8" x14ac:dyDescent="0.55000000000000004">
      <c r="A462">
        <v>574</v>
      </c>
      <c r="B462" s="1" t="s">
        <v>3057</v>
      </c>
      <c r="C462" s="4">
        <v>1</v>
      </c>
      <c r="D462" s="6">
        <v>96.629213483146003</v>
      </c>
      <c r="E462" s="3">
        <v>96.516853932584198</v>
      </c>
      <c r="F462" s="4">
        <v>0.58260869565217399</v>
      </c>
      <c r="G462" s="6">
        <f>Table4[[#This Row],[Best Individual mean accuracy]]-Table4[[#This Row],[Benchmark mean accuracy]]</f>
        <v>-0.11235955056180558</v>
      </c>
      <c r="H462" t="str">
        <f>IF(AND(Table4[[#This Row],[F value]]&lt;4.74,Table4[[#This Row],[Best Individual mean accuracy]]&gt;Table4[[#This Row],[Benchmark mean accuracy]]),"Yes","No")</f>
        <v>No</v>
      </c>
    </row>
    <row r="463" spans="1:8" x14ac:dyDescent="0.55000000000000004">
      <c r="A463">
        <v>750</v>
      </c>
      <c r="B463" s="1" t="s">
        <v>3203</v>
      </c>
      <c r="C463" s="4">
        <v>1</v>
      </c>
      <c r="D463" s="6">
        <v>96.629213483146003</v>
      </c>
      <c r="E463" s="3">
        <v>96.516853932584198</v>
      </c>
      <c r="F463" s="4">
        <v>0.77464788732394196</v>
      </c>
      <c r="G463" s="6">
        <f>Table4[[#This Row],[Best Individual mean accuracy]]-Table4[[#This Row],[Benchmark mean accuracy]]</f>
        <v>-0.11235955056180558</v>
      </c>
      <c r="H463" t="str">
        <f>IF(AND(Table4[[#This Row],[F value]]&lt;4.74,Table4[[#This Row],[Best Individual mean accuracy]]&gt;Table4[[#This Row],[Benchmark mean accuracy]]),"Yes","No")</f>
        <v>No</v>
      </c>
    </row>
    <row r="464" spans="1:8" x14ac:dyDescent="0.55000000000000004">
      <c r="A464">
        <v>750</v>
      </c>
      <c r="B464" s="1" t="s">
        <v>3263</v>
      </c>
      <c r="C464" s="4">
        <v>1</v>
      </c>
      <c r="D464" s="6">
        <v>96.629213483146003</v>
      </c>
      <c r="E464" s="3">
        <v>96.516853932584198</v>
      </c>
      <c r="F464" s="4">
        <v>1.2325581395348799</v>
      </c>
      <c r="G464" s="6">
        <f>Table4[[#This Row],[Best Individual mean accuracy]]-Table4[[#This Row],[Benchmark mean accuracy]]</f>
        <v>-0.11235955056180558</v>
      </c>
      <c r="H464" t="str">
        <f>IF(AND(Table4[[#This Row],[F value]]&lt;4.74,Table4[[#This Row],[Best Individual mean accuracy]]&gt;Table4[[#This Row],[Benchmark mean accuracy]]),"Yes","No")</f>
        <v>No</v>
      </c>
    </row>
    <row r="465" spans="1:8" x14ac:dyDescent="0.55000000000000004">
      <c r="A465">
        <v>750</v>
      </c>
      <c r="B465" s="1" t="s">
        <v>3346</v>
      </c>
      <c r="C465" s="4">
        <v>1</v>
      </c>
      <c r="D465" s="6">
        <v>96.629213483146003</v>
      </c>
      <c r="E465" s="3">
        <v>96.516853932584198</v>
      </c>
      <c r="F465" s="4">
        <v>0.659574468085106</v>
      </c>
      <c r="G465" s="6">
        <f>Table4[[#This Row],[Best Individual mean accuracy]]-Table4[[#This Row],[Benchmark mean accuracy]]</f>
        <v>-0.11235955056180558</v>
      </c>
      <c r="H465" t="str">
        <f>IF(AND(Table4[[#This Row],[F value]]&lt;4.74,Table4[[#This Row],[Best Individual mean accuracy]]&gt;Table4[[#This Row],[Benchmark mean accuracy]]),"Yes","No")</f>
        <v>No</v>
      </c>
    </row>
    <row r="466" spans="1:8" x14ac:dyDescent="0.55000000000000004">
      <c r="A466">
        <v>750</v>
      </c>
      <c r="B466" s="1" t="s">
        <v>3333</v>
      </c>
      <c r="C466" s="4">
        <v>1</v>
      </c>
      <c r="D466" s="6">
        <v>96.516853932584198</v>
      </c>
      <c r="E466" s="3">
        <v>96.516853932584198</v>
      </c>
      <c r="F466" s="4">
        <v>0.68421052631579005</v>
      </c>
      <c r="G466" s="6">
        <f>Table4[[#This Row],[Best Individual mean accuracy]]-Table4[[#This Row],[Benchmark mean accuracy]]</f>
        <v>0</v>
      </c>
      <c r="H466" t="str">
        <f>IF(AND(Table4[[#This Row],[F value]]&lt;4.74,Table4[[#This Row],[Best Individual mean accuracy]]&gt;Table4[[#This Row],[Benchmark mean accuracy]]),"Yes","No")</f>
        <v>No</v>
      </c>
    </row>
    <row r="467" spans="1:8" x14ac:dyDescent="0.55000000000000004">
      <c r="A467">
        <v>574</v>
      </c>
      <c r="B467" s="1" t="s">
        <v>2932</v>
      </c>
      <c r="C467" s="4">
        <v>1</v>
      </c>
      <c r="D467" s="6">
        <v>96.404494382022406</v>
      </c>
      <c r="E467" s="3">
        <v>96.516853932584198</v>
      </c>
      <c r="F467" s="4">
        <v>0.59999999999999898</v>
      </c>
      <c r="G467" s="6">
        <f>Table4[[#This Row],[Best Individual mean accuracy]]-Table4[[#This Row],[Benchmark mean accuracy]]</f>
        <v>0.11235955056179137</v>
      </c>
      <c r="H467" t="str">
        <f>IF(AND(Table4[[#This Row],[F value]]&lt;4.74,Table4[[#This Row],[Best Individual mean accuracy]]&gt;Table4[[#This Row],[Benchmark mean accuracy]]),"Yes","No")</f>
        <v>Yes</v>
      </c>
    </row>
    <row r="468" spans="1:8" x14ac:dyDescent="0.55000000000000004">
      <c r="A468">
        <v>750</v>
      </c>
      <c r="B468" s="1" t="s">
        <v>3375</v>
      </c>
      <c r="C468" s="4">
        <v>1</v>
      </c>
      <c r="D468" s="6">
        <v>96.404494382022406</v>
      </c>
      <c r="E468" s="3">
        <v>96.516853932584198</v>
      </c>
      <c r="F468" s="4">
        <v>0.67441860465116299</v>
      </c>
      <c r="G468" s="6">
        <f>Table4[[#This Row],[Best Individual mean accuracy]]-Table4[[#This Row],[Benchmark mean accuracy]]</f>
        <v>0.11235955056179137</v>
      </c>
      <c r="H468" t="str">
        <f>IF(AND(Table4[[#This Row],[F value]]&lt;4.74,Table4[[#This Row],[Best Individual mean accuracy]]&gt;Table4[[#This Row],[Benchmark mean accuracy]]),"Yes","No")</f>
        <v>Yes</v>
      </c>
    </row>
    <row r="469" spans="1:8" x14ac:dyDescent="0.55000000000000004">
      <c r="A469">
        <v>891</v>
      </c>
      <c r="B469" s="1" t="s">
        <v>3502</v>
      </c>
      <c r="C469" s="4">
        <v>1</v>
      </c>
      <c r="D469" s="6">
        <v>96.404494382022406</v>
      </c>
      <c r="E469" s="3">
        <v>96.516853932584198</v>
      </c>
      <c r="F469" s="4">
        <v>0.966101694915253</v>
      </c>
      <c r="G469" s="6">
        <f>Table4[[#This Row],[Best Individual mean accuracy]]-Table4[[#This Row],[Benchmark mean accuracy]]</f>
        <v>0.11235955056179137</v>
      </c>
      <c r="H469" t="str">
        <f>IF(AND(Table4[[#This Row],[F value]]&lt;4.74,Table4[[#This Row],[Best Individual mean accuracy]]&gt;Table4[[#This Row],[Benchmark mean accuracy]]),"Yes","No")</f>
        <v>Yes</v>
      </c>
    </row>
    <row r="470" spans="1:8" x14ac:dyDescent="0.55000000000000004">
      <c r="A470">
        <v>891</v>
      </c>
      <c r="B470" s="1" t="s">
        <v>3861</v>
      </c>
      <c r="C470" s="4">
        <v>1</v>
      </c>
      <c r="D470" s="6">
        <v>96.404494382022406</v>
      </c>
      <c r="E470" s="3">
        <v>96.516853932584198</v>
      </c>
      <c r="F470" s="4">
        <v>1.1269841269841201</v>
      </c>
      <c r="G470" s="6">
        <f>Table4[[#This Row],[Best Individual mean accuracy]]-Table4[[#This Row],[Benchmark mean accuracy]]</f>
        <v>0.11235955056179137</v>
      </c>
      <c r="H470" t="str">
        <f>IF(AND(Table4[[#This Row],[F value]]&lt;4.74,Table4[[#This Row],[Best Individual mean accuracy]]&gt;Table4[[#This Row],[Benchmark mean accuracy]]),"Yes","No")</f>
        <v>Yes</v>
      </c>
    </row>
    <row r="471" spans="1:8" x14ac:dyDescent="0.55000000000000004">
      <c r="A471">
        <v>891</v>
      </c>
      <c r="B471" s="1" t="s">
        <v>3978</v>
      </c>
      <c r="C471" s="4">
        <v>1</v>
      </c>
      <c r="D471" s="6">
        <v>96.404494382022406</v>
      </c>
      <c r="E471" s="3">
        <v>96.516853932584198</v>
      </c>
      <c r="F471" s="4">
        <v>0.75757575757575701</v>
      </c>
      <c r="G471" s="6">
        <f>Table4[[#This Row],[Best Individual mean accuracy]]-Table4[[#This Row],[Benchmark mean accuracy]]</f>
        <v>0.11235955056179137</v>
      </c>
      <c r="H471" t="str">
        <f>IF(AND(Table4[[#This Row],[F value]]&lt;4.74,Table4[[#This Row],[Best Individual mean accuracy]]&gt;Table4[[#This Row],[Benchmark mean accuracy]]),"Yes","No")</f>
        <v>Yes</v>
      </c>
    </row>
    <row r="472" spans="1:8" x14ac:dyDescent="0.55000000000000004">
      <c r="A472">
        <v>750</v>
      </c>
      <c r="B472" s="1" t="s">
        <v>3251</v>
      </c>
      <c r="C472" s="4">
        <v>1</v>
      </c>
      <c r="D472" s="6">
        <v>96.292134831460601</v>
      </c>
      <c r="E472" s="3">
        <v>96.516853932584198</v>
      </c>
      <c r="F472" s="4">
        <v>4.6666666666666403</v>
      </c>
      <c r="G472" s="6">
        <f>Table4[[#This Row],[Best Individual mean accuracy]]-Table4[[#This Row],[Benchmark mean accuracy]]</f>
        <v>0.22471910112359694</v>
      </c>
      <c r="H472" t="str">
        <f>IF(AND(Table4[[#This Row],[F value]]&lt;4.74,Table4[[#This Row],[Best Individual mean accuracy]]&gt;Table4[[#This Row],[Benchmark mean accuracy]]),"Yes","No")</f>
        <v>Yes</v>
      </c>
    </row>
    <row r="473" spans="1:8" x14ac:dyDescent="0.55000000000000004">
      <c r="A473">
        <v>891</v>
      </c>
      <c r="B473" s="1" t="s">
        <v>3752</v>
      </c>
      <c r="C473" s="4">
        <v>1</v>
      </c>
      <c r="D473" s="6">
        <v>96.292134831460601</v>
      </c>
      <c r="E473" s="3">
        <v>96.516853932584198</v>
      </c>
      <c r="F473" s="4">
        <v>1.06666666666666</v>
      </c>
      <c r="G473" s="6">
        <f>Table4[[#This Row],[Best Individual mean accuracy]]-Table4[[#This Row],[Benchmark mean accuracy]]</f>
        <v>0.22471910112359694</v>
      </c>
      <c r="H473" t="str">
        <f>IF(AND(Table4[[#This Row],[F value]]&lt;4.74,Table4[[#This Row],[Best Individual mean accuracy]]&gt;Table4[[#This Row],[Benchmark mean accuracy]]),"Yes","No")</f>
        <v>Yes</v>
      </c>
    </row>
    <row r="474" spans="1:8" x14ac:dyDescent="0.55000000000000004">
      <c r="A474">
        <v>891</v>
      </c>
      <c r="B474" s="1" t="s">
        <v>3801</v>
      </c>
      <c r="C474" s="4">
        <v>1</v>
      </c>
      <c r="D474" s="6">
        <v>96.292134831460601</v>
      </c>
      <c r="E474" s="3">
        <v>96.516853932584198</v>
      </c>
      <c r="F474" s="4">
        <v>2.25</v>
      </c>
      <c r="G474" s="6">
        <f>Table4[[#This Row],[Best Individual mean accuracy]]-Table4[[#This Row],[Benchmark mean accuracy]]</f>
        <v>0.22471910112359694</v>
      </c>
      <c r="H474" t="str">
        <f>IF(AND(Table4[[#This Row],[F value]]&lt;4.74,Table4[[#This Row],[Best Individual mean accuracy]]&gt;Table4[[#This Row],[Benchmark mean accuracy]]),"Yes","No")</f>
        <v>Yes</v>
      </c>
    </row>
    <row r="475" spans="1:8" x14ac:dyDescent="0.55000000000000004">
      <c r="A475">
        <v>750</v>
      </c>
      <c r="B475" s="1" t="s">
        <v>3199</v>
      </c>
      <c r="C475" s="4">
        <v>1</v>
      </c>
      <c r="D475" s="6">
        <v>96.179775280898795</v>
      </c>
      <c r="E475" s="3">
        <v>96.516853932584198</v>
      </c>
      <c r="F475" s="4">
        <v>1.65116279069767</v>
      </c>
      <c r="G475" s="6">
        <f>Table4[[#This Row],[Best Individual mean accuracy]]-Table4[[#This Row],[Benchmark mean accuracy]]</f>
        <v>0.33707865168540252</v>
      </c>
      <c r="H475" t="str">
        <f>IF(AND(Table4[[#This Row],[F value]]&lt;4.74,Table4[[#This Row],[Best Individual mean accuracy]]&gt;Table4[[#This Row],[Benchmark mean accuracy]]),"Yes","No")</f>
        <v>Yes</v>
      </c>
    </row>
    <row r="476" spans="1:8" x14ac:dyDescent="0.55000000000000004">
      <c r="A476">
        <v>891</v>
      </c>
      <c r="B476" s="1" t="s">
        <v>3612</v>
      </c>
      <c r="C476" s="4">
        <v>1</v>
      </c>
      <c r="D476" s="6">
        <v>96.179775280898795</v>
      </c>
      <c r="E476" s="3">
        <v>96.516853932584198</v>
      </c>
      <c r="F476" s="4">
        <v>2.4545454545454599</v>
      </c>
      <c r="G476" s="6">
        <f>Table4[[#This Row],[Best Individual mean accuracy]]-Table4[[#This Row],[Benchmark mean accuracy]]</f>
        <v>0.33707865168540252</v>
      </c>
      <c r="H476" t="str">
        <f>IF(AND(Table4[[#This Row],[F value]]&lt;4.74,Table4[[#This Row],[Best Individual mean accuracy]]&gt;Table4[[#This Row],[Benchmark mean accuracy]]),"Yes","No")</f>
        <v>Yes</v>
      </c>
    </row>
    <row r="477" spans="1:8" x14ac:dyDescent="0.55000000000000004">
      <c r="A477">
        <v>891</v>
      </c>
      <c r="B477" s="1" t="s">
        <v>3731</v>
      </c>
      <c r="C477" s="4">
        <v>1</v>
      </c>
      <c r="D477" s="6">
        <v>96.179775280898795</v>
      </c>
      <c r="E477" s="3">
        <v>96.516853932584198</v>
      </c>
      <c r="F477" s="4">
        <v>0.71830985915492895</v>
      </c>
      <c r="G477" s="6">
        <f>Table4[[#This Row],[Best Individual mean accuracy]]-Table4[[#This Row],[Benchmark mean accuracy]]</f>
        <v>0.33707865168540252</v>
      </c>
      <c r="H477" t="str">
        <f>IF(AND(Table4[[#This Row],[F value]]&lt;4.74,Table4[[#This Row],[Best Individual mean accuracy]]&gt;Table4[[#This Row],[Benchmark mean accuracy]]),"Yes","No")</f>
        <v>Yes</v>
      </c>
    </row>
    <row r="478" spans="1:8" x14ac:dyDescent="0.55000000000000004">
      <c r="A478">
        <v>891</v>
      </c>
      <c r="B478" s="1" t="s">
        <v>3738</v>
      </c>
      <c r="C478" s="4">
        <v>1</v>
      </c>
      <c r="D478" s="6">
        <v>96.179775280898795</v>
      </c>
      <c r="E478" s="3">
        <v>96.516853932584198</v>
      </c>
      <c r="F478" s="4">
        <v>0.74193548387096697</v>
      </c>
      <c r="G478" s="6">
        <f>Table4[[#This Row],[Best Individual mean accuracy]]-Table4[[#This Row],[Benchmark mean accuracy]]</f>
        <v>0.33707865168540252</v>
      </c>
      <c r="H478" t="str">
        <f>IF(AND(Table4[[#This Row],[F value]]&lt;4.74,Table4[[#This Row],[Best Individual mean accuracy]]&gt;Table4[[#This Row],[Benchmark mean accuracy]]),"Yes","No")</f>
        <v>Yes</v>
      </c>
    </row>
    <row r="479" spans="1:8" x14ac:dyDescent="0.55000000000000004">
      <c r="A479">
        <v>891</v>
      </c>
      <c r="B479" s="1" t="s">
        <v>3746</v>
      </c>
      <c r="C479" s="4">
        <v>1</v>
      </c>
      <c r="D479" s="6">
        <v>96.179775280898795</v>
      </c>
      <c r="E479" s="3">
        <v>96.516853932584198</v>
      </c>
      <c r="F479" s="4">
        <v>0.61290322580645096</v>
      </c>
      <c r="G479" s="6">
        <f>Table4[[#This Row],[Best Individual mean accuracy]]-Table4[[#This Row],[Benchmark mean accuracy]]</f>
        <v>0.33707865168540252</v>
      </c>
      <c r="H479" t="str">
        <f>IF(AND(Table4[[#This Row],[F value]]&lt;4.74,Table4[[#This Row],[Best Individual mean accuracy]]&gt;Table4[[#This Row],[Benchmark mean accuracy]]),"Yes","No")</f>
        <v>Yes</v>
      </c>
    </row>
    <row r="480" spans="1:8" x14ac:dyDescent="0.55000000000000004">
      <c r="A480">
        <v>891</v>
      </c>
      <c r="B480" s="1" t="s">
        <v>3860</v>
      </c>
      <c r="C480" s="4">
        <v>1</v>
      </c>
      <c r="D480" s="6">
        <v>96.179775280898795</v>
      </c>
      <c r="E480" s="3">
        <v>96.516853932584198</v>
      </c>
      <c r="F480" s="4">
        <v>0.80392156862745001</v>
      </c>
      <c r="G480" s="6">
        <f>Table4[[#This Row],[Best Individual mean accuracy]]-Table4[[#This Row],[Benchmark mean accuracy]]</f>
        <v>0.33707865168540252</v>
      </c>
      <c r="H480" t="str">
        <f>IF(AND(Table4[[#This Row],[F value]]&lt;4.74,Table4[[#This Row],[Best Individual mean accuracy]]&gt;Table4[[#This Row],[Benchmark mean accuracy]]),"Yes","No")</f>
        <v>Yes</v>
      </c>
    </row>
    <row r="481" spans="1:8" x14ac:dyDescent="0.55000000000000004">
      <c r="A481">
        <v>891</v>
      </c>
      <c r="B481" s="1" t="s">
        <v>3930</v>
      </c>
      <c r="C481" s="4">
        <v>1</v>
      </c>
      <c r="D481" s="6">
        <v>96.179775280898795</v>
      </c>
      <c r="E481" s="3">
        <v>96.516853932584198</v>
      </c>
      <c r="F481" s="4">
        <v>0.66315789473684195</v>
      </c>
      <c r="G481" s="6">
        <f>Table4[[#This Row],[Best Individual mean accuracy]]-Table4[[#This Row],[Benchmark mean accuracy]]</f>
        <v>0.33707865168540252</v>
      </c>
      <c r="H481" t="str">
        <f>IF(AND(Table4[[#This Row],[F value]]&lt;4.74,Table4[[#This Row],[Best Individual mean accuracy]]&gt;Table4[[#This Row],[Benchmark mean accuracy]]),"Yes","No")</f>
        <v>Yes</v>
      </c>
    </row>
    <row r="482" spans="1:8" x14ac:dyDescent="0.55000000000000004">
      <c r="A482">
        <v>891</v>
      </c>
      <c r="B482" s="1" t="s">
        <v>4090</v>
      </c>
      <c r="C482" s="4">
        <v>1</v>
      </c>
      <c r="D482" s="6">
        <v>96.179775280898795</v>
      </c>
      <c r="E482" s="3">
        <v>96.516853932584198</v>
      </c>
      <c r="F482" s="4">
        <v>0.60683760683760601</v>
      </c>
      <c r="G482" s="6">
        <f>Table4[[#This Row],[Best Individual mean accuracy]]-Table4[[#This Row],[Benchmark mean accuracy]]</f>
        <v>0.33707865168540252</v>
      </c>
      <c r="H482" t="str">
        <f>IF(AND(Table4[[#This Row],[F value]]&lt;4.74,Table4[[#This Row],[Best Individual mean accuracy]]&gt;Table4[[#This Row],[Benchmark mean accuracy]]),"Yes","No")</f>
        <v>Yes</v>
      </c>
    </row>
    <row r="483" spans="1:8" x14ac:dyDescent="0.55000000000000004">
      <c r="A483">
        <v>891</v>
      </c>
      <c r="B483" s="1" t="s">
        <v>3781</v>
      </c>
      <c r="C483" s="4">
        <v>1</v>
      </c>
      <c r="D483" s="6">
        <v>96.067415730337004</v>
      </c>
      <c r="E483" s="3">
        <v>96.516853932584198</v>
      </c>
      <c r="F483" s="4">
        <v>1.44444444444444</v>
      </c>
      <c r="G483" s="6">
        <f>Table4[[#This Row],[Best Individual mean accuracy]]-Table4[[#This Row],[Benchmark mean accuracy]]</f>
        <v>0.44943820224719389</v>
      </c>
      <c r="H483" t="str">
        <f>IF(AND(Table4[[#This Row],[F value]]&lt;4.74,Table4[[#This Row],[Best Individual mean accuracy]]&gt;Table4[[#This Row],[Benchmark mean accuracy]]),"Yes","No")</f>
        <v>Yes</v>
      </c>
    </row>
    <row r="484" spans="1:8" x14ac:dyDescent="0.55000000000000004">
      <c r="A484">
        <v>891</v>
      </c>
      <c r="B484" s="1" t="s">
        <v>3841</v>
      </c>
      <c r="C484" s="4">
        <v>1</v>
      </c>
      <c r="D484" s="6">
        <v>96.067415730337004</v>
      </c>
      <c r="E484" s="3">
        <v>96.516853932584198</v>
      </c>
      <c r="F484" s="4">
        <v>0.93103448275862</v>
      </c>
      <c r="G484" s="6">
        <f>Table4[[#This Row],[Best Individual mean accuracy]]-Table4[[#This Row],[Benchmark mean accuracy]]</f>
        <v>0.44943820224719389</v>
      </c>
      <c r="H484" t="str">
        <f>IF(AND(Table4[[#This Row],[F value]]&lt;4.74,Table4[[#This Row],[Best Individual mean accuracy]]&gt;Table4[[#This Row],[Benchmark mean accuracy]]),"Yes","No")</f>
        <v>Yes</v>
      </c>
    </row>
    <row r="485" spans="1:8" x14ac:dyDescent="0.55000000000000004">
      <c r="A485">
        <v>891</v>
      </c>
      <c r="B485" s="1" t="s">
        <v>3918</v>
      </c>
      <c r="C485" s="4">
        <v>1</v>
      </c>
      <c r="D485" s="6">
        <v>96.067415730337004</v>
      </c>
      <c r="E485" s="3">
        <v>96.516853932584198</v>
      </c>
      <c r="F485" s="4">
        <v>10.999999999999901</v>
      </c>
      <c r="G485" s="6">
        <f>Table4[[#This Row],[Best Individual mean accuracy]]-Table4[[#This Row],[Benchmark mean accuracy]]</f>
        <v>0.44943820224719389</v>
      </c>
      <c r="H485" t="str">
        <f>IF(AND(Table4[[#This Row],[F value]]&lt;4.74,Table4[[#This Row],[Best Individual mean accuracy]]&gt;Table4[[#This Row],[Benchmark mean accuracy]]),"Yes","No")</f>
        <v>No</v>
      </c>
    </row>
    <row r="486" spans="1:8" x14ac:dyDescent="0.55000000000000004">
      <c r="A486">
        <v>891</v>
      </c>
      <c r="B486" s="1" t="s">
        <v>4012</v>
      </c>
      <c r="C486" s="4">
        <v>1</v>
      </c>
      <c r="D486" s="6">
        <v>95.955056179775298</v>
      </c>
      <c r="E486" s="3">
        <v>96.516853932584198</v>
      </c>
      <c r="F486" s="4">
        <v>1.04255319148936</v>
      </c>
      <c r="G486" s="6">
        <f>Table4[[#This Row],[Best Individual mean accuracy]]-Table4[[#This Row],[Benchmark mean accuracy]]</f>
        <v>0.56179775280889999</v>
      </c>
      <c r="H486" t="str">
        <f>IF(AND(Table4[[#This Row],[F value]]&lt;4.74,Table4[[#This Row],[Best Individual mean accuracy]]&gt;Table4[[#This Row],[Benchmark mean accuracy]]),"Yes","No")</f>
        <v>Yes</v>
      </c>
    </row>
    <row r="487" spans="1:8" x14ac:dyDescent="0.55000000000000004">
      <c r="A487">
        <v>574</v>
      </c>
      <c r="B487" s="1" t="s">
        <v>2925</v>
      </c>
      <c r="C487" s="4">
        <v>1</v>
      </c>
      <c r="D487" s="6">
        <v>95.955056179775198</v>
      </c>
      <c r="E487" s="3">
        <v>96.516853932584198</v>
      </c>
      <c r="F487" s="4">
        <v>0.68421052631578805</v>
      </c>
      <c r="G487" s="6">
        <f>Table4[[#This Row],[Best Individual mean accuracy]]-Table4[[#This Row],[Benchmark mean accuracy]]</f>
        <v>0.56179775280899946</v>
      </c>
      <c r="H487" t="str">
        <f>IF(AND(Table4[[#This Row],[F value]]&lt;4.74,Table4[[#This Row],[Best Individual mean accuracy]]&gt;Table4[[#This Row],[Benchmark mean accuracy]]),"Yes","No")</f>
        <v>Yes</v>
      </c>
    </row>
    <row r="488" spans="1:8" x14ac:dyDescent="0.55000000000000004">
      <c r="A488">
        <v>750</v>
      </c>
      <c r="B488" s="1" t="s">
        <v>3401</v>
      </c>
      <c r="C488" s="4">
        <v>1</v>
      </c>
      <c r="D488" s="6">
        <v>95.955056179775198</v>
      </c>
      <c r="E488" s="3">
        <v>96.516853932584198</v>
      </c>
      <c r="F488" s="4">
        <v>0.75757575757575801</v>
      </c>
      <c r="G488" s="6">
        <f>Table4[[#This Row],[Best Individual mean accuracy]]-Table4[[#This Row],[Benchmark mean accuracy]]</f>
        <v>0.56179775280899946</v>
      </c>
      <c r="H488" t="str">
        <f>IF(AND(Table4[[#This Row],[F value]]&lt;4.74,Table4[[#This Row],[Best Individual mean accuracy]]&gt;Table4[[#This Row],[Benchmark mean accuracy]]),"Yes","No")</f>
        <v>Yes</v>
      </c>
    </row>
    <row r="489" spans="1:8" x14ac:dyDescent="0.55000000000000004">
      <c r="A489">
        <v>891</v>
      </c>
      <c r="B489" s="1" t="s">
        <v>3917</v>
      </c>
      <c r="C489" s="4">
        <v>1</v>
      </c>
      <c r="D489" s="6">
        <v>95.955056179775198</v>
      </c>
      <c r="E489" s="3">
        <v>96.516853932584198</v>
      </c>
      <c r="F489" s="4">
        <v>0.69014084507042295</v>
      </c>
      <c r="G489" s="6">
        <f>Table4[[#This Row],[Best Individual mean accuracy]]-Table4[[#This Row],[Benchmark mean accuracy]]</f>
        <v>0.56179775280899946</v>
      </c>
      <c r="H489" t="str">
        <f>IF(AND(Table4[[#This Row],[F value]]&lt;4.74,Table4[[#This Row],[Best Individual mean accuracy]]&gt;Table4[[#This Row],[Benchmark mean accuracy]]),"Yes","No")</f>
        <v>Yes</v>
      </c>
    </row>
    <row r="490" spans="1:8" x14ac:dyDescent="0.55000000000000004">
      <c r="A490">
        <v>750</v>
      </c>
      <c r="B490" s="1" t="s">
        <v>3317</v>
      </c>
      <c r="C490" s="4">
        <v>1</v>
      </c>
      <c r="D490" s="6">
        <v>95.842696629213407</v>
      </c>
      <c r="E490" s="3">
        <v>96.516853932584198</v>
      </c>
      <c r="F490" s="4">
        <v>1.2666666666666599</v>
      </c>
      <c r="G490" s="6">
        <f>Table4[[#This Row],[Best Individual mean accuracy]]-Table4[[#This Row],[Benchmark mean accuracy]]</f>
        <v>0.67415730337079083</v>
      </c>
      <c r="H490" t="str">
        <f>IF(AND(Table4[[#This Row],[F value]]&lt;4.74,Table4[[#This Row],[Best Individual mean accuracy]]&gt;Table4[[#This Row],[Benchmark mean accuracy]]),"Yes","No")</f>
        <v>Yes</v>
      </c>
    </row>
    <row r="491" spans="1:8" x14ac:dyDescent="0.55000000000000004">
      <c r="A491">
        <v>891</v>
      </c>
      <c r="B491" s="1" t="s">
        <v>3599</v>
      </c>
      <c r="C491" s="4">
        <v>1</v>
      </c>
      <c r="D491" s="6">
        <v>95.730337078651701</v>
      </c>
      <c r="E491" s="3">
        <v>96.516853932584198</v>
      </c>
      <c r="F491" s="4">
        <v>1.24242424242424</v>
      </c>
      <c r="G491" s="6">
        <f>Table4[[#This Row],[Best Individual mean accuracy]]-Table4[[#This Row],[Benchmark mean accuracy]]</f>
        <v>0.78651685393249693</v>
      </c>
      <c r="H491" t="str">
        <f>IF(AND(Table4[[#This Row],[F value]]&lt;4.74,Table4[[#This Row],[Best Individual mean accuracy]]&gt;Table4[[#This Row],[Benchmark mean accuracy]]),"Yes","No")</f>
        <v>Yes</v>
      </c>
    </row>
    <row r="492" spans="1:8" x14ac:dyDescent="0.55000000000000004">
      <c r="A492">
        <v>891</v>
      </c>
      <c r="B492" s="1" t="s">
        <v>3957</v>
      </c>
      <c r="C492" s="4">
        <v>1</v>
      </c>
      <c r="D492" s="6">
        <v>95.730337078651601</v>
      </c>
      <c r="E492" s="3">
        <v>96.516853932584198</v>
      </c>
      <c r="F492" s="4">
        <v>0.81395348837209303</v>
      </c>
      <c r="G492" s="6">
        <f>Table4[[#This Row],[Best Individual mean accuracy]]-Table4[[#This Row],[Benchmark mean accuracy]]</f>
        <v>0.7865168539325964</v>
      </c>
      <c r="H492" t="str">
        <f>IF(AND(Table4[[#This Row],[F value]]&lt;4.74,Table4[[#This Row],[Best Individual mean accuracy]]&gt;Table4[[#This Row],[Benchmark mean accuracy]]),"Yes","No")</f>
        <v>Yes</v>
      </c>
    </row>
    <row r="493" spans="1:8" x14ac:dyDescent="0.55000000000000004">
      <c r="A493">
        <v>750</v>
      </c>
      <c r="B493" s="1" t="s">
        <v>3336</v>
      </c>
      <c r="C493" s="4">
        <v>1</v>
      </c>
      <c r="D493" s="6">
        <v>95.617977528089895</v>
      </c>
      <c r="E493" s="3">
        <v>96.516853932584198</v>
      </c>
      <c r="F493" s="4">
        <v>0.750000000000001</v>
      </c>
      <c r="G493" s="6">
        <f>Table4[[#This Row],[Best Individual mean accuracy]]-Table4[[#This Row],[Benchmark mean accuracy]]</f>
        <v>0.89887640449430251</v>
      </c>
      <c r="H493" t="str">
        <f>IF(AND(Table4[[#This Row],[F value]]&lt;4.74,Table4[[#This Row],[Best Individual mean accuracy]]&gt;Table4[[#This Row],[Benchmark mean accuracy]]),"Yes","No")</f>
        <v>Yes</v>
      </c>
    </row>
    <row r="494" spans="1:8" x14ac:dyDescent="0.55000000000000004">
      <c r="A494">
        <v>891</v>
      </c>
      <c r="B494" s="1" t="s">
        <v>3519</v>
      </c>
      <c r="C494" s="4">
        <v>1</v>
      </c>
      <c r="D494" s="6">
        <v>95.617977528089895</v>
      </c>
      <c r="E494" s="3">
        <v>96.516853932584198</v>
      </c>
      <c r="F494" s="4">
        <v>0.78260869565217095</v>
      </c>
      <c r="G494" s="6">
        <f>Table4[[#This Row],[Best Individual mean accuracy]]-Table4[[#This Row],[Benchmark mean accuracy]]</f>
        <v>0.89887640449430251</v>
      </c>
      <c r="H494" t="str">
        <f>IF(AND(Table4[[#This Row],[F value]]&lt;4.74,Table4[[#This Row],[Best Individual mean accuracy]]&gt;Table4[[#This Row],[Benchmark mean accuracy]]),"Yes","No")</f>
        <v>Yes</v>
      </c>
    </row>
    <row r="495" spans="1:8" x14ac:dyDescent="0.55000000000000004">
      <c r="A495">
        <v>574</v>
      </c>
      <c r="B495" s="1" t="s">
        <v>2931</v>
      </c>
      <c r="C495" s="4">
        <v>1</v>
      </c>
      <c r="D495" s="6">
        <v>95.505617977528004</v>
      </c>
      <c r="E495" s="3">
        <v>96.516853932584198</v>
      </c>
      <c r="F495" s="4">
        <v>1.7586206896551699</v>
      </c>
      <c r="G495" s="6">
        <f>Table4[[#This Row],[Best Individual mean accuracy]]-Table4[[#This Row],[Benchmark mean accuracy]]</f>
        <v>1.0112359550561933</v>
      </c>
      <c r="H495" t="str">
        <f>IF(AND(Table4[[#This Row],[F value]]&lt;4.74,Table4[[#This Row],[Best Individual mean accuracy]]&gt;Table4[[#This Row],[Benchmark mean accuracy]]),"Yes","No")</f>
        <v>Yes</v>
      </c>
    </row>
    <row r="496" spans="1:8" x14ac:dyDescent="0.55000000000000004">
      <c r="A496">
        <v>891</v>
      </c>
      <c r="B496" s="1" t="s">
        <v>3656</v>
      </c>
      <c r="C496" s="4">
        <v>1</v>
      </c>
      <c r="D496" s="6">
        <v>95.393258426966199</v>
      </c>
      <c r="E496" s="3">
        <v>96.516853932584198</v>
      </c>
      <c r="F496" s="4">
        <v>0.72727272727272696</v>
      </c>
      <c r="G496" s="6">
        <f>Table4[[#This Row],[Best Individual mean accuracy]]-Table4[[#This Row],[Benchmark mean accuracy]]</f>
        <v>1.1235955056179989</v>
      </c>
      <c r="H496" t="str">
        <f>IF(AND(Table4[[#This Row],[F value]]&lt;4.74,Table4[[#This Row],[Best Individual mean accuracy]]&gt;Table4[[#This Row],[Benchmark mean accuracy]]),"Yes","No")</f>
        <v>Yes</v>
      </c>
    </row>
    <row r="497" spans="1:8" x14ac:dyDescent="0.55000000000000004">
      <c r="A497">
        <v>891</v>
      </c>
      <c r="B497" s="1" t="s">
        <v>3831</v>
      </c>
      <c r="C497" s="4">
        <v>1</v>
      </c>
      <c r="D497" s="6">
        <v>95.168539325842602</v>
      </c>
      <c r="E497" s="3">
        <v>96.516853932584198</v>
      </c>
      <c r="F497" s="4">
        <v>1.9285714285714199</v>
      </c>
      <c r="G497" s="6">
        <f>Table4[[#This Row],[Best Individual mean accuracy]]-Table4[[#This Row],[Benchmark mean accuracy]]</f>
        <v>1.3483146067415959</v>
      </c>
      <c r="H497" t="str">
        <f>IF(AND(Table4[[#This Row],[F value]]&lt;4.74,Table4[[#This Row],[Best Individual mean accuracy]]&gt;Table4[[#This Row],[Benchmark mean accuracy]]),"Yes","No")</f>
        <v>Yes</v>
      </c>
    </row>
    <row r="498" spans="1:8" x14ac:dyDescent="0.55000000000000004">
      <c r="A498">
        <v>750</v>
      </c>
      <c r="B498" s="1" t="s">
        <v>3369</v>
      </c>
      <c r="C498" s="4">
        <v>1</v>
      </c>
      <c r="D498" s="6">
        <v>95.056179775280896</v>
      </c>
      <c r="E498" s="3">
        <v>96.516853932584198</v>
      </c>
      <c r="F498" s="4">
        <v>1.2077922077922001</v>
      </c>
      <c r="G498" s="6">
        <f>Table4[[#This Row],[Best Individual mean accuracy]]-Table4[[#This Row],[Benchmark mean accuracy]]</f>
        <v>1.460674157303302</v>
      </c>
      <c r="H498" t="str">
        <f>IF(AND(Table4[[#This Row],[F value]]&lt;4.74,Table4[[#This Row],[Best Individual mean accuracy]]&gt;Table4[[#This Row],[Benchmark mean accuracy]]),"Yes","No")</f>
        <v>Yes</v>
      </c>
    </row>
    <row r="499" spans="1:8" x14ac:dyDescent="0.55000000000000004">
      <c r="A499">
        <v>891</v>
      </c>
      <c r="B499" s="1" t="s">
        <v>3673</v>
      </c>
      <c r="C499" s="4">
        <v>1</v>
      </c>
      <c r="D499" s="6">
        <v>95.056179775280896</v>
      </c>
      <c r="E499" s="3">
        <v>96.516853932584198</v>
      </c>
      <c r="F499" s="4">
        <v>0.974683544303797</v>
      </c>
      <c r="G499" s="6">
        <f>Table4[[#This Row],[Best Individual mean accuracy]]-Table4[[#This Row],[Benchmark mean accuracy]]</f>
        <v>1.460674157303302</v>
      </c>
      <c r="H499" t="str">
        <f>IF(AND(Table4[[#This Row],[F value]]&lt;4.74,Table4[[#This Row],[Best Individual mean accuracy]]&gt;Table4[[#This Row],[Benchmark mean accuracy]]),"Yes","No")</f>
        <v>Yes</v>
      </c>
    </row>
    <row r="500" spans="1:8" x14ac:dyDescent="0.55000000000000004">
      <c r="A500">
        <v>891</v>
      </c>
      <c r="B500" s="1" t="s">
        <v>3749</v>
      </c>
      <c r="C500" s="4">
        <v>1</v>
      </c>
      <c r="D500" s="6">
        <v>95.056179775280896</v>
      </c>
      <c r="E500" s="3">
        <v>96.516853932584198</v>
      </c>
      <c r="F500" s="4">
        <v>1.09756097560975</v>
      </c>
      <c r="G500" s="6">
        <f>Table4[[#This Row],[Best Individual mean accuracy]]-Table4[[#This Row],[Benchmark mean accuracy]]</f>
        <v>1.460674157303302</v>
      </c>
      <c r="H500" t="str">
        <f>IF(AND(Table4[[#This Row],[F value]]&lt;4.74,Table4[[#This Row],[Best Individual mean accuracy]]&gt;Table4[[#This Row],[Benchmark mean accuracy]]),"Yes","No")</f>
        <v>Yes</v>
      </c>
    </row>
    <row r="501" spans="1:8" x14ac:dyDescent="0.55000000000000004">
      <c r="A501">
        <v>750</v>
      </c>
      <c r="B501" s="1" t="s">
        <v>3393</v>
      </c>
      <c r="C501" s="4">
        <v>1</v>
      </c>
      <c r="D501" s="6">
        <v>94.943820224719104</v>
      </c>
      <c r="E501" s="3">
        <v>96.516853932584198</v>
      </c>
      <c r="F501" s="4">
        <v>1.6666666666666601</v>
      </c>
      <c r="G501" s="6">
        <f>Table4[[#This Row],[Best Individual mean accuracy]]-Table4[[#This Row],[Benchmark mean accuracy]]</f>
        <v>1.5730337078650933</v>
      </c>
      <c r="H501" t="str">
        <f>IF(AND(Table4[[#This Row],[F value]]&lt;4.74,Table4[[#This Row],[Best Individual mean accuracy]]&gt;Table4[[#This Row],[Benchmark mean accuracy]]),"Yes","No")</f>
        <v>Yes</v>
      </c>
    </row>
    <row r="502" spans="1:8" x14ac:dyDescent="0.55000000000000004">
      <c r="A502">
        <v>891</v>
      </c>
      <c r="B502" s="1" t="s">
        <v>4067</v>
      </c>
      <c r="C502" s="4">
        <v>1</v>
      </c>
      <c r="D502" s="6">
        <v>94.943820224719104</v>
      </c>
      <c r="E502" s="3">
        <v>96.516853932584198</v>
      </c>
      <c r="F502" s="4">
        <v>3.2222222222222001</v>
      </c>
      <c r="G502" s="6">
        <f>Table4[[#This Row],[Best Individual mean accuracy]]-Table4[[#This Row],[Benchmark mean accuracy]]</f>
        <v>1.5730337078650933</v>
      </c>
      <c r="H502" t="str">
        <f>IF(AND(Table4[[#This Row],[F value]]&lt;4.74,Table4[[#This Row],[Best Individual mean accuracy]]&gt;Table4[[#This Row],[Benchmark mean accuracy]]),"Yes","No")</f>
        <v>Yes</v>
      </c>
    </row>
    <row r="503" spans="1:8" x14ac:dyDescent="0.55000000000000004">
      <c r="A503">
        <v>891</v>
      </c>
      <c r="B503" s="1" t="s">
        <v>3997</v>
      </c>
      <c r="C503" s="4">
        <v>1</v>
      </c>
      <c r="D503" s="6">
        <v>94.831460674157299</v>
      </c>
      <c r="E503" s="3">
        <v>96.516853932584198</v>
      </c>
      <c r="F503" s="4">
        <v>5.7692307692307603</v>
      </c>
      <c r="G503" s="6">
        <f>Table4[[#This Row],[Best Individual mean accuracy]]-Table4[[#This Row],[Benchmark mean accuracy]]</f>
        <v>1.6853932584268989</v>
      </c>
      <c r="H503" t="str">
        <f>IF(AND(Table4[[#This Row],[F value]]&lt;4.74,Table4[[#This Row],[Best Individual mean accuracy]]&gt;Table4[[#This Row],[Benchmark mean accuracy]]),"Yes","No")</f>
        <v>No</v>
      </c>
    </row>
    <row r="504" spans="1:8" x14ac:dyDescent="0.55000000000000004">
      <c r="A504">
        <v>891</v>
      </c>
      <c r="B504" s="1" t="s">
        <v>3646</v>
      </c>
      <c r="C504" s="4">
        <v>1</v>
      </c>
      <c r="D504" s="6">
        <v>94.606741573033702</v>
      </c>
      <c r="E504" s="3">
        <v>96.516853932584198</v>
      </c>
      <c r="F504" s="4">
        <v>1.3243243243243199</v>
      </c>
      <c r="G504" s="6">
        <f>Table4[[#This Row],[Best Individual mean accuracy]]-Table4[[#This Row],[Benchmark mean accuracy]]</f>
        <v>1.9101123595504959</v>
      </c>
      <c r="H504" t="str">
        <f>IF(AND(Table4[[#This Row],[F value]]&lt;4.74,Table4[[#This Row],[Best Individual mean accuracy]]&gt;Table4[[#This Row],[Benchmark mean accuracy]]),"Yes","No")</f>
        <v>Yes</v>
      </c>
    </row>
    <row r="505" spans="1:8" x14ac:dyDescent="0.55000000000000004">
      <c r="A505">
        <v>574</v>
      </c>
      <c r="B505" s="1" t="s">
        <v>2888</v>
      </c>
      <c r="C505" s="4">
        <v>1</v>
      </c>
      <c r="D505" s="6">
        <v>94.382022471910105</v>
      </c>
      <c r="E505" s="3">
        <v>96.516853932584198</v>
      </c>
      <c r="F505" s="4">
        <v>1.44444444444444</v>
      </c>
      <c r="G505" s="6">
        <f>Table4[[#This Row],[Best Individual mean accuracy]]-Table4[[#This Row],[Benchmark mean accuracy]]</f>
        <v>2.1348314606740928</v>
      </c>
      <c r="H505" t="str">
        <f>IF(AND(Table4[[#This Row],[F value]]&lt;4.74,Table4[[#This Row],[Best Individual mean accuracy]]&gt;Table4[[#This Row],[Benchmark mean accuracy]]),"Yes","No")</f>
        <v>Yes</v>
      </c>
    </row>
    <row r="506" spans="1:8" x14ac:dyDescent="0.55000000000000004">
      <c r="A506">
        <v>891</v>
      </c>
      <c r="B506" s="1" t="s">
        <v>4037</v>
      </c>
      <c r="C506" s="4">
        <v>1</v>
      </c>
      <c r="D506" s="6">
        <v>97.4157303370786</v>
      </c>
      <c r="E506" s="3">
        <v>96.404494382022406</v>
      </c>
      <c r="F506" s="4">
        <v>1.1481481481481499</v>
      </c>
      <c r="G506" s="6">
        <f>Table4[[#This Row],[Best Individual mean accuracy]]-Table4[[#This Row],[Benchmark mean accuracy]]</f>
        <v>-1.0112359550561933</v>
      </c>
      <c r="H506" t="str">
        <f>IF(AND(Table4[[#This Row],[F value]]&lt;4.74,Table4[[#This Row],[Best Individual mean accuracy]]&gt;Table4[[#This Row],[Benchmark mean accuracy]]),"Yes","No")</f>
        <v>No</v>
      </c>
    </row>
    <row r="507" spans="1:8" x14ac:dyDescent="0.55000000000000004">
      <c r="A507">
        <v>891</v>
      </c>
      <c r="B507" s="1" t="s">
        <v>3597</v>
      </c>
      <c r="C507" s="4">
        <v>1</v>
      </c>
      <c r="D507" s="6">
        <v>97.303370786516794</v>
      </c>
      <c r="E507" s="3">
        <v>96.404494382022406</v>
      </c>
      <c r="F507" s="4">
        <v>0.88571428571428601</v>
      </c>
      <c r="G507" s="6">
        <f>Table4[[#This Row],[Best Individual mean accuracy]]-Table4[[#This Row],[Benchmark mean accuracy]]</f>
        <v>-0.89887640449438777</v>
      </c>
      <c r="H507" t="str">
        <f>IF(AND(Table4[[#This Row],[F value]]&lt;4.74,Table4[[#This Row],[Best Individual mean accuracy]]&gt;Table4[[#This Row],[Benchmark mean accuracy]]),"Yes","No")</f>
        <v>No</v>
      </c>
    </row>
    <row r="508" spans="1:8" x14ac:dyDescent="0.55000000000000004">
      <c r="A508">
        <v>891</v>
      </c>
      <c r="B508" s="1" t="s">
        <v>3683</v>
      </c>
      <c r="C508" s="4">
        <v>1</v>
      </c>
      <c r="D508" s="6">
        <v>97.303370786516794</v>
      </c>
      <c r="E508" s="3">
        <v>96.404494382022406</v>
      </c>
      <c r="F508" s="4">
        <v>0.88235294117647001</v>
      </c>
      <c r="G508" s="6">
        <f>Table4[[#This Row],[Best Individual mean accuracy]]-Table4[[#This Row],[Benchmark mean accuracy]]</f>
        <v>-0.89887640449438777</v>
      </c>
      <c r="H508" t="str">
        <f>IF(AND(Table4[[#This Row],[F value]]&lt;4.74,Table4[[#This Row],[Best Individual mean accuracy]]&gt;Table4[[#This Row],[Benchmark mean accuracy]]),"Yes","No")</f>
        <v>No</v>
      </c>
    </row>
    <row r="509" spans="1:8" x14ac:dyDescent="0.55000000000000004">
      <c r="A509">
        <v>891</v>
      </c>
      <c r="B509" s="1" t="s">
        <v>4019</v>
      </c>
      <c r="C509" s="4">
        <v>1</v>
      </c>
      <c r="D509" s="6">
        <v>97.191011235955003</v>
      </c>
      <c r="E509" s="3">
        <v>96.404494382022406</v>
      </c>
      <c r="F509" s="4">
        <v>1.1052631578947301</v>
      </c>
      <c r="G509" s="6">
        <f>Table4[[#This Row],[Best Individual mean accuracy]]-Table4[[#This Row],[Benchmark mean accuracy]]</f>
        <v>-0.7865168539325964</v>
      </c>
      <c r="H509" t="str">
        <f>IF(AND(Table4[[#This Row],[F value]]&lt;4.74,Table4[[#This Row],[Best Individual mean accuracy]]&gt;Table4[[#This Row],[Benchmark mean accuracy]]),"Yes","No")</f>
        <v>No</v>
      </c>
    </row>
    <row r="510" spans="1:8" x14ac:dyDescent="0.55000000000000004">
      <c r="A510">
        <v>750</v>
      </c>
      <c r="B510" s="1" t="s">
        <v>3293</v>
      </c>
      <c r="C510" s="4">
        <v>1</v>
      </c>
      <c r="D510" s="6">
        <v>97.078651685393197</v>
      </c>
      <c r="E510" s="3">
        <v>96.404494382022406</v>
      </c>
      <c r="F510" s="4">
        <v>0.75757575757575701</v>
      </c>
      <c r="G510" s="6">
        <f>Table4[[#This Row],[Best Individual mean accuracy]]-Table4[[#This Row],[Benchmark mean accuracy]]</f>
        <v>-0.67415730337079083</v>
      </c>
      <c r="H510" t="str">
        <f>IF(AND(Table4[[#This Row],[F value]]&lt;4.74,Table4[[#This Row],[Best Individual mean accuracy]]&gt;Table4[[#This Row],[Benchmark mean accuracy]]),"Yes","No")</f>
        <v>No</v>
      </c>
    </row>
    <row r="511" spans="1:8" x14ac:dyDescent="0.55000000000000004">
      <c r="A511">
        <v>891</v>
      </c>
      <c r="B511" s="1" t="s">
        <v>3702</v>
      </c>
      <c r="C511" s="4">
        <v>1</v>
      </c>
      <c r="D511" s="6">
        <v>96.966292134831406</v>
      </c>
      <c r="E511" s="3">
        <v>96.404494382022406</v>
      </c>
      <c r="F511" s="4">
        <v>0.96491228070175405</v>
      </c>
      <c r="G511" s="6">
        <f>Table4[[#This Row],[Best Individual mean accuracy]]-Table4[[#This Row],[Benchmark mean accuracy]]</f>
        <v>-0.56179775280899946</v>
      </c>
      <c r="H511" t="str">
        <f>IF(AND(Table4[[#This Row],[F value]]&lt;4.74,Table4[[#This Row],[Best Individual mean accuracy]]&gt;Table4[[#This Row],[Benchmark mean accuracy]]),"Yes","No")</f>
        <v>No</v>
      </c>
    </row>
    <row r="512" spans="1:8" x14ac:dyDescent="0.55000000000000004">
      <c r="A512">
        <v>891</v>
      </c>
      <c r="B512" s="1" t="s">
        <v>3866</v>
      </c>
      <c r="C512" s="4">
        <v>1</v>
      </c>
      <c r="D512" s="6">
        <v>96.966292134831406</v>
      </c>
      <c r="E512" s="3">
        <v>96.404494382022406</v>
      </c>
      <c r="F512" s="4">
        <v>0.86666666666666503</v>
      </c>
      <c r="G512" s="6">
        <f>Table4[[#This Row],[Best Individual mean accuracy]]-Table4[[#This Row],[Benchmark mean accuracy]]</f>
        <v>-0.56179775280899946</v>
      </c>
      <c r="H512" t="str">
        <f>IF(AND(Table4[[#This Row],[F value]]&lt;4.74,Table4[[#This Row],[Best Individual mean accuracy]]&gt;Table4[[#This Row],[Benchmark mean accuracy]]),"Yes","No")</f>
        <v>No</v>
      </c>
    </row>
    <row r="513" spans="1:8" x14ac:dyDescent="0.55000000000000004">
      <c r="A513">
        <v>750</v>
      </c>
      <c r="B513" s="1" t="s">
        <v>3388</v>
      </c>
      <c r="C513" s="4">
        <v>1</v>
      </c>
      <c r="D513" s="6">
        <v>96.8539325842696</v>
      </c>
      <c r="E513" s="3">
        <v>96.404494382022406</v>
      </c>
      <c r="F513" s="4">
        <v>0.79166666666666596</v>
      </c>
      <c r="G513" s="6">
        <f>Table4[[#This Row],[Best Individual mean accuracy]]-Table4[[#This Row],[Benchmark mean accuracy]]</f>
        <v>-0.44943820224719389</v>
      </c>
      <c r="H513" t="str">
        <f>IF(AND(Table4[[#This Row],[F value]]&lt;4.74,Table4[[#This Row],[Best Individual mean accuracy]]&gt;Table4[[#This Row],[Benchmark mean accuracy]]),"Yes","No")</f>
        <v>No</v>
      </c>
    </row>
    <row r="514" spans="1:8" x14ac:dyDescent="0.55000000000000004">
      <c r="A514">
        <v>750</v>
      </c>
      <c r="B514" s="1" t="s">
        <v>3432</v>
      </c>
      <c r="C514" s="4">
        <v>1</v>
      </c>
      <c r="D514" s="6">
        <v>96.8539325842696</v>
      </c>
      <c r="E514" s="3">
        <v>96.404494382022406</v>
      </c>
      <c r="F514" s="4">
        <v>0.79999999999999905</v>
      </c>
      <c r="G514" s="6">
        <f>Table4[[#This Row],[Best Individual mean accuracy]]-Table4[[#This Row],[Benchmark mean accuracy]]</f>
        <v>-0.44943820224719389</v>
      </c>
      <c r="H514" t="str">
        <f>IF(AND(Table4[[#This Row],[F value]]&lt;4.74,Table4[[#This Row],[Best Individual mean accuracy]]&gt;Table4[[#This Row],[Benchmark mean accuracy]]),"Yes","No")</f>
        <v>No</v>
      </c>
    </row>
    <row r="515" spans="1:8" x14ac:dyDescent="0.55000000000000004">
      <c r="A515">
        <v>891</v>
      </c>
      <c r="B515" s="1" t="s">
        <v>3627</v>
      </c>
      <c r="C515" s="4">
        <v>1</v>
      </c>
      <c r="D515" s="6">
        <v>96.8539325842696</v>
      </c>
      <c r="E515" s="3">
        <v>96.404494382022406</v>
      </c>
      <c r="F515" s="4">
        <v>0.77777777777777901</v>
      </c>
      <c r="G515" s="6">
        <f>Table4[[#This Row],[Best Individual mean accuracy]]-Table4[[#This Row],[Benchmark mean accuracy]]</f>
        <v>-0.44943820224719389</v>
      </c>
      <c r="H515" t="str">
        <f>IF(AND(Table4[[#This Row],[F value]]&lt;4.74,Table4[[#This Row],[Best Individual mean accuracy]]&gt;Table4[[#This Row],[Benchmark mean accuracy]]),"Yes","No")</f>
        <v>No</v>
      </c>
    </row>
    <row r="516" spans="1:8" x14ac:dyDescent="0.55000000000000004">
      <c r="A516">
        <v>891</v>
      </c>
      <c r="B516" s="1" t="s">
        <v>3758</v>
      </c>
      <c r="C516" s="4">
        <v>1</v>
      </c>
      <c r="D516" s="6">
        <v>96.8539325842696</v>
      </c>
      <c r="E516" s="3">
        <v>96.404494382022406</v>
      </c>
      <c r="F516" s="4">
        <v>0.999999999999997</v>
      </c>
      <c r="G516" s="6">
        <f>Table4[[#This Row],[Best Individual mean accuracy]]-Table4[[#This Row],[Benchmark mean accuracy]]</f>
        <v>-0.44943820224719389</v>
      </c>
      <c r="H516" t="str">
        <f>IF(AND(Table4[[#This Row],[F value]]&lt;4.74,Table4[[#This Row],[Best Individual mean accuracy]]&gt;Table4[[#This Row],[Benchmark mean accuracy]]),"Yes","No")</f>
        <v>No</v>
      </c>
    </row>
    <row r="517" spans="1:8" x14ac:dyDescent="0.55000000000000004">
      <c r="A517">
        <v>574</v>
      </c>
      <c r="B517" s="1" t="s">
        <v>2951</v>
      </c>
      <c r="C517" s="4">
        <v>1</v>
      </c>
      <c r="D517" s="6">
        <v>96.741573033707795</v>
      </c>
      <c r="E517" s="3">
        <v>96.404494382022406</v>
      </c>
      <c r="F517" s="4">
        <v>0.79310344827586199</v>
      </c>
      <c r="G517" s="6">
        <f>Table4[[#This Row],[Best Individual mean accuracy]]-Table4[[#This Row],[Benchmark mean accuracy]]</f>
        <v>-0.33707865168538831</v>
      </c>
      <c r="H517" t="str">
        <f>IF(AND(Table4[[#This Row],[F value]]&lt;4.74,Table4[[#This Row],[Best Individual mean accuracy]]&gt;Table4[[#This Row],[Benchmark mean accuracy]]),"Yes","No")</f>
        <v>No</v>
      </c>
    </row>
    <row r="518" spans="1:8" x14ac:dyDescent="0.55000000000000004">
      <c r="A518">
        <v>891</v>
      </c>
      <c r="B518" s="1" t="s">
        <v>3484</v>
      </c>
      <c r="C518" s="4">
        <v>1</v>
      </c>
      <c r="D518" s="6">
        <v>96.741573033707795</v>
      </c>
      <c r="E518" s="3">
        <v>96.404494382022406</v>
      </c>
      <c r="F518" s="4">
        <v>0.92592592592592504</v>
      </c>
      <c r="G518" s="6">
        <f>Table4[[#This Row],[Best Individual mean accuracy]]-Table4[[#This Row],[Benchmark mean accuracy]]</f>
        <v>-0.33707865168538831</v>
      </c>
      <c r="H518" t="str">
        <f>IF(AND(Table4[[#This Row],[F value]]&lt;4.74,Table4[[#This Row],[Best Individual mean accuracy]]&gt;Table4[[#This Row],[Benchmark mean accuracy]]),"Yes","No")</f>
        <v>No</v>
      </c>
    </row>
    <row r="519" spans="1:8" x14ac:dyDescent="0.55000000000000004">
      <c r="A519">
        <v>891</v>
      </c>
      <c r="B519" s="1" t="s">
        <v>3580</v>
      </c>
      <c r="C519" s="4">
        <v>1</v>
      </c>
      <c r="D519" s="6">
        <v>96.741573033707795</v>
      </c>
      <c r="E519" s="3">
        <v>96.404494382022406</v>
      </c>
      <c r="F519" s="4">
        <v>3.5714285714285401</v>
      </c>
      <c r="G519" s="6">
        <f>Table4[[#This Row],[Best Individual mean accuracy]]-Table4[[#This Row],[Benchmark mean accuracy]]</f>
        <v>-0.33707865168538831</v>
      </c>
      <c r="H519" t="str">
        <f>IF(AND(Table4[[#This Row],[F value]]&lt;4.74,Table4[[#This Row],[Best Individual mean accuracy]]&gt;Table4[[#This Row],[Benchmark mean accuracy]]),"Yes","No")</f>
        <v>No</v>
      </c>
    </row>
    <row r="520" spans="1:8" x14ac:dyDescent="0.55000000000000004">
      <c r="A520">
        <v>891</v>
      </c>
      <c r="B520" s="1" t="s">
        <v>4002</v>
      </c>
      <c r="C520" s="4">
        <v>1</v>
      </c>
      <c r="D520" s="6">
        <v>96.741573033707795</v>
      </c>
      <c r="E520" s="3">
        <v>96.404494382022406</v>
      </c>
      <c r="F520" s="4">
        <v>2.0588235294117601</v>
      </c>
      <c r="G520" s="6">
        <f>Table4[[#This Row],[Best Individual mean accuracy]]-Table4[[#This Row],[Benchmark mean accuracy]]</f>
        <v>-0.33707865168538831</v>
      </c>
      <c r="H520" t="str">
        <f>IF(AND(Table4[[#This Row],[F value]]&lt;4.74,Table4[[#This Row],[Best Individual mean accuracy]]&gt;Table4[[#This Row],[Benchmark mean accuracy]]),"Yes","No")</f>
        <v>No</v>
      </c>
    </row>
    <row r="521" spans="1:8" x14ac:dyDescent="0.55000000000000004">
      <c r="A521">
        <v>750</v>
      </c>
      <c r="B521" s="1" t="s">
        <v>3439</v>
      </c>
      <c r="C521" s="4">
        <v>1</v>
      </c>
      <c r="D521" s="6">
        <v>96.629213483146003</v>
      </c>
      <c r="E521" s="3">
        <v>96.404494382022406</v>
      </c>
      <c r="F521" s="4">
        <v>1.1818181818181701</v>
      </c>
      <c r="G521" s="6">
        <f>Table4[[#This Row],[Best Individual mean accuracy]]-Table4[[#This Row],[Benchmark mean accuracy]]</f>
        <v>-0.22471910112359694</v>
      </c>
      <c r="H521" t="str">
        <f>IF(AND(Table4[[#This Row],[F value]]&lt;4.74,Table4[[#This Row],[Best Individual mean accuracy]]&gt;Table4[[#This Row],[Benchmark mean accuracy]]),"Yes","No")</f>
        <v>No</v>
      </c>
    </row>
    <row r="522" spans="1:8" x14ac:dyDescent="0.55000000000000004">
      <c r="A522">
        <v>891</v>
      </c>
      <c r="B522" s="1" t="s">
        <v>3684</v>
      </c>
      <c r="C522" s="4">
        <v>1</v>
      </c>
      <c r="D522" s="6">
        <v>96.629213483146003</v>
      </c>
      <c r="E522" s="3">
        <v>96.404494382022406</v>
      </c>
      <c r="F522" s="4">
        <v>0.86363636363636098</v>
      </c>
      <c r="G522" s="6">
        <f>Table4[[#This Row],[Best Individual mean accuracy]]-Table4[[#This Row],[Benchmark mean accuracy]]</f>
        <v>-0.22471910112359694</v>
      </c>
      <c r="H522" t="str">
        <f>IF(AND(Table4[[#This Row],[F value]]&lt;4.74,Table4[[#This Row],[Best Individual mean accuracy]]&gt;Table4[[#This Row],[Benchmark mean accuracy]]),"Yes","No")</f>
        <v>No</v>
      </c>
    </row>
    <row r="523" spans="1:8" x14ac:dyDescent="0.55000000000000004">
      <c r="A523">
        <v>891</v>
      </c>
      <c r="B523" s="1" t="s">
        <v>3737</v>
      </c>
      <c r="C523" s="4">
        <v>1</v>
      </c>
      <c r="D523" s="6">
        <v>96.629213483146003</v>
      </c>
      <c r="E523" s="3">
        <v>96.404494382022406</v>
      </c>
      <c r="F523" s="4">
        <v>0.625</v>
      </c>
      <c r="G523" s="6">
        <f>Table4[[#This Row],[Best Individual mean accuracy]]-Table4[[#This Row],[Benchmark mean accuracy]]</f>
        <v>-0.22471910112359694</v>
      </c>
      <c r="H523" t="str">
        <f>IF(AND(Table4[[#This Row],[F value]]&lt;4.74,Table4[[#This Row],[Best Individual mean accuracy]]&gt;Table4[[#This Row],[Benchmark mean accuracy]]),"Yes","No")</f>
        <v>No</v>
      </c>
    </row>
    <row r="524" spans="1:8" x14ac:dyDescent="0.55000000000000004">
      <c r="A524">
        <v>891</v>
      </c>
      <c r="B524" s="1" t="s">
        <v>3970</v>
      </c>
      <c r="C524" s="4">
        <v>1</v>
      </c>
      <c r="D524" s="6">
        <v>96.629213483146003</v>
      </c>
      <c r="E524" s="3">
        <v>96.404494382022406</v>
      </c>
      <c r="F524" s="4">
        <v>0.69230769230769196</v>
      </c>
      <c r="G524" s="6">
        <f>Table4[[#This Row],[Best Individual mean accuracy]]-Table4[[#This Row],[Benchmark mean accuracy]]</f>
        <v>-0.22471910112359694</v>
      </c>
      <c r="H524" t="str">
        <f>IF(AND(Table4[[#This Row],[F value]]&lt;4.74,Table4[[#This Row],[Best Individual mean accuracy]]&gt;Table4[[#This Row],[Benchmark mean accuracy]]),"Yes","No")</f>
        <v>No</v>
      </c>
    </row>
    <row r="525" spans="1:8" x14ac:dyDescent="0.55000000000000004">
      <c r="A525">
        <v>891</v>
      </c>
      <c r="B525" s="1" t="s">
        <v>3994</v>
      </c>
      <c r="C525" s="4">
        <v>1</v>
      </c>
      <c r="D525" s="6">
        <v>96.629213483146003</v>
      </c>
      <c r="E525" s="3">
        <v>96.404494382022406</v>
      </c>
      <c r="F525" s="4">
        <v>0.85</v>
      </c>
      <c r="G525" s="6">
        <f>Table4[[#This Row],[Best Individual mean accuracy]]-Table4[[#This Row],[Benchmark mean accuracy]]</f>
        <v>-0.22471910112359694</v>
      </c>
      <c r="H525" t="str">
        <f>IF(AND(Table4[[#This Row],[F value]]&lt;4.74,Table4[[#This Row],[Best Individual mean accuracy]]&gt;Table4[[#This Row],[Benchmark mean accuracy]]),"Yes","No")</f>
        <v>No</v>
      </c>
    </row>
    <row r="526" spans="1:8" x14ac:dyDescent="0.55000000000000004">
      <c r="A526">
        <v>891</v>
      </c>
      <c r="B526" s="1" t="s">
        <v>3487</v>
      </c>
      <c r="C526" s="4">
        <v>1</v>
      </c>
      <c r="D526" s="6">
        <v>96.516853932584297</v>
      </c>
      <c r="E526" s="3">
        <v>96.404494382022406</v>
      </c>
      <c r="F526" s="4">
        <v>0.69230769230769096</v>
      </c>
      <c r="G526" s="6">
        <f>Table4[[#This Row],[Best Individual mean accuracy]]-Table4[[#This Row],[Benchmark mean accuracy]]</f>
        <v>-0.11235955056189084</v>
      </c>
      <c r="H526" t="str">
        <f>IF(AND(Table4[[#This Row],[F value]]&lt;4.74,Table4[[#This Row],[Best Individual mean accuracy]]&gt;Table4[[#This Row],[Benchmark mean accuracy]]),"Yes","No")</f>
        <v>No</v>
      </c>
    </row>
    <row r="527" spans="1:8" x14ac:dyDescent="0.55000000000000004">
      <c r="A527">
        <v>574</v>
      </c>
      <c r="B527" s="1" t="s">
        <v>2971</v>
      </c>
      <c r="C527" s="4">
        <v>1</v>
      </c>
      <c r="D527" s="6">
        <v>96.516853932584198</v>
      </c>
      <c r="E527" s="3">
        <v>96.404494382022406</v>
      </c>
      <c r="F527" s="4">
        <v>0.59420289855072395</v>
      </c>
      <c r="G527" s="6">
        <f>Table4[[#This Row],[Best Individual mean accuracy]]-Table4[[#This Row],[Benchmark mean accuracy]]</f>
        <v>-0.11235955056179137</v>
      </c>
      <c r="H527" t="str">
        <f>IF(AND(Table4[[#This Row],[F value]]&lt;4.74,Table4[[#This Row],[Best Individual mean accuracy]]&gt;Table4[[#This Row],[Benchmark mean accuracy]]),"Yes","No")</f>
        <v>No</v>
      </c>
    </row>
    <row r="528" spans="1:8" x14ac:dyDescent="0.55000000000000004">
      <c r="A528">
        <v>750</v>
      </c>
      <c r="B528" s="1" t="s">
        <v>3266</v>
      </c>
      <c r="C528" s="4">
        <v>1</v>
      </c>
      <c r="D528" s="6">
        <v>96.516853932584198</v>
      </c>
      <c r="E528" s="3">
        <v>96.404494382022406</v>
      </c>
      <c r="F528" s="4">
        <v>1.3243243243243199</v>
      </c>
      <c r="G528" s="6">
        <f>Table4[[#This Row],[Best Individual mean accuracy]]-Table4[[#This Row],[Benchmark mean accuracy]]</f>
        <v>-0.11235955056179137</v>
      </c>
      <c r="H528" t="str">
        <f>IF(AND(Table4[[#This Row],[F value]]&lt;4.74,Table4[[#This Row],[Best Individual mean accuracy]]&gt;Table4[[#This Row],[Benchmark mean accuracy]]),"Yes","No")</f>
        <v>No</v>
      </c>
    </row>
    <row r="529" spans="1:8" x14ac:dyDescent="0.55000000000000004">
      <c r="A529">
        <v>750</v>
      </c>
      <c r="B529" s="1" t="s">
        <v>3402</v>
      </c>
      <c r="C529" s="4">
        <v>1</v>
      </c>
      <c r="D529" s="6">
        <v>96.516853932584198</v>
      </c>
      <c r="E529" s="3">
        <v>96.404494382022406</v>
      </c>
      <c r="F529" s="4">
        <v>0.630252100840336</v>
      </c>
      <c r="G529" s="6">
        <f>Table4[[#This Row],[Best Individual mean accuracy]]-Table4[[#This Row],[Benchmark mean accuracy]]</f>
        <v>-0.11235955056179137</v>
      </c>
      <c r="H529" t="str">
        <f>IF(AND(Table4[[#This Row],[F value]]&lt;4.74,Table4[[#This Row],[Best Individual mean accuracy]]&gt;Table4[[#This Row],[Benchmark mean accuracy]]),"Yes","No")</f>
        <v>No</v>
      </c>
    </row>
    <row r="530" spans="1:8" x14ac:dyDescent="0.55000000000000004">
      <c r="A530">
        <v>891</v>
      </c>
      <c r="B530" s="1" t="s">
        <v>3642</v>
      </c>
      <c r="C530" s="4">
        <v>1</v>
      </c>
      <c r="D530" s="6">
        <v>96.516853932584198</v>
      </c>
      <c r="E530" s="3">
        <v>96.404494382022406</v>
      </c>
      <c r="F530" s="4">
        <v>1</v>
      </c>
      <c r="G530" s="6">
        <f>Table4[[#This Row],[Best Individual mean accuracy]]-Table4[[#This Row],[Benchmark mean accuracy]]</f>
        <v>-0.11235955056179137</v>
      </c>
      <c r="H530" t="str">
        <f>IF(AND(Table4[[#This Row],[F value]]&lt;4.74,Table4[[#This Row],[Best Individual mean accuracy]]&gt;Table4[[#This Row],[Benchmark mean accuracy]]),"Yes","No")</f>
        <v>No</v>
      </c>
    </row>
    <row r="531" spans="1:8" x14ac:dyDescent="0.55000000000000004">
      <c r="A531">
        <v>891</v>
      </c>
      <c r="B531" s="1" t="s">
        <v>3669</v>
      </c>
      <c r="C531" s="4">
        <v>1</v>
      </c>
      <c r="D531" s="6">
        <v>96.516853932584198</v>
      </c>
      <c r="E531" s="3">
        <v>96.404494382022406</v>
      </c>
      <c r="F531" s="4">
        <v>0.71428571428571297</v>
      </c>
      <c r="G531" s="6">
        <f>Table4[[#This Row],[Best Individual mean accuracy]]-Table4[[#This Row],[Benchmark mean accuracy]]</f>
        <v>-0.11235955056179137</v>
      </c>
      <c r="H531" t="str">
        <f>IF(AND(Table4[[#This Row],[F value]]&lt;4.74,Table4[[#This Row],[Best Individual mean accuracy]]&gt;Table4[[#This Row],[Benchmark mean accuracy]]),"Yes","No")</f>
        <v>No</v>
      </c>
    </row>
    <row r="532" spans="1:8" x14ac:dyDescent="0.55000000000000004">
      <c r="A532">
        <v>891</v>
      </c>
      <c r="B532" s="1" t="s">
        <v>3942</v>
      </c>
      <c r="C532" s="4">
        <v>1</v>
      </c>
      <c r="D532" s="6">
        <v>96.516853932584198</v>
      </c>
      <c r="E532" s="3">
        <v>96.404494382022406</v>
      </c>
      <c r="F532" s="4">
        <v>0.999999999999998</v>
      </c>
      <c r="G532" s="6">
        <f>Table4[[#This Row],[Best Individual mean accuracy]]-Table4[[#This Row],[Benchmark mean accuracy]]</f>
        <v>-0.11235955056179137</v>
      </c>
      <c r="H532" t="str">
        <f>IF(AND(Table4[[#This Row],[F value]]&lt;4.74,Table4[[#This Row],[Best Individual mean accuracy]]&gt;Table4[[#This Row],[Benchmark mean accuracy]]),"Yes","No")</f>
        <v>No</v>
      </c>
    </row>
    <row r="533" spans="1:8" x14ac:dyDescent="0.55000000000000004">
      <c r="A533">
        <v>891</v>
      </c>
      <c r="B533" s="1" t="s">
        <v>4031</v>
      </c>
      <c r="C533" s="4">
        <v>1</v>
      </c>
      <c r="D533" s="6">
        <v>96.516853932584198</v>
      </c>
      <c r="E533" s="3">
        <v>96.404494382022406</v>
      </c>
      <c r="F533" s="4">
        <v>0.73333333333333295</v>
      </c>
      <c r="G533" s="6">
        <f>Table4[[#This Row],[Best Individual mean accuracy]]-Table4[[#This Row],[Benchmark mean accuracy]]</f>
        <v>-0.11235955056179137</v>
      </c>
      <c r="H533" t="str">
        <f>IF(AND(Table4[[#This Row],[F value]]&lt;4.74,Table4[[#This Row],[Best Individual mean accuracy]]&gt;Table4[[#This Row],[Benchmark mean accuracy]]),"Yes","No")</f>
        <v>No</v>
      </c>
    </row>
    <row r="534" spans="1:8" x14ac:dyDescent="0.55000000000000004">
      <c r="A534">
        <v>891</v>
      </c>
      <c r="B534" s="1" t="s">
        <v>3495</v>
      </c>
      <c r="C534" s="4">
        <v>1</v>
      </c>
      <c r="D534" s="6">
        <v>96.404494382022406</v>
      </c>
      <c r="E534" s="3">
        <v>96.404494382022406</v>
      </c>
      <c r="F534" s="4">
        <v>0.69230769230769196</v>
      </c>
      <c r="G534" s="6">
        <f>Table4[[#This Row],[Best Individual mean accuracy]]-Table4[[#This Row],[Benchmark mean accuracy]]</f>
        <v>0</v>
      </c>
      <c r="H534" t="str">
        <f>IF(AND(Table4[[#This Row],[F value]]&lt;4.74,Table4[[#This Row],[Best Individual mean accuracy]]&gt;Table4[[#This Row],[Benchmark mean accuracy]]),"Yes","No")</f>
        <v>No</v>
      </c>
    </row>
    <row r="535" spans="1:8" x14ac:dyDescent="0.55000000000000004">
      <c r="A535">
        <v>891</v>
      </c>
      <c r="B535" s="1" t="s">
        <v>4068</v>
      </c>
      <c r="C535" s="4">
        <v>1</v>
      </c>
      <c r="D535" s="6">
        <v>96.404494382022406</v>
      </c>
      <c r="E535" s="3">
        <v>96.404494382022406</v>
      </c>
      <c r="F535" s="4">
        <v>0.88888888888888895</v>
      </c>
      <c r="G535" s="6">
        <f>Table4[[#This Row],[Best Individual mean accuracy]]-Table4[[#This Row],[Benchmark mean accuracy]]</f>
        <v>0</v>
      </c>
      <c r="H535" t="str">
        <f>IF(AND(Table4[[#This Row],[F value]]&lt;4.74,Table4[[#This Row],[Best Individual mean accuracy]]&gt;Table4[[#This Row],[Benchmark mean accuracy]]),"Yes","No")</f>
        <v>No</v>
      </c>
    </row>
    <row r="536" spans="1:8" x14ac:dyDescent="0.55000000000000004">
      <c r="A536">
        <v>750</v>
      </c>
      <c r="B536" s="1" t="s">
        <v>3347</v>
      </c>
      <c r="C536" s="4">
        <v>1</v>
      </c>
      <c r="D536" s="6">
        <v>96.292134831460601</v>
      </c>
      <c r="E536" s="3">
        <v>96.404494382022406</v>
      </c>
      <c r="F536" s="4">
        <v>1.0465116279069699</v>
      </c>
      <c r="G536" s="6">
        <f>Table4[[#This Row],[Best Individual mean accuracy]]-Table4[[#This Row],[Benchmark mean accuracy]]</f>
        <v>0.11235955056180558</v>
      </c>
      <c r="H536" t="str">
        <f>IF(AND(Table4[[#This Row],[F value]]&lt;4.74,Table4[[#This Row],[Best Individual mean accuracy]]&gt;Table4[[#This Row],[Benchmark mean accuracy]]),"Yes","No")</f>
        <v>Yes</v>
      </c>
    </row>
    <row r="537" spans="1:8" x14ac:dyDescent="0.55000000000000004">
      <c r="A537">
        <v>891</v>
      </c>
      <c r="B537" s="1" t="s">
        <v>3538</v>
      </c>
      <c r="C537" s="4">
        <v>1</v>
      </c>
      <c r="D537" s="6">
        <v>96.292134831460601</v>
      </c>
      <c r="E537" s="3">
        <v>96.404494382022406</v>
      </c>
      <c r="F537" s="4">
        <v>0.623529411764706</v>
      </c>
      <c r="G537" s="6">
        <f>Table4[[#This Row],[Best Individual mean accuracy]]-Table4[[#This Row],[Benchmark mean accuracy]]</f>
        <v>0.11235955056180558</v>
      </c>
      <c r="H537" t="str">
        <f>IF(AND(Table4[[#This Row],[F value]]&lt;4.74,Table4[[#This Row],[Best Individual mean accuracy]]&gt;Table4[[#This Row],[Benchmark mean accuracy]]),"Yes","No")</f>
        <v>Yes</v>
      </c>
    </row>
    <row r="538" spans="1:8" x14ac:dyDescent="0.55000000000000004">
      <c r="A538">
        <v>891</v>
      </c>
      <c r="B538" s="1" t="s">
        <v>3699</v>
      </c>
      <c r="C538" s="4">
        <v>1</v>
      </c>
      <c r="D538" s="6">
        <v>96.292134831460601</v>
      </c>
      <c r="E538" s="3">
        <v>96.404494382022406</v>
      </c>
      <c r="F538" s="4">
        <v>0.92727272727272703</v>
      </c>
      <c r="G538" s="6">
        <f>Table4[[#This Row],[Best Individual mean accuracy]]-Table4[[#This Row],[Benchmark mean accuracy]]</f>
        <v>0.11235955056180558</v>
      </c>
      <c r="H538" t="str">
        <f>IF(AND(Table4[[#This Row],[F value]]&lt;4.74,Table4[[#This Row],[Best Individual mean accuracy]]&gt;Table4[[#This Row],[Benchmark mean accuracy]]),"Yes","No")</f>
        <v>Yes</v>
      </c>
    </row>
    <row r="539" spans="1:8" x14ac:dyDescent="0.55000000000000004">
      <c r="A539">
        <v>891</v>
      </c>
      <c r="B539" s="1" t="s">
        <v>3888</v>
      </c>
      <c r="C539" s="4">
        <v>1</v>
      </c>
      <c r="D539" s="6">
        <v>96.292134831460601</v>
      </c>
      <c r="E539" s="3">
        <v>96.404494382022406</v>
      </c>
      <c r="F539" s="4">
        <v>0.62637362637362504</v>
      </c>
      <c r="G539" s="6">
        <f>Table4[[#This Row],[Best Individual mean accuracy]]-Table4[[#This Row],[Benchmark mean accuracy]]</f>
        <v>0.11235955056180558</v>
      </c>
      <c r="H539" t="str">
        <f>IF(AND(Table4[[#This Row],[F value]]&lt;4.74,Table4[[#This Row],[Best Individual mean accuracy]]&gt;Table4[[#This Row],[Benchmark mean accuracy]]),"Yes","No")</f>
        <v>Yes</v>
      </c>
    </row>
    <row r="540" spans="1:8" x14ac:dyDescent="0.55000000000000004">
      <c r="A540">
        <v>891</v>
      </c>
      <c r="B540" s="1" t="s">
        <v>3990</v>
      </c>
      <c r="C540" s="4">
        <v>1</v>
      </c>
      <c r="D540" s="6">
        <v>96.292134831460601</v>
      </c>
      <c r="E540" s="3">
        <v>96.404494382022406</v>
      </c>
      <c r="F540" s="4">
        <v>0.71962616822429804</v>
      </c>
      <c r="G540" s="6">
        <f>Table4[[#This Row],[Best Individual mean accuracy]]-Table4[[#This Row],[Benchmark mean accuracy]]</f>
        <v>0.11235955056180558</v>
      </c>
      <c r="H540" t="str">
        <f>IF(AND(Table4[[#This Row],[F value]]&lt;4.74,Table4[[#This Row],[Best Individual mean accuracy]]&gt;Table4[[#This Row],[Benchmark mean accuracy]]),"Yes","No")</f>
        <v>Yes</v>
      </c>
    </row>
    <row r="541" spans="1:8" x14ac:dyDescent="0.55000000000000004">
      <c r="A541">
        <v>891</v>
      </c>
      <c r="B541" s="1" t="s">
        <v>3639</v>
      </c>
      <c r="C541" s="4">
        <v>1</v>
      </c>
      <c r="D541" s="6">
        <v>96.179775280898795</v>
      </c>
      <c r="E541" s="3">
        <v>96.404494382022406</v>
      </c>
      <c r="F541" s="4">
        <v>0.63333333333333297</v>
      </c>
      <c r="G541" s="6">
        <f>Table4[[#This Row],[Best Individual mean accuracy]]-Table4[[#This Row],[Benchmark mean accuracy]]</f>
        <v>0.22471910112361115</v>
      </c>
      <c r="H541" t="str">
        <f>IF(AND(Table4[[#This Row],[F value]]&lt;4.74,Table4[[#This Row],[Best Individual mean accuracy]]&gt;Table4[[#This Row],[Benchmark mean accuracy]]),"Yes","No")</f>
        <v>Yes</v>
      </c>
    </row>
    <row r="542" spans="1:8" x14ac:dyDescent="0.55000000000000004">
      <c r="A542">
        <v>891</v>
      </c>
      <c r="B542" s="1" t="s">
        <v>3750</v>
      </c>
      <c r="C542" s="4">
        <v>1</v>
      </c>
      <c r="D542" s="6">
        <v>96.179775280898795</v>
      </c>
      <c r="E542" s="3">
        <v>96.404494382022406</v>
      </c>
      <c r="F542" s="4">
        <v>0.57894736842105199</v>
      </c>
      <c r="G542" s="6">
        <f>Table4[[#This Row],[Best Individual mean accuracy]]-Table4[[#This Row],[Benchmark mean accuracy]]</f>
        <v>0.22471910112361115</v>
      </c>
      <c r="H542" t="str">
        <f>IF(AND(Table4[[#This Row],[F value]]&lt;4.74,Table4[[#This Row],[Best Individual mean accuracy]]&gt;Table4[[#This Row],[Benchmark mean accuracy]]),"Yes","No")</f>
        <v>Yes</v>
      </c>
    </row>
    <row r="543" spans="1:8" x14ac:dyDescent="0.55000000000000004">
      <c r="A543">
        <v>574</v>
      </c>
      <c r="B543" s="1" t="s">
        <v>2900</v>
      </c>
      <c r="C543" s="4">
        <v>1</v>
      </c>
      <c r="D543" s="6">
        <v>96.067415730337004</v>
      </c>
      <c r="E543" s="3">
        <v>96.404494382022406</v>
      </c>
      <c r="F543" s="4">
        <v>1.06451612903225</v>
      </c>
      <c r="G543" s="6">
        <f>Table4[[#This Row],[Best Individual mean accuracy]]-Table4[[#This Row],[Benchmark mean accuracy]]</f>
        <v>0.33707865168540252</v>
      </c>
      <c r="H543" t="str">
        <f>IF(AND(Table4[[#This Row],[F value]]&lt;4.74,Table4[[#This Row],[Best Individual mean accuracy]]&gt;Table4[[#This Row],[Benchmark mean accuracy]]),"Yes","No")</f>
        <v>Yes</v>
      </c>
    </row>
    <row r="544" spans="1:8" x14ac:dyDescent="0.55000000000000004">
      <c r="A544">
        <v>750</v>
      </c>
      <c r="B544" s="1" t="s">
        <v>3272</v>
      </c>
      <c r="C544" s="4">
        <v>1</v>
      </c>
      <c r="D544" s="6">
        <v>96.067415730337004</v>
      </c>
      <c r="E544" s="3">
        <v>96.404494382022406</v>
      </c>
      <c r="F544" s="4">
        <v>0.88505747126436596</v>
      </c>
      <c r="G544" s="6">
        <f>Table4[[#This Row],[Best Individual mean accuracy]]-Table4[[#This Row],[Benchmark mean accuracy]]</f>
        <v>0.33707865168540252</v>
      </c>
      <c r="H544" t="str">
        <f>IF(AND(Table4[[#This Row],[F value]]&lt;4.74,Table4[[#This Row],[Best Individual mean accuracy]]&gt;Table4[[#This Row],[Benchmark mean accuracy]]),"Yes","No")</f>
        <v>Yes</v>
      </c>
    </row>
    <row r="545" spans="1:8" x14ac:dyDescent="0.55000000000000004">
      <c r="A545">
        <v>750</v>
      </c>
      <c r="B545" s="1" t="s">
        <v>3467</v>
      </c>
      <c r="C545" s="4">
        <v>1</v>
      </c>
      <c r="D545" s="6">
        <v>96.067415730337004</v>
      </c>
      <c r="E545" s="3">
        <v>96.404494382022406</v>
      </c>
      <c r="F545" s="4">
        <v>8.7142857142856691</v>
      </c>
      <c r="G545" s="6">
        <f>Table4[[#This Row],[Best Individual mean accuracy]]-Table4[[#This Row],[Benchmark mean accuracy]]</f>
        <v>0.33707865168540252</v>
      </c>
      <c r="H545" t="str">
        <f>IF(AND(Table4[[#This Row],[F value]]&lt;4.74,Table4[[#This Row],[Best Individual mean accuracy]]&gt;Table4[[#This Row],[Benchmark mean accuracy]]),"Yes","No")</f>
        <v>No</v>
      </c>
    </row>
    <row r="546" spans="1:8" x14ac:dyDescent="0.55000000000000004">
      <c r="A546">
        <v>891</v>
      </c>
      <c r="B546" s="1" t="s">
        <v>3856</v>
      </c>
      <c r="C546" s="4">
        <v>1</v>
      </c>
      <c r="D546" s="6">
        <v>96.067415730337004</v>
      </c>
      <c r="E546" s="3">
        <v>96.404494382022406</v>
      </c>
      <c r="F546" s="4">
        <v>0.72093023255813804</v>
      </c>
      <c r="G546" s="6">
        <f>Table4[[#This Row],[Best Individual mean accuracy]]-Table4[[#This Row],[Benchmark mean accuracy]]</f>
        <v>0.33707865168540252</v>
      </c>
      <c r="H546" t="str">
        <f>IF(AND(Table4[[#This Row],[F value]]&lt;4.74,Table4[[#This Row],[Best Individual mean accuracy]]&gt;Table4[[#This Row],[Benchmark mean accuracy]]),"Yes","No")</f>
        <v>Yes</v>
      </c>
    </row>
    <row r="547" spans="1:8" x14ac:dyDescent="0.55000000000000004">
      <c r="A547">
        <v>891</v>
      </c>
      <c r="B547" s="1" t="s">
        <v>4004</v>
      </c>
      <c r="C547" s="4">
        <v>1</v>
      </c>
      <c r="D547" s="6">
        <v>96.067415730337004</v>
      </c>
      <c r="E547" s="3">
        <v>96.404494382022406</v>
      </c>
      <c r="F547" s="4">
        <v>0.84905660377358305</v>
      </c>
      <c r="G547" s="6">
        <f>Table4[[#This Row],[Best Individual mean accuracy]]-Table4[[#This Row],[Benchmark mean accuracy]]</f>
        <v>0.33707865168540252</v>
      </c>
      <c r="H547" t="str">
        <f>IF(AND(Table4[[#This Row],[F value]]&lt;4.74,Table4[[#This Row],[Best Individual mean accuracy]]&gt;Table4[[#This Row],[Benchmark mean accuracy]]),"Yes","No")</f>
        <v>Yes</v>
      </c>
    </row>
    <row r="548" spans="1:8" x14ac:dyDescent="0.55000000000000004">
      <c r="A548">
        <v>750</v>
      </c>
      <c r="B548" s="1" t="s">
        <v>3396</v>
      </c>
      <c r="C548" s="4">
        <v>1</v>
      </c>
      <c r="D548" s="6">
        <v>95.955056179775298</v>
      </c>
      <c r="E548" s="3">
        <v>96.404494382022406</v>
      </c>
      <c r="F548" s="4">
        <v>1.4545454545454499</v>
      </c>
      <c r="G548" s="6">
        <f>Table4[[#This Row],[Best Individual mean accuracy]]-Table4[[#This Row],[Benchmark mean accuracy]]</f>
        <v>0.44943820224710862</v>
      </c>
      <c r="H548" t="str">
        <f>IF(AND(Table4[[#This Row],[F value]]&lt;4.74,Table4[[#This Row],[Best Individual mean accuracy]]&gt;Table4[[#This Row],[Benchmark mean accuracy]]),"Yes","No")</f>
        <v>Yes</v>
      </c>
    </row>
    <row r="549" spans="1:8" x14ac:dyDescent="0.55000000000000004">
      <c r="A549">
        <v>750</v>
      </c>
      <c r="B549" s="1" t="s">
        <v>3245</v>
      </c>
      <c r="C549" s="4">
        <v>1</v>
      </c>
      <c r="D549" s="6">
        <v>95.955056179775198</v>
      </c>
      <c r="E549" s="3">
        <v>96.404494382022406</v>
      </c>
      <c r="F549" s="4">
        <v>2.5714285714285499</v>
      </c>
      <c r="G549" s="6">
        <f>Table4[[#This Row],[Best Individual mean accuracy]]-Table4[[#This Row],[Benchmark mean accuracy]]</f>
        <v>0.4494382022472081</v>
      </c>
      <c r="H549" t="str">
        <f>IF(AND(Table4[[#This Row],[F value]]&lt;4.74,Table4[[#This Row],[Best Individual mean accuracy]]&gt;Table4[[#This Row],[Benchmark mean accuracy]]),"Yes","No")</f>
        <v>Yes</v>
      </c>
    </row>
    <row r="550" spans="1:8" x14ac:dyDescent="0.55000000000000004">
      <c r="A550">
        <v>891</v>
      </c>
      <c r="B550" s="1" t="s">
        <v>3539</v>
      </c>
      <c r="C550" s="4">
        <v>1</v>
      </c>
      <c r="D550" s="6">
        <v>95.955056179775198</v>
      </c>
      <c r="E550" s="3">
        <v>96.404494382022406</v>
      </c>
      <c r="F550" s="4">
        <v>1.06666666666666</v>
      </c>
      <c r="G550" s="6">
        <f>Table4[[#This Row],[Best Individual mean accuracy]]-Table4[[#This Row],[Benchmark mean accuracy]]</f>
        <v>0.4494382022472081</v>
      </c>
      <c r="H550" t="str">
        <f>IF(AND(Table4[[#This Row],[F value]]&lt;4.74,Table4[[#This Row],[Best Individual mean accuracy]]&gt;Table4[[#This Row],[Benchmark mean accuracy]]),"Yes","No")</f>
        <v>Yes</v>
      </c>
    </row>
    <row r="551" spans="1:8" x14ac:dyDescent="0.55000000000000004">
      <c r="A551">
        <v>891</v>
      </c>
      <c r="B551" s="1" t="s">
        <v>3679</v>
      </c>
      <c r="C551" s="4">
        <v>1</v>
      </c>
      <c r="D551" s="6">
        <v>95.955056179775198</v>
      </c>
      <c r="E551" s="3">
        <v>96.404494382022406</v>
      </c>
      <c r="F551" s="4">
        <v>1.0799999999999901</v>
      </c>
      <c r="G551" s="6">
        <f>Table4[[#This Row],[Best Individual mean accuracy]]-Table4[[#This Row],[Benchmark mean accuracy]]</f>
        <v>0.4494382022472081</v>
      </c>
      <c r="H551" t="str">
        <f>IF(AND(Table4[[#This Row],[F value]]&lt;4.74,Table4[[#This Row],[Best Individual mean accuracy]]&gt;Table4[[#This Row],[Benchmark mean accuracy]]),"Yes","No")</f>
        <v>Yes</v>
      </c>
    </row>
    <row r="552" spans="1:8" x14ac:dyDescent="0.55000000000000004">
      <c r="A552">
        <v>891</v>
      </c>
      <c r="B552" s="1" t="s">
        <v>3695</v>
      </c>
      <c r="C552" s="4">
        <v>1</v>
      </c>
      <c r="D552" s="6">
        <v>95.955056179775198</v>
      </c>
      <c r="E552" s="3">
        <v>96.404494382022406</v>
      </c>
      <c r="F552" s="4">
        <v>0.625</v>
      </c>
      <c r="G552" s="6">
        <f>Table4[[#This Row],[Best Individual mean accuracy]]-Table4[[#This Row],[Benchmark mean accuracy]]</f>
        <v>0.4494382022472081</v>
      </c>
      <c r="H552" t="str">
        <f>IF(AND(Table4[[#This Row],[F value]]&lt;4.74,Table4[[#This Row],[Best Individual mean accuracy]]&gt;Table4[[#This Row],[Benchmark mean accuracy]]),"Yes","No")</f>
        <v>Yes</v>
      </c>
    </row>
    <row r="553" spans="1:8" x14ac:dyDescent="0.55000000000000004">
      <c r="A553">
        <v>891</v>
      </c>
      <c r="B553" s="1" t="s">
        <v>3632</v>
      </c>
      <c r="C553" s="4">
        <v>1</v>
      </c>
      <c r="D553" s="6">
        <v>95.842696629213407</v>
      </c>
      <c r="E553" s="3">
        <v>96.404494382022406</v>
      </c>
      <c r="F553" s="4">
        <v>1.1481481481481499</v>
      </c>
      <c r="G553" s="6">
        <f>Table4[[#This Row],[Best Individual mean accuracy]]-Table4[[#This Row],[Benchmark mean accuracy]]</f>
        <v>0.56179775280899946</v>
      </c>
      <c r="H553" t="str">
        <f>IF(AND(Table4[[#This Row],[F value]]&lt;4.74,Table4[[#This Row],[Best Individual mean accuracy]]&gt;Table4[[#This Row],[Benchmark mean accuracy]]),"Yes","No")</f>
        <v>Yes</v>
      </c>
    </row>
    <row r="554" spans="1:8" x14ac:dyDescent="0.55000000000000004">
      <c r="A554">
        <v>891</v>
      </c>
      <c r="B554" s="1" t="s">
        <v>3666</v>
      </c>
      <c r="C554" s="4">
        <v>1</v>
      </c>
      <c r="D554" s="6">
        <v>95.842696629213407</v>
      </c>
      <c r="E554" s="3">
        <v>96.404494382022406</v>
      </c>
      <c r="F554" s="4">
        <v>0.77358490566037796</v>
      </c>
      <c r="G554" s="6">
        <f>Table4[[#This Row],[Best Individual mean accuracy]]-Table4[[#This Row],[Benchmark mean accuracy]]</f>
        <v>0.56179775280899946</v>
      </c>
      <c r="H554" t="str">
        <f>IF(AND(Table4[[#This Row],[F value]]&lt;4.74,Table4[[#This Row],[Best Individual mean accuracy]]&gt;Table4[[#This Row],[Benchmark mean accuracy]]),"Yes","No")</f>
        <v>Yes</v>
      </c>
    </row>
    <row r="555" spans="1:8" x14ac:dyDescent="0.55000000000000004">
      <c r="A555">
        <v>891</v>
      </c>
      <c r="B555" s="1" t="s">
        <v>3732</v>
      </c>
      <c r="C555" s="4">
        <v>1</v>
      </c>
      <c r="D555" s="6">
        <v>95.842696629213407</v>
      </c>
      <c r="E555" s="3">
        <v>96.404494382022406</v>
      </c>
      <c r="F555" s="4">
        <v>0.83783783783783705</v>
      </c>
      <c r="G555" s="6">
        <f>Table4[[#This Row],[Best Individual mean accuracy]]-Table4[[#This Row],[Benchmark mean accuracy]]</f>
        <v>0.56179775280899946</v>
      </c>
      <c r="H555" t="str">
        <f>IF(AND(Table4[[#This Row],[F value]]&lt;4.74,Table4[[#This Row],[Best Individual mean accuracy]]&gt;Table4[[#This Row],[Benchmark mean accuracy]]),"Yes","No")</f>
        <v>Yes</v>
      </c>
    </row>
    <row r="556" spans="1:8" x14ac:dyDescent="0.55000000000000004">
      <c r="A556">
        <v>891</v>
      </c>
      <c r="B556" s="1" t="s">
        <v>4051</v>
      </c>
      <c r="C556" s="4">
        <v>1</v>
      </c>
      <c r="D556" s="6">
        <v>95.842696629213407</v>
      </c>
      <c r="E556" s="3">
        <v>96.404494382022406</v>
      </c>
      <c r="F556" s="4">
        <v>0.67272727272727195</v>
      </c>
      <c r="G556" s="6">
        <f>Table4[[#This Row],[Best Individual mean accuracy]]-Table4[[#This Row],[Benchmark mean accuracy]]</f>
        <v>0.56179775280899946</v>
      </c>
      <c r="H556" t="str">
        <f>IF(AND(Table4[[#This Row],[F value]]&lt;4.74,Table4[[#This Row],[Best Individual mean accuracy]]&gt;Table4[[#This Row],[Benchmark mean accuracy]]),"Yes","No")</f>
        <v>Yes</v>
      </c>
    </row>
    <row r="557" spans="1:8" x14ac:dyDescent="0.55000000000000004">
      <c r="A557">
        <v>891</v>
      </c>
      <c r="B557" s="1" t="s">
        <v>3783</v>
      </c>
      <c r="C557" s="4">
        <v>1</v>
      </c>
      <c r="D557" s="6">
        <v>95.730337078651701</v>
      </c>
      <c r="E557" s="3">
        <v>96.404494382022406</v>
      </c>
      <c r="F557" s="4">
        <v>0.91666666666666496</v>
      </c>
      <c r="G557" s="6">
        <f>Table4[[#This Row],[Best Individual mean accuracy]]-Table4[[#This Row],[Benchmark mean accuracy]]</f>
        <v>0.67415730337070556</v>
      </c>
      <c r="H557" t="str">
        <f>IF(AND(Table4[[#This Row],[F value]]&lt;4.74,Table4[[#This Row],[Best Individual mean accuracy]]&gt;Table4[[#This Row],[Benchmark mean accuracy]]),"Yes","No")</f>
        <v>Yes</v>
      </c>
    </row>
    <row r="558" spans="1:8" x14ac:dyDescent="0.55000000000000004">
      <c r="A558">
        <v>891</v>
      </c>
      <c r="B558" s="1" t="s">
        <v>3649</v>
      </c>
      <c r="C558" s="4">
        <v>1</v>
      </c>
      <c r="D558" s="6">
        <v>95.730337078651601</v>
      </c>
      <c r="E558" s="3">
        <v>96.404494382022406</v>
      </c>
      <c r="F558" s="4">
        <v>0.65517241379310198</v>
      </c>
      <c r="G558" s="6">
        <f>Table4[[#This Row],[Best Individual mean accuracy]]-Table4[[#This Row],[Benchmark mean accuracy]]</f>
        <v>0.67415730337080504</v>
      </c>
      <c r="H558" t="str">
        <f>IF(AND(Table4[[#This Row],[F value]]&lt;4.74,Table4[[#This Row],[Best Individual mean accuracy]]&gt;Table4[[#This Row],[Benchmark mean accuracy]]),"Yes","No")</f>
        <v>Yes</v>
      </c>
    </row>
    <row r="559" spans="1:8" x14ac:dyDescent="0.55000000000000004">
      <c r="A559">
        <v>750</v>
      </c>
      <c r="B559" s="1" t="s">
        <v>3318</v>
      </c>
      <c r="C559" s="4">
        <v>1</v>
      </c>
      <c r="D559" s="6">
        <v>95.617977528089895</v>
      </c>
      <c r="E559" s="3">
        <v>96.404494382022406</v>
      </c>
      <c r="F559" s="4">
        <v>0.89349112426035504</v>
      </c>
      <c r="G559" s="6">
        <f>Table4[[#This Row],[Best Individual mean accuracy]]-Table4[[#This Row],[Benchmark mean accuracy]]</f>
        <v>0.78651685393251114</v>
      </c>
      <c r="H559" t="str">
        <f>IF(AND(Table4[[#This Row],[F value]]&lt;4.74,Table4[[#This Row],[Best Individual mean accuracy]]&gt;Table4[[#This Row],[Benchmark mean accuracy]]),"Yes","No")</f>
        <v>Yes</v>
      </c>
    </row>
    <row r="560" spans="1:8" x14ac:dyDescent="0.55000000000000004">
      <c r="A560">
        <v>750</v>
      </c>
      <c r="B560" s="1" t="s">
        <v>3345</v>
      </c>
      <c r="C560" s="4">
        <v>1</v>
      </c>
      <c r="D560" s="6">
        <v>95.617977528089895</v>
      </c>
      <c r="E560" s="3">
        <v>96.404494382022406</v>
      </c>
      <c r="F560" s="4">
        <v>0.73584905660377298</v>
      </c>
      <c r="G560" s="6">
        <f>Table4[[#This Row],[Best Individual mean accuracy]]-Table4[[#This Row],[Benchmark mean accuracy]]</f>
        <v>0.78651685393251114</v>
      </c>
      <c r="H560" t="str">
        <f>IF(AND(Table4[[#This Row],[F value]]&lt;4.74,Table4[[#This Row],[Best Individual mean accuracy]]&gt;Table4[[#This Row],[Benchmark mean accuracy]]),"Yes","No")</f>
        <v>Yes</v>
      </c>
    </row>
    <row r="561" spans="1:8" x14ac:dyDescent="0.55000000000000004">
      <c r="A561">
        <v>891</v>
      </c>
      <c r="B561" s="1" t="s">
        <v>3655</v>
      </c>
      <c r="C561" s="4">
        <v>1</v>
      </c>
      <c r="D561" s="6">
        <v>95.617977528089895</v>
      </c>
      <c r="E561" s="3">
        <v>96.404494382022406</v>
      </c>
      <c r="F561" s="4">
        <v>2.7333333333333401</v>
      </c>
      <c r="G561" s="6">
        <f>Table4[[#This Row],[Best Individual mean accuracy]]-Table4[[#This Row],[Benchmark mean accuracy]]</f>
        <v>0.78651685393251114</v>
      </c>
      <c r="H561" t="str">
        <f>IF(AND(Table4[[#This Row],[F value]]&lt;4.74,Table4[[#This Row],[Best Individual mean accuracy]]&gt;Table4[[#This Row],[Benchmark mean accuracy]]),"Yes","No")</f>
        <v>Yes</v>
      </c>
    </row>
    <row r="562" spans="1:8" x14ac:dyDescent="0.55000000000000004">
      <c r="A562">
        <v>891</v>
      </c>
      <c r="B562" s="1" t="s">
        <v>3718</v>
      </c>
      <c r="C562" s="4">
        <v>1</v>
      </c>
      <c r="D562" s="6">
        <v>95.617977528089895</v>
      </c>
      <c r="E562" s="3">
        <v>96.404494382022406</v>
      </c>
      <c r="F562" s="4">
        <v>1.12244897959183</v>
      </c>
      <c r="G562" s="6">
        <f>Table4[[#This Row],[Best Individual mean accuracy]]-Table4[[#This Row],[Benchmark mean accuracy]]</f>
        <v>0.78651685393251114</v>
      </c>
      <c r="H562" t="str">
        <f>IF(AND(Table4[[#This Row],[F value]]&lt;4.74,Table4[[#This Row],[Best Individual mean accuracy]]&gt;Table4[[#This Row],[Benchmark mean accuracy]]),"Yes","No")</f>
        <v>Yes</v>
      </c>
    </row>
    <row r="563" spans="1:8" x14ac:dyDescent="0.55000000000000004">
      <c r="A563">
        <v>891</v>
      </c>
      <c r="B563" s="1" t="s">
        <v>3736</v>
      </c>
      <c r="C563" s="4">
        <v>1</v>
      </c>
      <c r="D563" s="6">
        <v>95.617977528089895</v>
      </c>
      <c r="E563" s="3">
        <v>96.404494382022406</v>
      </c>
      <c r="F563" s="4">
        <v>1.1052631578947301</v>
      </c>
      <c r="G563" s="6">
        <f>Table4[[#This Row],[Best Individual mean accuracy]]-Table4[[#This Row],[Benchmark mean accuracy]]</f>
        <v>0.78651685393251114</v>
      </c>
      <c r="H563" t="str">
        <f>IF(AND(Table4[[#This Row],[F value]]&lt;4.74,Table4[[#This Row],[Best Individual mean accuracy]]&gt;Table4[[#This Row],[Benchmark mean accuracy]]),"Yes","No")</f>
        <v>Yes</v>
      </c>
    </row>
    <row r="564" spans="1:8" x14ac:dyDescent="0.55000000000000004">
      <c r="A564">
        <v>891</v>
      </c>
      <c r="B564" s="1" t="s">
        <v>3792</v>
      </c>
      <c r="C564" s="4">
        <v>1</v>
      </c>
      <c r="D564" s="6">
        <v>95.617977528089895</v>
      </c>
      <c r="E564" s="3">
        <v>96.404494382022406</v>
      </c>
      <c r="F564" s="4">
        <v>1.38709677419354</v>
      </c>
      <c r="G564" s="6">
        <f>Table4[[#This Row],[Best Individual mean accuracy]]-Table4[[#This Row],[Benchmark mean accuracy]]</f>
        <v>0.78651685393251114</v>
      </c>
      <c r="H564" t="str">
        <f>IF(AND(Table4[[#This Row],[F value]]&lt;4.74,Table4[[#This Row],[Best Individual mean accuracy]]&gt;Table4[[#This Row],[Benchmark mean accuracy]]),"Yes","No")</f>
        <v>Yes</v>
      </c>
    </row>
    <row r="565" spans="1:8" x14ac:dyDescent="0.55000000000000004">
      <c r="A565">
        <v>891</v>
      </c>
      <c r="B565" s="1" t="s">
        <v>3782</v>
      </c>
      <c r="C565" s="4">
        <v>1</v>
      </c>
      <c r="D565" s="6">
        <v>95.505617977528004</v>
      </c>
      <c r="E565" s="3">
        <v>96.404494382022406</v>
      </c>
      <c r="F565" s="4">
        <v>1.3846153846153799</v>
      </c>
      <c r="G565" s="6">
        <f>Table4[[#This Row],[Best Individual mean accuracy]]-Table4[[#This Row],[Benchmark mean accuracy]]</f>
        <v>0.89887640449440198</v>
      </c>
      <c r="H565" t="str">
        <f>IF(AND(Table4[[#This Row],[F value]]&lt;4.74,Table4[[#This Row],[Best Individual mean accuracy]]&gt;Table4[[#This Row],[Benchmark mean accuracy]]),"Yes","No")</f>
        <v>Yes</v>
      </c>
    </row>
    <row r="566" spans="1:8" x14ac:dyDescent="0.55000000000000004">
      <c r="A566">
        <v>750</v>
      </c>
      <c r="B566" s="1" t="s">
        <v>3466</v>
      </c>
      <c r="C566" s="4">
        <v>1</v>
      </c>
      <c r="D566" s="6">
        <v>95.393258426966199</v>
      </c>
      <c r="E566" s="3">
        <v>96.404494382022406</v>
      </c>
      <c r="F566" s="4">
        <v>1</v>
      </c>
      <c r="G566" s="6">
        <f>Table4[[#This Row],[Best Individual mean accuracy]]-Table4[[#This Row],[Benchmark mean accuracy]]</f>
        <v>1.0112359550562076</v>
      </c>
      <c r="H566" t="str">
        <f>IF(AND(Table4[[#This Row],[F value]]&lt;4.74,Table4[[#This Row],[Best Individual mean accuracy]]&gt;Table4[[#This Row],[Benchmark mean accuracy]]),"Yes","No")</f>
        <v>Yes</v>
      </c>
    </row>
    <row r="567" spans="1:8" x14ac:dyDescent="0.55000000000000004">
      <c r="A567">
        <v>891</v>
      </c>
      <c r="B567" s="1" t="s">
        <v>3925</v>
      </c>
      <c r="C567" s="4">
        <v>1</v>
      </c>
      <c r="D567" s="6">
        <v>95.393258426966199</v>
      </c>
      <c r="E567" s="3">
        <v>96.404494382022406</v>
      </c>
      <c r="F567" s="4">
        <v>0.65333333333333299</v>
      </c>
      <c r="G567" s="6">
        <f>Table4[[#This Row],[Best Individual mean accuracy]]-Table4[[#This Row],[Benchmark mean accuracy]]</f>
        <v>1.0112359550562076</v>
      </c>
      <c r="H567" t="str">
        <f>IF(AND(Table4[[#This Row],[F value]]&lt;4.74,Table4[[#This Row],[Best Individual mean accuracy]]&gt;Table4[[#This Row],[Benchmark mean accuracy]]),"Yes","No")</f>
        <v>Yes</v>
      </c>
    </row>
    <row r="568" spans="1:8" x14ac:dyDescent="0.55000000000000004">
      <c r="A568">
        <v>891</v>
      </c>
      <c r="B568" s="1" t="s">
        <v>3996</v>
      </c>
      <c r="C568" s="4">
        <v>1</v>
      </c>
      <c r="D568" s="6">
        <v>95.393258426966199</v>
      </c>
      <c r="E568" s="3">
        <v>96.404494382022406</v>
      </c>
      <c r="F568" s="4">
        <v>0.78666666666666596</v>
      </c>
      <c r="G568" s="6">
        <f>Table4[[#This Row],[Best Individual mean accuracy]]-Table4[[#This Row],[Benchmark mean accuracy]]</f>
        <v>1.0112359550562076</v>
      </c>
      <c r="H568" t="str">
        <f>IF(AND(Table4[[#This Row],[F value]]&lt;4.74,Table4[[#This Row],[Best Individual mean accuracy]]&gt;Table4[[#This Row],[Benchmark mean accuracy]]),"Yes","No")</f>
        <v>Yes</v>
      </c>
    </row>
    <row r="569" spans="1:8" x14ac:dyDescent="0.55000000000000004">
      <c r="A569">
        <v>891</v>
      </c>
      <c r="B569" s="1" t="s">
        <v>4038</v>
      </c>
      <c r="C569" s="4">
        <v>1</v>
      </c>
      <c r="D569" s="6">
        <v>95.393258426966199</v>
      </c>
      <c r="E569" s="3">
        <v>96.404494382022406</v>
      </c>
      <c r="F569" s="4">
        <v>2.3043478260869499</v>
      </c>
      <c r="G569" s="6">
        <f>Table4[[#This Row],[Best Individual mean accuracy]]-Table4[[#This Row],[Benchmark mean accuracy]]</f>
        <v>1.0112359550562076</v>
      </c>
      <c r="H569" t="str">
        <f>IF(AND(Table4[[#This Row],[F value]]&lt;4.74,Table4[[#This Row],[Best Individual mean accuracy]]&gt;Table4[[#This Row],[Benchmark mean accuracy]]),"Yes","No")</f>
        <v>Yes</v>
      </c>
    </row>
    <row r="570" spans="1:8" x14ac:dyDescent="0.55000000000000004">
      <c r="A570">
        <v>750</v>
      </c>
      <c r="B570" s="1" t="s">
        <v>3186</v>
      </c>
      <c r="C570" s="4">
        <v>1</v>
      </c>
      <c r="D570" s="6">
        <v>95.280898876404393</v>
      </c>
      <c r="E570" s="3">
        <v>96.404494382022406</v>
      </c>
      <c r="F570" s="4">
        <v>0.749999999999999</v>
      </c>
      <c r="G570" s="6">
        <f>Table4[[#This Row],[Best Individual mean accuracy]]-Table4[[#This Row],[Benchmark mean accuracy]]</f>
        <v>1.1235955056180131</v>
      </c>
      <c r="H570" t="str">
        <f>IF(AND(Table4[[#This Row],[F value]]&lt;4.74,Table4[[#This Row],[Best Individual mean accuracy]]&gt;Table4[[#This Row],[Benchmark mean accuracy]]),"Yes","No")</f>
        <v>Yes</v>
      </c>
    </row>
    <row r="571" spans="1:8" x14ac:dyDescent="0.55000000000000004">
      <c r="A571">
        <v>750</v>
      </c>
      <c r="B571" s="1" t="s">
        <v>3254</v>
      </c>
      <c r="C571" s="4">
        <v>1</v>
      </c>
      <c r="D571" s="6">
        <v>95.280898876404393</v>
      </c>
      <c r="E571" s="3">
        <v>96.404494382022406</v>
      </c>
      <c r="F571" s="4">
        <v>1.26086956521739</v>
      </c>
      <c r="G571" s="6">
        <f>Table4[[#This Row],[Best Individual mean accuracy]]-Table4[[#This Row],[Benchmark mean accuracy]]</f>
        <v>1.1235955056180131</v>
      </c>
      <c r="H571" t="str">
        <f>IF(AND(Table4[[#This Row],[F value]]&lt;4.74,Table4[[#This Row],[Best Individual mean accuracy]]&gt;Table4[[#This Row],[Benchmark mean accuracy]]),"Yes","No")</f>
        <v>Yes</v>
      </c>
    </row>
    <row r="572" spans="1:8" x14ac:dyDescent="0.55000000000000004">
      <c r="A572">
        <v>750</v>
      </c>
      <c r="B572" s="1" t="s">
        <v>3376</v>
      </c>
      <c r="C572" s="4">
        <v>1</v>
      </c>
      <c r="D572" s="6">
        <v>95.280898876404393</v>
      </c>
      <c r="E572" s="3">
        <v>96.404494382022406</v>
      </c>
      <c r="F572" s="4">
        <v>1.35</v>
      </c>
      <c r="G572" s="6">
        <f>Table4[[#This Row],[Best Individual mean accuracy]]-Table4[[#This Row],[Benchmark mean accuracy]]</f>
        <v>1.1235955056180131</v>
      </c>
      <c r="H572" t="str">
        <f>IF(AND(Table4[[#This Row],[F value]]&lt;4.74,Table4[[#This Row],[Best Individual mean accuracy]]&gt;Table4[[#This Row],[Benchmark mean accuracy]]),"Yes","No")</f>
        <v>Yes</v>
      </c>
    </row>
    <row r="573" spans="1:8" x14ac:dyDescent="0.55000000000000004">
      <c r="A573">
        <v>891</v>
      </c>
      <c r="B573" s="1" t="s">
        <v>3753</v>
      </c>
      <c r="C573" s="4">
        <v>1</v>
      </c>
      <c r="D573" s="6">
        <v>95.280898876404393</v>
      </c>
      <c r="E573" s="3">
        <v>96.404494382022406</v>
      </c>
      <c r="F573" s="4">
        <v>0.92307692307692302</v>
      </c>
      <c r="G573" s="6">
        <f>Table4[[#This Row],[Best Individual mean accuracy]]-Table4[[#This Row],[Benchmark mean accuracy]]</f>
        <v>1.1235955056180131</v>
      </c>
      <c r="H573" t="str">
        <f>IF(AND(Table4[[#This Row],[F value]]&lt;4.74,Table4[[#This Row],[Best Individual mean accuracy]]&gt;Table4[[#This Row],[Benchmark mean accuracy]]),"Yes","No")</f>
        <v>Yes</v>
      </c>
    </row>
    <row r="574" spans="1:8" x14ac:dyDescent="0.55000000000000004">
      <c r="A574">
        <v>891</v>
      </c>
      <c r="B574" s="1" t="s">
        <v>3643</v>
      </c>
      <c r="C574" s="4">
        <v>1</v>
      </c>
      <c r="D574" s="6">
        <v>95.168539325842701</v>
      </c>
      <c r="E574" s="3">
        <v>96.404494382022406</v>
      </c>
      <c r="F574" s="4">
        <v>0.79104477611940305</v>
      </c>
      <c r="G574" s="6">
        <f>Table4[[#This Row],[Best Individual mean accuracy]]-Table4[[#This Row],[Benchmark mean accuracy]]</f>
        <v>1.235955056179705</v>
      </c>
      <c r="H574" t="str">
        <f>IF(AND(Table4[[#This Row],[F value]]&lt;4.74,Table4[[#This Row],[Best Individual mean accuracy]]&gt;Table4[[#This Row],[Benchmark mean accuracy]]),"Yes","No")</f>
        <v>Yes</v>
      </c>
    </row>
    <row r="575" spans="1:8" x14ac:dyDescent="0.55000000000000004">
      <c r="A575">
        <v>891</v>
      </c>
      <c r="B575" s="1" t="s">
        <v>4001</v>
      </c>
      <c r="C575" s="4">
        <v>1</v>
      </c>
      <c r="D575" s="6">
        <v>95.168539325842701</v>
      </c>
      <c r="E575" s="3">
        <v>96.404494382022406</v>
      </c>
      <c r="F575" s="4">
        <v>1.56</v>
      </c>
      <c r="G575" s="6">
        <f>Table4[[#This Row],[Best Individual mean accuracy]]-Table4[[#This Row],[Benchmark mean accuracy]]</f>
        <v>1.235955056179705</v>
      </c>
      <c r="H575" t="str">
        <f>IF(AND(Table4[[#This Row],[F value]]&lt;4.74,Table4[[#This Row],[Best Individual mean accuracy]]&gt;Table4[[#This Row],[Benchmark mean accuracy]]),"Yes","No")</f>
        <v>Yes</v>
      </c>
    </row>
    <row r="576" spans="1:8" x14ac:dyDescent="0.55000000000000004">
      <c r="A576">
        <v>891</v>
      </c>
      <c r="B576" s="1" t="s">
        <v>3730</v>
      </c>
      <c r="C576" s="4">
        <v>1</v>
      </c>
      <c r="D576" s="6">
        <v>95.056179775280896</v>
      </c>
      <c r="E576" s="3">
        <v>96.404494382022406</v>
      </c>
      <c r="F576" s="4">
        <v>2.3125</v>
      </c>
      <c r="G576" s="6">
        <f>Table4[[#This Row],[Best Individual mean accuracy]]-Table4[[#This Row],[Benchmark mean accuracy]]</f>
        <v>1.3483146067415106</v>
      </c>
      <c r="H576" t="str">
        <f>IF(AND(Table4[[#This Row],[F value]]&lt;4.74,Table4[[#This Row],[Best Individual mean accuracy]]&gt;Table4[[#This Row],[Benchmark mean accuracy]]),"Yes","No")</f>
        <v>Yes</v>
      </c>
    </row>
    <row r="577" spans="1:8" x14ac:dyDescent="0.55000000000000004">
      <c r="A577">
        <v>750</v>
      </c>
      <c r="B577" s="1" t="s">
        <v>3337</v>
      </c>
      <c r="C577" s="4">
        <v>1</v>
      </c>
      <c r="D577" s="6">
        <v>94.719101123595493</v>
      </c>
      <c r="E577" s="3">
        <v>96.404494382022406</v>
      </c>
      <c r="F577" s="4">
        <v>2.9047619047619002</v>
      </c>
      <c r="G577" s="6">
        <f>Table4[[#This Row],[Best Individual mean accuracy]]-Table4[[#This Row],[Benchmark mean accuracy]]</f>
        <v>1.6853932584269131</v>
      </c>
      <c r="H577" t="str">
        <f>IF(AND(Table4[[#This Row],[F value]]&lt;4.74,Table4[[#This Row],[Best Individual mean accuracy]]&gt;Table4[[#This Row],[Benchmark mean accuracy]]),"Yes","No")</f>
        <v>Yes</v>
      </c>
    </row>
    <row r="578" spans="1:8" x14ac:dyDescent="0.55000000000000004">
      <c r="A578">
        <v>750</v>
      </c>
      <c r="B578" s="1" t="s">
        <v>3370</v>
      </c>
      <c r="C578" s="4">
        <v>1</v>
      </c>
      <c r="D578" s="6">
        <v>94.494382022471896</v>
      </c>
      <c r="E578" s="3">
        <v>96.404494382022406</v>
      </c>
      <c r="F578" s="4">
        <v>2.1111111111111098</v>
      </c>
      <c r="G578" s="6">
        <f>Table4[[#This Row],[Best Individual mean accuracy]]-Table4[[#This Row],[Benchmark mean accuracy]]</f>
        <v>1.9101123595505101</v>
      </c>
      <c r="H578" t="str">
        <f>IF(AND(Table4[[#This Row],[F value]]&lt;4.74,Table4[[#This Row],[Best Individual mean accuracy]]&gt;Table4[[#This Row],[Benchmark mean accuracy]]),"Yes","No")</f>
        <v>Yes</v>
      </c>
    </row>
    <row r="579" spans="1:8" x14ac:dyDescent="0.55000000000000004">
      <c r="A579">
        <v>891</v>
      </c>
      <c r="B579" s="1" t="s">
        <v>3910</v>
      </c>
      <c r="C579" s="4">
        <v>1</v>
      </c>
      <c r="D579" s="6">
        <v>94.382022471910105</v>
      </c>
      <c r="E579" s="3">
        <v>96.404494382022406</v>
      </c>
      <c r="F579" s="4">
        <v>1.61290322580645</v>
      </c>
      <c r="G579" s="6">
        <f>Table4[[#This Row],[Best Individual mean accuracy]]-Table4[[#This Row],[Benchmark mean accuracy]]</f>
        <v>2.0224719101123014</v>
      </c>
      <c r="H579" t="str">
        <f>IF(AND(Table4[[#This Row],[F value]]&lt;4.74,Table4[[#This Row],[Best Individual mean accuracy]]&gt;Table4[[#This Row],[Benchmark mean accuracy]]),"Yes","No")</f>
        <v>Yes</v>
      </c>
    </row>
    <row r="580" spans="1:8" x14ac:dyDescent="0.55000000000000004">
      <c r="A580">
        <v>891</v>
      </c>
      <c r="B580" s="1" t="s">
        <v>4030</v>
      </c>
      <c r="C580" s="4">
        <v>1</v>
      </c>
      <c r="D580" s="6">
        <v>94.157303370786494</v>
      </c>
      <c r="E580" s="3">
        <v>96.404494382022406</v>
      </c>
      <c r="F580" s="4">
        <v>1.0588235294117601</v>
      </c>
      <c r="G580" s="6">
        <f>Table4[[#This Row],[Best Individual mean accuracy]]-Table4[[#This Row],[Benchmark mean accuracy]]</f>
        <v>2.2471910112359126</v>
      </c>
      <c r="H580" t="str">
        <f>IF(AND(Table4[[#This Row],[F value]]&lt;4.74,Table4[[#This Row],[Best Individual mean accuracy]]&gt;Table4[[#This Row],[Benchmark mean accuracy]]),"Yes","No")</f>
        <v>Yes</v>
      </c>
    </row>
    <row r="581" spans="1:8" x14ac:dyDescent="0.55000000000000004">
      <c r="A581">
        <v>891</v>
      </c>
      <c r="B581" s="1" t="s">
        <v>3687</v>
      </c>
      <c r="C581" s="4">
        <v>1</v>
      </c>
      <c r="D581" s="6">
        <v>97.640449438202197</v>
      </c>
      <c r="E581" s="3">
        <v>96.292134831460601</v>
      </c>
      <c r="F581" s="4">
        <v>3.0833333333333299</v>
      </c>
      <c r="G581" s="6">
        <f>Table4[[#This Row],[Best Individual mean accuracy]]-Table4[[#This Row],[Benchmark mean accuracy]]</f>
        <v>-1.3483146067415959</v>
      </c>
      <c r="H581" t="str">
        <f>IF(AND(Table4[[#This Row],[F value]]&lt;4.74,Table4[[#This Row],[Best Individual mean accuracy]]&gt;Table4[[#This Row],[Benchmark mean accuracy]]),"Yes","No")</f>
        <v>No</v>
      </c>
    </row>
    <row r="582" spans="1:8" x14ac:dyDescent="0.55000000000000004">
      <c r="A582">
        <v>750</v>
      </c>
      <c r="B582" s="1" t="s">
        <v>3315</v>
      </c>
      <c r="C582" s="4">
        <v>1</v>
      </c>
      <c r="D582" s="6">
        <v>97.078651685393197</v>
      </c>
      <c r="E582" s="3">
        <v>96.292134831460601</v>
      </c>
      <c r="F582" s="4">
        <v>1.8888888888888899</v>
      </c>
      <c r="G582" s="6">
        <f>Table4[[#This Row],[Best Individual mean accuracy]]-Table4[[#This Row],[Benchmark mean accuracy]]</f>
        <v>-0.7865168539325964</v>
      </c>
      <c r="H582" t="str">
        <f>IF(AND(Table4[[#This Row],[F value]]&lt;4.74,Table4[[#This Row],[Best Individual mean accuracy]]&gt;Table4[[#This Row],[Benchmark mean accuracy]]),"Yes","No")</f>
        <v>No</v>
      </c>
    </row>
    <row r="583" spans="1:8" x14ac:dyDescent="0.55000000000000004">
      <c r="A583">
        <v>891</v>
      </c>
      <c r="B583" s="1" t="s">
        <v>3524</v>
      </c>
      <c r="C583" s="4">
        <v>1</v>
      </c>
      <c r="D583" s="6">
        <v>97.078651685393197</v>
      </c>
      <c r="E583" s="3">
        <v>96.292134831460601</v>
      </c>
      <c r="F583" s="4">
        <v>0.94594594594594705</v>
      </c>
      <c r="G583" s="6">
        <f>Table4[[#This Row],[Best Individual mean accuracy]]-Table4[[#This Row],[Benchmark mean accuracy]]</f>
        <v>-0.7865168539325964</v>
      </c>
      <c r="H583" t="str">
        <f>IF(AND(Table4[[#This Row],[F value]]&lt;4.74,Table4[[#This Row],[Best Individual mean accuracy]]&gt;Table4[[#This Row],[Benchmark mean accuracy]]),"Yes","No")</f>
        <v>No</v>
      </c>
    </row>
    <row r="584" spans="1:8" x14ac:dyDescent="0.55000000000000004">
      <c r="A584">
        <v>891</v>
      </c>
      <c r="B584" s="1" t="s">
        <v>4057</v>
      </c>
      <c r="C584" s="4">
        <v>1</v>
      </c>
      <c r="D584" s="6">
        <v>97.078651685393197</v>
      </c>
      <c r="E584" s="3">
        <v>96.292134831460601</v>
      </c>
      <c r="F584" s="4">
        <v>0.82089552238805896</v>
      </c>
      <c r="G584" s="6">
        <f>Table4[[#This Row],[Best Individual mean accuracy]]-Table4[[#This Row],[Benchmark mean accuracy]]</f>
        <v>-0.7865168539325964</v>
      </c>
      <c r="H584" t="str">
        <f>IF(AND(Table4[[#This Row],[F value]]&lt;4.74,Table4[[#This Row],[Best Individual mean accuracy]]&gt;Table4[[#This Row],[Benchmark mean accuracy]]),"Yes","No")</f>
        <v>No</v>
      </c>
    </row>
    <row r="585" spans="1:8" x14ac:dyDescent="0.55000000000000004">
      <c r="A585">
        <v>10</v>
      </c>
      <c r="B585" s="1" t="s">
        <v>2397</v>
      </c>
      <c r="C585" s="4">
        <v>0.97777777777777697</v>
      </c>
      <c r="D585" s="6">
        <v>96.966292134831406</v>
      </c>
      <c r="E585" s="3">
        <v>96.292134831460601</v>
      </c>
      <c r="F585" s="4">
        <v>1.2173913043478199</v>
      </c>
      <c r="G585" s="6">
        <f>Table4[[#This Row],[Best Individual mean accuracy]]-Table4[[#This Row],[Benchmark mean accuracy]]</f>
        <v>-0.67415730337080504</v>
      </c>
      <c r="H585" t="str">
        <f>IF(AND(Table4[[#This Row],[F value]]&lt;4.74,Table4[[#This Row],[Best Individual mean accuracy]]&gt;Table4[[#This Row],[Benchmark mean accuracy]]),"Yes","No")</f>
        <v>No</v>
      </c>
    </row>
    <row r="586" spans="1:8" x14ac:dyDescent="0.55000000000000004">
      <c r="A586">
        <v>574</v>
      </c>
      <c r="B586" s="1" t="s">
        <v>2959</v>
      </c>
      <c r="C586" s="4">
        <v>1</v>
      </c>
      <c r="D586" s="6">
        <v>96.966292134831406</v>
      </c>
      <c r="E586" s="3">
        <v>96.292134831460601</v>
      </c>
      <c r="F586" s="4">
        <v>0.63013698630137005</v>
      </c>
      <c r="G586" s="6">
        <f>Table4[[#This Row],[Best Individual mean accuracy]]-Table4[[#This Row],[Benchmark mean accuracy]]</f>
        <v>-0.67415730337080504</v>
      </c>
      <c r="H586" t="str">
        <f>IF(AND(Table4[[#This Row],[F value]]&lt;4.74,Table4[[#This Row],[Best Individual mean accuracy]]&gt;Table4[[#This Row],[Benchmark mean accuracy]]),"Yes","No")</f>
        <v>No</v>
      </c>
    </row>
    <row r="587" spans="1:8" x14ac:dyDescent="0.55000000000000004">
      <c r="A587">
        <v>891</v>
      </c>
      <c r="B587" s="1" t="s">
        <v>3558</v>
      </c>
      <c r="C587" s="4">
        <v>1</v>
      </c>
      <c r="D587" s="6">
        <v>96.966292134831406</v>
      </c>
      <c r="E587" s="3">
        <v>96.292134831460601</v>
      </c>
      <c r="F587" s="4">
        <v>0.999999999999999</v>
      </c>
      <c r="G587" s="6">
        <f>Table4[[#This Row],[Best Individual mean accuracy]]-Table4[[#This Row],[Benchmark mean accuracy]]</f>
        <v>-0.67415730337080504</v>
      </c>
      <c r="H587" t="str">
        <f>IF(AND(Table4[[#This Row],[F value]]&lt;4.74,Table4[[#This Row],[Best Individual mean accuracy]]&gt;Table4[[#This Row],[Benchmark mean accuracy]]),"Yes","No")</f>
        <v>No</v>
      </c>
    </row>
    <row r="588" spans="1:8" x14ac:dyDescent="0.55000000000000004">
      <c r="A588">
        <v>891</v>
      </c>
      <c r="B588" s="1" t="s">
        <v>3644</v>
      </c>
      <c r="C588" s="4">
        <v>1</v>
      </c>
      <c r="D588" s="6">
        <v>96.8539325842696</v>
      </c>
      <c r="E588" s="3">
        <v>96.292134831460601</v>
      </c>
      <c r="F588" s="4">
        <v>1</v>
      </c>
      <c r="G588" s="6">
        <f>Table4[[#This Row],[Best Individual mean accuracy]]-Table4[[#This Row],[Benchmark mean accuracy]]</f>
        <v>-0.56179775280899946</v>
      </c>
      <c r="H588" t="str">
        <f>IF(AND(Table4[[#This Row],[F value]]&lt;4.74,Table4[[#This Row],[Best Individual mean accuracy]]&gt;Table4[[#This Row],[Benchmark mean accuracy]]),"Yes","No")</f>
        <v>No</v>
      </c>
    </row>
    <row r="589" spans="1:8" x14ac:dyDescent="0.55000000000000004">
      <c r="A589">
        <v>891</v>
      </c>
      <c r="B589" s="1" t="s">
        <v>3670</v>
      </c>
      <c r="C589" s="4">
        <v>1</v>
      </c>
      <c r="D589" s="6">
        <v>96.8539325842696</v>
      </c>
      <c r="E589" s="3">
        <v>96.292134831460601</v>
      </c>
      <c r="F589" s="4">
        <v>0.77777777777777701</v>
      </c>
      <c r="G589" s="6">
        <f>Table4[[#This Row],[Best Individual mean accuracy]]-Table4[[#This Row],[Benchmark mean accuracy]]</f>
        <v>-0.56179775280899946</v>
      </c>
      <c r="H589" t="str">
        <f>IF(AND(Table4[[#This Row],[F value]]&lt;4.74,Table4[[#This Row],[Best Individual mean accuracy]]&gt;Table4[[#This Row],[Benchmark mean accuracy]]),"Yes","No")</f>
        <v>No</v>
      </c>
    </row>
    <row r="590" spans="1:8" x14ac:dyDescent="0.55000000000000004">
      <c r="A590">
        <v>891</v>
      </c>
      <c r="B590" s="1" t="s">
        <v>3790</v>
      </c>
      <c r="C590" s="4">
        <v>1</v>
      </c>
      <c r="D590" s="6">
        <v>96.8539325842696</v>
      </c>
      <c r="E590" s="3">
        <v>96.292134831460601</v>
      </c>
      <c r="F590" s="4">
        <v>0.61739130434782497</v>
      </c>
      <c r="G590" s="6">
        <f>Table4[[#This Row],[Best Individual mean accuracy]]-Table4[[#This Row],[Benchmark mean accuracy]]</f>
        <v>-0.56179775280899946</v>
      </c>
      <c r="H590" t="str">
        <f>IF(AND(Table4[[#This Row],[F value]]&lt;4.74,Table4[[#This Row],[Best Individual mean accuracy]]&gt;Table4[[#This Row],[Benchmark mean accuracy]]),"Yes","No")</f>
        <v>No</v>
      </c>
    </row>
    <row r="591" spans="1:8" x14ac:dyDescent="0.55000000000000004">
      <c r="A591">
        <v>574</v>
      </c>
      <c r="B591" s="1" t="s">
        <v>3051</v>
      </c>
      <c r="C591" s="4">
        <v>1</v>
      </c>
      <c r="D591" s="6">
        <v>96.741573033707795</v>
      </c>
      <c r="E591" s="3">
        <v>96.292134831460601</v>
      </c>
      <c r="F591" s="4">
        <v>0.71428571428571397</v>
      </c>
      <c r="G591" s="6">
        <f>Table4[[#This Row],[Best Individual mean accuracy]]-Table4[[#This Row],[Benchmark mean accuracy]]</f>
        <v>-0.44943820224719389</v>
      </c>
      <c r="H591" t="str">
        <f>IF(AND(Table4[[#This Row],[F value]]&lt;4.74,Table4[[#This Row],[Best Individual mean accuracy]]&gt;Table4[[#This Row],[Benchmark mean accuracy]]),"Yes","No")</f>
        <v>No</v>
      </c>
    </row>
    <row r="592" spans="1:8" x14ac:dyDescent="0.55000000000000004">
      <c r="A592">
        <v>750</v>
      </c>
      <c r="B592" s="1" t="s">
        <v>3174</v>
      </c>
      <c r="C592" s="4">
        <v>1</v>
      </c>
      <c r="D592" s="6">
        <v>96.741573033707795</v>
      </c>
      <c r="E592" s="3">
        <v>96.292134831460601</v>
      </c>
      <c r="F592" s="4">
        <v>0.72499999999999998</v>
      </c>
      <c r="G592" s="6">
        <f>Table4[[#This Row],[Best Individual mean accuracy]]-Table4[[#This Row],[Benchmark mean accuracy]]</f>
        <v>-0.44943820224719389</v>
      </c>
      <c r="H592" t="str">
        <f>IF(AND(Table4[[#This Row],[F value]]&lt;4.74,Table4[[#This Row],[Best Individual mean accuracy]]&gt;Table4[[#This Row],[Benchmark mean accuracy]]),"Yes","No")</f>
        <v>No</v>
      </c>
    </row>
    <row r="593" spans="1:8" x14ac:dyDescent="0.55000000000000004">
      <c r="A593">
        <v>891</v>
      </c>
      <c r="B593" s="1" t="s">
        <v>3545</v>
      </c>
      <c r="C593" s="4">
        <v>1</v>
      </c>
      <c r="D593" s="6">
        <v>96.741573033707795</v>
      </c>
      <c r="E593" s="3">
        <v>96.292134831460601</v>
      </c>
      <c r="F593" s="4">
        <v>0.999999999999998</v>
      </c>
      <c r="G593" s="6">
        <f>Table4[[#This Row],[Best Individual mean accuracy]]-Table4[[#This Row],[Benchmark mean accuracy]]</f>
        <v>-0.44943820224719389</v>
      </c>
      <c r="H593" t="str">
        <f>IF(AND(Table4[[#This Row],[F value]]&lt;4.74,Table4[[#This Row],[Best Individual mean accuracy]]&gt;Table4[[#This Row],[Benchmark mean accuracy]]),"Yes","No")</f>
        <v>No</v>
      </c>
    </row>
    <row r="594" spans="1:8" x14ac:dyDescent="0.55000000000000004">
      <c r="A594">
        <v>891</v>
      </c>
      <c r="B594" s="1" t="s">
        <v>3682</v>
      </c>
      <c r="C594" s="4">
        <v>1</v>
      </c>
      <c r="D594" s="6">
        <v>96.741573033707795</v>
      </c>
      <c r="E594" s="3">
        <v>96.292134831460601</v>
      </c>
      <c r="F594" s="4">
        <v>0.91304347826086896</v>
      </c>
      <c r="G594" s="6">
        <f>Table4[[#This Row],[Best Individual mean accuracy]]-Table4[[#This Row],[Benchmark mean accuracy]]</f>
        <v>-0.44943820224719389</v>
      </c>
      <c r="H594" t="str">
        <f>IF(AND(Table4[[#This Row],[F value]]&lt;4.74,Table4[[#This Row],[Best Individual mean accuracy]]&gt;Table4[[#This Row],[Benchmark mean accuracy]]),"Yes","No")</f>
        <v>No</v>
      </c>
    </row>
    <row r="595" spans="1:8" x14ac:dyDescent="0.55000000000000004">
      <c r="A595">
        <v>891</v>
      </c>
      <c r="B595" s="1" t="s">
        <v>3952</v>
      </c>
      <c r="C595" s="4">
        <v>1</v>
      </c>
      <c r="D595" s="6">
        <v>96.741573033707795</v>
      </c>
      <c r="E595" s="3">
        <v>96.292134831460601</v>
      </c>
      <c r="F595" s="4">
        <v>0.63636363636363602</v>
      </c>
      <c r="G595" s="6">
        <f>Table4[[#This Row],[Best Individual mean accuracy]]-Table4[[#This Row],[Benchmark mean accuracy]]</f>
        <v>-0.44943820224719389</v>
      </c>
      <c r="H595" t="str">
        <f>IF(AND(Table4[[#This Row],[F value]]&lt;4.74,Table4[[#This Row],[Best Individual mean accuracy]]&gt;Table4[[#This Row],[Benchmark mean accuracy]]),"Yes","No")</f>
        <v>No</v>
      </c>
    </row>
    <row r="596" spans="1:8" x14ac:dyDescent="0.55000000000000004">
      <c r="A596">
        <v>750</v>
      </c>
      <c r="B596" s="1" t="s">
        <v>3445</v>
      </c>
      <c r="C596" s="4">
        <v>1</v>
      </c>
      <c r="D596" s="6">
        <v>96.629213483146003</v>
      </c>
      <c r="E596" s="3">
        <v>96.292134831460601</v>
      </c>
      <c r="F596" s="4">
        <v>1.0465116279069699</v>
      </c>
      <c r="G596" s="6">
        <f>Table4[[#This Row],[Best Individual mean accuracy]]-Table4[[#This Row],[Benchmark mean accuracy]]</f>
        <v>-0.33707865168540252</v>
      </c>
      <c r="H596" t="str">
        <f>IF(AND(Table4[[#This Row],[F value]]&lt;4.74,Table4[[#This Row],[Best Individual mean accuracy]]&gt;Table4[[#This Row],[Benchmark mean accuracy]]),"Yes","No")</f>
        <v>No</v>
      </c>
    </row>
    <row r="597" spans="1:8" x14ac:dyDescent="0.55000000000000004">
      <c r="A597">
        <v>891</v>
      </c>
      <c r="B597" s="1" t="s">
        <v>4093</v>
      </c>
      <c r="C597" s="4">
        <v>1</v>
      </c>
      <c r="D597" s="6">
        <v>96.629213483146003</v>
      </c>
      <c r="E597" s="3">
        <v>96.292134831460601</v>
      </c>
      <c r="F597" s="4">
        <v>2.1578947368421</v>
      </c>
      <c r="G597" s="6">
        <f>Table4[[#This Row],[Best Individual mean accuracy]]-Table4[[#This Row],[Benchmark mean accuracy]]</f>
        <v>-0.33707865168540252</v>
      </c>
      <c r="H597" t="str">
        <f>IF(AND(Table4[[#This Row],[F value]]&lt;4.74,Table4[[#This Row],[Best Individual mean accuracy]]&gt;Table4[[#This Row],[Benchmark mean accuracy]]),"Yes","No")</f>
        <v>No</v>
      </c>
    </row>
    <row r="598" spans="1:8" x14ac:dyDescent="0.55000000000000004">
      <c r="A598">
        <v>574</v>
      </c>
      <c r="B598" s="1" t="s">
        <v>2988</v>
      </c>
      <c r="C598" s="4">
        <v>1</v>
      </c>
      <c r="D598" s="6">
        <v>96.516853932584297</v>
      </c>
      <c r="E598" s="3">
        <v>96.292134831460601</v>
      </c>
      <c r="F598" s="4">
        <v>0.72</v>
      </c>
      <c r="G598" s="6">
        <f>Table4[[#This Row],[Best Individual mean accuracy]]-Table4[[#This Row],[Benchmark mean accuracy]]</f>
        <v>-0.22471910112369642</v>
      </c>
      <c r="H598" t="str">
        <f>IF(AND(Table4[[#This Row],[F value]]&lt;4.74,Table4[[#This Row],[Best Individual mean accuracy]]&gt;Table4[[#This Row],[Benchmark mean accuracy]]),"Yes","No")</f>
        <v>No</v>
      </c>
    </row>
    <row r="599" spans="1:8" x14ac:dyDescent="0.55000000000000004">
      <c r="A599">
        <v>10</v>
      </c>
      <c r="B599" s="1" t="s">
        <v>2398</v>
      </c>
      <c r="C599" s="4">
        <v>0.97777777777777697</v>
      </c>
      <c r="D599" s="6">
        <v>96.516853932584198</v>
      </c>
      <c r="E599" s="3">
        <v>96.292134831460601</v>
      </c>
      <c r="F599" s="4">
        <v>0.86206896551724199</v>
      </c>
      <c r="G599" s="6">
        <f>Table4[[#This Row],[Best Individual mean accuracy]]-Table4[[#This Row],[Benchmark mean accuracy]]</f>
        <v>-0.22471910112359694</v>
      </c>
      <c r="H599" t="str">
        <f>IF(AND(Table4[[#This Row],[F value]]&lt;4.74,Table4[[#This Row],[Best Individual mean accuracy]]&gt;Table4[[#This Row],[Benchmark mean accuracy]]),"Yes","No")</f>
        <v>No</v>
      </c>
    </row>
    <row r="600" spans="1:8" x14ac:dyDescent="0.55000000000000004">
      <c r="A600">
        <v>10</v>
      </c>
      <c r="B600" s="1" t="s">
        <v>2402</v>
      </c>
      <c r="C600" s="4">
        <v>0.97777777777777697</v>
      </c>
      <c r="D600" s="6">
        <v>96.516853932584198</v>
      </c>
      <c r="E600" s="3">
        <v>96.292134831460601</v>
      </c>
      <c r="F600" s="4">
        <v>1.0980392156862699</v>
      </c>
      <c r="G600" s="6">
        <f>Table4[[#This Row],[Best Individual mean accuracy]]-Table4[[#This Row],[Benchmark mean accuracy]]</f>
        <v>-0.22471910112359694</v>
      </c>
      <c r="H600" t="str">
        <f>IF(AND(Table4[[#This Row],[F value]]&lt;4.74,Table4[[#This Row],[Best Individual mean accuracy]]&gt;Table4[[#This Row],[Benchmark mean accuracy]]),"Yes","No")</f>
        <v>No</v>
      </c>
    </row>
    <row r="601" spans="1:8" x14ac:dyDescent="0.55000000000000004">
      <c r="A601">
        <v>891</v>
      </c>
      <c r="B601" s="1" t="s">
        <v>3706</v>
      </c>
      <c r="C601" s="4">
        <v>1</v>
      </c>
      <c r="D601" s="6">
        <v>96.516853932584198</v>
      </c>
      <c r="E601" s="3">
        <v>96.292134831460601</v>
      </c>
      <c r="F601" s="4">
        <v>0.84090909090909005</v>
      </c>
      <c r="G601" s="6">
        <f>Table4[[#This Row],[Best Individual mean accuracy]]-Table4[[#This Row],[Benchmark mean accuracy]]</f>
        <v>-0.22471910112359694</v>
      </c>
      <c r="H601" t="str">
        <f>IF(AND(Table4[[#This Row],[F value]]&lt;4.74,Table4[[#This Row],[Best Individual mean accuracy]]&gt;Table4[[#This Row],[Benchmark mean accuracy]]),"Yes","No")</f>
        <v>No</v>
      </c>
    </row>
    <row r="602" spans="1:8" x14ac:dyDescent="0.55000000000000004">
      <c r="A602">
        <v>750</v>
      </c>
      <c r="B602" s="1" t="s">
        <v>3279</v>
      </c>
      <c r="C602" s="4">
        <v>1</v>
      </c>
      <c r="D602" s="6">
        <v>96.404494382022406</v>
      </c>
      <c r="E602" s="3">
        <v>96.292134831460601</v>
      </c>
      <c r="F602" s="4">
        <v>0.57303370786516805</v>
      </c>
      <c r="G602" s="6">
        <f>Table4[[#This Row],[Best Individual mean accuracy]]-Table4[[#This Row],[Benchmark mean accuracy]]</f>
        <v>-0.11235955056180558</v>
      </c>
      <c r="H602" t="str">
        <f>IF(AND(Table4[[#This Row],[F value]]&lt;4.74,Table4[[#This Row],[Best Individual mean accuracy]]&gt;Table4[[#This Row],[Benchmark mean accuracy]]),"Yes","No")</f>
        <v>No</v>
      </c>
    </row>
    <row r="603" spans="1:8" x14ac:dyDescent="0.55000000000000004">
      <c r="A603">
        <v>750</v>
      </c>
      <c r="B603" s="1" t="s">
        <v>3305</v>
      </c>
      <c r="C603" s="4">
        <v>1</v>
      </c>
      <c r="D603" s="6">
        <v>96.404494382022406</v>
      </c>
      <c r="E603" s="3">
        <v>96.292134831460601</v>
      </c>
      <c r="F603" s="4">
        <v>0.70114942528735602</v>
      </c>
      <c r="G603" s="6">
        <f>Table4[[#This Row],[Best Individual mean accuracy]]-Table4[[#This Row],[Benchmark mean accuracy]]</f>
        <v>-0.11235955056180558</v>
      </c>
      <c r="H603" t="str">
        <f>IF(AND(Table4[[#This Row],[F value]]&lt;4.74,Table4[[#This Row],[Best Individual mean accuracy]]&gt;Table4[[#This Row],[Benchmark mean accuracy]]),"Yes","No")</f>
        <v>No</v>
      </c>
    </row>
    <row r="604" spans="1:8" x14ac:dyDescent="0.55000000000000004">
      <c r="A604">
        <v>574</v>
      </c>
      <c r="B604" s="1" t="s">
        <v>2872</v>
      </c>
      <c r="C604" s="4">
        <v>1</v>
      </c>
      <c r="D604" s="6">
        <v>96.292134831460601</v>
      </c>
      <c r="E604" s="3">
        <v>96.292134831460601</v>
      </c>
      <c r="F604" s="4">
        <v>0.63636363636363602</v>
      </c>
      <c r="G604" s="6">
        <f>Table4[[#This Row],[Best Individual mean accuracy]]-Table4[[#This Row],[Benchmark mean accuracy]]</f>
        <v>0</v>
      </c>
      <c r="H604" t="str">
        <f>IF(AND(Table4[[#This Row],[F value]]&lt;4.74,Table4[[#This Row],[Best Individual mean accuracy]]&gt;Table4[[#This Row],[Benchmark mean accuracy]]),"Yes","No")</f>
        <v>No</v>
      </c>
    </row>
    <row r="605" spans="1:8" x14ac:dyDescent="0.55000000000000004">
      <c r="A605">
        <v>750</v>
      </c>
      <c r="B605" s="1" t="s">
        <v>3195</v>
      </c>
      <c r="C605" s="4">
        <v>1</v>
      </c>
      <c r="D605" s="6">
        <v>96.292134831460601</v>
      </c>
      <c r="E605" s="3">
        <v>96.292134831460601</v>
      </c>
      <c r="F605" s="4">
        <v>6.3333333333333703</v>
      </c>
      <c r="G605" s="6">
        <f>Table4[[#This Row],[Best Individual mean accuracy]]-Table4[[#This Row],[Benchmark mean accuracy]]</f>
        <v>0</v>
      </c>
      <c r="H605" t="str">
        <f>IF(AND(Table4[[#This Row],[F value]]&lt;4.74,Table4[[#This Row],[Best Individual mean accuracy]]&gt;Table4[[#This Row],[Benchmark mean accuracy]]),"Yes","No")</f>
        <v>No</v>
      </c>
    </row>
    <row r="606" spans="1:8" x14ac:dyDescent="0.55000000000000004">
      <c r="A606">
        <v>750</v>
      </c>
      <c r="B606" s="1" t="s">
        <v>3310</v>
      </c>
      <c r="C606" s="4">
        <v>1</v>
      </c>
      <c r="D606" s="6">
        <v>96.292134831460601</v>
      </c>
      <c r="E606" s="3">
        <v>96.292134831460601</v>
      </c>
      <c r="F606" s="4">
        <v>0.81395348837209303</v>
      </c>
      <c r="G606" s="6">
        <f>Table4[[#This Row],[Best Individual mean accuracy]]-Table4[[#This Row],[Benchmark mean accuracy]]</f>
        <v>0</v>
      </c>
      <c r="H606" t="str">
        <f>IF(AND(Table4[[#This Row],[F value]]&lt;4.74,Table4[[#This Row],[Best Individual mean accuracy]]&gt;Table4[[#This Row],[Benchmark mean accuracy]]),"Yes","No")</f>
        <v>No</v>
      </c>
    </row>
    <row r="607" spans="1:8" x14ac:dyDescent="0.55000000000000004">
      <c r="A607">
        <v>574</v>
      </c>
      <c r="B607" s="1" t="s">
        <v>2896</v>
      </c>
      <c r="C607" s="4">
        <v>1</v>
      </c>
      <c r="D607" s="6">
        <v>96.179775280898795</v>
      </c>
      <c r="E607" s="3">
        <v>96.292134831460601</v>
      </c>
      <c r="F607" s="4">
        <v>0.63380281690140805</v>
      </c>
      <c r="G607" s="6">
        <f>Table4[[#This Row],[Best Individual mean accuracy]]-Table4[[#This Row],[Benchmark mean accuracy]]</f>
        <v>0.11235955056180558</v>
      </c>
      <c r="H607" t="str">
        <f>IF(AND(Table4[[#This Row],[F value]]&lt;4.74,Table4[[#This Row],[Best Individual mean accuracy]]&gt;Table4[[#This Row],[Benchmark mean accuracy]]),"Yes","No")</f>
        <v>Yes</v>
      </c>
    </row>
    <row r="608" spans="1:8" x14ac:dyDescent="0.55000000000000004">
      <c r="A608">
        <v>574</v>
      </c>
      <c r="B608" s="1" t="s">
        <v>2927</v>
      </c>
      <c r="C608" s="4">
        <v>1</v>
      </c>
      <c r="D608" s="6">
        <v>96.179775280898795</v>
      </c>
      <c r="E608" s="3">
        <v>96.292134831460601</v>
      </c>
      <c r="F608" s="4">
        <v>0.74834437086092598</v>
      </c>
      <c r="G608" s="6">
        <f>Table4[[#This Row],[Best Individual mean accuracy]]-Table4[[#This Row],[Benchmark mean accuracy]]</f>
        <v>0.11235955056180558</v>
      </c>
      <c r="H608" t="str">
        <f>IF(AND(Table4[[#This Row],[F value]]&lt;4.74,Table4[[#This Row],[Best Individual mean accuracy]]&gt;Table4[[#This Row],[Benchmark mean accuracy]]),"Yes","No")</f>
        <v>Yes</v>
      </c>
    </row>
    <row r="609" spans="1:8" x14ac:dyDescent="0.55000000000000004">
      <c r="A609">
        <v>750</v>
      </c>
      <c r="B609" s="1" t="s">
        <v>3250</v>
      </c>
      <c r="C609" s="4">
        <v>1</v>
      </c>
      <c r="D609" s="6">
        <v>96.179775280898795</v>
      </c>
      <c r="E609" s="3">
        <v>96.292134831460601</v>
      </c>
      <c r="F609" s="4">
        <v>1.15384615384615</v>
      </c>
      <c r="G609" s="6">
        <f>Table4[[#This Row],[Best Individual mean accuracy]]-Table4[[#This Row],[Benchmark mean accuracy]]</f>
        <v>0.11235955056180558</v>
      </c>
      <c r="H609" t="str">
        <f>IF(AND(Table4[[#This Row],[F value]]&lt;4.74,Table4[[#This Row],[Best Individual mean accuracy]]&gt;Table4[[#This Row],[Benchmark mean accuracy]]),"Yes","No")</f>
        <v>Yes</v>
      </c>
    </row>
    <row r="610" spans="1:8" x14ac:dyDescent="0.55000000000000004">
      <c r="A610">
        <v>891</v>
      </c>
      <c r="B610" s="1" t="s">
        <v>3486</v>
      </c>
      <c r="C610" s="4">
        <v>1</v>
      </c>
      <c r="D610" s="6">
        <v>96.179775280898795</v>
      </c>
      <c r="E610" s="3">
        <v>96.292134831460601</v>
      </c>
      <c r="F610" s="4">
        <v>0.77142857142857002</v>
      </c>
      <c r="G610" s="6">
        <f>Table4[[#This Row],[Best Individual mean accuracy]]-Table4[[#This Row],[Benchmark mean accuracy]]</f>
        <v>0.11235955056180558</v>
      </c>
      <c r="H610" t="str">
        <f>IF(AND(Table4[[#This Row],[F value]]&lt;4.74,Table4[[#This Row],[Best Individual mean accuracy]]&gt;Table4[[#This Row],[Benchmark mean accuracy]]),"Yes","No")</f>
        <v>Yes</v>
      </c>
    </row>
    <row r="611" spans="1:8" x14ac:dyDescent="0.55000000000000004">
      <c r="A611">
        <v>891</v>
      </c>
      <c r="B611" s="1" t="s">
        <v>3552</v>
      </c>
      <c r="C611" s="4">
        <v>1</v>
      </c>
      <c r="D611" s="6">
        <v>96.179775280898795</v>
      </c>
      <c r="E611" s="3">
        <v>96.292134831460601</v>
      </c>
      <c r="F611" s="4">
        <v>0.79310344827586299</v>
      </c>
      <c r="G611" s="6">
        <f>Table4[[#This Row],[Best Individual mean accuracy]]-Table4[[#This Row],[Benchmark mean accuracy]]</f>
        <v>0.11235955056180558</v>
      </c>
      <c r="H611" t="str">
        <f>IF(AND(Table4[[#This Row],[F value]]&lt;4.74,Table4[[#This Row],[Best Individual mean accuracy]]&gt;Table4[[#This Row],[Benchmark mean accuracy]]),"Yes","No")</f>
        <v>Yes</v>
      </c>
    </row>
    <row r="612" spans="1:8" x14ac:dyDescent="0.55000000000000004">
      <c r="A612">
        <v>891</v>
      </c>
      <c r="B612" s="1" t="s">
        <v>3664</v>
      </c>
      <c r="C612" s="4">
        <v>1</v>
      </c>
      <c r="D612" s="6">
        <v>96.179775280898795</v>
      </c>
      <c r="E612" s="3">
        <v>96.292134831460601</v>
      </c>
      <c r="F612" s="4">
        <v>1.51428571428571</v>
      </c>
      <c r="G612" s="6">
        <f>Table4[[#This Row],[Best Individual mean accuracy]]-Table4[[#This Row],[Benchmark mean accuracy]]</f>
        <v>0.11235955056180558</v>
      </c>
      <c r="H612" t="str">
        <f>IF(AND(Table4[[#This Row],[F value]]&lt;4.74,Table4[[#This Row],[Best Individual mean accuracy]]&gt;Table4[[#This Row],[Benchmark mean accuracy]]),"Yes","No")</f>
        <v>Yes</v>
      </c>
    </row>
    <row r="613" spans="1:8" x14ac:dyDescent="0.55000000000000004">
      <c r="A613">
        <v>891</v>
      </c>
      <c r="B613" s="1" t="s">
        <v>3981</v>
      </c>
      <c r="C613" s="4">
        <v>1</v>
      </c>
      <c r="D613" s="6">
        <v>96.179775280898795</v>
      </c>
      <c r="E613" s="3">
        <v>96.292134831460601</v>
      </c>
      <c r="F613" s="4">
        <v>3.0645161290322598</v>
      </c>
      <c r="G613" s="6">
        <f>Table4[[#This Row],[Best Individual mean accuracy]]-Table4[[#This Row],[Benchmark mean accuracy]]</f>
        <v>0.11235955056180558</v>
      </c>
      <c r="H613" t="str">
        <f>IF(AND(Table4[[#This Row],[F value]]&lt;4.74,Table4[[#This Row],[Best Individual mean accuracy]]&gt;Table4[[#This Row],[Benchmark mean accuracy]]),"Yes","No")</f>
        <v>Yes</v>
      </c>
    </row>
    <row r="614" spans="1:8" x14ac:dyDescent="0.55000000000000004">
      <c r="A614">
        <v>891</v>
      </c>
      <c r="B614" s="1" t="s">
        <v>4013</v>
      </c>
      <c r="C614" s="4">
        <v>1</v>
      </c>
      <c r="D614" s="6">
        <v>96.179775280898795</v>
      </c>
      <c r="E614" s="3">
        <v>96.292134831460601</v>
      </c>
      <c r="F614" s="4">
        <v>0.6</v>
      </c>
      <c r="G614" s="6">
        <f>Table4[[#This Row],[Best Individual mean accuracy]]-Table4[[#This Row],[Benchmark mean accuracy]]</f>
        <v>0.11235955056180558</v>
      </c>
      <c r="H614" t="str">
        <f>IF(AND(Table4[[#This Row],[F value]]&lt;4.74,Table4[[#This Row],[Best Individual mean accuracy]]&gt;Table4[[#This Row],[Benchmark mean accuracy]]),"Yes","No")</f>
        <v>Yes</v>
      </c>
    </row>
    <row r="615" spans="1:8" x14ac:dyDescent="0.55000000000000004">
      <c r="A615">
        <v>750</v>
      </c>
      <c r="B615" s="1" t="s">
        <v>3228</v>
      </c>
      <c r="C615" s="4">
        <v>1</v>
      </c>
      <c r="D615" s="6">
        <v>96.067415730337004</v>
      </c>
      <c r="E615" s="3">
        <v>96.292134831460601</v>
      </c>
      <c r="F615" s="4">
        <v>1.2</v>
      </c>
      <c r="G615" s="6">
        <f>Table4[[#This Row],[Best Individual mean accuracy]]-Table4[[#This Row],[Benchmark mean accuracy]]</f>
        <v>0.22471910112359694</v>
      </c>
      <c r="H615" t="str">
        <f>IF(AND(Table4[[#This Row],[F value]]&lt;4.74,Table4[[#This Row],[Best Individual mean accuracy]]&gt;Table4[[#This Row],[Benchmark mean accuracy]]),"Yes","No")</f>
        <v>Yes</v>
      </c>
    </row>
    <row r="616" spans="1:8" x14ac:dyDescent="0.55000000000000004">
      <c r="A616">
        <v>750</v>
      </c>
      <c r="B616" s="1" t="s">
        <v>3364</v>
      </c>
      <c r="C616" s="4">
        <v>1</v>
      </c>
      <c r="D616" s="6">
        <v>96.067415730337004</v>
      </c>
      <c r="E616" s="3">
        <v>96.292134831460601</v>
      </c>
      <c r="F616" s="4">
        <v>0.84</v>
      </c>
      <c r="G616" s="6">
        <f>Table4[[#This Row],[Best Individual mean accuracy]]-Table4[[#This Row],[Benchmark mean accuracy]]</f>
        <v>0.22471910112359694</v>
      </c>
      <c r="H616" t="str">
        <f>IF(AND(Table4[[#This Row],[F value]]&lt;4.74,Table4[[#This Row],[Best Individual mean accuracy]]&gt;Table4[[#This Row],[Benchmark mean accuracy]]),"Yes","No")</f>
        <v>Yes</v>
      </c>
    </row>
    <row r="617" spans="1:8" x14ac:dyDescent="0.55000000000000004">
      <c r="A617">
        <v>891</v>
      </c>
      <c r="B617" s="1" t="s">
        <v>3662</v>
      </c>
      <c r="C617" s="4">
        <v>1</v>
      </c>
      <c r="D617" s="6">
        <v>96.067415730337004</v>
      </c>
      <c r="E617" s="3">
        <v>96.292134831460601</v>
      </c>
      <c r="F617" s="4">
        <v>0.55813953488372003</v>
      </c>
      <c r="G617" s="6">
        <f>Table4[[#This Row],[Best Individual mean accuracy]]-Table4[[#This Row],[Benchmark mean accuracy]]</f>
        <v>0.22471910112359694</v>
      </c>
      <c r="H617" t="str">
        <f>IF(AND(Table4[[#This Row],[F value]]&lt;4.74,Table4[[#This Row],[Best Individual mean accuracy]]&gt;Table4[[#This Row],[Benchmark mean accuracy]]),"Yes","No")</f>
        <v>Yes</v>
      </c>
    </row>
    <row r="618" spans="1:8" x14ac:dyDescent="0.55000000000000004">
      <c r="A618">
        <v>891</v>
      </c>
      <c r="B618" s="1" t="s">
        <v>3622</v>
      </c>
      <c r="C618" s="4">
        <v>1</v>
      </c>
      <c r="D618" s="6">
        <v>95.955056179775298</v>
      </c>
      <c r="E618" s="3">
        <v>96.292134831460601</v>
      </c>
      <c r="F618" s="4">
        <v>0.83529411764705896</v>
      </c>
      <c r="G618" s="6">
        <f>Table4[[#This Row],[Best Individual mean accuracy]]-Table4[[#This Row],[Benchmark mean accuracy]]</f>
        <v>0.33707865168530304</v>
      </c>
      <c r="H618" t="str">
        <f>IF(AND(Table4[[#This Row],[F value]]&lt;4.74,Table4[[#This Row],[Best Individual mean accuracy]]&gt;Table4[[#This Row],[Benchmark mean accuracy]]),"Yes","No")</f>
        <v>Yes</v>
      </c>
    </row>
    <row r="619" spans="1:8" x14ac:dyDescent="0.55000000000000004">
      <c r="A619">
        <v>891</v>
      </c>
      <c r="B619" s="1" t="s">
        <v>3943</v>
      </c>
      <c r="C619" s="4">
        <v>1</v>
      </c>
      <c r="D619" s="6">
        <v>95.955056179775298</v>
      </c>
      <c r="E619" s="3">
        <v>96.292134831460601</v>
      </c>
      <c r="F619" s="4">
        <v>0.73913043478260898</v>
      </c>
      <c r="G619" s="6">
        <f>Table4[[#This Row],[Best Individual mean accuracy]]-Table4[[#This Row],[Benchmark mean accuracy]]</f>
        <v>0.33707865168530304</v>
      </c>
      <c r="H619" t="str">
        <f>IF(AND(Table4[[#This Row],[F value]]&lt;4.74,Table4[[#This Row],[Best Individual mean accuracy]]&gt;Table4[[#This Row],[Benchmark mean accuracy]]),"Yes","No")</f>
        <v>Yes</v>
      </c>
    </row>
    <row r="620" spans="1:8" x14ac:dyDescent="0.55000000000000004">
      <c r="A620">
        <v>891</v>
      </c>
      <c r="B620" s="1" t="s">
        <v>3973</v>
      </c>
      <c r="C620" s="4">
        <v>1</v>
      </c>
      <c r="D620" s="6">
        <v>95.955056179775298</v>
      </c>
      <c r="E620" s="3">
        <v>96.292134831460601</v>
      </c>
      <c r="F620" s="4">
        <v>1.3243243243243199</v>
      </c>
      <c r="G620" s="6">
        <f>Table4[[#This Row],[Best Individual mean accuracy]]-Table4[[#This Row],[Benchmark mean accuracy]]</f>
        <v>0.33707865168530304</v>
      </c>
      <c r="H620" t="str">
        <f>IF(AND(Table4[[#This Row],[F value]]&lt;4.74,Table4[[#This Row],[Best Individual mean accuracy]]&gt;Table4[[#This Row],[Benchmark mean accuracy]]),"Yes","No")</f>
        <v>Yes</v>
      </c>
    </row>
    <row r="621" spans="1:8" x14ac:dyDescent="0.55000000000000004">
      <c r="A621">
        <v>891</v>
      </c>
      <c r="B621" s="1" t="s">
        <v>4072</v>
      </c>
      <c r="C621" s="4">
        <v>1</v>
      </c>
      <c r="D621" s="6">
        <v>95.955056179775198</v>
      </c>
      <c r="E621" s="3">
        <v>96.292134831460601</v>
      </c>
      <c r="F621" s="4">
        <v>1.20338983050847</v>
      </c>
      <c r="G621" s="6">
        <f>Table4[[#This Row],[Best Individual mean accuracy]]-Table4[[#This Row],[Benchmark mean accuracy]]</f>
        <v>0.33707865168540252</v>
      </c>
      <c r="H621" t="str">
        <f>IF(AND(Table4[[#This Row],[F value]]&lt;4.74,Table4[[#This Row],[Best Individual mean accuracy]]&gt;Table4[[#This Row],[Benchmark mean accuracy]]),"Yes","No")</f>
        <v>Yes</v>
      </c>
    </row>
    <row r="622" spans="1:8" x14ac:dyDescent="0.55000000000000004">
      <c r="A622">
        <v>750</v>
      </c>
      <c r="B622" s="1" t="s">
        <v>3260</v>
      </c>
      <c r="C622" s="4">
        <v>1</v>
      </c>
      <c r="D622" s="6">
        <v>95.842696629213407</v>
      </c>
      <c r="E622" s="3">
        <v>96.292134831460601</v>
      </c>
      <c r="F622" s="4">
        <v>1.5416666666666601</v>
      </c>
      <c r="G622" s="6">
        <f>Table4[[#This Row],[Best Individual mean accuracy]]-Table4[[#This Row],[Benchmark mean accuracy]]</f>
        <v>0.44943820224719389</v>
      </c>
      <c r="H622" t="str">
        <f>IF(AND(Table4[[#This Row],[F value]]&lt;4.74,Table4[[#This Row],[Best Individual mean accuracy]]&gt;Table4[[#This Row],[Benchmark mean accuracy]]),"Yes","No")</f>
        <v>Yes</v>
      </c>
    </row>
    <row r="623" spans="1:8" x14ac:dyDescent="0.55000000000000004">
      <c r="A623">
        <v>891</v>
      </c>
      <c r="B623" s="1" t="s">
        <v>3641</v>
      </c>
      <c r="C623" s="4">
        <v>1</v>
      </c>
      <c r="D623" s="6">
        <v>95.842696629213407</v>
      </c>
      <c r="E623" s="3">
        <v>96.292134831460601</v>
      </c>
      <c r="F623" s="4">
        <v>0.80952380952380798</v>
      </c>
      <c r="G623" s="6">
        <f>Table4[[#This Row],[Best Individual mean accuracy]]-Table4[[#This Row],[Benchmark mean accuracy]]</f>
        <v>0.44943820224719389</v>
      </c>
      <c r="H623" t="str">
        <f>IF(AND(Table4[[#This Row],[F value]]&lt;4.74,Table4[[#This Row],[Best Individual mean accuracy]]&gt;Table4[[#This Row],[Benchmark mean accuracy]]),"Yes","No")</f>
        <v>Yes</v>
      </c>
    </row>
    <row r="624" spans="1:8" x14ac:dyDescent="0.55000000000000004">
      <c r="A624">
        <v>891</v>
      </c>
      <c r="B624" s="1" t="s">
        <v>3836</v>
      </c>
      <c r="C624" s="4">
        <v>1</v>
      </c>
      <c r="D624" s="6">
        <v>95.730337078651701</v>
      </c>
      <c r="E624" s="3">
        <v>96.292134831460601</v>
      </c>
      <c r="F624" s="4">
        <v>0.77464788732394296</v>
      </c>
      <c r="G624" s="6">
        <f>Table4[[#This Row],[Best Individual mean accuracy]]-Table4[[#This Row],[Benchmark mean accuracy]]</f>
        <v>0.56179775280889999</v>
      </c>
      <c r="H624" t="str">
        <f>IF(AND(Table4[[#This Row],[F value]]&lt;4.74,Table4[[#This Row],[Best Individual mean accuracy]]&gt;Table4[[#This Row],[Benchmark mean accuracy]]),"Yes","No")</f>
        <v>Yes</v>
      </c>
    </row>
    <row r="625" spans="1:8" x14ac:dyDescent="0.55000000000000004">
      <c r="A625">
        <v>750</v>
      </c>
      <c r="B625" s="1" t="s">
        <v>3353</v>
      </c>
      <c r="C625" s="4">
        <v>1</v>
      </c>
      <c r="D625" s="6">
        <v>95.730337078651601</v>
      </c>
      <c r="E625" s="3">
        <v>96.292134831460601</v>
      </c>
      <c r="F625" s="4">
        <v>1.9818181818181699</v>
      </c>
      <c r="G625" s="6">
        <f>Table4[[#This Row],[Best Individual mean accuracy]]-Table4[[#This Row],[Benchmark mean accuracy]]</f>
        <v>0.56179775280899946</v>
      </c>
      <c r="H625" t="str">
        <f>IF(AND(Table4[[#This Row],[F value]]&lt;4.74,Table4[[#This Row],[Best Individual mean accuracy]]&gt;Table4[[#This Row],[Benchmark mean accuracy]]),"Yes","No")</f>
        <v>Yes</v>
      </c>
    </row>
    <row r="626" spans="1:8" x14ac:dyDescent="0.55000000000000004">
      <c r="A626">
        <v>891</v>
      </c>
      <c r="B626" s="1" t="s">
        <v>3707</v>
      </c>
      <c r="C626" s="4">
        <v>1</v>
      </c>
      <c r="D626" s="6">
        <v>95.730337078651601</v>
      </c>
      <c r="E626" s="3">
        <v>96.292134831460601</v>
      </c>
      <c r="F626" s="4">
        <v>0.81818181818181701</v>
      </c>
      <c r="G626" s="6">
        <f>Table4[[#This Row],[Best Individual mean accuracy]]-Table4[[#This Row],[Benchmark mean accuracy]]</f>
        <v>0.56179775280899946</v>
      </c>
      <c r="H626" t="str">
        <f>IF(AND(Table4[[#This Row],[F value]]&lt;4.74,Table4[[#This Row],[Best Individual mean accuracy]]&gt;Table4[[#This Row],[Benchmark mean accuracy]]),"Yes","No")</f>
        <v>Yes</v>
      </c>
    </row>
    <row r="627" spans="1:8" x14ac:dyDescent="0.55000000000000004">
      <c r="A627">
        <v>891</v>
      </c>
      <c r="B627" s="1" t="s">
        <v>3789</v>
      </c>
      <c r="C627" s="4">
        <v>1</v>
      </c>
      <c r="D627" s="6">
        <v>95.730337078651601</v>
      </c>
      <c r="E627" s="3">
        <v>96.292134831460601</v>
      </c>
      <c r="F627" s="4">
        <v>0.86046511627906896</v>
      </c>
      <c r="G627" s="6">
        <f>Table4[[#This Row],[Best Individual mean accuracy]]-Table4[[#This Row],[Benchmark mean accuracy]]</f>
        <v>0.56179775280899946</v>
      </c>
      <c r="H627" t="str">
        <f>IF(AND(Table4[[#This Row],[F value]]&lt;4.74,Table4[[#This Row],[Best Individual mean accuracy]]&gt;Table4[[#This Row],[Benchmark mean accuracy]]),"Yes","No")</f>
        <v>Yes</v>
      </c>
    </row>
    <row r="628" spans="1:8" x14ac:dyDescent="0.55000000000000004">
      <c r="A628">
        <v>891</v>
      </c>
      <c r="B628" s="1" t="s">
        <v>4022</v>
      </c>
      <c r="C628" s="4">
        <v>1</v>
      </c>
      <c r="D628" s="6">
        <v>95.730337078651601</v>
      </c>
      <c r="E628" s="3">
        <v>96.292134831460601</v>
      </c>
      <c r="F628" s="4">
        <v>1.47058823529411</v>
      </c>
      <c r="G628" s="6">
        <f>Table4[[#This Row],[Best Individual mean accuracy]]-Table4[[#This Row],[Benchmark mean accuracy]]</f>
        <v>0.56179775280899946</v>
      </c>
      <c r="H628" t="str">
        <f>IF(AND(Table4[[#This Row],[F value]]&lt;4.74,Table4[[#This Row],[Best Individual mean accuracy]]&gt;Table4[[#This Row],[Benchmark mean accuracy]]),"Yes","No")</f>
        <v>Yes</v>
      </c>
    </row>
    <row r="629" spans="1:8" x14ac:dyDescent="0.55000000000000004">
      <c r="A629">
        <v>891</v>
      </c>
      <c r="B629" s="1" t="s">
        <v>3735</v>
      </c>
      <c r="C629" s="4">
        <v>1</v>
      </c>
      <c r="D629" s="6">
        <v>95.617977528089895</v>
      </c>
      <c r="E629" s="3">
        <v>96.292134831460601</v>
      </c>
      <c r="F629" s="4">
        <v>1.1034482758620601</v>
      </c>
      <c r="G629" s="6">
        <f>Table4[[#This Row],[Best Individual mean accuracy]]-Table4[[#This Row],[Benchmark mean accuracy]]</f>
        <v>0.67415730337070556</v>
      </c>
      <c r="H629" t="str">
        <f>IF(AND(Table4[[#This Row],[F value]]&lt;4.74,Table4[[#This Row],[Best Individual mean accuracy]]&gt;Table4[[#This Row],[Benchmark mean accuracy]]),"Yes","No")</f>
        <v>Yes</v>
      </c>
    </row>
    <row r="630" spans="1:8" x14ac:dyDescent="0.55000000000000004">
      <c r="A630">
        <v>891</v>
      </c>
      <c r="B630" s="1" t="s">
        <v>3694</v>
      </c>
      <c r="C630" s="4">
        <v>1</v>
      </c>
      <c r="D630" s="6">
        <v>95.505617977528004</v>
      </c>
      <c r="E630" s="3">
        <v>96.292134831460601</v>
      </c>
      <c r="F630" s="4">
        <v>1.13333333333333</v>
      </c>
      <c r="G630" s="6">
        <f>Table4[[#This Row],[Best Individual mean accuracy]]-Table4[[#This Row],[Benchmark mean accuracy]]</f>
        <v>0.7865168539325964</v>
      </c>
      <c r="H630" t="str">
        <f>IF(AND(Table4[[#This Row],[F value]]&lt;4.74,Table4[[#This Row],[Best Individual mean accuracy]]&gt;Table4[[#This Row],[Benchmark mean accuracy]]),"Yes","No")</f>
        <v>Yes</v>
      </c>
    </row>
    <row r="631" spans="1:8" x14ac:dyDescent="0.55000000000000004">
      <c r="A631">
        <v>574</v>
      </c>
      <c r="B631" s="1" t="s">
        <v>2937</v>
      </c>
      <c r="C631" s="4">
        <v>1</v>
      </c>
      <c r="D631" s="6">
        <v>95.393258426966298</v>
      </c>
      <c r="E631" s="3">
        <v>96.292134831460601</v>
      </c>
      <c r="F631" s="4">
        <v>2.0909090909090899</v>
      </c>
      <c r="G631" s="6">
        <f>Table4[[#This Row],[Best Individual mean accuracy]]-Table4[[#This Row],[Benchmark mean accuracy]]</f>
        <v>0.89887640449430251</v>
      </c>
      <c r="H631" t="str">
        <f>IF(AND(Table4[[#This Row],[F value]]&lt;4.74,Table4[[#This Row],[Best Individual mean accuracy]]&gt;Table4[[#This Row],[Benchmark mean accuracy]]),"Yes","No")</f>
        <v>Yes</v>
      </c>
    </row>
    <row r="632" spans="1:8" x14ac:dyDescent="0.55000000000000004">
      <c r="A632">
        <v>750</v>
      </c>
      <c r="B632" s="1" t="s">
        <v>3211</v>
      </c>
      <c r="C632" s="4">
        <v>1</v>
      </c>
      <c r="D632" s="6">
        <v>95.393258426966199</v>
      </c>
      <c r="E632" s="3">
        <v>96.292134831460601</v>
      </c>
      <c r="F632" s="4">
        <v>1.3846153846153799</v>
      </c>
      <c r="G632" s="6">
        <f>Table4[[#This Row],[Best Individual mean accuracy]]-Table4[[#This Row],[Benchmark mean accuracy]]</f>
        <v>0.89887640449440198</v>
      </c>
      <c r="H632" t="str">
        <f>IF(AND(Table4[[#This Row],[F value]]&lt;4.74,Table4[[#This Row],[Best Individual mean accuracy]]&gt;Table4[[#This Row],[Benchmark mean accuracy]]),"Yes","No")</f>
        <v>Yes</v>
      </c>
    </row>
    <row r="633" spans="1:8" x14ac:dyDescent="0.55000000000000004">
      <c r="A633">
        <v>891</v>
      </c>
      <c r="B633" s="1" t="s">
        <v>3638</v>
      </c>
      <c r="C633" s="4">
        <v>1</v>
      </c>
      <c r="D633" s="6">
        <v>95.393258426966199</v>
      </c>
      <c r="E633" s="3">
        <v>96.292134831460601</v>
      </c>
      <c r="F633" s="4">
        <v>2.3157894736842102</v>
      </c>
      <c r="G633" s="6">
        <f>Table4[[#This Row],[Best Individual mean accuracy]]-Table4[[#This Row],[Benchmark mean accuracy]]</f>
        <v>0.89887640449440198</v>
      </c>
      <c r="H633" t="str">
        <f>IF(AND(Table4[[#This Row],[F value]]&lt;4.74,Table4[[#This Row],[Best Individual mean accuracy]]&gt;Table4[[#This Row],[Benchmark mean accuracy]]),"Yes","No")</f>
        <v>Yes</v>
      </c>
    </row>
    <row r="634" spans="1:8" x14ac:dyDescent="0.55000000000000004">
      <c r="A634">
        <v>750</v>
      </c>
      <c r="B634" s="1" t="s">
        <v>3304</v>
      </c>
      <c r="C634" s="4">
        <v>1</v>
      </c>
      <c r="D634" s="6">
        <v>95.280898876404393</v>
      </c>
      <c r="E634" s="3">
        <v>96.292134831460601</v>
      </c>
      <c r="F634" s="4">
        <v>0.93442622950819598</v>
      </c>
      <c r="G634" s="6">
        <f>Table4[[#This Row],[Best Individual mean accuracy]]-Table4[[#This Row],[Benchmark mean accuracy]]</f>
        <v>1.0112359550562076</v>
      </c>
      <c r="H634" t="str">
        <f>IF(AND(Table4[[#This Row],[F value]]&lt;4.74,Table4[[#This Row],[Best Individual mean accuracy]]&gt;Table4[[#This Row],[Benchmark mean accuracy]]),"Yes","No")</f>
        <v>Yes</v>
      </c>
    </row>
    <row r="635" spans="1:8" x14ac:dyDescent="0.55000000000000004">
      <c r="A635">
        <v>891</v>
      </c>
      <c r="B635" s="1" t="s">
        <v>3938</v>
      </c>
      <c r="C635" s="4">
        <v>1</v>
      </c>
      <c r="D635" s="6">
        <v>95.280898876404393</v>
      </c>
      <c r="E635" s="3">
        <v>96.292134831460601</v>
      </c>
      <c r="F635" s="4">
        <v>0.90361445783132599</v>
      </c>
      <c r="G635" s="6">
        <f>Table4[[#This Row],[Best Individual mean accuracy]]-Table4[[#This Row],[Benchmark mean accuracy]]</f>
        <v>1.0112359550562076</v>
      </c>
      <c r="H635" t="str">
        <f>IF(AND(Table4[[#This Row],[F value]]&lt;4.74,Table4[[#This Row],[Best Individual mean accuracy]]&gt;Table4[[#This Row],[Benchmark mean accuracy]]),"Yes","No")</f>
        <v>Yes</v>
      </c>
    </row>
    <row r="636" spans="1:8" x14ac:dyDescent="0.55000000000000004">
      <c r="A636">
        <v>891</v>
      </c>
      <c r="B636" s="1" t="s">
        <v>4000</v>
      </c>
      <c r="C636" s="4">
        <v>1</v>
      </c>
      <c r="D636" s="6">
        <v>95.168539325842701</v>
      </c>
      <c r="E636" s="3">
        <v>96.292134831460601</v>
      </c>
      <c r="F636" s="4">
        <v>0.77464788732394396</v>
      </c>
      <c r="G636" s="6">
        <f>Table4[[#This Row],[Best Individual mean accuracy]]-Table4[[#This Row],[Benchmark mean accuracy]]</f>
        <v>1.1235955056178994</v>
      </c>
      <c r="H636" t="str">
        <f>IF(AND(Table4[[#This Row],[F value]]&lt;4.74,Table4[[#This Row],[Best Individual mean accuracy]]&gt;Table4[[#This Row],[Benchmark mean accuracy]]),"Yes","No")</f>
        <v>Yes</v>
      </c>
    </row>
    <row r="637" spans="1:8" x14ac:dyDescent="0.55000000000000004">
      <c r="A637">
        <v>891</v>
      </c>
      <c r="B637" s="1" t="s">
        <v>3491</v>
      </c>
      <c r="C637" s="4">
        <v>1</v>
      </c>
      <c r="D637" s="6">
        <v>94.943820224719104</v>
      </c>
      <c r="E637" s="3">
        <v>96.292134831460601</v>
      </c>
      <c r="F637" s="4">
        <v>1.09523809523809</v>
      </c>
      <c r="G637" s="6">
        <f>Table4[[#This Row],[Best Individual mean accuracy]]-Table4[[#This Row],[Benchmark mean accuracy]]</f>
        <v>1.3483146067414964</v>
      </c>
      <c r="H637" t="str">
        <f>IF(AND(Table4[[#This Row],[F value]]&lt;4.74,Table4[[#This Row],[Best Individual mean accuracy]]&gt;Table4[[#This Row],[Benchmark mean accuracy]]),"Yes","No")</f>
        <v>Yes</v>
      </c>
    </row>
    <row r="638" spans="1:8" x14ac:dyDescent="0.55000000000000004">
      <c r="A638">
        <v>891</v>
      </c>
      <c r="B638" s="1" t="s">
        <v>4026</v>
      </c>
      <c r="C638" s="4">
        <v>1</v>
      </c>
      <c r="D638" s="6">
        <v>94.943820224719104</v>
      </c>
      <c r="E638" s="3">
        <v>96.292134831460601</v>
      </c>
      <c r="F638" s="4">
        <v>1.77272727272727</v>
      </c>
      <c r="G638" s="6">
        <f>Table4[[#This Row],[Best Individual mean accuracy]]-Table4[[#This Row],[Benchmark mean accuracy]]</f>
        <v>1.3483146067414964</v>
      </c>
      <c r="H638" t="str">
        <f>IF(AND(Table4[[#This Row],[F value]]&lt;4.74,Table4[[#This Row],[Best Individual mean accuracy]]&gt;Table4[[#This Row],[Benchmark mean accuracy]]),"Yes","No")</f>
        <v>Yes</v>
      </c>
    </row>
    <row r="639" spans="1:8" x14ac:dyDescent="0.55000000000000004">
      <c r="A639">
        <v>891</v>
      </c>
      <c r="B639" s="1" t="s">
        <v>3568</v>
      </c>
      <c r="C639" s="4">
        <v>1</v>
      </c>
      <c r="D639" s="6">
        <v>94.719101123595493</v>
      </c>
      <c r="E639" s="3">
        <v>96.292134831460601</v>
      </c>
      <c r="F639" s="4">
        <v>0.97727272727272696</v>
      </c>
      <c r="G639" s="6">
        <f>Table4[[#This Row],[Best Individual mean accuracy]]-Table4[[#This Row],[Benchmark mean accuracy]]</f>
        <v>1.5730337078651075</v>
      </c>
      <c r="H639" t="str">
        <f>IF(AND(Table4[[#This Row],[F value]]&lt;4.74,Table4[[#This Row],[Best Individual mean accuracy]]&gt;Table4[[#This Row],[Benchmark mean accuracy]]),"Yes","No")</f>
        <v>Yes</v>
      </c>
    </row>
    <row r="640" spans="1:8" x14ac:dyDescent="0.55000000000000004">
      <c r="A640">
        <v>891</v>
      </c>
      <c r="B640" s="1" t="s">
        <v>3536</v>
      </c>
      <c r="C640" s="4">
        <v>1</v>
      </c>
      <c r="D640" s="6">
        <v>94.606741573033702</v>
      </c>
      <c r="E640" s="3">
        <v>96.292134831460601</v>
      </c>
      <c r="F640" s="4">
        <v>1.13698630136986</v>
      </c>
      <c r="G640" s="6">
        <f>Table4[[#This Row],[Best Individual mean accuracy]]-Table4[[#This Row],[Benchmark mean accuracy]]</f>
        <v>1.6853932584268989</v>
      </c>
      <c r="H640" t="str">
        <f>IF(AND(Table4[[#This Row],[F value]]&lt;4.74,Table4[[#This Row],[Best Individual mean accuracy]]&gt;Table4[[#This Row],[Benchmark mean accuracy]]),"Yes","No")</f>
        <v>Yes</v>
      </c>
    </row>
    <row r="641" spans="1:8" x14ac:dyDescent="0.55000000000000004">
      <c r="A641">
        <v>891</v>
      </c>
      <c r="B641" s="1" t="s">
        <v>3623</v>
      </c>
      <c r="C641" s="4">
        <v>1</v>
      </c>
      <c r="D641" s="6">
        <v>97.191011235955003</v>
      </c>
      <c r="E641" s="3">
        <v>96.179775280898895</v>
      </c>
      <c r="F641" s="4">
        <v>1.4516129032258001</v>
      </c>
      <c r="G641" s="6">
        <f>Table4[[#This Row],[Best Individual mean accuracy]]-Table4[[#This Row],[Benchmark mean accuracy]]</f>
        <v>-1.0112359550561081</v>
      </c>
      <c r="H641" t="str">
        <f>IF(AND(Table4[[#This Row],[F value]]&lt;4.74,Table4[[#This Row],[Best Individual mean accuracy]]&gt;Table4[[#This Row],[Benchmark mean accuracy]]),"Yes","No")</f>
        <v>No</v>
      </c>
    </row>
    <row r="642" spans="1:8" x14ac:dyDescent="0.55000000000000004">
      <c r="A642">
        <v>891</v>
      </c>
      <c r="B642" s="1" t="s">
        <v>3877</v>
      </c>
      <c r="C642" s="4">
        <v>1</v>
      </c>
      <c r="D642" s="6">
        <v>96.292134831460601</v>
      </c>
      <c r="E642" s="3">
        <v>96.179775280898895</v>
      </c>
      <c r="F642" s="4">
        <v>2.5238095238095202</v>
      </c>
      <c r="G642" s="6">
        <f>Table4[[#This Row],[Best Individual mean accuracy]]-Table4[[#This Row],[Benchmark mean accuracy]]</f>
        <v>-0.1123595505617061</v>
      </c>
      <c r="H642" t="str">
        <f>IF(AND(Table4[[#This Row],[F value]]&lt;4.74,Table4[[#This Row],[Best Individual mean accuracy]]&gt;Table4[[#This Row],[Benchmark mean accuracy]]),"Yes","No")</f>
        <v>No</v>
      </c>
    </row>
    <row r="643" spans="1:8" x14ac:dyDescent="0.55000000000000004">
      <c r="A643">
        <v>750</v>
      </c>
      <c r="B643" s="1" t="s">
        <v>3214</v>
      </c>
      <c r="C643" s="4">
        <v>1</v>
      </c>
      <c r="D643" s="6">
        <v>95.505617977528104</v>
      </c>
      <c r="E643" s="3">
        <v>96.179775280898895</v>
      </c>
      <c r="F643" s="4">
        <v>0.6</v>
      </c>
      <c r="G643" s="6">
        <f>Table4[[#This Row],[Best Individual mean accuracy]]-Table4[[#This Row],[Benchmark mean accuracy]]</f>
        <v>0.67415730337079083</v>
      </c>
      <c r="H643" t="str">
        <f>IF(AND(Table4[[#This Row],[F value]]&lt;4.74,Table4[[#This Row],[Best Individual mean accuracy]]&gt;Table4[[#This Row],[Benchmark mean accuracy]]),"Yes","No")</f>
        <v>Yes</v>
      </c>
    </row>
    <row r="644" spans="1:8" x14ac:dyDescent="0.55000000000000004">
      <c r="A644">
        <v>574</v>
      </c>
      <c r="B644" s="1" t="s">
        <v>2876</v>
      </c>
      <c r="C644" s="4">
        <v>1</v>
      </c>
      <c r="D644" s="6">
        <v>97.078651685393197</v>
      </c>
      <c r="E644" s="3">
        <v>96.179775280898795</v>
      </c>
      <c r="F644" s="4">
        <v>1.3076923076922999</v>
      </c>
      <c r="G644" s="6">
        <f>Table4[[#This Row],[Best Individual mean accuracy]]-Table4[[#This Row],[Benchmark mean accuracy]]</f>
        <v>-0.89887640449440198</v>
      </c>
      <c r="H644" t="str">
        <f>IF(AND(Table4[[#This Row],[F value]]&lt;4.74,Table4[[#This Row],[Best Individual mean accuracy]]&gt;Table4[[#This Row],[Benchmark mean accuracy]]),"Yes","No")</f>
        <v>No</v>
      </c>
    </row>
    <row r="645" spans="1:8" x14ac:dyDescent="0.55000000000000004">
      <c r="A645">
        <v>891</v>
      </c>
      <c r="B645" s="1" t="s">
        <v>3995</v>
      </c>
      <c r="C645" s="4">
        <v>1</v>
      </c>
      <c r="D645" s="6">
        <v>97.078651685393197</v>
      </c>
      <c r="E645" s="3">
        <v>96.179775280898795</v>
      </c>
      <c r="F645" s="4">
        <v>1.2222222222222201</v>
      </c>
      <c r="G645" s="6">
        <f>Table4[[#This Row],[Best Individual mean accuracy]]-Table4[[#This Row],[Benchmark mean accuracy]]</f>
        <v>-0.89887640449440198</v>
      </c>
      <c r="H645" t="str">
        <f>IF(AND(Table4[[#This Row],[F value]]&lt;4.74,Table4[[#This Row],[Best Individual mean accuracy]]&gt;Table4[[#This Row],[Benchmark mean accuracy]]),"Yes","No")</f>
        <v>No</v>
      </c>
    </row>
    <row r="646" spans="1:8" x14ac:dyDescent="0.55000000000000004">
      <c r="A646">
        <v>891</v>
      </c>
      <c r="B646" s="1" t="s">
        <v>3826</v>
      </c>
      <c r="C646" s="4">
        <v>1</v>
      </c>
      <c r="D646" s="6">
        <v>96.966292134831406</v>
      </c>
      <c r="E646" s="3">
        <v>96.179775280898795</v>
      </c>
      <c r="F646" s="4">
        <v>0.83783783783783705</v>
      </c>
      <c r="G646" s="6">
        <f>Table4[[#This Row],[Best Individual mean accuracy]]-Table4[[#This Row],[Benchmark mean accuracy]]</f>
        <v>-0.78651685393261062</v>
      </c>
      <c r="H646" t="str">
        <f>IF(AND(Table4[[#This Row],[F value]]&lt;4.74,Table4[[#This Row],[Best Individual mean accuracy]]&gt;Table4[[#This Row],[Benchmark mean accuracy]]),"Yes","No")</f>
        <v>No</v>
      </c>
    </row>
    <row r="647" spans="1:8" x14ac:dyDescent="0.55000000000000004">
      <c r="A647">
        <v>891</v>
      </c>
      <c r="B647" s="1" t="s">
        <v>3645</v>
      </c>
      <c r="C647" s="4">
        <v>1</v>
      </c>
      <c r="D647" s="6">
        <v>96.8539325842696</v>
      </c>
      <c r="E647" s="3">
        <v>96.179775280898795</v>
      </c>
      <c r="F647" s="4">
        <v>0.937499999999999</v>
      </c>
      <c r="G647" s="6">
        <f>Table4[[#This Row],[Best Individual mean accuracy]]-Table4[[#This Row],[Benchmark mean accuracy]]</f>
        <v>-0.67415730337080504</v>
      </c>
      <c r="H647" t="str">
        <f>IF(AND(Table4[[#This Row],[F value]]&lt;4.74,Table4[[#This Row],[Best Individual mean accuracy]]&gt;Table4[[#This Row],[Benchmark mean accuracy]]),"Yes","No")</f>
        <v>No</v>
      </c>
    </row>
    <row r="648" spans="1:8" x14ac:dyDescent="0.55000000000000004">
      <c r="A648">
        <v>891</v>
      </c>
      <c r="B648" s="1" t="s">
        <v>3636</v>
      </c>
      <c r="C648" s="4">
        <v>1</v>
      </c>
      <c r="D648" s="6">
        <v>96.741573033707795</v>
      </c>
      <c r="E648" s="3">
        <v>96.179775280898795</v>
      </c>
      <c r="F648" s="4">
        <v>0.95348837209302195</v>
      </c>
      <c r="G648" s="6">
        <f>Table4[[#This Row],[Best Individual mean accuracy]]-Table4[[#This Row],[Benchmark mean accuracy]]</f>
        <v>-0.56179775280899946</v>
      </c>
      <c r="H648" t="str">
        <f>IF(AND(Table4[[#This Row],[F value]]&lt;4.74,Table4[[#This Row],[Best Individual mean accuracy]]&gt;Table4[[#This Row],[Benchmark mean accuracy]]),"Yes","No")</f>
        <v>No</v>
      </c>
    </row>
    <row r="649" spans="1:8" x14ac:dyDescent="0.55000000000000004">
      <c r="A649">
        <v>891</v>
      </c>
      <c r="B649" s="1" t="s">
        <v>3760</v>
      </c>
      <c r="C649" s="4">
        <v>1</v>
      </c>
      <c r="D649" s="6">
        <v>96.741573033707795</v>
      </c>
      <c r="E649" s="3">
        <v>96.179775280898795</v>
      </c>
      <c r="F649" s="4">
        <v>0.746835443037974</v>
      </c>
      <c r="G649" s="6">
        <f>Table4[[#This Row],[Best Individual mean accuracy]]-Table4[[#This Row],[Benchmark mean accuracy]]</f>
        <v>-0.56179775280899946</v>
      </c>
      <c r="H649" t="str">
        <f>IF(AND(Table4[[#This Row],[F value]]&lt;4.74,Table4[[#This Row],[Best Individual mean accuracy]]&gt;Table4[[#This Row],[Benchmark mean accuracy]]),"Yes","No")</f>
        <v>No</v>
      </c>
    </row>
    <row r="650" spans="1:8" x14ac:dyDescent="0.55000000000000004">
      <c r="A650">
        <v>891</v>
      </c>
      <c r="B650" s="1" t="s">
        <v>4054</v>
      </c>
      <c r="C650" s="4">
        <v>1</v>
      </c>
      <c r="D650" s="6">
        <v>96.741573033707795</v>
      </c>
      <c r="E650" s="3">
        <v>96.179775280898795</v>
      </c>
      <c r="F650" s="4">
        <v>1.3272727272727201</v>
      </c>
      <c r="G650" s="6">
        <f>Table4[[#This Row],[Best Individual mean accuracy]]-Table4[[#This Row],[Benchmark mean accuracy]]</f>
        <v>-0.56179775280899946</v>
      </c>
      <c r="H650" t="str">
        <f>IF(AND(Table4[[#This Row],[F value]]&lt;4.74,Table4[[#This Row],[Best Individual mean accuracy]]&gt;Table4[[#This Row],[Benchmark mean accuracy]]),"Yes","No")</f>
        <v>No</v>
      </c>
    </row>
    <row r="651" spans="1:8" x14ac:dyDescent="0.55000000000000004">
      <c r="A651">
        <v>750</v>
      </c>
      <c r="B651" s="1" t="s">
        <v>3209</v>
      </c>
      <c r="C651" s="4">
        <v>1</v>
      </c>
      <c r="D651" s="6">
        <v>96.629213483146003</v>
      </c>
      <c r="E651" s="3">
        <v>96.179775280898795</v>
      </c>
      <c r="F651" s="4">
        <v>1.0857142857142801</v>
      </c>
      <c r="G651" s="6">
        <f>Table4[[#This Row],[Best Individual mean accuracy]]-Table4[[#This Row],[Benchmark mean accuracy]]</f>
        <v>-0.4494382022472081</v>
      </c>
      <c r="H651" t="str">
        <f>IF(AND(Table4[[#This Row],[F value]]&lt;4.74,Table4[[#This Row],[Best Individual mean accuracy]]&gt;Table4[[#This Row],[Benchmark mean accuracy]]),"Yes","No")</f>
        <v>No</v>
      </c>
    </row>
    <row r="652" spans="1:8" x14ac:dyDescent="0.55000000000000004">
      <c r="A652">
        <v>750</v>
      </c>
      <c r="B652" s="1" t="s">
        <v>3421</v>
      </c>
      <c r="C652" s="4">
        <v>1</v>
      </c>
      <c r="D652" s="6">
        <v>96.629213483146003</v>
      </c>
      <c r="E652" s="3">
        <v>96.179775280898795</v>
      </c>
      <c r="F652" s="4">
        <v>1.5999999999999901</v>
      </c>
      <c r="G652" s="6">
        <f>Table4[[#This Row],[Best Individual mean accuracy]]-Table4[[#This Row],[Benchmark mean accuracy]]</f>
        <v>-0.4494382022472081</v>
      </c>
      <c r="H652" t="str">
        <f>IF(AND(Table4[[#This Row],[F value]]&lt;4.74,Table4[[#This Row],[Best Individual mean accuracy]]&gt;Table4[[#This Row],[Benchmark mean accuracy]]),"Yes","No")</f>
        <v>No</v>
      </c>
    </row>
    <row r="653" spans="1:8" x14ac:dyDescent="0.55000000000000004">
      <c r="A653">
        <v>574</v>
      </c>
      <c r="B653" s="1" t="s">
        <v>2934</v>
      </c>
      <c r="C653" s="4">
        <v>1</v>
      </c>
      <c r="D653" s="6">
        <v>96.516853932584198</v>
      </c>
      <c r="E653" s="3">
        <v>96.179775280898795</v>
      </c>
      <c r="F653" s="4">
        <v>0.86407766990291301</v>
      </c>
      <c r="G653" s="6">
        <f>Table4[[#This Row],[Best Individual mean accuracy]]-Table4[[#This Row],[Benchmark mean accuracy]]</f>
        <v>-0.33707865168540252</v>
      </c>
      <c r="H653" t="str">
        <f>IF(AND(Table4[[#This Row],[F value]]&lt;4.74,Table4[[#This Row],[Best Individual mean accuracy]]&gt;Table4[[#This Row],[Benchmark mean accuracy]]),"Yes","No")</f>
        <v>No</v>
      </c>
    </row>
    <row r="654" spans="1:8" x14ac:dyDescent="0.55000000000000004">
      <c r="A654">
        <v>750</v>
      </c>
      <c r="B654" s="1" t="s">
        <v>3185</v>
      </c>
      <c r="C654" s="4">
        <v>1</v>
      </c>
      <c r="D654" s="6">
        <v>96.516853932584198</v>
      </c>
      <c r="E654" s="3">
        <v>96.179775280898795</v>
      </c>
      <c r="F654" s="4">
        <v>1.1639344262294999</v>
      </c>
      <c r="G654" s="6">
        <f>Table4[[#This Row],[Best Individual mean accuracy]]-Table4[[#This Row],[Benchmark mean accuracy]]</f>
        <v>-0.33707865168540252</v>
      </c>
      <c r="H654" t="str">
        <f>IF(AND(Table4[[#This Row],[F value]]&lt;4.74,Table4[[#This Row],[Best Individual mean accuracy]]&gt;Table4[[#This Row],[Benchmark mean accuracy]]),"Yes","No")</f>
        <v>No</v>
      </c>
    </row>
    <row r="655" spans="1:8" x14ac:dyDescent="0.55000000000000004">
      <c r="A655">
        <v>750</v>
      </c>
      <c r="B655" s="1" t="s">
        <v>3399</v>
      </c>
      <c r="C655" s="4">
        <v>1</v>
      </c>
      <c r="D655" s="6">
        <v>96.516853932584198</v>
      </c>
      <c r="E655" s="3">
        <v>96.179775280898795</v>
      </c>
      <c r="F655" s="4">
        <v>0.80821917808219101</v>
      </c>
      <c r="G655" s="6">
        <f>Table4[[#This Row],[Best Individual mean accuracy]]-Table4[[#This Row],[Benchmark mean accuracy]]</f>
        <v>-0.33707865168540252</v>
      </c>
      <c r="H655" t="str">
        <f>IF(AND(Table4[[#This Row],[F value]]&lt;4.74,Table4[[#This Row],[Best Individual mean accuracy]]&gt;Table4[[#This Row],[Benchmark mean accuracy]]),"Yes","No")</f>
        <v>No</v>
      </c>
    </row>
    <row r="656" spans="1:8" x14ac:dyDescent="0.55000000000000004">
      <c r="A656">
        <v>891</v>
      </c>
      <c r="B656" s="1" t="s">
        <v>3496</v>
      </c>
      <c r="C656" s="4">
        <v>1</v>
      </c>
      <c r="D656" s="6">
        <v>96.516853932584198</v>
      </c>
      <c r="E656" s="3">
        <v>96.179775280898795</v>
      </c>
      <c r="F656" s="4">
        <v>1.19354838709677</v>
      </c>
      <c r="G656" s="6">
        <f>Table4[[#This Row],[Best Individual mean accuracy]]-Table4[[#This Row],[Benchmark mean accuracy]]</f>
        <v>-0.33707865168540252</v>
      </c>
      <c r="H656" t="str">
        <f>IF(AND(Table4[[#This Row],[F value]]&lt;4.74,Table4[[#This Row],[Best Individual mean accuracy]]&gt;Table4[[#This Row],[Benchmark mean accuracy]]),"Yes","No")</f>
        <v>No</v>
      </c>
    </row>
    <row r="657" spans="1:8" x14ac:dyDescent="0.55000000000000004">
      <c r="A657">
        <v>891</v>
      </c>
      <c r="B657" s="1" t="s">
        <v>3635</v>
      </c>
      <c r="C657" s="4">
        <v>1</v>
      </c>
      <c r="D657" s="6">
        <v>96.516853932584198</v>
      </c>
      <c r="E657" s="3">
        <v>96.179775280898795</v>
      </c>
      <c r="F657" s="4">
        <v>1.2105263157894699</v>
      </c>
      <c r="G657" s="6">
        <f>Table4[[#This Row],[Best Individual mean accuracy]]-Table4[[#This Row],[Benchmark mean accuracy]]</f>
        <v>-0.33707865168540252</v>
      </c>
      <c r="H657" t="str">
        <f>IF(AND(Table4[[#This Row],[F value]]&lt;4.74,Table4[[#This Row],[Best Individual mean accuracy]]&gt;Table4[[#This Row],[Benchmark mean accuracy]]),"Yes","No")</f>
        <v>No</v>
      </c>
    </row>
    <row r="658" spans="1:8" x14ac:dyDescent="0.55000000000000004">
      <c r="A658">
        <v>750</v>
      </c>
      <c r="B658" s="1" t="s">
        <v>3236</v>
      </c>
      <c r="C658" s="4">
        <v>1</v>
      </c>
      <c r="D658" s="6">
        <v>96.404494382022406</v>
      </c>
      <c r="E658" s="3">
        <v>96.179775280898795</v>
      </c>
      <c r="F658" s="4">
        <v>0.86792452830188704</v>
      </c>
      <c r="G658" s="6">
        <f>Table4[[#This Row],[Best Individual mean accuracy]]-Table4[[#This Row],[Benchmark mean accuracy]]</f>
        <v>-0.22471910112361115</v>
      </c>
      <c r="H658" t="str">
        <f>IF(AND(Table4[[#This Row],[F value]]&lt;4.74,Table4[[#This Row],[Best Individual mean accuracy]]&gt;Table4[[#This Row],[Benchmark mean accuracy]]),"Yes","No")</f>
        <v>No</v>
      </c>
    </row>
    <row r="659" spans="1:8" x14ac:dyDescent="0.55000000000000004">
      <c r="A659">
        <v>891</v>
      </c>
      <c r="B659" s="1" t="s">
        <v>3584</v>
      </c>
      <c r="C659" s="4">
        <v>1</v>
      </c>
      <c r="D659" s="6">
        <v>96.404494382022406</v>
      </c>
      <c r="E659" s="3">
        <v>96.179775280898795</v>
      </c>
      <c r="F659" s="4">
        <v>2.5</v>
      </c>
      <c r="G659" s="6">
        <f>Table4[[#This Row],[Best Individual mean accuracy]]-Table4[[#This Row],[Benchmark mean accuracy]]</f>
        <v>-0.22471910112361115</v>
      </c>
      <c r="H659" t="str">
        <f>IF(AND(Table4[[#This Row],[F value]]&lt;4.74,Table4[[#This Row],[Best Individual mean accuracy]]&gt;Table4[[#This Row],[Benchmark mean accuracy]]),"Yes","No")</f>
        <v>No</v>
      </c>
    </row>
    <row r="660" spans="1:8" x14ac:dyDescent="0.55000000000000004">
      <c r="A660">
        <v>891</v>
      </c>
      <c r="B660" s="1" t="s">
        <v>3719</v>
      </c>
      <c r="C660" s="4">
        <v>1</v>
      </c>
      <c r="D660" s="6">
        <v>96.404494382022406</v>
      </c>
      <c r="E660" s="3">
        <v>96.179775280898795</v>
      </c>
      <c r="F660" s="4">
        <v>0.64705882352941102</v>
      </c>
      <c r="G660" s="6">
        <f>Table4[[#This Row],[Best Individual mean accuracy]]-Table4[[#This Row],[Benchmark mean accuracy]]</f>
        <v>-0.22471910112361115</v>
      </c>
      <c r="H660" t="str">
        <f>IF(AND(Table4[[#This Row],[F value]]&lt;4.74,Table4[[#This Row],[Best Individual mean accuracy]]&gt;Table4[[#This Row],[Benchmark mean accuracy]]),"Yes","No")</f>
        <v>No</v>
      </c>
    </row>
    <row r="661" spans="1:8" x14ac:dyDescent="0.55000000000000004">
      <c r="A661">
        <v>891</v>
      </c>
      <c r="B661" s="1" t="s">
        <v>3840</v>
      </c>
      <c r="C661" s="4">
        <v>1</v>
      </c>
      <c r="D661" s="6">
        <v>96.404494382022406</v>
      </c>
      <c r="E661" s="3">
        <v>96.179775280898795</v>
      </c>
      <c r="F661" s="4">
        <v>1.36363636363636</v>
      </c>
      <c r="G661" s="6">
        <f>Table4[[#This Row],[Best Individual mean accuracy]]-Table4[[#This Row],[Benchmark mean accuracy]]</f>
        <v>-0.22471910112361115</v>
      </c>
      <c r="H661" t="str">
        <f>IF(AND(Table4[[#This Row],[F value]]&lt;4.74,Table4[[#This Row],[Best Individual mean accuracy]]&gt;Table4[[#This Row],[Benchmark mean accuracy]]),"Yes","No")</f>
        <v>No</v>
      </c>
    </row>
    <row r="662" spans="1:8" x14ac:dyDescent="0.55000000000000004">
      <c r="A662">
        <v>891</v>
      </c>
      <c r="B662" s="1" t="s">
        <v>3492</v>
      </c>
      <c r="C662" s="4">
        <v>1</v>
      </c>
      <c r="D662" s="6">
        <v>96.292134831460601</v>
      </c>
      <c r="E662" s="3">
        <v>96.179775280898795</v>
      </c>
      <c r="F662" s="4">
        <v>0.52845528455284496</v>
      </c>
      <c r="G662" s="6">
        <f>Table4[[#This Row],[Best Individual mean accuracy]]-Table4[[#This Row],[Benchmark mean accuracy]]</f>
        <v>-0.11235955056180558</v>
      </c>
      <c r="H662" t="str">
        <f>IF(AND(Table4[[#This Row],[F value]]&lt;4.74,Table4[[#This Row],[Best Individual mean accuracy]]&gt;Table4[[#This Row],[Benchmark mean accuracy]]),"Yes","No")</f>
        <v>No</v>
      </c>
    </row>
    <row r="663" spans="1:8" x14ac:dyDescent="0.55000000000000004">
      <c r="A663">
        <v>891</v>
      </c>
      <c r="B663" s="1" t="s">
        <v>3650</v>
      </c>
      <c r="C663" s="4">
        <v>1</v>
      </c>
      <c r="D663" s="6">
        <v>96.292134831460601</v>
      </c>
      <c r="E663" s="3">
        <v>96.179775280898795</v>
      </c>
      <c r="F663" s="4">
        <v>1.44444444444444</v>
      </c>
      <c r="G663" s="6">
        <f>Table4[[#This Row],[Best Individual mean accuracy]]-Table4[[#This Row],[Benchmark mean accuracy]]</f>
        <v>-0.11235955056180558</v>
      </c>
      <c r="H663" t="str">
        <f>IF(AND(Table4[[#This Row],[F value]]&lt;4.74,Table4[[#This Row],[Best Individual mean accuracy]]&gt;Table4[[#This Row],[Benchmark mean accuracy]]),"Yes","No")</f>
        <v>No</v>
      </c>
    </row>
    <row r="664" spans="1:8" x14ac:dyDescent="0.55000000000000004">
      <c r="A664">
        <v>891</v>
      </c>
      <c r="B664" s="1" t="s">
        <v>3657</v>
      </c>
      <c r="C664" s="4">
        <v>1</v>
      </c>
      <c r="D664" s="6">
        <v>96.292134831460601</v>
      </c>
      <c r="E664" s="3">
        <v>96.179775280898795</v>
      </c>
      <c r="F664" s="4">
        <v>0.56862745098039102</v>
      </c>
      <c r="G664" s="6">
        <f>Table4[[#This Row],[Best Individual mean accuracy]]-Table4[[#This Row],[Benchmark mean accuracy]]</f>
        <v>-0.11235955056180558</v>
      </c>
      <c r="H664" t="str">
        <f>IF(AND(Table4[[#This Row],[F value]]&lt;4.74,Table4[[#This Row],[Best Individual mean accuracy]]&gt;Table4[[#This Row],[Benchmark mean accuracy]]),"Yes","No")</f>
        <v>No</v>
      </c>
    </row>
    <row r="665" spans="1:8" x14ac:dyDescent="0.55000000000000004">
      <c r="A665">
        <v>891</v>
      </c>
      <c r="B665" s="1" t="s">
        <v>3975</v>
      </c>
      <c r="C665" s="4">
        <v>1</v>
      </c>
      <c r="D665" s="6">
        <v>96.292134831460601</v>
      </c>
      <c r="E665" s="3">
        <v>96.179775280898795</v>
      </c>
      <c r="F665" s="4">
        <v>1.20338983050847</v>
      </c>
      <c r="G665" s="6">
        <f>Table4[[#This Row],[Best Individual mean accuracy]]-Table4[[#This Row],[Benchmark mean accuracy]]</f>
        <v>-0.11235955056180558</v>
      </c>
      <c r="H665" t="str">
        <f>IF(AND(Table4[[#This Row],[F value]]&lt;4.74,Table4[[#This Row],[Best Individual mean accuracy]]&gt;Table4[[#This Row],[Benchmark mean accuracy]]),"Yes","No")</f>
        <v>No</v>
      </c>
    </row>
    <row r="666" spans="1:8" x14ac:dyDescent="0.55000000000000004">
      <c r="A666">
        <v>891</v>
      </c>
      <c r="B666" s="1" t="s">
        <v>4015</v>
      </c>
      <c r="C666" s="4">
        <v>1</v>
      </c>
      <c r="D666" s="6">
        <v>96.292134831460601</v>
      </c>
      <c r="E666" s="3">
        <v>96.179775280898795</v>
      </c>
      <c r="F666" s="4">
        <v>0.61194029850746201</v>
      </c>
      <c r="G666" s="6">
        <f>Table4[[#This Row],[Best Individual mean accuracy]]-Table4[[#This Row],[Benchmark mean accuracy]]</f>
        <v>-0.11235955056180558</v>
      </c>
      <c r="H666" t="str">
        <f>IF(AND(Table4[[#This Row],[F value]]&lt;4.74,Table4[[#This Row],[Best Individual mean accuracy]]&gt;Table4[[#This Row],[Benchmark mean accuracy]]),"Yes","No")</f>
        <v>No</v>
      </c>
    </row>
    <row r="667" spans="1:8" x14ac:dyDescent="0.55000000000000004">
      <c r="A667">
        <v>891</v>
      </c>
      <c r="B667" s="1" t="s">
        <v>3979</v>
      </c>
      <c r="C667" s="4">
        <v>1</v>
      </c>
      <c r="D667" s="6">
        <v>96.179775280898795</v>
      </c>
      <c r="E667" s="3">
        <v>96.179775280898795</v>
      </c>
      <c r="F667" s="4">
        <v>0.67999999999999805</v>
      </c>
      <c r="G667" s="6">
        <f>Table4[[#This Row],[Best Individual mean accuracy]]-Table4[[#This Row],[Benchmark mean accuracy]]</f>
        <v>0</v>
      </c>
      <c r="H667" t="str">
        <f>IF(AND(Table4[[#This Row],[F value]]&lt;4.74,Table4[[#This Row],[Best Individual mean accuracy]]&gt;Table4[[#This Row],[Benchmark mean accuracy]]),"Yes","No")</f>
        <v>No</v>
      </c>
    </row>
    <row r="668" spans="1:8" x14ac:dyDescent="0.55000000000000004">
      <c r="A668">
        <v>750</v>
      </c>
      <c r="B668" s="1" t="s">
        <v>3208</v>
      </c>
      <c r="C668" s="4">
        <v>1</v>
      </c>
      <c r="D668" s="6">
        <v>96.067415730337004</v>
      </c>
      <c r="E668" s="3">
        <v>96.179775280898795</v>
      </c>
      <c r="F668" s="4">
        <v>0.891891891891892</v>
      </c>
      <c r="G668" s="6">
        <f>Table4[[#This Row],[Best Individual mean accuracy]]-Table4[[#This Row],[Benchmark mean accuracy]]</f>
        <v>0.11235955056179137</v>
      </c>
      <c r="H668" t="str">
        <f>IF(AND(Table4[[#This Row],[F value]]&lt;4.74,Table4[[#This Row],[Best Individual mean accuracy]]&gt;Table4[[#This Row],[Benchmark mean accuracy]]),"Yes","No")</f>
        <v>Yes</v>
      </c>
    </row>
    <row r="669" spans="1:8" x14ac:dyDescent="0.55000000000000004">
      <c r="A669">
        <v>750</v>
      </c>
      <c r="B669" s="1" t="s">
        <v>3395</v>
      </c>
      <c r="C669" s="4">
        <v>1</v>
      </c>
      <c r="D669" s="6">
        <v>96.067415730337004</v>
      </c>
      <c r="E669" s="3">
        <v>96.179775280898795</v>
      </c>
      <c r="F669" s="4">
        <v>0.76978417266187005</v>
      </c>
      <c r="G669" s="6">
        <f>Table4[[#This Row],[Best Individual mean accuracy]]-Table4[[#This Row],[Benchmark mean accuracy]]</f>
        <v>0.11235955056179137</v>
      </c>
      <c r="H669" t="str">
        <f>IF(AND(Table4[[#This Row],[F value]]&lt;4.74,Table4[[#This Row],[Best Individual mean accuracy]]&gt;Table4[[#This Row],[Benchmark mean accuracy]]),"Yes","No")</f>
        <v>Yes</v>
      </c>
    </row>
    <row r="670" spans="1:8" x14ac:dyDescent="0.55000000000000004">
      <c r="A670">
        <v>891</v>
      </c>
      <c r="B670" s="1" t="s">
        <v>3630</v>
      </c>
      <c r="C670" s="4">
        <v>1</v>
      </c>
      <c r="D670" s="6">
        <v>96.067415730337004</v>
      </c>
      <c r="E670" s="3">
        <v>96.179775280898795</v>
      </c>
      <c r="F670" s="4">
        <v>1.3999999999999899</v>
      </c>
      <c r="G670" s="6">
        <f>Table4[[#This Row],[Best Individual mean accuracy]]-Table4[[#This Row],[Benchmark mean accuracy]]</f>
        <v>0.11235955056179137</v>
      </c>
      <c r="H670" t="str">
        <f>IF(AND(Table4[[#This Row],[F value]]&lt;4.74,Table4[[#This Row],[Best Individual mean accuracy]]&gt;Table4[[#This Row],[Benchmark mean accuracy]]),"Yes","No")</f>
        <v>Yes</v>
      </c>
    </row>
    <row r="671" spans="1:8" x14ac:dyDescent="0.55000000000000004">
      <c r="A671">
        <v>750</v>
      </c>
      <c r="B671" s="1" t="s">
        <v>3281</v>
      </c>
      <c r="C671" s="4">
        <v>1</v>
      </c>
      <c r="D671" s="6">
        <v>95.955056179775298</v>
      </c>
      <c r="E671" s="3">
        <v>96.179775280898795</v>
      </c>
      <c r="F671" s="4">
        <v>0.65714285714285603</v>
      </c>
      <c r="G671" s="6">
        <f>Table4[[#This Row],[Best Individual mean accuracy]]-Table4[[#This Row],[Benchmark mean accuracy]]</f>
        <v>0.22471910112349747</v>
      </c>
      <c r="H671" t="str">
        <f>IF(AND(Table4[[#This Row],[F value]]&lt;4.74,Table4[[#This Row],[Best Individual mean accuracy]]&gt;Table4[[#This Row],[Benchmark mean accuracy]]),"Yes","No")</f>
        <v>Yes</v>
      </c>
    </row>
    <row r="672" spans="1:8" x14ac:dyDescent="0.55000000000000004">
      <c r="A672">
        <v>891</v>
      </c>
      <c r="B672" s="1" t="s">
        <v>3488</v>
      </c>
      <c r="C672" s="4">
        <v>1</v>
      </c>
      <c r="D672" s="6">
        <v>95.955056179775298</v>
      </c>
      <c r="E672" s="3">
        <v>96.179775280898795</v>
      </c>
      <c r="F672" s="4">
        <v>0.59999999999999898</v>
      </c>
      <c r="G672" s="6">
        <f>Table4[[#This Row],[Best Individual mean accuracy]]-Table4[[#This Row],[Benchmark mean accuracy]]</f>
        <v>0.22471910112349747</v>
      </c>
      <c r="H672" t="str">
        <f>IF(AND(Table4[[#This Row],[F value]]&lt;4.74,Table4[[#This Row],[Best Individual mean accuracy]]&gt;Table4[[#This Row],[Benchmark mean accuracy]]),"Yes","No")</f>
        <v>Yes</v>
      </c>
    </row>
    <row r="673" spans="1:8" x14ac:dyDescent="0.55000000000000004">
      <c r="A673">
        <v>891</v>
      </c>
      <c r="B673" s="1" t="s">
        <v>3992</v>
      </c>
      <c r="C673" s="4">
        <v>1</v>
      </c>
      <c r="D673" s="6">
        <v>95.955056179775298</v>
      </c>
      <c r="E673" s="3">
        <v>96.179775280898795</v>
      </c>
      <c r="F673" s="4">
        <v>0.77777777777777701</v>
      </c>
      <c r="G673" s="6">
        <f>Table4[[#This Row],[Best Individual mean accuracy]]-Table4[[#This Row],[Benchmark mean accuracy]]</f>
        <v>0.22471910112349747</v>
      </c>
      <c r="H673" t="str">
        <f>IF(AND(Table4[[#This Row],[F value]]&lt;4.74,Table4[[#This Row],[Best Individual mean accuracy]]&gt;Table4[[#This Row],[Benchmark mean accuracy]]),"Yes","No")</f>
        <v>Yes</v>
      </c>
    </row>
    <row r="674" spans="1:8" x14ac:dyDescent="0.55000000000000004">
      <c r="A674">
        <v>891</v>
      </c>
      <c r="B674" s="1" t="s">
        <v>3837</v>
      </c>
      <c r="C674" s="4">
        <v>1</v>
      </c>
      <c r="D674" s="6">
        <v>95.842696629213407</v>
      </c>
      <c r="E674" s="3">
        <v>96.179775280898795</v>
      </c>
      <c r="F674" s="4">
        <v>0.69811320754716899</v>
      </c>
      <c r="G674" s="6">
        <f>Table4[[#This Row],[Best Individual mean accuracy]]-Table4[[#This Row],[Benchmark mean accuracy]]</f>
        <v>0.33707865168538831</v>
      </c>
      <c r="H674" t="str">
        <f>IF(AND(Table4[[#This Row],[F value]]&lt;4.74,Table4[[#This Row],[Best Individual mean accuracy]]&gt;Table4[[#This Row],[Benchmark mean accuracy]]),"Yes","No")</f>
        <v>Yes</v>
      </c>
    </row>
    <row r="675" spans="1:8" x14ac:dyDescent="0.55000000000000004">
      <c r="A675">
        <v>891</v>
      </c>
      <c r="B675" s="1" t="s">
        <v>3613</v>
      </c>
      <c r="C675" s="4">
        <v>1</v>
      </c>
      <c r="D675" s="6">
        <v>95.730337078651701</v>
      </c>
      <c r="E675" s="3">
        <v>96.179775280898795</v>
      </c>
      <c r="F675" s="4">
        <v>0.81395348837209303</v>
      </c>
      <c r="G675" s="6">
        <f>Table4[[#This Row],[Best Individual mean accuracy]]-Table4[[#This Row],[Benchmark mean accuracy]]</f>
        <v>0.44943820224709441</v>
      </c>
      <c r="H675" t="str">
        <f>IF(AND(Table4[[#This Row],[F value]]&lt;4.74,Table4[[#This Row],[Best Individual mean accuracy]]&gt;Table4[[#This Row],[Benchmark mean accuracy]]),"Yes","No")</f>
        <v>Yes</v>
      </c>
    </row>
    <row r="676" spans="1:8" x14ac:dyDescent="0.55000000000000004">
      <c r="A676">
        <v>574</v>
      </c>
      <c r="B676" s="1" t="s">
        <v>3041</v>
      </c>
      <c r="C676" s="4">
        <v>1</v>
      </c>
      <c r="D676" s="6">
        <v>95.617977528089895</v>
      </c>
      <c r="E676" s="3">
        <v>96.179775280898795</v>
      </c>
      <c r="F676" s="4">
        <v>0.999999999999998</v>
      </c>
      <c r="G676" s="6">
        <f>Table4[[#This Row],[Best Individual mean accuracy]]-Table4[[#This Row],[Benchmark mean accuracy]]</f>
        <v>0.56179775280889999</v>
      </c>
      <c r="H676" t="str">
        <f>IF(AND(Table4[[#This Row],[F value]]&lt;4.74,Table4[[#This Row],[Best Individual mean accuracy]]&gt;Table4[[#This Row],[Benchmark mean accuracy]]),"Yes","No")</f>
        <v>Yes</v>
      </c>
    </row>
    <row r="677" spans="1:8" x14ac:dyDescent="0.55000000000000004">
      <c r="A677">
        <v>750</v>
      </c>
      <c r="B677" s="1" t="s">
        <v>3216</v>
      </c>
      <c r="C677" s="4">
        <v>1</v>
      </c>
      <c r="D677" s="6">
        <v>95.617977528089895</v>
      </c>
      <c r="E677" s="3">
        <v>96.179775280898795</v>
      </c>
      <c r="F677" s="4">
        <v>0.66153846153846196</v>
      </c>
      <c r="G677" s="6">
        <f>Table4[[#This Row],[Best Individual mean accuracy]]-Table4[[#This Row],[Benchmark mean accuracy]]</f>
        <v>0.56179775280889999</v>
      </c>
      <c r="H677" t="str">
        <f>IF(AND(Table4[[#This Row],[F value]]&lt;4.74,Table4[[#This Row],[Best Individual mean accuracy]]&gt;Table4[[#This Row],[Benchmark mean accuracy]]),"Yes","No")</f>
        <v>Yes</v>
      </c>
    </row>
    <row r="678" spans="1:8" x14ac:dyDescent="0.55000000000000004">
      <c r="A678">
        <v>891</v>
      </c>
      <c r="B678" s="1" t="s">
        <v>3965</v>
      </c>
      <c r="C678" s="4">
        <v>1</v>
      </c>
      <c r="D678" s="6">
        <v>95.617977528089895</v>
      </c>
      <c r="E678" s="3">
        <v>96.179775280898795</v>
      </c>
      <c r="F678" s="4">
        <v>1</v>
      </c>
      <c r="G678" s="6">
        <f>Table4[[#This Row],[Best Individual mean accuracy]]-Table4[[#This Row],[Benchmark mean accuracy]]</f>
        <v>0.56179775280889999</v>
      </c>
      <c r="H678" t="str">
        <f>IF(AND(Table4[[#This Row],[F value]]&lt;4.74,Table4[[#This Row],[Best Individual mean accuracy]]&gt;Table4[[#This Row],[Benchmark mean accuracy]]),"Yes","No")</f>
        <v>Yes</v>
      </c>
    </row>
    <row r="679" spans="1:8" x14ac:dyDescent="0.55000000000000004">
      <c r="A679">
        <v>891</v>
      </c>
      <c r="B679" s="1" t="s">
        <v>3510</v>
      </c>
      <c r="C679" s="4">
        <v>1</v>
      </c>
      <c r="D679" s="6">
        <v>95.505617977528004</v>
      </c>
      <c r="E679" s="3">
        <v>96.179775280898795</v>
      </c>
      <c r="F679" s="4">
        <v>2</v>
      </c>
      <c r="G679" s="6">
        <f>Table4[[#This Row],[Best Individual mean accuracy]]-Table4[[#This Row],[Benchmark mean accuracy]]</f>
        <v>0.67415730337079083</v>
      </c>
      <c r="H679" t="str">
        <f>IF(AND(Table4[[#This Row],[F value]]&lt;4.74,Table4[[#This Row],[Best Individual mean accuracy]]&gt;Table4[[#This Row],[Benchmark mean accuracy]]),"Yes","No")</f>
        <v>Yes</v>
      </c>
    </row>
    <row r="680" spans="1:8" x14ac:dyDescent="0.55000000000000004">
      <c r="A680">
        <v>891</v>
      </c>
      <c r="B680" s="1" t="s">
        <v>3726</v>
      </c>
      <c r="C680" s="4">
        <v>1</v>
      </c>
      <c r="D680" s="6">
        <v>95.393258426966199</v>
      </c>
      <c r="E680" s="3">
        <v>96.179775280898795</v>
      </c>
      <c r="F680" s="4">
        <v>0.69230769230769196</v>
      </c>
      <c r="G680" s="6">
        <f>Table4[[#This Row],[Best Individual mean accuracy]]-Table4[[#This Row],[Benchmark mean accuracy]]</f>
        <v>0.7865168539325964</v>
      </c>
      <c r="H680" t="str">
        <f>IF(AND(Table4[[#This Row],[F value]]&lt;4.74,Table4[[#This Row],[Best Individual mean accuracy]]&gt;Table4[[#This Row],[Benchmark mean accuracy]]),"Yes","No")</f>
        <v>Yes</v>
      </c>
    </row>
    <row r="681" spans="1:8" x14ac:dyDescent="0.55000000000000004">
      <c r="A681">
        <v>891</v>
      </c>
      <c r="B681" s="1" t="s">
        <v>3625</v>
      </c>
      <c r="C681" s="4">
        <v>1</v>
      </c>
      <c r="D681" s="6">
        <v>95.280898876404393</v>
      </c>
      <c r="E681" s="3">
        <v>96.179775280898795</v>
      </c>
      <c r="F681" s="4">
        <v>1.2</v>
      </c>
      <c r="G681" s="6">
        <f>Table4[[#This Row],[Best Individual mean accuracy]]-Table4[[#This Row],[Benchmark mean accuracy]]</f>
        <v>0.89887640449440198</v>
      </c>
      <c r="H681" t="str">
        <f>IF(AND(Table4[[#This Row],[F value]]&lt;4.74,Table4[[#This Row],[Best Individual mean accuracy]]&gt;Table4[[#This Row],[Benchmark mean accuracy]]),"Yes","No")</f>
        <v>Yes</v>
      </c>
    </row>
    <row r="682" spans="1:8" x14ac:dyDescent="0.55000000000000004">
      <c r="A682">
        <v>750</v>
      </c>
      <c r="B682" s="1" t="s">
        <v>3440</v>
      </c>
      <c r="C682" s="4">
        <v>1</v>
      </c>
      <c r="D682" s="6">
        <v>95.168539325842701</v>
      </c>
      <c r="E682" s="3">
        <v>96.179775280898795</v>
      </c>
      <c r="F682" s="4">
        <v>0.56725146198830301</v>
      </c>
      <c r="G682" s="6">
        <f>Table4[[#This Row],[Best Individual mean accuracy]]-Table4[[#This Row],[Benchmark mean accuracy]]</f>
        <v>1.0112359550560939</v>
      </c>
      <c r="H682" t="str">
        <f>IF(AND(Table4[[#This Row],[F value]]&lt;4.74,Table4[[#This Row],[Best Individual mean accuracy]]&gt;Table4[[#This Row],[Benchmark mean accuracy]]),"Yes","No")</f>
        <v>Yes</v>
      </c>
    </row>
    <row r="683" spans="1:8" x14ac:dyDescent="0.55000000000000004">
      <c r="A683">
        <v>891</v>
      </c>
      <c r="B683" s="1" t="s">
        <v>4075</v>
      </c>
      <c r="C683" s="4">
        <v>1</v>
      </c>
      <c r="D683" s="6">
        <v>95.168539325842602</v>
      </c>
      <c r="E683" s="3">
        <v>96.179775280898795</v>
      </c>
      <c r="F683" s="4">
        <v>0.999999999999998</v>
      </c>
      <c r="G683" s="6">
        <f>Table4[[#This Row],[Best Individual mean accuracy]]-Table4[[#This Row],[Benchmark mean accuracy]]</f>
        <v>1.0112359550561933</v>
      </c>
      <c r="H683" t="str">
        <f>IF(AND(Table4[[#This Row],[F value]]&lt;4.74,Table4[[#This Row],[Best Individual mean accuracy]]&gt;Table4[[#This Row],[Benchmark mean accuracy]]),"Yes","No")</f>
        <v>Yes</v>
      </c>
    </row>
    <row r="684" spans="1:8" x14ac:dyDescent="0.55000000000000004">
      <c r="A684">
        <v>750</v>
      </c>
      <c r="B684" s="1" t="s">
        <v>3319</v>
      </c>
      <c r="C684" s="4">
        <v>1</v>
      </c>
      <c r="D684" s="6">
        <v>94.831460674157299</v>
      </c>
      <c r="E684" s="3">
        <v>96.179775280898795</v>
      </c>
      <c r="F684" s="4">
        <v>2.0499999999999901</v>
      </c>
      <c r="G684" s="6">
        <f>Table4[[#This Row],[Best Individual mean accuracy]]-Table4[[#This Row],[Benchmark mean accuracy]]</f>
        <v>1.3483146067414964</v>
      </c>
      <c r="H684" t="str">
        <f>IF(AND(Table4[[#This Row],[F value]]&lt;4.74,Table4[[#This Row],[Best Individual mean accuracy]]&gt;Table4[[#This Row],[Benchmark mean accuracy]]),"Yes","No")</f>
        <v>Yes</v>
      </c>
    </row>
    <row r="685" spans="1:8" x14ac:dyDescent="0.55000000000000004">
      <c r="A685">
        <v>891</v>
      </c>
      <c r="B685" s="1" t="s">
        <v>3501</v>
      </c>
      <c r="C685" s="4">
        <v>1</v>
      </c>
      <c r="D685" s="6">
        <v>97.078651685393197</v>
      </c>
      <c r="E685" s="3">
        <v>96.067415730337004</v>
      </c>
      <c r="F685" s="4">
        <v>1</v>
      </c>
      <c r="G685" s="6">
        <f>Table4[[#This Row],[Best Individual mean accuracy]]-Table4[[#This Row],[Benchmark mean accuracy]]</f>
        <v>-1.0112359550561933</v>
      </c>
      <c r="H685" t="str">
        <f>IF(AND(Table4[[#This Row],[F value]]&lt;4.74,Table4[[#This Row],[Best Individual mean accuracy]]&gt;Table4[[#This Row],[Benchmark mean accuracy]]),"Yes","No")</f>
        <v>No</v>
      </c>
    </row>
    <row r="686" spans="1:8" x14ac:dyDescent="0.55000000000000004">
      <c r="A686">
        <v>891</v>
      </c>
      <c r="B686" s="1" t="s">
        <v>3668</v>
      </c>
      <c r="C686" s="4">
        <v>1</v>
      </c>
      <c r="D686" s="6">
        <v>96.966292134831406</v>
      </c>
      <c r="E686" s="3">
        <v>96.067415730337004</v>
      </c>
      <c r="F686" s="4">
        <v>1.44444444444444</v>
      </c>
      <c r="G686" s="6">
        <f>Table4[[#This Row],[Best Individual mean accuracy]]-Table4[[#This Row],[Benchmark mean accuracy]]</f>
        <v>-0.89887640449440198</v>
      </c>
      <c r="H686" t="str">
        <f>IF(AND(Table4[[#This Row],[F value]]&lt;4.74,Table4[[#This Row],[Best Individual mean accuracy]]&gt;Table4[[#This Row],[Benchmark mean accuracy]]),"Yes","No")</f>
        <v>No</v>
      </c>
    </row>
    <row r="687" spans="1:8" x14ac:dyDescent="0.55000000000000004">
      <c r="A687">
        <v>891</v>
      </c>
      <c r="B687" s="1" t="s">
        <v>4094</v>
      </c>
      <c r="C687" s="4">
        <v>1</v>
      </c>
      <c r="D687" s="6">
        <v>96.8539325842696</v>
      </c>
      <c r="E687" s="3">
        <v>96.067415730337004</v>
      </c>
      <c r="F687" s="4">
        <v>2.57894736842105</v>
      </c>
      <c r="G687" s="6">
        <f>Table4[[#This Row],[Best Individual mean accuracy]]-Table4[[#This Row],[Benchmark mean accuracy]]</f>
        <v>-0.7865168539325964</v>
      </c>
      <c r="H687" t="str">
        <f>IF(AND(Table4[[#This Row],[F value]]&lt;4.74,Table4[[#This Row],[Best Individual mean accuracy]]&gt;Table4[[#This Row],[Benchmark mean accuracy]]),"Yes","No")</f>
        <v>No</v>
      </c>
    </row>
    <row r="688" spans="1:8" x14ac:dyDescent="0.55000000000000004">
      <c r="A688">
        <v>10</v>
      </c>
      <c r="B688" s="1" t="s">
        <v>2392</v>
      </c>
      <c r="C688" s="4">
        <v>0.97777777777777697</v>
      </c>
      <c r="D688" s="6">
        <v>96.741573033707795</v>
      </c>
      <c r="E688" s="3">
        <v>96.067415730337004</v>
      </c>
      <c r="F688" s="4">
        <v>2.6666666666666501</v>
      </c>
      <c r="G688" s="6">
        <f>Table4[[#This Row],[Best Individual mean accuracy]]-Table4[[#This Row],[Benchmark mean accuracy]]</f>
        <v>-0.67415730337079083</v>
      </c>
      <c r="H688" t="str">
        <f>IF(AND(Table4[[#This Row],[F value]]&lt;4.74,Table4[[#This Row],[Best Individual mean accuracy]]&gt;Table4[[#This Row],[Benchmark mean accuracy]]),"Yes","No")</f>
        <v>No</v>
      </c>
    </row>
    <row r="689" spans="1:8" x14ac:dyDescent="0.55000000000000004">
      <c r="A689">
        <v>750</v>
      </c>
      <c r="B689" s="1" t="s">
        <v>3321</v>
      </c>
      <c r="C689" s="4">
        <v>1</v>
      </c>
      <c r="D689" s="6">
        <v>96.741573033707795</v>
      </c>
      <c r="E689" s="3">
        <v>96.067415730337004</v>
      </c>
      <c r="F689" s="4">
        <v>0.70909090909090899</v>
      </c>
      <c r="G689" s="6">
        <f>Table4[[#This Row],[Best Individual mean accuracy]]-Table4[[#This Row],[Benchmark mean accuracy]]</f>
        <v>-0.67415730337079083</v>
      </c>
      <c r="H689" t="str">
        <f>IF(AND(Table4[[#This Row],[F value]]&lt;4.74,Table4[[#This Row],[Best Individual mean accuracy]]&gt;Table4[[#This Row],[Benchmark mean accuracy]]),"Yes","No")</f>
        <v>No</v>
      </c>
    </row>
    <row r="690" spans="1:8" x14ac:dyDescent="0.55000000000000004">
      <c r="A690">
        <v>750</v>
      </c>
      <c r="B690" s="1" t="s">
        <v>3406</v>
      </c>
      <c r="C690" s="4">
        <v>1</v>
      </c>
      <c r="D690" s="6">
        <v>96.741573033707795</v>
      </c>
      <c r="E690" s="3">
        <v>96.067415730337004</v>
      </c>
      <c r="F690" s="4">
        <v>0.94117647058823495</v>
      </c>
      <c r="G690" s="6">
        <f>Table4[[#This Row],[Best Individual mean accuracy]]-Table4[[#This Row],[Benchmark mean accuracy]]</f>
        <v>-0.67415730337079083</v>
      </c>
      <c r="H690" t="str">
        <f>IF(AND(Table4[[#This Row],[F value]]&lt;4.74,Table4[[#This Row],[Best Individual mean accuracy]]&gt;Table4[[#This Row],[Benchmark mean accuracy]]),"Yes","No")</f>
        <v>No</v>
      </c>
    </row>
    <row r="691" spans="1:8" x14ac:dyDescent="0.55000000000000004">
      <c r="A691">
        <v>891</v>
      </c>
      <c r="B691" s="1" t="s">
        <v>3549</v>
      </c>
      <c r="C691" s="4">
        <v>1</v>
      </c>
      <c r="D691" s="6">
        <v>96.741573033707795</v>
      </c>
      <c r="E691" s="3">
        <v>96.067415730337004</v>
      </c>
      <c r="F691" s="4">
        <v>1.4117647058823399</v>
      </c>
      <c r="G691" s="6">
        <f>Table4[[#This Row],[Best Individual mean accuracy]]-Table4[[#This Row],[Benchmark mean accuracy]]</f>
        <v>-0.67415730337079083</v>
      </c>
      <c r="H691" t="str">
        <f>IF(AND(Table4[[#This Row],[F value]]&lt;4.74,Table4[[#This Row],[Best Individual mean accuracy]]&gt;Table4[[#This Row],[Benchmark mean accuracy]]),"Yes","No")</f>
        <v>No</v>
      </c>
    </row>
    <row r="692" spans="1:8" x14ac:dyDescent="0.55000000000000004">
      <c r="A692">
        <v>891</v>
      </c>
      <c r="B692" s="1" t="s">
        <v>3696</v>
      </c>
      <c r="C692" s="4">
        <v>1</v>
      </c>
      <c r="D692" s="6">
        <v>96.741573033707795</v>
      </c>
      <c r="E692" s="3">
        <v>96.067415730337004</v>
      </c>
      <c r="F692" s="4">
        <v>0.72413793103448199</v>
      </c>
      <c r="G692" s="6">
        <f>Table4[[#This Row],[Best Individual mean accuracy]]-Table4[[#This Row],[Benchmark mean accuracy]]</f>
        <v>-0.67415730337079083</v>
      </c>
      <c r="H692" t="str">
        <f>IF(AND(Table4[[#This Row],[F value]]&lt;4.74,Table4[[#This Row],[Best Individual mean accuracy]]&gt;Table4[[#This Row],[Benchmark mean accuracy]]),"Yes","No")</f>
        <v>No</v>
      </c>
    </row>
    <row r="693" spans="1:8" x14ac:dyDescent="0.55000000000000004">
      <c r="A693">
        <v>750</v>
      </c>
      <c r="B693" s="1" t="s">
        <v>3187</v>
      </c>
      <c r="C693" s="4">
        <v>1</v>
      </c>
      <c r="D693" s="6">
        <v>96.629213483146003</v>
      </c>
      <c r="E693" s="3">
        <v>96.067415730337004</v>
      </c>
      <c r="F693" s="4">
        <v>1.8571428571428501</v>
      </c>
      <c r="G693" s="6">
        <f>Table4[[#This Row],[Best Individual mean accuracy]]-Table4[[#This Row],[Benchmark mean accuracy]]</f>
        <v>-0.56179775280899946</v>
      </c>
      <c r="H693" t="str">
        <f>IF(AND(Table4[[#This Row],[F value]]&lt;4.74,Table4[[#This Row],[Best Individual mean accuracy]]&gt;Table4[[#This Row],[Benchmark mean accuracy]]),"Yes","No")</f>
        <v>No</v>
      </c>
    </row>
    <row r="694" spans="1:8" x14ac:dyDescent="0.55000000000000004">
      <c r="A694">
        <v>750</v>
      </c>
      <c r="B694" s="1" t="s">
        <v>3275</v>
      </c>
      <c r="C694" s="4">
        <v>1</v>
      </c>
      <c r="D694" s="6">
        <v>96.629213483146003</v>
      </c>
      <c r="E694" s="3">
        <v>96.067415730337004</v>
      </c>
      <c r="F694" s="4">
        <v>0.772151898734175</v>
      </c>
      <c r="G694" s="6">
        <f>Table4[[#This Row],[Best Individual mean accuracy]]-Table4[[#This Row],[Benchmark mean accuracy]]</f>
        <v>-0.56179775280899946</v>
      </c>
      <c r="H694" t="str">
        <f>IF(AND(Table4[[#This Row],[F value]]&lt;4.74,Table4[[#This Row],[Best Individual mean accuracy]]&gt;Table4[[#This Row],[Benchmark mean accuracy]]),"Yes","No")</f>
        <v>No</v>
      </c>
    </row>
    <row r="695" spans="1:8" x14ac:dyDescent="0.55000000000000004">
      <c r="A695">
        <v>891</v>
      </c>
      <c r="B695" s="1" t="s">
        <v>3526</v>
      </c>
      <c r="C695" s="4">
        <v>1</v>
      </c>
      <c r="D695" s="6">
        <v>96.629213483146003</v>
      </c>
      <c r="E695" s="3">
        <v>96.067415730337004</v>
      </c>
      <c r="F695" s="4">
        <v>1.34782608695652</v>
      </c>
      <c r="G695" s="6">
        <f>Table4[[#This Row],[Best Individual mean accuracy]]-Table4[[#This Row],[Benchmark mean accuracy]]</f>
        <v>-0.56179775280899946</v>
      </c>
      <c r="H695" t="str">
        <f>IF(AND(Table4[[#This Row],[F value]]&lt;4.74,Table4[[#This Row],[Best Individual mean accuracy]]&gt;Table4[[#This Row],[Benchmark mean accuracy]]),"Yes","No")</f>
        <v>No</v>
      </c>
    </row>
    <row r="696" spans="1:8" x14ac:dyDescent="0.55000000000000004">
      <c r="A696">
        <v>891</v>
      </c>
      <c r="B696" s="1" t="s">
        <v>3958</v>
      </c>
      <c r="C696" s="4">
        <v>1</v>
      </c>
      <c r="D696" s="6">
        <v>96.629213483146003</v>
      </c>
      <c r="E696" s="3">
        <v>96.067415730337004</v>
      </c>
      <c r="F696" s="4">
        <v>2.7142857142857202</v>
      </c>
      <c r="G696" s="6">
        <f>Table4[[#This Row],[Best Individual mean accuracy]]-Table4[[#This Row],[Benchmark mean accuracy]]</f>
        <v>-0.56179775280899946</v>
      </c>
      <c r="H696" t="str">
        <f>IF(AND(Table4[[#This Row],[F value]]&lt;4.74,Table4[[#This Row],[Best Individual mean accuracy]]&gt;Table4[[#This Row],[Benchmark mean accuracy]]),"Yes","No")</f>
        <v>No</v>
      </c>
    </row>
    <row r="697" spans="1:8" x14ac:dyDescent="0.55000000000000004">
      <c r="A697">
        <v>574</v>
      </c>
      <c r="B697" s="1" t="s">
        <v>2982</v>
      </c>
      <c r="C697" s="4">
        <v>1</v>
      </c>
      <c r="D697" s="6">
        <v>96.516853932584198</v>
      </c>
      <c r="E697" s="3">
        <v>96.067415730337004</v>
      </c>
      <c r="F697" s="4">
        <v>0.92307692307692302</v>
      </c>
      <c r="G697" s="6">
        <f>Table4[[#This Row],[Best Individual mean accuracy]]-Table4[[#This Row],[Benchmark mean accuracy]]</f>
        <v>-0.44943820224719389</v>
      </c>
      <c r="H697" t="str">
        <f>IF(AND(Table4[[#This Row],[F value]]&lt;4.74,Table4[[#This Row],[Best Individual mean accuracy]]&gt;Table4[[#This Row],[Benchmark mean accuracy]]),"Yes","No")</f>
        <v>No</v>
      </c>
    </row>
    <row r="698" spans="1:8" x14ac:dyDescent="0.55000000000000004">
      <c r="A698">
        <v>574</v>
      </c>
      <c r="B698" s="1" t="s">
        <v>2947</v>
      </c>
      <c r="C698" s="4">
        <v>1</v>
      </c>
      <c r="D698" s="6">
        <v>96.404494382022406</v>
      </c>
      <c r="E698" s="3">
        <v>96.067415730337004</v>
      </c>
      <c r="F698" s="4">
        <v>1.0869565217391299</v>
      </c>
      <c r="G698" s="6">
        <f>Table4[[#This Row],[Best Individual mean accuracy]]-Table4[[#This Row],[Benchmark mean accuracy]]</f>
        <v>-0.33707865168540252</v>
      </c>
      <c r="H698" t="str">
        <f>IF(AND(Table4[[#This Row],[F value]]&lt;4.74,Table4[[#This Row],[Best Individual mean accuracy]]&gt;Table4[[#This Row],[Benchmark mean accuracy]]),"Yes","No")</f>
        <v>No</v>
      </c>
    </row>
    <row r="699" spans="1:8" x14ac:dyDescent="0.55000000000000004">
      <c r="A699">
        <v>574</v>
      </c>
      <c r="B699" s="1" t="s">
        <v>2993</v>
      </c>
      <c r="C699" s="4">
        <v>1</v>
      </c>
      <c r="D699" s="6">
        <v>96.404494382022406</v>
      </c>
      <c r="E699" s="3">
        <v>96.067415730337004</v>
      </c>
      <c r="F699" s="4">
        <v>1.1818181818181801</v>
      </c>
      <c r="G699" s="6">
        <f>Table4[[#This Row],[Best Individual mean accuracy]]-Table4[[#This Row],[Benchmark mean accuracy]]</f>
        <v>-0.33707865168540252</v>
      </c>
      <c r="H699" t="str">
        <f>IF(AND(Table4[[#This Row],[F value]]&lt;4.74,Table4[[#This Row],[Best Individual mean accuracy]]&gt;Table4[[#This Row],[Benchmark mean accuracy]]),"Yes","No")</f>
        <v>No</v>
      </c>
    </row>
    <row r="700" spans="1:8" x14ac:dyDescent="0.55000000000000004">
      <c r="A700">
        <v>750</v>
      </c>
      <c r="B700" s="1" t="s">
        <v>3284</v>
      </c>
      <c r="C700" s="4">
        <v>1</v>
      </c>
      <c r="D700" s="6">
        <v>96.404494382022406</v>
      </c>
      <c r="E700" s="3">
        <v>96.067415730337004</v>
      </c>
      <c r="F700" s="4">
        <v>0.72549019607843102</v>
      </c>
      <c r="G700" s="6">
        <f>Table4[[#This Row],[Best Individual mean accuracy]]-Table4[[#This Row],[Benchmark mean accuracy]]</f>
        <v>-0.33707865168540252</v>
      </c>
      <c r="H700" t="str">
        <f>IF(AND(Table4[[#This Row],[F value]]&lt;4.74,Table4[[#This Row],[Best Individual mean accuracy]]&gt;Table4[[#This Row],[Benchmark mean accuracy]]),"Yes","No")</f>
        <v>No</v>
      </c>
    </row>
    <row r="701" spans="1:8" x14ac:dyDescent="0.55000000000000004">
      <c r="A701">
        <v>891</v>
      </c>
      <c r="B701" s="1" t="s">
        <v>3532</v>
      </c>
      <c r="C701" s="4">
        <v>1</v>
      </c>
      <c r="D701" s="6">
        <v>96.404494382022406</v>
      </c>
      <c r="E701" s="3">
        <v>96.067415730337004</v>
      </c>
      <c r="F701" s="4">
        <v>1.0408163265306101</v>
      </c>
      <c r="G701" s="6">
        <f>Table4[[#This Row],[Best Individual mean accuracy]]-Table4[[#This Row],[Benchmark mean accuracy]]</f>
        <v>-0.33707865168540252</v>
      </c>
      <c r="H701" t="str">
        <f>IF(AND(Table4[[#This Row],[F value]]&lt;4.74,Table4[[#This Row],[Best Individual mean accuracy]]&gt;Table4[[#This Row],[Benchmark mean accuracy]]),"Yes","No")</f>
        <v>No</v>
      </c>
    </row>
    <row r="702" spans="1:8" x14ac:dyDescent="0.55000000000000004">
      <c r="A702">
        <v>891</v>
      </c>
      <c r="B702" s="1" t="s">
        <v>3648</v>
      </c>
      <c r="C702" s="4">
        <v>1</v>
      </c>
      <c r="D702" s="6">
        <v>96.404494382022406</v>
      </c>
      <c r="E702" s="3">
        <v>96.067415730337004</v>
      </c>
      <c r="F702" s="4">
        <v>2.3793103448275801</v>
      </c>
      <c r="G702" s="6">
        <f>Table4[[#This Row],[Best Individual mean accuracy]]-Table4[[#This Row],[Benchmark mean accuracy]]</f>
        <v>-0.33707865168540252</v>
      </c>
      <c r="H702" t="str">
        <f>IF(AND(Table4[[#This Row],[F value]]&lt;4.74,Table4[[#This Row],[Best Individual mean accuracy]]&gt;Table4[[#This Row],[Benchmark mean accuracy]]),"Yes","No")</f>
        <v>No</v>
      </c>
    </row>
    <row r="703" spans="1:8" x14ac:dyDescent="0.55000000000000004">
      <c r="A703">
        <v>891</v>
      </c>
      <c r="B703" s="1" t="s">
        <v>3681</v>
      </c>
      <c r="C703" s="4">
        <v>1</v>
      </c>
      <c r="D703" s="6">
        <v>96.404494382022406</v>
      </c>
      <c r="E703" s="3">
        <v>96.067415730337004</v>
      </c>
      <c r="F703" s="4">
        <v>0.78181818181818097</v>
      </c>
      <c r="G703" s="6">
        <f>Table4[[#This Row],[Best Individual mean accuracy]]-Table4[[#This Row],[Benchmark mean accuracy]]</f>
        <v>-0.33707865168540252</v>
      </c>
      <c r="H703" t="str">
        <f>IF(AND(Table4[[#This Row],[F value]]&lt;4.74,Table4[[#This Row],[Best Individual mean accuracy]]&gt;Table4[[#This Row],[Benchmark mean accuracy]]),"Yes","No")</f>
        <v>No</v>
      </c>
    </row>
    <row r="704" spans="1:8" x14ac:dyDescent="0.55000000000000004">
      <c r="A704">
        <v>891</v>
      </c>
      <c r="B704" s="1" t="s">
        <v>3926</v>
      </c>
      <c r="C704" s="4">
        <v>1</v>
      </c>
      <c r="D704" s="6">
        <v>96.404494382022406</v>
      </c>
      <c r="E704" s="3">
        <v>96.067415730337004</v>
      </c>
      <c r="F704" s="4">
        <v>1</v>
      </c>
      <c r="G704" s="6">
        <f>Table4[[#This Row],[Best Individual mean accuracy]]-Table4[[#This Row],[Benchmark mean accuracy]]</f>
        <v>-0.33707865168540252</v>
      </c>
      <c r="H704" t="str">
        <f>IF(AND(Table4[[#This Row],[F value]]&lt;4.74,Table4[[#This Row],[Best Individual mean accuracy]]&gt;Table4[[#This Row],[Benchmark mean accuracy]]),"Yes","No")</f>
        <v>No</v>
      </c>
    </row>
    <row r="705" spans="1:8" x14ac:dyDescent="0.55000000000000004">
      <c r="A705">
        <v>928</v>
      </c>
      <c r="B705" s="1" t="s">
        <v>4107</v>
      </c>
      <c r="C705" s="4">
        <v>0.97777777777777697</v>
      </c>
      <c r="D705" s="6">
        <v>96.404494382022406</v>
      </c>
      <c r="E705" s="3">
        <v>96.067415730337004</v>
      </c>
      <c r="F705" s="4">
        <v>1.7027027027027</v>
      </c>
      <c r="G705" s="6">
        <f>Table4[[#This Row],[Best Individual mean accuracy]]-Table4[[#This Row],[Benchmark mean accuracy]]</f>
        <v>-0.33707865168540252</v>
      </c>
      <c r="H705" t="str">
        <f>IF(AND(Table4[[#This Row],[F value]]&lt;4.74,Table4[[#This Row],[Best Individual mean accuracy]]&gt;Table4[[#This Row],[Benchmark mean accuracy]]),"Yes","No")</f>
        <v>No</v>
      </c>
    </row>
    <row r="706" spans="1:8" x14ac:dyDescent="0.55000000000000004">
      <c r="A706">
        <v>574</v>
      </c>
      <c r="B706" s="1" t="s">
        <v>2881</v>
      </c>
      <c r="C706" s="4">
        <v>1</v>
      </c>
      <c r="D706" s="6">
        <v>96.292134831460601</v>
      </c>
      <c r="E706" s="3">
        <v>96.067415730337004</v>
      </c>
      <c r="F706" s="4">
        <v>0.67741935483870896</v>
      </c>
      <c r="G706" s="6">
        <f>Table4[[#This Row],[Best Individual mean accuracy]]-Table4[[#This Row],[Benchmark mean accuracy]]</f>
        <v>-0.22471910112359694</v>
      </c>
      <c r="H706" t="str">
        <f>IF(AND(Table4[[#This Row],[F value]]&lt;4.74,Table4[[#This Row],[Best Individual mean accuracy]]&gt;Table4[[#This Row],[Benchmark mean accuracy]]),"Yes","No")</f>
        <v>No</v>
      </c>
    </row>
    <row r="707" spans="1:8" x14ac:dyDescent="0.55000000000000004">
      <c r="A707">
        <v>750</v>
      </c>
      <c r="B707" s="1" t="s">
        <v>3479</v>
      </c>
      <c r="C707" s="4">
        <v>1</v>
      </c>
      <c r="D707" s="6">
        <v>96.292134831460601</v>
      </c>
      <c r="E707" s="3">
        <v>96.067415730337004</v>
      </c>
      <c r="F707" s="4">
        <v>1</v>
      </c>
      <c r="G707" s="6">
        <f>Table4[[#This Row],[Best Individual mean accuracy]]-Table4[[#This Row],[Benchmark mean accuracy]]</f>
        <v>-0.22471910112359694</v>
      </c>
      <c r="H707" t="str">
        <f>IF(AND(Table4[[#This Row],[F value]]&lt;4.74,Table4[[#This Row],[Best Individual mean accuracy]]&gt;Table4[[#This Row],[Benchmark mean accuracy]]),"Yes","No")</f>
        <v>No</v>
      </c>
    </row>
    <row r="708" spans="1:8" x14ac:dyDescent="0.55000000000000004">
      <c r="A708">
        <v>891</v>
      </c>
      <c r="B708" s="1" t="s">
        <v>4047</v>
      </c>
      <c r="C708" s="4">
        <v>1</v>
      </c>
      <c r="D708" s="6">
        <v>96.292134831460601</v>
      </c>
      <c r="E708" s="3">
        <v>96.067415730337004</v>
      </c>
      <c r="F708" s="4">
        <v>0.65625</v>
      </c>
      <c r="G708" s="6">
        <f>Table4[[#This Row],[Best Individual mean accuracy]]-Table4[[#This Row],[Benchmark mean accuracy]]</f>
        <v>-0.22471910112359694</v>
      </c>
      <c r="H708" t="str">
        <f>IF(AND(Table4[[#This Row],[F value]]&lt;4.74,Table4[[#This Row],[Best Individual mean accuracy]]&gt;Table4[[#This Row],[Benchmark mean accuracy]]),"Yes","No")</f>
        <v>No</v>
      </c>
    </row>
    <row r="709" spans="1:8" x14ac:dyDescent="0.55000000000000004">
      <c r="A709">
        <v>574</v>
      </c>
      <c r="B709" s="1" t="s">
        <v>2997</v>
      </c>
      <c r="C709" s="4">
        <v>1</v>
      </c>
      <c r="D709" s="6">
        <v>96.179775280898795</v>
      </c>
      <c r="E709" s="3">
        <v>96.067415730337004</v>
      </c>
      <c r="F709" s="4">
        <v>0.931034482758622</v>
      </c>
      <c r="G709" s="6">
        <f>Table4[[#This Row],[Best Individual mean accuracy]]-Table4[[#This Row],[Benchmark mean accuracy]]</f>
        <v>-0.11235955056179137</v>
      </c>
      <c r="H709" t="str">
        <f>IF(AND(Table4[[#This Row],[F value]]&lt;4.74,Table4[[#This Row],[Best Individual mean accuracy]]&gt;Table4[[#This Row],[Benchmark mean accuracy]]),"Yes","No")</f>
        <v>No</v>
      </c>
    </row>
    <row r="710" spans="1:8" x14ac:dyDescent="0.55000000000000004">
      <c r="A710">
        <v>574</v>
      </c>
      <c r="B710" s="1" t="s">
        <v>3035</v>
      </c>
      <c r="C710" s="4">
        <v>1</v>
      </c>
      <c r="D710" s="6">
        <v>96.179775280898795</v>
      </c>
      <c r="E710" s="3">
        <v>96.067415730337004</v>
      </c>
      <c r="F710" s="4">
        <v>0.93548387096774399</v>
      </c>
      <c r="G710" s="6">
        <f>Table4[[#This Row],[Best Individual mean accuracy]]-Table4[[#This Row],[Benchmark mean accuracy]]</f>
        <v>-0.11235955056179137</v>
      </c>
      <c r="H710" t="str">
        <f>IF(AND(Table4[[#This Row],[F value]]&lt;4.74,Table4[[#This Row],[Best Individual mean accuracy]]&gt;Table4[[#This Row],[Benchmark mean accuracy]]),"Yes","No")</f>
        <v>No</v>
      </c>
    </row>
    <row r="711" spans="1:8" x14ac:dyDescent="0.55000000000000004">
      <c r="A711">
        <v>750</v>
      </c>
      <c r="B711" s="1" t="s">
        <v>3330</v>
      </c>
      <c r="C711" s="4">
        <v>1</v>
      </c>
      <c r="D711" s="6">
        <v>96.179775280898795</v>
      </c>
      <c r="E711" s="3">
        <v>96.067415730337004</v>
      </c>
      <c r="F711" s="4">
        <v>0.59420289855072495</v>
      </c>
      <c r="G711" s="6">
        <f>Table4[[#This Row],[Best Individual mean accuracy]]-Table4[[#This Row],[Benchmark mean accuracy]]</f>
        <v>-0.11235955056179137</v>
      </c>
      <c r="H711" t="str">
        <f>IF(AND(Table4[[#This Row],[F value]]&lt;4.74,Table4[[#This Row],[Best Individual mean accuracy]]&gt;Table4[[#This Row],[Benchmark mean accuracy]]),"Yes","No")</f>
        <v>No</v>
      </c>
    </row>
    <row r="712" spans="1:8" x14ac:dyDescent="0.55000000000000004">
      <c r="A712">
        <v>750</v>
      </c>
      <c r="B712" s="1" t="s">
        <v>3415</v>
      </c>
      <c r="C712" s="4">
        <v>1</v>
      </c>
      <c r="D712" s="6">
        <v>96.179775280898795</v>
      </c>
      <c r="E712" s="3">
        <v>96.067415730337004</v>
      </c>
      <c r="F712" s="4">
        <v>1.06779661016949</v>
      </c>
      <c r="G712" s="6">
        <f>Table4[[#This Row],[Best Individual mean accuracy]]-Table4[[#This Row],[Benchmark mean accuracy]]</f>
        <v>-0.11235955056179137</v>
      </c>
      <c r="H712" t="str">
        <f>IF(AND(Table4[[#This Row],[F value]]&lt;4.74,Table4[[#This Row],[Best Individual mean accuracy]]&gt;Table4[[#This Row],[Benchmark mean accuracy]]),"Yes","No")</f>
        <v>No</v>
      </c>
    </row>
    <row r="713" spans="1:8" x14ac:dyDescent="0.55000000000000004">
      <c r="A713">
        <v>891</v>
      </c>
      <c r="B713" s="1" t="s">
        <v>3659</v>
      </c>
      <c r="C713" s="4">
        <v>1</v>
      </c>
      <c r="D713" s="6">
        <v>96.179775280898795</v>
      </c>
      <c r="E713" s="3">
        <v>96.067415730337004</v>
      </c>
      <c r="F713" s="4">
        <v>0.62790697674418405</v>
      </c>
      <c r="G713" s="6">
        <f>Table4[[#This Row],[Best Individual mean accuracy]]-Table4[[#This Row],[Benchmark mean accuracy]]</f>
        <v>-0.11235955056179137</v>
      </c>
      <c r="H713" t="str">
        <f>IF(AND(Table4[[#This Row],[F value]]&lt;4.74,Table4[[#This Row],[Best Individual mean accuracy]]&gt;Table4[[#This Row],[Benchmark mean accuracy]]),"Yes","No")</f>
        <v>No</v>
      </c>
    </row>
    <row r="714" spans="1:8" x14ac:dyDescent="0.55000000000000004">
      <c r="A714">
        <v>574</v>
      </c>
      <c r="B714" s="1" t="s">
        <v>2943</v>
      </c>
      <c r="C714" s="4">
        <v>1</v>
      </c>
      <c r="D714" s="6">
        <v>96.067415730337004</v>
      </c>
      <c r="E714" s="3">
        <v>96.067415730337004</v>
      </c>
      <c r="F714" s="4">
        <v>0.76190476190476197</v>
      </c>
      <c r="G714" s="6">
        <f>Table4[[#This Row],[Best Individual mean accuracy]]-Table4[[#This Row],[Benchmark mean accuracy]]</f>
        <v>0</v>
      </c>
      <c r="H714" t="str">
        <f>IF(AND(Table4[[#This Row],[F value]]&lt;4.74,Table4[[#This Row],[Best Individual mean accuracy]]&gt;Table4[[#This Row],[Benchmark mean accuracy]]),"Yes","No")</f>
        <v>No</v>
      </c>
    </row>
    <row r="715" spans="1:8" x14ac:dyDescent="0.55000000000000004">
      <c r="A715">
        <v>574</v>
      </c>
      <c r="B715" s="1" t="s">
        <v>2965</v>
      </c>
      <c r="C715" s="4">
        <v>1</v>
      </c>
      <c r="D715" s="6">
        <v>96.067415730337004</v>
      </c>
      <c r="E715" s="3">
        <v>96.067415730337004</v>
      </c>
      <c r="F715" s="4">
        <v>2.0909090909090899</v>
      </c>
      <c r="G715" s="6">
        <f>Table4[[#This Row],[Best Individual mean accuracy]]-Table4[[#This Row],[Benchmark mean accuracy]]</f>
        <v>0</v>
      </c>
      <c r="H715" t="str">
        <f>IF(AND(Table4[[#This Row],[F value]]&lt;4.74,Table4[[#This Row],[Best Individual mean accuracy]]&gt;Table4[[#This Row],[Benchmark mean accuracy]]),"Yes","No")</f>
        <v>No</v>
      </c>
    </row>
    <row r="716" spans="1:8" x14ac:dyDescent="0.55000000000000004">
      <c r="A716">
        <v>574</v>
      </c>
      <c r="B716" s="1" t="s">
        <v>3000</v>
      </c>
      <c r="C716" s="4">
        <v>1</v>
      </c>
      <c r="D716" s="6">
        <v>96.067415730337004</v>
      </c>
      <c r="E716" s="3">
        <v>96.067415730337004</v>
      </c>
      <c r="F716" s="4">
        <v>0.67391304347825998</v>
      </c>
      <c r="G716" s="6">
        <f>Table4[[#This Row],[Best Individual mean accuracy]]-Table4[[#This Row],[Benchmark mean accuracy]]</f>
        <v>0</v>
      </c>
      <c r="H716" t="str">
        <f>IF(AND(Table4[[#This Row],[F value]]&lt;4.74,Table4[[#This Row],[Best Individual mean accuracy]]&gt;Table4[[#This Row],[Benchmark mean accuracy]]),"Yes","No")</f>
        <v>No</v>
      </c>
    </row>
    <row r="717" spans="1:8" x14ac:dyDescent="0.55000000000000004">
      <c r="A717">
        <v>574</v>
      </c>
      <c r="B717" s="1" t="s">
        <v>2953</v>
      </c>
      <c r="C717" s="4">
        <v>1</v>
      </c>
      <c r="D717" s="6">
        <v>95.842696629213407</v>
      </c>
      <c r="E717" s="3">
        <v>96.067415730337004</v>
      </c>
      <c r="F717" s="4">
        <v>0.66666666666666596</v>
      </c>
      <c r="G717" s="6">
        <f>Table4[[#This Row],[Best Individual mean accuracy]]-Table4[[#This Row],[Benchmark mean accuracy]]</f>
        <v>0.22471910112359694</v>
      </c>
      <c r="H717" t="str">
        <f>IF(AND(Table4[[#This Row],[F value]]&lt;4.74,Table4[[#This Row],[Best Individual mean accuracy]]&gt;Table4[[#This Row],[Benchmark mean accuracy]]),"Yes","No")</f>
        <v>Yes</v>
      </c>
    </row>
    <row r="718" spans="1:8" x14ac:dyDescent="0.55000000000000004">
      <c r="A718">
        <v>891</v>
      </c>
      <c r="B718" s="1" t="s">
        <v>3874</v>
      </c>
      <c r="C718" s="4">
        <v>1</v>
      </c>
      <c r="D718" s="6">
        <v>95.842696629213407</v>
      </c>
      <c r="E718" s="3">
        <v>96.067415730337004</v>
      </c>
      <c r="F718" s="4">
        <v>2</v>
      </c>
      <c r="G718" s="6">
        <f>Table4[[#This Row],[Best Individual mean accuracy]]-Table4[[#This Row],[Benchmark mean accuracy]]</f>
        <v>0.22471910112359694</v>
      </c>
      <c r="H718" t="str">
        <f>IF(AND(Table4[[#This Row],[F value]]&lt;4.74,Table4[[#This Row],[Best Individual mean accuracy]]&gt;Table4[[#This Row],[Benchmark mean accuracy]]),"Yes","No")</f>
        <v>Yes</v>
      </c>
    </row>
    <row r="719" spans="1:8" x14ac:dyDescent="0.55000000000000004">
      <c r="A719">
        <v>574</v>
      </c>
      <c r="B719" s="1" t="s">
        <v>2923</v>
      </c>
      <c r="C719" s="4">
        <v>1</v>
      </c>
      <c r="D719" s="6">
        <v>95.730337078651701</v>
      </c>
      <c r="E719" s="3">
        <v>96.067415730337004</v>
      </c>
      <c r="F719" s="4">
        <v>0.57894736842105199</v>
      </c>
      <c r="G719" s="6">
        <f>Table4[[#This Row],[Best Individual mean accuracy]]-Table4[[#This Row],[Benchmark mean accuracy]]</f>
        <v>0.33707865168530304</v>
      </c>
      <c r="H719" t="str">
        <f>IF(AND(Table4[[#This Row],[F value]]&lt;4.74,Table4[[#This Row],[Best Individual mean accuracy]]&gt;Table4[[#This Row],[Benchmark mean accuracy]]),"Yes","No")</f>
        <v>Yes</v>
      </c>
    </row>
    <row r="720" spans="1:8" x14ac:dyDescent="0.55000000000000004">
      <c r="A720">
        <v>574</v>
      </c>
      <c r="B720" s="1" t="s">
        <v>2942</v>
      </c>
      <c r="C720" s="4">
        <v>1</v>
      </c>
      <c r="D720" s="6">
        <v>95.730337078651601</v>
      </c>
      <c r="E720" s="3">
        <v>96.067415730337004</v>
      </c>
      <c r="F720" s="4">
        <v>0.644859813084112</v>
      </c>
      <c r="G720" s="6">
        <f>Table4[[#This Row],[Best Individual mean accuracy]]-Table4[[#This Row],[Benchmark mean accuracy]]</f>
        <v>0.33707865168540252</v>
      </c>
      <c r="H720" t="str">
        <f>IF(AND(Table4[[#This Row],[F value]]&lt;4.74,Table4[[#This Row],[Best Individual mean accuracy]]&gt;Table4[[#This Row],[Benchmark mean accuracy]]),"Yes","No")</f>
        <v>Yes</v>
      </c>
    </row>
    <row r="721" spans="1:8" x14ac:dyDescent="0.55000000000000004">
      <c r="A721">
        <v>574</v>
      </c>
      <c r="B721" s="1" t="s">
        <v>2955</v>
      </c>
      <c r="C721" s="4">
        <v>1</v>
      </c>
      <c r="D721" s="6">
        <v>95.730337078651601</v>
      </c>
      <c r="E721" s="3">
        <v>96.067415730337004</v>
      </c>
      <c r="F721" s="4">
        <v>1.1818181818181801</v>
      </c>
      <c r="G721" s="6">
        <f>Table4[[#This Row],[Best Individual mean accuracy]]-Table4[[#This Row],[Benchmark mean accuracy]]</f>
        <v>0.33707865168540252</v>
      </c>
      <c r="H721" t="str">
        <f>IF(AND(Table4[[#This Row],[F value]]&lt;4.74,Table4[[#This Row],[Best Individual mean accuracy]]&gt;Table4[[#This Row],[Benchmark mean accuracy]]),"Yes","No")</f>
        <v>Yes</v>
      </c>
    </row>
    <row r="722" spans="1:8" x14ac:dyDescent="0.55000000000000004">
      <c r="A722">
        <v>891</v>
      </c>
      <c r="B722" s="1" t="s">
        <v>3608</v>
      </c>
      <c r="C722" s="4">
        <v>1</v>
      </c>
      <c r="D722" s="6">
        <v>95.730337078651601</v>
      </c>
      <c r="E722" s="3">
        <v>96.067415730337004</v>
      </c>
      <c r="F722" s="4">
        <v>0.78823529411764703</v>
      </c>
      <c r="G722" s="6">
        <f>Table4[[#This Row],[Best Individual mean accuracy]]-Table4[[#This Row],[Benchmark mean accuracy]]</f>
        <v>0.33707865168540252</v>
      </c>
      <c r="H722" t="str">
        <f>IF(AND(Table4[[#This Row],[F value]]&lt;4.74,Table4[[#This Row],[Best Individual mean accuracy]]&gt;Table4[[#This Row],[Benchmark mean accuracy]]),"Yes","No")</f>
        <v>Yes</v>
      </c>
    </row>
    <row r="723" spans="1:8" x14ac:dyDescent="0.55000000000000004">
      <c r="A723">
        <v>891</v>
      </c>
      <c r="B723" s="1" t="s">
        <v>4061</v>
      </c>
      <c r="C723" s="4">
        <v>1</v>
      </c>
      <c r="D723" s="6">
        <v>95.730337078651601</v>
      </c>
      <c r="E723" s="3">
        <v>96.067415730337004</v>
      </c>
      <c r="F723" s="4">
        <v>1.3448275862068899</v>
      </c>
      <c r="G723" s="6">
        <f>Table4[[#This Row],[Best Individual mean accuracy]]-Table4[[#This Row],[Benchmark mean accuracy]]</f>
        <v>0.33707865168540252</v>
      </c>
      <c r="H723" t="str">
        <f>IF(AND(Table4[[#This Row],[F value]]&lt;4.74,Table4[[#This Row],[Best Individual mean accuracy]]&gt;Table4[[#This Row],[Benchmark mean accuracy]]),"Yes","No")</f>
        <v>Yes</v>
      </c>
    </row>
    <row r="724" spans="1:8" x14ac:dyDescent="0.55000000000000004">
      <c r="A724">
        <v>750</v>
      </c>
      <c r="B724" s="1" t="s">
        <v>3215</v>
      </c>
      <c r="C724" s="4">
        <v>1</v>
      </c>
      <c r="D724" s="6">
        <v>95.617977528089895</v>
      </c>
      <c r="E724" s="3">
        <v>96.067415730337004</v>
      </c>
      <c r="F724" s="4">
        <v>0.95652173913043503</v>
      </c>
      <c r="G724" s="6">
        <f>Table4[[#This Row],[Best Individual mean accuracy]]-Table4[[#This Row],[Benchmark mean accuracy]]</f>
        <v>0.44943820224710862</v>
      </c>
      <c r="H724" t="str">
        <f>IF(AND(Table4[[#This Row],[F value]]&lt;4.74,Table4[[#This Row],[Best Individual mean accuracy]]&gt;Table4[[#This Row],[Benchmark mean accuracy]]),"Yes","No")</f>
        <v>Yes</v>
      </c>
    </row>
    <row r="725" spans="1:8" x14ac:dyDescent="0.55000000000000004">
      <c r="A725">
        <v>574</v>
      </c>
      <c r="B725" s="1" t="s">
        <v>2907</v>
      </c>
      <c r="C725" s="4">
        <v>1</v>
      </c>
      <c r="D725" s="6">
        <v>95.505617977528104</v>
      </c>
      <c r="E725" s="3">
        <v>96.067415730337004</v>
      </c>
      <c r="F725" s="4">
        <v>0.630252100840336</v>
      </c>
      <c r="G725" s="6">
        <f>Table4[[#This Row],[Best Individual mean accuracy]]-Table4[[#This Row],[Benchmark mean accuracy]]</f>
        <v>0.56179775280889999</v>
      </c>
      <c r="H725" t="str">
        <f>IF(AND(Table4[[#This Row],[F value]]&lt;4.74,Table4[[#This Row],[Best Individual mean accuracy]]&gt;Table4[[#This Row],[Benchmark mean accuracy]]),"Yes","No")</f>
        <v>Yes</v>
      </c>
    </row>
    <row r="726" spans="1:8" x14ac:dyDescent="0.55000000000000004">
      <c r="A726">
        <v>750</v>
      </c>
      <c r="B726" s="1" t="s">
        <v>3224</v>
      </c>
      <c r="C726" s="4">
        <v>1</v>
      </c>
      <c r="D726" s="6">
        <v>95.505617977528104</v>
      </c>
      <c r="E726" s="3">
        <v>96.067415730337004</v>
      </c>
      <c r="F726" s="4">
        <v>1.6666666666666601</v>
      </c>
      <c r="G726" s="6">
        <f>Table4[[#This Row],[Best Individual mean accuracy]]-Table4[[#This Row],[Benchmark mean accuracy]]</f>
        <v>0.56179775280889999</v>
      </c>
      <c r="H726" t="str">
        <f>IF(AND(Table4[[#This Row],[F value]]&lt;4.74,Table4[[#This Row],[Best Individual mean accuracy]]&gt;Table4[[#This Row],[Benchmark mean accuracy]]),"Yes","No")</f>
        <v>Yes</v>
      </c>
    </row>
    <row r="727" spans="1:8" x14ac:dyDescent="0.55000000000000004">
      <c r="A727">
        <v>891</v>
      </c>
      <c r="B727" s="1" t="s">
        <v>3912</v>
      </c>
      <c r="C727" s="4">
        <v>1</v>
      </c>
      <c r="D727" s="6">
        <v>95.505617977528104</v>
      </c>
      <c r="E727" s="3">
        <v>96.067415730337004</v>
      </c>
      <c r="F727" s="4">
        <v>0.94666666666666599</v>
      </c>
      <c r="G727" s="6">
        <f>Table4[[#This Row],[Best Individual mean accuracy]]-Table4[[#This Row],[Benchmark mean accuracy]]</f>
        <v>0.56179775280889999</v>
      </c>
      <c r="H727" t="str">
        <f>IF(AND(Table4[[#This Row],[F value]]&lt;4.74,Table4[[#This Row],[Best Individual mean accuracy]]&gt;Table4[[#This Row],[Benchmark mean accuracy]]),"Yes","No")</f>
        <v>Yes</v>
      </c>
    </row>
    <row r="728" spans="1:8" x14ac:dyDescent="0.55000000000000004">
      <c r="A728">
        <v>891</v>
      </c>
      <c r="B728" s="1" t="s">
        <v>3916</v>
      </c>
      <c r="C728" s="4">
        <v>1</v>
      </c>
      <c r="D728" s="6">
        <v>95.505617977528104</v>
      </c>
      <c r="E728" s="3">
        <v>96.067415730337004</v>
      </c>
      <c r="F728" s="4">
        <v>0.77777777777777701</v>
      </c>
      <c r="G728" s="6">
        <f>Table4[[#This Row],[Best Individual mean accuracy]]-Table4[[#This Row],[Benchmark mean accuracy]]</f>
        <v>0.56179775280889999</v>
      </c>
      <c r="H728" t="str">
        <f>IF(AND(Table4[[#This Row],[F value]]&lt;4.74,Table4[[#This Row],[Best Individual mean accuracy]]&gt;Table4[[#This Row],[Benchmark mean accuracy]]),"Yes","No")</f>
        <v>Yes</v>
      </c>
    </row>
    <row r="729" spans="1:8" x14ac:dyDescent="0.55000000000000004">
      <c r="A729">
        <v>891</v>
      </c>
      <c r="B729" s="1" t="s">
        <v>4079</v>
      </c>
      <c r="C729" s="4">
        <v>1</v>
      </c>
      <c r="D729" s="6">
        <v>95.505617977528104</v>
      </c>
      <c r="E729" s="3">
        <v>96.067415730337004</v>
      </c>
      <c r="F729" s="4">
        <v>1.7586206896551699</v>
      </c>
      <c r="G729" s="6">
        <f>Table4[[#This Row],[Best Individual mean accuracy]]-Table4[[#This Row],[Benchmark mean accuracy]]</f>
        <v>0.56179775280889999</v>
      </c>
      <c r="H729" t="str">
        <f>IF(AND(Table4[[#This Row],[F value]]&lt;4.74,Table4[[#This Row],[Best Individual mean accuracy]]&gt;Table4[[#This Row],[Benchmark mean accuracy]]),"Yes","No")</f>
        <v>Yes</v>
      </c>
    </row>
    <row r="730" spans="1:8" x14ac:dyDescent="0.55000000000000004">
      <c r="A730">
        <v>574</v>
      </c>
      <c r="B730" s="1" t="s">
        <v>3047</v>
      </c>
      <c r="C730" s="4">
        <v>1</v>
      </c>
      <c r="D730" s="6">
        <v>95.393258426966199</v>
      </c>
      <c r="E730" s="3">
        <v>96.067415730337004</v>
      </c>
      <c r="F730" s="4">
        <v>0.78048780487804803</v>
      </c>
      <c r="G730" s="6">
        <f>Table4[[#This Row],[Best Individual mean accuracy]]-Table4[[#This Row],[Benchmark mean accuracy]]</f>
        <v>0.67415730337080504</v>
      </c>
      <c r="H730" t="str">
        <f>IF(AND(Table4[[#This Row],[F value]]&lt;4.74,Table4[[#This Row],[Best Individual mean accuracy]]&gt;Table4[[#This Row],[Benchmark mean accuracy]]),"Yes","No")</f>
        <v>Yes</v>
      </c>
    </row>
    <row r="731" spans="1:8" x14ac:dyDescent="0.55000000000000004">
      <c r="A731">
        <v>750</v>
      </c>
      <c r="B731" s="1" t="s">
        <v>3459</v>
      </c>
      <c r="C731" s="4">
        <v>1</v>
      </c>
      <c r="D731" s="6">
        <v>95.393258426966199</v>
      </c>
      <c r="E731" s="3">
        <v>96.067415730337004</v>
      </c>
      <c r="F731" s="4">
        <v>1.31578947368421</v>
      </c>
      <c r="G731" s="6">
        <f>Table4[[#This Row],[Best Individual mean accuracy]]-Table4[[#This Row],[Benchmark mean accuracy]]</f>
        <v>0.67415730337080504</v>
      </c>
      <c r="H731" t="str">
        <f>IF(AND(Table4[[#This Row],[F value]]&lt;4.74,Table4[[#This Row],[Best Individual mean accuracy]]&gt;Table4[[#This Row],[Benchmark mean accuracy]]),"Yes","No")</f>
        <v>Yes</v>
      </c>
    </row>
    <row r="732" spans="1:8" x14ac:dyDescent="0.55000000000000004">
      <c r="A732">
        <v>891</v>
      </c>
      <c r="B732" s="1" t="s">
        <v>3564</v>
      </c>
      <c r="C732" s="4">
        <v>1</v>
      </c>
      <c r="D732" s="6">
        <v>95.056179775280896</v>
      </c>
      <c r="E732" s="3">
        <v>96.067415730337004</v>
      </c>
      <c r="F732" s="4">
        <v>0.86206896551724099</v>
      </c>
      <c r="G732" s="6">
        <f>Table4[[#This Row],[Best Individual mean accuracy]]-Table4[[#This Row],[Benchmark mean accuracy]]</f>
        <v>1.0112359550561081</v>
      </c>
      <c r="H732" t="str">
        <f>IF(AND(Table4[[#This Row],[F value]]&lt;4.74,Table4[[#This Row],[Best Individual mean accuracy]]&gt;Table4[[#This Row],[Benchmark mean accuracy]]),"Yes","No")</f>
        <v>Yes</v>
      </c>
    </row>
    <row r="733" spans="1:8" x14ac:dyDescent="0.55000000000000004">
      <c r="A733">
        <v>891</v>
      </c>
      <c r="B733" s="1" t="s">
        <v>4078</v>
      </c>
      <c r="C733" s="4">
        <v>1</v>
      </c>
      <c r="D733" s="6">
        <v>94.943820224719104</v>
      </c>
      <c r="E733" s="3">
        <v>96.067415730337004</v>
      </c>
      <c r="F733" s="4">
        <v>1.7</v>
      </c>
      <c r="G733" s="6">
        <f>Table4[[#This Row],[Best Individual mean accuracy]]-Table4[[#This Row],[Benchmark mean accuracy]]</f>
        <v>1.1235955056178994</v>
      </c>
      <c r="H733" t="str">
        <f>IF(AND(Table4[[#This Row],[F value]]&lt;4.74,Table4[[#This Row],[Best Individual mean accuracy]]&gt;Table4[[#This Row],[Benchmark mean accuracy]]),"Yes","No")</f>
        <v>Yes</v>
      </c>
    </row>
    <row r="734" spans="1:8" x14ac:dyDescent="0.55000000000000004">
      <c r="A734">
        <v>10</v>
      </c>
      <c r="B734" s="1" t="s">
        <v>2388</v>
      </c>
      <c r="C734" s="4">
        <v>0.97777777777777697</v>
      </c>
      <c r="D734" s="6">
        <v>94.157303370786494</v>
      </c>
      <c r="E734" s="3">
        <v>96.067415730337004</v>
      </c>
      <c r="F734" s="4">
        <v>1.02597402597402</v>
      </c>
      <c r="G734" s="6">
        <f>Table4[[#This Row],[Best Individual mean accuracy]]-Table4[[#This Row],[Benchmark mean accuracy]]</f>
        <v>1.9101123595505101</v>
      </c>
      <c r="H734" t="str">
        <f>IF(AND(Table4[[#This Row],[F value]]&lt;4.74,Table4[[#This Row],[Best Individual mean accuracy]]&gt;Table4[[#This Row],[Benchmark mean accuracy]]),"Yes","No")</f>
        <v>Yes</v>
      </c>
    </row>
    <row r="735" spans="1:8" x14ac:dyDescent="0.55000000000000004">
      <c r="A735">
        <v>891</v>
      </c>
      <c r="B735" s="1" t="s">
        <v>3869</v>
      </c>
      <c r="C735" s="4">
        <v>1</v>
      </c>
      <c r="D735" s="6">
        <v>96.629213483146003</v>
      </c>
      <c r="E735" s="3">
        <v>95.955056179775298</v>
      </c>
      <c r="F735" s="4">
        <v>1.3333333333333299</v>
      </c>
      <c r="G735" s="6">
        <f>Table4[[#This Row],[Best Individual mean accuracy]]-Table4[[#This Row],[Benchmark mean accuracy]]</f>
        <v>-0.67415730337070556</v>
      </c>
      <c r="H735" t="str">
        <f>IF(AND(Table4[[#This Row],[F value]]&lt;4.74,Table4[[#This Row],[Best Individual mean accuracy]]&gt;Table4[[#This Row],[Benchmark mean accuracy]]),"Yes","No")</f>
        <v>No</v>
      </c>
    </row>
    <row r="736" spans="1:8" x14ac:dyDescent="0.55000000000000004">
      <c r="A736">
        <v>891</v>
      </c>
      <c r="B736" s="1" t="s">
        <v>4024</v>
      </c>
      <c r="C736" s="4">
        <v>1</v>
      </c>
      <c r="D736" s="6">
        <v>96.404494382022406</v>
      </c>
      <c r="E736" s="3">
        <v>95.955056179775298</v>
      </c>
      <c r="F736" s="4">
        <v>0.65217391304347705</v>
      </c>
      <c r="G736" s="6">
        <f>Table4[[#This Row],[Best Individual mean accuracy]]-Table4[[#This Row],[Benchmark mean accuracy]]</f>
        <v>-0.44943820224710862</v>
      </c>
      <c r="H736" t="str">
        <f>IF(AND(Table4[[#This Row],[F value]]&lt;4.74,Table4[[#This Row],[Best Individual mean accuracy]]&gt;Table4[[#This Row],[Benchmark mean accuracy]]),"Yes","No")</f>
        <v>No</v>
      </c>
    </row>
    <row r="737" spans="1:8" x14ac:dyDescent="0.55000000000000004">
      <c r="A737">
        <v>750</v>
      </c>
      <c r="B737" s="1" t="s">
        <v>3240</v>
      </c>
      <c r="C737" s="4">
        <v>1</v>
      </c>
      <c r="D737" s="6">
        <v>95.955056179775198</v>
      </c>
      <c r="E737" s="3">
        <v>95.955056179775298</v>
      </c>
      <c r="F737" s="4">
        <v>0.999999999999999</v>
      </c>
      <c r="G737" s="6">
        <f>Table4[[#This Row],[Best Individual mean accuracy]]-Table4[[#This Row],[Benchmark mean accuracy]]</f>
        <v>0</v>
      </c>
      <c r="H737" t="str">
        <f>IF(AND(Table4[[#This Row],[F value]]&lt;4.74,Table4[[#This Row],[Best Individual mean accuracy]]&gt;Table4[[#This Row],[Benchmark mean accuracy]]),"Yes","No")</f>
        <v>Yes</v>
      </c>
    </row>
    <row r="738" spans="1:8" x14ac:dyDescent="0.55000000000000004">
      <c r="A738">
        <v>574</v>
      </c>
      <c r="B738" s="1" t="s">
        <v>2874</v>
      </c>
      <c r="C738" s="4">
        <v>1</v>
      </c>
      <c r="D738" s="6">
        <v>95.842696629213407</v>
      </c>
      <c r="E738" s="3">
        <v>95.955056179775298</v>
      </c>
      <c r="F738" s="4">
        <v>0.77777777777777601</v>
      </c>
      <c r="G738" s="6">
        <f>Table4[[#This Row],[Best Individual mean accuracy]]-Table4[[#This Row],[Benchmark mean accuracy]]</f>
        <v>0.11235955056189084</v>
      </c>
      <c r="H738" t="str">
        <f>IF(AND(Table4[[#This Row],[F value]]&lt;4.74,Table4[[#This Row],[Best Individual mean accuracy]]&gt;Table4[[#This Row],[Benchmark mean accuracy]]),"Yes","No")</f>
        <v>Yes</v>
      </c>
    </row>
    <row r="739" spans="1:8" x14ac:dyDescent="0.55000000000000004">
      <c r="A739">
        <v>663</v>
      </c>
      <c r="B739" s="1" t="s">
        <v>3107</v>
      </c>
      <c r="C739" s="4">
        <v>0.97777777777777697</v>
      </c>
      <c r="D739" s="6">
        <v>95.730337078651701</v>
      </c>
      <c r="E739" s="3">
        <v>95.955056179775298</v>
      </c>
      <c r="F739" s="4">
        <v>0.65384615384615297</v>
      </c>
      <c r="G739" s="6">
        <f>Table4[[#This Row],[Best Individual mean accuracy]]-Table4[[#This Row],[Benchmark mean accuracy]]</f>
        <v>0.22471910112359694</v>
      </c>
      <c r="H739" t="str">
        <f>IF(AND(Table4[[#This Row],[F value]]&lt;4.74,Table4[[#This Row],[Best Individual mean accuracy]]&gt;Table4[[#This Row],[Benchmark mean accuracy]]),"Yes","No")</f>
        <v>Yes</v>
      </c>
    </row>
    <row r="740" spans="1:8" x14ac:dyDescent="0.55000000000000004">
      <c r="A740">
        <v>574</v>
      </c>
      <c r="B740" s="1" t="s">
        <v>2930</v>
      </c>
      <c r="C740" s="4">
        <v>1</v>
      </c>
      <c r="D740" s="6">
        <v>95.617977528089895</v>
      </c>
      <c r="E740" s="3">
        <v>95.955056179775298</v>
      </c>
      <c r="F740" s="4">
        <v>3.94117647058822</v>
      </c>
      <c r="G740" s="6">
        <f>Table4[[#This Row],[Best Individual mean accuracy]]-Table4[[#This Row],[Benchmark mean accuracy]]</f>
        <v>0.33707865168540252</v>
      </c>
      <c r="H740" t="str">
        <f>IF(AND(Table4[[#This Row],[F value]]&lt;4.74,Table4[[#This Row],[Best Individual mean accuracy]]&gt;Table4[[#This Row],[Benchmark mean accuracy]]),"Yes","No")</f>
        <v>Yes</v>
      </c>
    </row>
    <row r="741" spans="1:8" x14ac:dyDescent="0.55000000000000004">
      <c r="A741">
        <v>891</v>
      </c>
      <c r="B741" s="1" t="s">
        <v>4046</v>
      </c>
      <c r="C741" s="4">
        <v>1</v>
      </c>
      <c r="D741" s="6">
        <v>96.8539325842696</v>
      </c>
      <c r="E741" s="3">
        <v>95.955056179775198</v>
      </c>
      <c r="F741" s="4">
        <v>1.05555555555556</v>
      </c>
      <c r="G741" s="6">
        <f>Table4[[#This Row],[Best Individual mean accuracy]]-Table4[[#This Row],[Benchmark mean accuracy]]</f>
        <v>-0.89887640449440198</v>
      </c>
      <c r="H741" t="str">
        <f>IF(AND(Table4[[#This Row],[F value]]&lt;4.74,Table4[[#This Row],[Best Individual mean accuracy]]&gt;Table4[[#This Row],[Benchmark mean accuracy]]),"Yes","No")</f>
        <v>No</v>
      </c>
    </row>
    <row r="742" spans="1:8" x14ac:dyDescent="0.55000000000000004">
      <c r="A742">
        <v>891</v>
      </c>
      <c r="B742" s="1" t="s">
        <v>3593</v>
      </c>
      <c r="C742" s="4">
        <v>1</v>
      </c>
      <c r="D742" s="6">
        <v>96.741573033707795</v>
      </c>
      <c r="E742" s="3">
        <v>95.955056179775198</v>
      </c>
      <c r="F742" s="4">
        <v>1.2105263157894699</v>
      </c>
      <c r="G742" s="6">
        <f>Table4[[#This Row],[Best Individual mean accuracy]]-Table4[[#This Row],[Benchmark mean accuracy]]</f>
        <v>-0.7865168539325964</v>
      </c>
      <c r="H742" t="str">
        <f>IF(AND(Table4[[#This Row],[F value]]&lt;4.74,Table4[[#This Row],[Best Individual mean accuracy]]&gt;Table4[[#This Row],[Benchmark mean accuracy]]),"Yes","No")</f>
        <v>No</v>
      </c>
    </row>
    <row r="743" spans="1:8" x14ac:dyDescent="0.55000000000000004">
      <c r="A743">
        <v>891</v>
      </c>
      <c r="B743" s="1" t="s">
        <v>3989</v>
      </c>
      <c r="C743" s="4">
        <v>1</v>
      </c>
      <c r="D743" s="6">
        <v>96.629213483146003</v>
      </c>
      <c r="E743" s="3">
        <v>95.955056179775198</v>
      </c>
      <c r="F743" s="4">
        <v>0.999999999999999</v>
      </c>
      <c r="G743" s="6">
        <f>Table4[[#This Row],[Best Individual mean accuracy]]-Table4[[#This Row],[Benchmark mean accuracy]]</f>
        <v>-0.67415730337080504</v>
      </c>
      <c r="H743" t="str">
        <f>IF(AND(Table4[[#This Row],[F value]]&lt;4.74,Table4[[#This Row],[Best Individual mean accuracy]]&gt;Table4[[#This Row],[Benchmark mean accuracy]]),"Yes","No")</f>
        <v>No</v>
      </c>
    </row>
    <row r="744" spans="1:8" x14ac:dyDescent="0.55000000000000004">
      <c r="A744">
        <v>465</v>
      </c>
      <c r="B744" s="1" t="s">
        <v>2721</v>
      </c>
      <c r="C744" s="4">
        <v>0.97777777777777697</v>
      </c>
      <c r="D744" s="6">
        <v>96.516853932584198</v>
      </c>
      <c r="E744" s="3">
        <v>95.955056179775198</v>
      </c>
      <c r="F744" s="4">
        <v>1.7906976744186001</v>
      </c>
      <c r="G744" s="6">
        <f>Table4[[#This Row],[Best Individual mean accuracy]]-Table4[[#This Row],[Benchmark mean accuracy]]</f>
        <v>-0.56179775280899946</v>
      </c>
      <c r="H744" t="str">
        <f>IF(AND(Table4[[#This Row],[F value]]&lt;4.74,Table4[[#This Row],[Best Individual mean accuracy]]&gt;Table4[[#This Row],[Benchmark mean accuracy]]),"Yes","No")</f>
        <v>No</v>
      </c>
    </row>
    <row r="745" spans="1:8" x14ac:dyDescent="0.55000000000000004">
      <c r="A745">
        <v>750</v>
      </c>
      <c r="B745" s="1" t="s">
        <v>3278</v>
      </c>
      <c r="C745" s="4">
        <v>1</v>
      </c>
      <c r="D745" s="6">
        <v>96.516853932584198</v>
      </c>
      <c r="E745" s="3">
        <v>95.955056179775198</v>
      </c>
      <c r="F745" s="4">
        <v>1.38709677419354</v>
      </c>
      <c r="G745" s="6">
        <f>Table4[[#This Row],[Best Individual mean accuracy]]-Table4[[#This Row],[Benchmark mean accuracy]]</f>
        <v>-0.56179775280899946</v>
      </c>
      <c r="H745" t="str">
        <f>IF(AND(Table4[[#This Row],[F value]]&lt;4.74,Table4[[#This Row],[Best Individual mean accuracy]]&gt;Table4[[#This Row],[Benchmark mean accuracy]]),"Yes","No")</f>
        <v>No</v>
      </c>
    </row>
    <row r="746" spans="1:8" x14ac:dyDescent="0.55000000000000004">
      <c r="A746">
        <v>750</v>
      </c>
      <c r="B746" s="1" t="s">
        <v>3324</v>
      </c>
      <c r="C746" s="4">
        <v>1</v>
      </c>
      <c r="D746" s="6">
        <v>96.516853932584198</v>
      </c>
      <c r="E746" s="3">
        <v>95.955056179775198</v>
      </c>
      <c r="F746" s="4">
        <v>0.61316872427983504</v>
      </c>
      <c r="G746" s="6">
        <f>Table4[[#This Row],[Best Individual mean accuracy]]-Table4[[#This Row],[Benchmark mean accuracy]]</f>
        <v>-0.56179775280899946</v>
      </c>
      <c r="H746" t="str">
        <f>IF(AND(Table4[[#This Row],[F value]]&lt;4.74,Table4[[#This Row],[Best Individual mean accuracy]]&gt;Table4[[#This Row],[Benchmark mean accuracy]]),"Yes","No")</f>
        <v>No</v>
      </c>
    </row>
    <row r="747" spans="1:8" x14ac:dyDescent="0.55000000000000004">
      <c r="A747">
        <v>891</v>
      </c>
      <c r="B747" s="1" t="s">
        <v>4020</v>
      </c>
      <c r="C747" s="4">
        <v>1</v>
      </c>
      <c r="D747" s="6">
        <v>96.516853932584198</v>
      </c>
      <c r="E747" s="3">
        <v>95.955056179775198</v>
      </c>
      <c r="F747" s="4">
        <v>0.82524271844660202</v>
      </c>
      <c r="G747" s="6">
        <f>Table4[[#This Row],[Best Individual mean accuracy]]-Table4[[#This Row],[Benchmark mean accuracy]]</f>
        <v>-0.56179775280899946</v>
      </c>
      <c r="H747" t="str">
        <f>IF(AND(Table4[[#This Row],[F value]]&lt;4.74,Table4[[#This Row],[Best Individual mean accuracy]]&gt;Table4[[#This Row],[Benchmark mean accuracy]]),"Yes","No")</f>
        <v>No</v>
      </c>
    </row>
    <row r="748" spans="1:8" x14ac:dyDescent="0.55000000000000004">
      <c r="A748">
        <v>574</v>
      </c>
      <c r="B748" s="1" t="s">
        <v>2946</v>
      </c>
      <c r="C748" s="4">
        <v>1</v>
      </c>
      <c r="D748" s="6">
        <v>96.404494382022406</v>
      </c>
      <c r="E748" s="3">
        <v>95.955056179775198</v>
      </c>
      <c r="F748" s="4">
        <v>0.89655172413792905</v>
      </c>
      <c r="G748" s="6">
        <f>Table4[[#This Row],[Best Individual mean accuracy]]-Table4[[#This Row],[Benchmark mean accuracy]]</f>
        <v>-0.4494382022472081</v>
      </c>
      <c r="H748" t="str">
        <f>IF(AND(Table4[[#This Row],[F value]]&lt;4.74,Table4[[#This Row],[Best Individual mean accuracy]]&gt;Table4[[#This Row],[Benchmark mean accuracy]]),"Yes","No")</f>
        <v>No</v>
      </c>
    </row>
    <row r="749" spans="1:8" x14ac:dyDescent="0.55000000000000004">
      <c r="A749">
        <v>750</v>
      </c>
      <c r="B749" s="1" t="s">
        <v>3420</v>
      </c>
      <c r="C749" s="4">
        <v>1</v>
      </c>
      <c r="D749" s="6">
        <v>96.404494382022406</v>
      </c>
      <c r="E749" s="3">
        <v>95.955056179775198</v>
      </c>
      <c r="F749" s="4">
        <v>0.65060240963855398</v>
      </c>
      <c r="G749" s="6">
        <f>Table4[[#This Row],[Best Individual mean accuracy]]-Table4[[#This Row],[Benchmark mean accuracy]]</f>
        <v>-0.4494382022472081</v>
      </c>
      <c r="H749" t="str">
        <f>IF(AND(Table4[[#This Row],[F value]]&lt;4.74,Table4[[#This Row],[Best Individual mean accuracy]]&gt;Table4[[#This Row],[Benchmark mean accuracy]]),"Yes","No")</f>
        <v>No</v>
      </c>
    </row>
    <row r="750" spans="1:8" x14ac:dyDescent="0.55000000000000004">
      <c r="A750">
        <v>891</v>
      </c>
      <c r="B750" s="1" t="s">
        <v>3793</v>
      </c>
      <c r="C750" s="4">
        <v>1</v>
      </c>
      <c r="D750" s="6">
        <v>96.404494382022406</v>
      </c>
      <c r="E750" s="3">
        <v>95.955056179775198</v>
      </c>
      <c r="F750" s="4">
        <v>0.68</v>
      </c>
      <c r="G750" s="6">
        <f>Table4[[#This Row],[Best Individual mean accuracy]]-Table4[[#This Row],[Benchmark mean accuracy]]</f>
        <v>-0.4494382022472081</v>
      </c>
      <c r="H750" t="str">
        <f>IF(AND(Table4[[#This Row],[F value]]&lt;4.74,Table4[[#This Row],[Best Individual mean accuracy]]&gt;Table4[[#This Row],[Benchmark mean accuracy]]),"Yes","No")</f>
        <v>No</v>
      </c>
    </row>
    <row r="751" spans="1:8" x14ac:dyDescent="0.55000000000000004">
      <c r="A751">
        <v>891</v>
      </c>
      <c r="B751" s="1" t="s">
        <v>4086</v>
      </c>
      <c r="C751" s="4">
        <v>1</v>
      </c>
      <c r="D751" s="6">
        <v>96.404494382022406</v>
      </c>
      <c r="E751" s="3">
        <v>95.955056179775198</v>
      </c>
      <c r="F751" s="4">
        <v>0.68</v>
      </c>
      <c r="G751" s="6">
        <f>Table4[[#This Row],[Best Individual mean accuracy]]-Table4[[#This Row],[Benchmark mean accuracy]]</f>
        <v>-0.4494382022472081</v>
      </c>
      <c r="H751" t="str">
        <f>IF(AND(Table4[[#This Row],[F value]]&lt;4.74,Table4[[#This Row],[Best Individual mean accuracy]]&gt;Table4[[#This Row],[Benchmark mean accuracy]]),"Yes","No")</f>
        <v>No</v>
      </c>
    </row>
    <row r="752" spans="1:8" x14ac:dyDescent="0.55000000000000004">
      <c r="A752">
        <v>574</v>
      </c>
      <c r="B752" s="1" t="s">
        <v>2904</v>
      </c>
      <c r="C752" s="4">
        <v>1</v>
      </c>
      <c r="D752" s="6">
        <v>96.292134831460601</v>
      </c>
      <c r="E752" s="3">
        <v>95.955056179775198</v>
      </c>
      <c r="F752" s="4">
        <v>1.12903225806451</v>
      </c>
      <c r="G752" s="6">
        <f>Table4[[#This Row],[Best Individual mean accuracy]]-Table4[[#This Row],[Benchmark mean accuracy]]</f>
        <v>-0.33707865168540252</v>
      </c>
      <c r="H752" t="str">
        <f>IF(AND(Table4[[#This Row],[F value]]&lt;4.74,Table4[[#This Row],[Best Individual mean accuracy]]&gt;Table4[[#This Row],[Benchmark mean accuracy]]),"Yes","No")</f>
        <v>No</v>
      </c>
    </row>
    <row r="753" spans="1:8" x14ac:dyDescent="0.55000000000000004">
      <c r="A753">
        <v>750</v>
      </c>
      <c r="B753" s="1" t="s">
        <v>3436</v>
      </c>
      <c r="C753" s="4">
        <v>1</v>
      </c>
      <c r="D753" s="6">
        <v>96.292134831460601</v>
      </c>
      <c r="E753" s="3">
        <v>95.955056179775198</v>
      </c>
      <c r="F753" s="4">
        <v>0.70212765957446799</v>
      </c>
      <c r="G753" s="6">
        <f>Table4[[#This Row],[Best Individual mean accuracy]]-Table4[[#This Row],[Benchmark mean accuracy]]</f>
        <v>-0.33707865168540252</v>
      </c>
      <c r="H753" t="str">
        <f>IF(AND(Table4[[#This Row],[F value]]&lt;4.74,Table4[[#This Row],[Best Individual mean accuracy]]&gt;Table4[[#This Row],[Benchmark mean accuracy]]),"Yes","No")</f>
        <v>No</v>
      </c>
    </row>
    <row r="754" spans="1:8" x14ac:dyDescent="0.55000000000000004">
      <c r="A754">
        <v>10</v>
      </c>
      <c r="B754" s="1" t="s">
        <v>2399</v>
      </c>
      <c r="C754" s="4">
        <v>0.97777777777777697</v>
      </c>
      <c r="D754" s="6">
        <v>96.179775280898795</v>
      </c>
      <c r="E754" s="3">
        <v>95.955056179775198</v>
      </c>
      <c r="F754" s="4">
        <v>0.61403508771929804</v>
      </c>
      <c r="G754" s="6">
        <f>Table4[[#This Row],[Best Individual mean accuracy]]-Table4[[#This Row],[Benchmark mean accuracy]]</f>
        <v>-0.22471910112359694</v>
      </c>
      <c r="H754" t="str">
        <f>IF(AND(Table4[[#This Row],[F value]]&lt;4.74,Table4[[#This Row],[Best Individual mean accuracy]]&gt;Table4[[#This Row],[Benchmark mean accuracy]]),"Yes","No")</f>
        <v>No</v>
      </c>
    </row>
    <row r="755" spans="1:8" x14ac:dyDescent="0.55000000000000004">
      <c r="A755">
        <v>750</v>
      </c>
      <c r="B755" s="1" t="s">
        <v>3453</v>
      </c>
      <c r="C755" s="4">
        <v>1</v>
      </c>
      <c r="D755" s="6">
        <v>96.179775280898795</v>
      </c>
      <c r="E755" s="3">
        <v>95.955056179775198</v>
      </c>
      <c r="F755" s="4">
        <v>0.999999999999999</v>
      </c>
      <c r="G755" s="6">
        <f>Table4[[#This Row],[Best Individual mean accuracy]]-Table4[[#This Row],[Benchmark mean accuracy]]</f>
        <v>-0.22471910112359694</v>
      </c>
      <c r="H755" t="str">
        <f>IF(AND(Table4[[#This Row],[F value]]&lt;4.74,Table4[[#This Row],[Best Individual mean accuracy]]&gt;Table4[[#This Row],[Benchmark mean accuracy]]),"Yes","No")</f>
        <v>No</v>
      </c>
    </row>
    <row r="756" spans="1:8" x14ac:dyDescent="0.55000000000000004">
      <c r="A756">
        <v>750</v>
      </c>
      <c r="B756" s="1" t="s">
        <v>3248</v>
      </c>
      <c r="C756" s="4">
        <v>1</v>
      </c>
      <c r="D756" s="6">
        <v>96.067415730337004</v>
      </c>
      <c r="E756" s="3">
        <v>95.955056179775198</v>
      </c>
      <c r="F756" s="4">
        <v>1.1408450704225299</v>
      </c>
      <c r="G756" s="6">
        <f>Table4[[#This Row],[Best Individual mean accuracy]]-Table4[[#This Row],[Benchmark mean accuracy]]</f>
        <v>-0.11235955056180558</v>
      </c>
      <c r="H756" t="str">
        <f>IF(AND(Table4[[#This Row],[F value]]&lt;4.74,Table4[[#This Row],[Best Individual mean accuracy]]&gt;Table4[[#This Row],[Benchmark mean accuracy]]),"Yes","No")</f>
        <v>No</v>
      </c>
    </row>
    <row r="757" spans="1:8" x14ac:dyDescent="0.55000000000000004">
      <c r="A757">
        <v>750</v>
      </c>
      <c r="B757" s="1" t="s">
        <v>3379</v>
      </c>
      <c r="C757" s="4">
        <v>1</v>
      </c>
      <c r="D757" s="6">
        <v>96.067415730337004</v>
      </c>
      <c r="E757" s="3">
        <v>95.955056179775198</v>
      </c>
      <c r="F757" s="4">
        <v>0.52380952380952295</v>
      </c>
      <c r="G757" s="6">
        <f>Table4[[#This Row],[Best Individual mean accuracy]]-Table4[[#This Row],[Benchmark mean accuracy]]</f>
        <v>-0.11235955056180558</v>
      </c>
      <c r="H757" t="str">
        <f>IF(AND(Table4[[#This Row],[F value]]&lt;4.74,Table4[[#This Row],[Best Individual mean accuracy]]&gt;Table4[[#This Row],[Benchmark mean accuracy]]),"Yes","No")</f>
        <v>No</v>
      </c>
    </row>
    <row r="758" spans="1:8" x14ac:dyDescent="0.55000000000000004">
      <c r="A758">
        <v>10</v>
      </c>
      <c r="B758" s="1" t="s">
        <v>2373</v>
      </c>
      <c r="C758" s="4">
        <v>0.97777777777777697</v>
      </c>
      <c r="D758" s="6">
        <v>95.955056179775198</v>
      </c>
      <c r="E758" s="3">
        <v>95.955056179775198</v>
      </c>
      <c r="F758" s="4">
        <v>1.2666666666666599</v>
      </c>
      <c r="G758" s="6">
        <f>Table4[[#This Row],[Best Individual mean accuracy]]-Table4[[#This Row],[Benchmark mean accuracy]]</f>
        <v>0</v>
      </c>
      <c r="H758" t="str">
        <f>IF(AND(Table4[[#This Row],[F value]]&lt;4.74,Table4[[#This Row],[Best Individual mean accuracy]]&gt;Table4[[#This Row],[Benchmark mean accuracy]]),"Yes","No")</f>
        <v>No</v>
      </c>
    </row>
    <row r="759" spans="1:8" x14ac:dyDescent="0.55000000000000004">
      <c r="A759">
        <v>891</v>
      </c>
      <c r="B759" s="1" t="s">
        <v>3499</v>
      </c>
      <c r="C759" s="4">
        <v>1</v>
      </c>
      <c r="D759" s="6">
        <v>95.955056179775198</v>
      </c>
      <c r="E759" s="3">
        <v>95.955056179775198</v>
      </c>
      <c r="F759" s="4">
        <v>1.1034482758620701</v>
      </c>
      <c r="G759" s="6">
        <f>Table4[[#This Row],[Best Individual mean accuracy]]-Table4[[#This Row],[Benchmark mean accuracy]]</f>
        <v>0</v>
      </c>
      <c r="H759" t="str">
        <f>IF(AND(Table4[[#This Row],[F value]]&lt;4.74,Table4[[#This Row],[Best Individual mean accuracy]]&gt;Table4[[#This Row],[Benchmark mean accuracy]]),"Yes","No")</f>
        <v>No</v>
      </c>
    </row>
    <row r="760" spans="1:8" x14ac:dyDescent="0.55000000000000004">
      <c r="A760">
        <v>891</v>
      </c>
      <c r="B760" s="1" t="s">
        <v>3658</v>
      </c>
      <c r="C760" s="4">
        <v>1</v>
      </c>
      <c r="D760" s="6">
        <v>95.955056179775198</v>
      </c>
      <c r="E760" s="3">
        <v>95.955056179775198</v>
      </c>
      <c r="F760" s="4">
        <v>4.6666666666666403</v>
      </c>
      <c r="G760" s="6">
        <f>Table4[[#This Row],[Best Individual mean accuracy]]-Table4[[#This Row],[Benchmark mean accuracy]]</f>
        <v>0</v>
      </c>
      <c r="H760" t="str">
        <f>IF(AND(Table4[[#This Row],[F value]]&lt;4.74,Table4[[#This Row],[Best Individual mean accuracy]]&gt;Table4[[#This Row],[Benchmark mean accuracy]]),"Yes","No")</f>
        <v>No</v>
      </c>
    </row>
    <row r="761" spans="1:8" x14ac:dyDescent="0.55000000000000004">
      <c r="A761">
        <v>750</v>
      </c>
      <c r="B761" s="1" t="s">
        <v>3182</v>
      </c>
      <c r="C761" s="4">
        <v>1</v>
      </c>
      <c r="D761" s="6">
        <v>95.842696629213407</v>
      </c>
      <c r="E761" s="3">
        <v>95.955056179775198</v>
      </c>
      <c r="F761" s="4">
        <v>1.4516129032258001</v>
      </c>
      <c r="G761" s="6">
        <f>Table4[[#This Row],[Best Individual mean accuracy]]-Table4[[#This Row],[Benchmark mean accuracy]]</f>
        <v>0.11235955056179137</v>
      </c>
      <c r="H761" t="str">
        <f>IF(AND(Table4[[#This Row],[F value]]&lt;4.74,Table4[[#This Row],[Best Individual mean accuracy]]&gt;Table4[[#This Row],[Benchmark mean accuracy]]),"Yes","No")</f>
        <v>Yes</v>
      </c>
    </row>
    <row r="762" spans="1:8" x14ac:dyDescent="0.55000000000000004">
      <c r="A762">
        <v>891</v>
      </c>
      <c r="B762" s="1" t="s">
        <v>4053</v>
      </c>
      <c r="C762" s="4">
        <v>1</v>
      </c>
      <c r="D762" s="6">
        <v>95.842696629213407</v>
      </c>
      <c r="E762" s="3">
        <v>95.955056179775198</v>
      </c>
      <c r="F762" s="4">
        <v>1.28571428571428</v>
      </c>
      <c r="G762" s="6">
        <f>Table4[[#This Row],[Best Individual mean accuracy]]-Table4[[#This Row],[Benchmark mean accuracy]]</f>
        <v>0.11235955056179137</v>
      </c>
      <c r="H762" t="str">
        <f>IF(AND(Table4[[#This Row],[F value]]&lt;4.74,Table4[[#This Row],[Best Individual mean accuracy]]&gt;Table4[[#This Row],[Benchmark mean accuracy]]),"Yes","No")</f>
        <v>Yes</v>
      </c>
    </row>
    <row r="763" spans="1:8" x14ac:dyDescent="0.55000000000000004">
      <c r="A763">
        <v>574</v>
      </c>
      <c r="B763" s="1" t="s">
        <v>2944</v>
      </c>
      <c r="C763" s="4">
        <v>1</v>
      </c>
      <c r="D763" s="6">
        <v>95.730337078651701</v>
      </c>
      <c r="E763" s="3">
        <v>95.955056179775198</v>
      </c>
      <c r="F763" s="4">
        <v>0.83999999999999897</v>
      </c>
      <c r="G763" s="6">
        <f>Table4[[#This Row],[Best Individual mean accuracy]]-Table4[[#This Row],[Benchmark mean accuracy]]</f>
        <v>0.22471910112349747</v>
      </c>
      <c r="H763" t="str">
        <f>IF(AND(Table4[[#This Row],[F value]]&lt;4.74,Table4[[#This Row],[Best Individual mean accuracy]]&gt;Table4[[#This Row],[Benchmark mean accuracy]]),"Yes","No")</f>
        <v>Yes</v>
      </c>
    </row>
    <row r="764" spans="1:8" x14ac:dyDescent="0.55000000000000004">
      <c r="A764">
        <v>750</v>
      </c>
      <c r="B764" s="1" t="s">
        <v>3258</v>
      </c>
      <c r="C764" s="4">
        <v>1</v>
      </c>
      <c r="D764" s="6">
        <v>95.730337078651601</v>
      </c>
      <c r="E764" s="3">
        <v>95.955056179775198</v>
      </c>
      <c r="F764" s="4">
        <v>0.65217391304347805</v>
      </c>
      <c r="G764" s="6">
        <f>Table4[[#This Row],[Best Individual mean accuracy]]-Table4[[#This Row],[Benchmark mean accuracy]]</f>
        <v>0.22471910112359694</v>
      </c>
      <c r="H764" t="str">
        <f>IF(AND(Table4[[#This Row],[F value]]&lt;4.74,Table4[[#This Row],[Best Individual mean accuracy]]&gt;Table4[[#This Row],[Benchmark mean accuracy]]),"Yes","No")</f>
        <v>Yes</v>
      </c>
    </row>
    <row r="765" spans="1:8" x14ac:dyDescent="0.55000000000000004">
      <c r="A765">
        <v>891</v>
      </c>
      <c r="B765" s="1" t="s">
        <v>3857</v>
      </c>
      <c r="C765" s="4">
        <v>1</v>
      </c>
      <c r="D765" s="6">
        <v>95.617977528089895</v>
      </c>
      <c r="E765" s="3">
        <v>95.955056179775198</v>
      </c>
      <c r="F765" s="4">
        <v>0.6</v>
      </c>
      <c r="G765" s="6">
        <f>Table4[[#This Row],[Best Individual mean accuracy]]-Table4[[#This Row],[Benchmark mean accuracy]]</f>
        <v>0.33707865168530304</v>
      </c>
      <c r="H765" t="str">
        <f>IF(AND(Table4[[#This Row],[F value]]&lt;4.74,Table4[[#This Row],[Best Individual mean accuracy]]&gt;Table4[[#This Row],[Benchmark mean accuracy]]),"Yes","No")</f>
        <v>Yes</v>
      </c>
    </row>
    <row r="766" spans="1:8" x14ac:dyDescent="0.55000000000000004">
      <c r="A766">
        <v>574</v>
      </c>
      <c r="B766" s="1" t="s">
        <v>2878</v>
      </c>
      <c r="C766" s="4">
        <v>1</v>
      </c>
      <c r="D766" s="6">
        <v>95.505617977528004</v>
      </c>
      <c r="E766" s="3">
        <v>95.955056179775198</v>
      </c>
      <c r="F766" s="4">
        <v>0.76829268292682795</v>
      </c>
      <c r="G766" s="6">
        <f>Table4[[#This Row],[Best Individual mean accuracy]]-Table4[[#This Row],[Benchmark mean accuracy]]</f>
        <v>0.44943820224719389</v>
      </c>
      <c r="H766" t="str">
        <f>IF(AND(Table4[[#This Row],[F value]]&lt;4.74,Table4[[#This Row],[Best Individual mean accuracy]]&gt;Table4[[#This Row],[Benchmark mean accuracy]]),"Yes","No")</f>
        <v>Yes</v>
      </c>
    </row>
    <row r="767" spans="1:8" x14ac:dyDescent="0.55000000000000004">
      <c r="A767">
        <v>663</v>
      </c>
      <c r="B767" s="1" t="s">
        <v>3145</v>
      </c>
      <c r="C767" s="4">
        <v>0.97777777777777697</v>
      </c>
      <c r="D767" s="6">
        <v>95.393258426966298</v>
      </c>
      <c r="E767" s="3">
        <v>95.955056179775198</v>
      </c>
      <c r="F767" s="4">
        <v>1.41379310344827</v>
      </c>
      <c r="G767" s="6">
        <f>Table4[[#This Row],[Best Individual mean accuracy]]-Table4[[#This Row],[Benchmark mean accuracy]]</f>
        <v>0.56179775280889999</v>
      </c>
      <c r="H767" t="str">
        <f>IF(AND(Table4[[#This Row],[F value]]&lt;4.74,Table4[[#This Row],[Best Individual mean accuracy]]&gt;Table4[[#This Row],[Benchmark mean accuracy]]),"Yes","No")</f>
        <v>Yes</v>
      </c>
    </row>
    <row r="768" spans="1:8" x14ac:dyDescent="0.55000000000000004">
      <c r="A768">
        <v>891</v>
      </c>
      <c r="B768" s="1" t="s">
        <v>3835</v>
      </c>
      <c r="C768" s="4">
        <v>1</v>
      </c>
      <c r="D768" s="6">
        <v>95.393258426966199</v>
      </c>
      <c r="E768" s="3">
        <v>95.955056179775198</v>
      </c>
      <c r="F768" s="4">
        <v>0.65853658536585302</v>
      </c>
      <c r="G768" s="6">
        <f>Table4[[#This Row],[Best Individual mean accuracy]]-Table4[[#This Row],[Benchmark mean accuracy]]</f>
        <v>0.56179775280899946</v>
      </c>
      <c r="H768" t="str">
        <f>IF(AND(Table4[[#This Row],[F value]]&lt;4.74,Table4[[#This Row],[Best Individual mean accuracy]]&gt;Table4[[#This Row],[Benchmark mean accuracy]]),"Yes","No")</f>
        <v>Yes</v>
      </c>
    </row>
    <row r="769" spans="1:8" x14ac:dyDescent="0.55000000000000004">
      <c r="A769">
        <v>750</v>
      </c>
      <c r="B769" s="1" t="s">
        <v>3373</v>
      </c>
      <c r="C769" s="4">
        <v>1</v>
      </c>
      <c r="D769" s="6">
        <v>95.280898876404393</v>
      </c>
      <c r="E769" s="3">
        <v>95.955056179775198</v>
      </c>
      <c r="F769" s="4">
        <v>0.95652173913043503</v>
      </c>
      <c r="G769" s="6">
        <f>Table4[[#This Row],[Best Individual mean accuracy]]-Table4[[#This Row],[Benchmark mean accuracy]]</f>
        <v>0.67415730337080504</v>
      </c>
      <c r="H769" t="str">
        <f>IF(AND(Table4[[#This Row],[F value]]&lt;4.74,Table4[[#This Row],[Best Individual mean accuracy]]&gt;Table4[[#This Row],[Benchmark mean accuracy]]),"Yes","No")</f>
        <v>Yes</v>
      </c>
    </row>
    <row r="770" spans="1:8" x14ac:dyDescent="0.55000000000000004">
      <c r="A770">
        <v>891</v>
      </c>
      <c r="B770" s="1" t="s">
        <v>3574</v>
      </c>
      <c r="C770" s="4">
        <v>1</v>
      </c>
      <c r="D770" s="6">
        <v>95.280898876404393</v>
      </c>
      <c r="E770" s="3">
        <v>95.955056179775198</v>
      </c>
      <c r="F770" s="4">
        <v>1.54901960784313</v>
      </c>
      <c r="G770" s="6">
        <f>Table4[[#This Row],[Best Individual mean accuracy]]-Table4[[#This Row],[Benchmark mean accuracy]]</f>
        <v>0.67415730337080504</v>
      </c>
      <c r="H770" t="str">
        <f>IF(AND(Table4[[#This Row],[F value]]&lt;4.74,Table4[[#This Row],[Best Individual mean accuracy]]&gt;Table4[[#This Row],[Benchmark mean accuracy]]),"Yes","No")</f>
        <v>Yes</v>
      </c>
    </row>
    <row r="771" spans="1:8" x14ac:dyDescent="0.55000000000000004">
      <c r="A771">
        <v>891</v>
      </c>
      <c r="B771" s="1" t="s">
        <v>3797</v>
      </c>
      <c r="C771" s="4">
        <v>1</v>
      </c>
      <c r="D771" s="6">
        <v>95.168539325842701</v>
      </c>
      <c r="E771" s="3">
        <v>95.955056179775198</v>
      </c>
      <c r="F771" s="4">
        <v>2.2799999999999998</v>
      </c>
      <c r="G771" s="6">
        <f>Table4[[#This Row],[Best Individual mean accuracy]]-Table4[[#This Row],[Benchmark mean accuracy]]</f>
        <v>0.78651685393249693</v>
      </c>
      <c r="H771" t="str">
        <f>IF(AND(Table4[[#This Row],[F value]]&lt;4.74,Table4[[#This Row],[Best Individual mean accuracy]]&gt;Table4[[#This Row],[Benchmark mean accuracy]]),"Yes","No")</f>
        <v>Yes</v>
      </c>
    </row>
    <row r="772" spans="1:8" x14ac:dyDescent="0.55000000000000004">
      <c r="A772">
        <v>750</v>
      </c>
      <c r="B772" s="1" t="s">
        <v>3188</v>
      </c>
      <c r="C772" s="4">
        <v>1</v>
      </c>
      <c r="D772" s="6">
        <v>95.056179775280896</v>
      </c>
      <c r="E772" s="3">
        <v>95.955056179775198</v>
      </c>
      <c r="F772" s="4">
        <v>1.1428571428571399</v>
      </c>
      <c r="G772" s="6">
        <f>Table4[[#This Row],[Best Individual mean accuracy]]-Table4[[#This Row],[Benchmark mean accuracy]]</f>
        <v>0.89887640449430251</v>
      </c>
      <c r="H772" t="str">
        <f>IF(AND(Table4[[#This Row],[F value]]&lt;4.74,Table4[[#This Row],[Best Individual mean accuracy]]&gt;Table4[[#This Row],[Benchmark mean accuracy]]),"Yes","No")</f>
        <v>Yes</v>
      </c>
    </row>
    <row r="773" spans="1:8" x14ac:dyDescent="0.55000000000000004">
      <c r="A773">
        <v>750</v>
      </c>
      <c r="B773" s="1" t="s">
        <v>3316</v>
      </c>
      <c r="C773" s="4">
        <v>1</v>
      </c>
      <c r="D773" s="6">
        <v>95.056179775280896</v>
      </c>
      <c r="E773" s="3">
        <v>95.955056179775198</v>
      </c>
      <c r="F773" s="4">
        <v>0.60869565217391297</v>
      </c>
      <c r="G773" s="6">
        <f>Table4[[#This Row],[Best Individual mean accuracy]]-Table4[[#This Row],[Benchmark mean accuracy]]</f>
        <v>0.89887640449430251</v>
      </c>
      <c r="H773" t="str">
        <f>IF(AND(Table4[[#This Row],[F value]]&lt;4.74,Table4[[#This Row],[Best Individual mean accuracy]]&gt;Table4[[#This Row],[Benchmark mean accuracy]]),"Yes","No")</f>
        <v>Yes</v>
      </c>
    </row>
    <row r="774" spans="1:8" x14ac:dyDescent="0.55000000000000004">
      <c r="A774">
        <v>750</v>
      </c>
      <c r="B774" s="1" t="s">
        <v>3430</v>
      </c>
      <c r="C774" s="4">
        <v>1</v>
      </c>
      <c r="D774" s="6">
        <v>95.056179775280896</v>
      </c>
      <c r="E774" s="3">
        <v>95.955056179775198</v>
      </c>
      <c r="F774" s="4">
        <v>0.86301369863013599</v>
      </c>
      <c r="G774" s="6">
        <f>Table4[[#This Row],[Best Individual mean accuracy]]-Table4[[#This Row],[Benchmark mean accuracy]]</f>
        <v>0.89887640449430251</v>
      </c>
      <c r="H774" t="str">
        <f>IF(AND(Table4[[#This Row],[F value]]&lt;4.74,Table4[[#This Row],[Best Individual mean accuracy]]&gt;Table4[[#This Row],[Benchmark mean accuracy]]),"Yes","No")</f>
        <v>Yes</v>
      </c>
    </row>
    <row r="775" spans="1:8" x14ac:dyDescent="0.55000000000000004">
      <c r="A775">
        <v>750</v>
      </c>
      <c r="B775" s="1" t="s">
        <v>3220</v>
      </c>
      <c r="C775" s="4">
        <v>1</v>
      </c>
      <c r="D775" s="6">
        <v>95.842696629213407</v>
      </c>
      <c r="E775" s="3">
        <v>95.842696629213506</v>
      </c>
      <c r="F775" s="4">
        <v>0.63265306122448906</v>
      </c>
      <c r="G775" s="6">
        <f>Table4[[#This Row],[Best Individual mean accuracy]]-Table4[[#This Row],[Benchmark mean accuracy]]</f>
        <v>0</v>
      </c>
      <c r="H775" t="str">
        <f>IF(AND(Table4[[#This Row],[F value]]&lt;4.74,Table4[[#This Row],[Best Individual mean accuracy]]&gt;Table4[[#This Row],[Benchmark mean accuracy]]),"Yes","No")</f>
        <v>Yes</v>
      </c>
    </row>
    <row r="776" spans="1:8" x14ac:dyDescent="0.55000000000000004">
      <c r="A776">
        <v>663</v>
      </c>
      <c r="B776" s="1" t="s">
        <v>3169</v>
      </c>
      <c r="C776" s="4">
        <v>0.97777777777777697</v>
      </c>
      <c r="D776" s="6">
        <v>97.303370786516794</v>
      </c>
      <c r="E776" s="3">
        <v>95.842696629213407</v>
      </c>
      <c r="F776" s="4">
        <v>2.5384615384615201</v>
      </c>
      <c r="G776" s="6">
        <f>Table4[[#This Row],[Best Individual mean accuracy]]-Table4[[#This Row],[Benchmark mean accuracy]]</f>
        <v>-1.4606741573033872</v>
      </c>
      <c r="H776" t="str">
        <f>IF(AND(Table4[[#This Row],[F value]]&lt;4.74,Table4[[#This Row],[Best Individual mean accuracy]]&gt;Table4[[#This Row],[Benchmark mean accuracy]]),"Yes","No")</f>
        <v>No</v>
      </c>
    </row>
    <row r="777" spans="1:8" x14ac:dyDescent="0.55000000000000004">
      <c r="A777">
        <v>891</v>
      </c>
      <c r="B777" s="1" t="s">
        <v>3629</v>
      </c>
      <c r="C777" s="4">
        <v>1</v>
      </c>
      <c r="D777" s="6">
        <v>97.303370786516794</v>
      </c>
      <c r="E777" s="3">
        <v>95.842696629213407</v>
      </c>
      <c r="F777" s="4">
        <v>1.14545454545454</v>
      </c>
      <c r="G777" s="6">
        <f>Table4[[#This Row],[Best Individual mean accuracy]]-Table4[[#This Row],[Benchmark mean accuracy]]</f>
        <v>-1.4606741573033872</v>
      </c>
      <c r="H777" t="str">
        <f>IF(AND(Table4[[#This Row],[F value]]&lt;4.74,Table4[[#This Row],[Best Individual mean accuracy]]&gt;Table4[[#This Row],[Benchmark mean accuracy]]),"Yes","No")</f>
        <v>No</v>
      </c>
    </row>
    <row r="778" spans="1:8" x14ac:dyDescent="0.55000000000000004">
      <c r="A778">
        <v>465</v>
      </c>
      <c r="B778" s="1" t="s">
        <v>2723</v>
      </c>
      <c r="C778" s="4">
        <v>0.97777777777777697</v>
      </c>
      <c r="D778" s="6">
        <v>97.191011235955003</v>
      </c>
      <c r="E778" s="3">
        <v>95.842696629213407</v>
      </c>
      <c r="F778" s="4">
        <v>1.1666666666666601</v>
      </c>
      <c r="G778" s="6">
        <f>Table4[[#This Row],[Best Individual mean accuracy]]-Table4[[#This Row],[Benchmark mean accuracy]]</f>
        <v>-1.3483146067415959</v>
      </c>
      <c r="H778" t="str">
        <f>IF(AND(Table4[[#This Row],[F value]]&lt;4.74,Table4[[#This Row],[Best Individual mean accuracy]]&gt;Table4[[#This Row],[Benchmark mean accuracy]]),"Yes","No")</f>
        <v>No</v>
      </c>
    </row>
    <row r="779" spans="1:8" x14ac:dyDescent="0.55000000000000004">
      <c r="A779">
        <v>574</v>
      </c>
      <c r="B779" s="1" t="s">
        <v>3031</v>
      </c>
      <c r="C779" s="4">
        <v>1</v>
      </c>
      <c r="D779" s="6">
        <v>96.8539325842696</v>
      </c>
      <c r="E779" s="3">
        <v>95.842696629213407</v>
      </c>
      <c r="F779" s="4">
        <v>0.86666666666666603</v>
      </c>
      <c r="G779" s="6">
        <f>Table4[[#This Row],[Best Individual mean accuracy]]-Table4[[#This Row],[Benchmark mean accuracy]]</f>
        <v>-1.0112359550561933</v>
      </c>
      <c r="H779" t="str">
        <f>IF(AND(Table4[[#This Row],[F value]]&lt;4.74,Table4[[#This Row],[Best Individual mean accuracy]]&gt;Table4[[#This Row],[Benchmark mean accuracy]]),"Yes","No")</f>
        <v>No</v>
      </c>
    </row>
    <row r="780" spans="1:8" x14ac:dyDescent="0.55000000000000004">
      <c r="A780">
        <v>750</v>
      </c>
      <c r="B780" s="1" t="s">
        <v>3210</v>
      </c>
      <c r="C780" s="4">
        <v>1</v>
      </c>
      <c r="D780" s="6">
        <v>96.8539325842696</v>
      </c>
      <c r="E780" s="3">
        <v>95.842696629213407</v>
      </c>
      <c r="F780" s="4">
        <v>0.74803149606299102</v>
      </c>
      <c r="G780" s="6">
        <f>Table4[[#This Row],[Best Individual mean accuracy]]-Table4[[#This Row],[Benchmark mean accuracy]]</f>
        <v>-1.0112359550561933</v>
      </c>
      <c r="H780" t="str">
        <f>IF(AND(Table4[[#This Row],[F value]]&lt;4.74,Table4[[#This Row],[Best Individual mean accuracy]]&gt;Table4[[#This Row],[Benchmark mean accuracy]]),"Yes","No")</f>
        <v>No</v>
      </c>
    </row>
    <row r="781" spans="1:8" x14ac:dyDescent="0.55000000000000004">
      <c r="A781">
        <v>891</v>
      </c>
      <c r="B781" s="1" t="s">
        <v>4045</v>
      </c>
      <c r="C781" s="4">
        <v>1</v>
      </c>
      <c r="D781" s="6">
        <v>96.8539325842696</v>
      </c>
      <c r="E781" s="3">
        <v>95.842696629213407</v>
      </c>
      <c r="F781" s="4">
        <v>0.84615384615384603</v>
      </c>
      <c r="G781" s="6">
        <f>Table4[[#This Row],[Best Individual mean accuracy]]-Table4[[#This Row],[Benchmark mean accuracy]]</f>
        <v>-1.0112359550561933</v>
      </c>
      <c r="H781" t="str">
        <f>IF(AND(Table4[[#This Row],[F value]]&lt;4.74,Table4[[#This Row],[Best Individual mean accuracy]]&gt;Table4[[#This Row],[Benchmark mean accuracy]]),"Yes","No")</f>
        <v>No</v>
      </c>
    </row>
    <row r="782" spans="1:8" x14ac:dyDescent="0.55000000000000004">
      <c r="A782">
        <v>891</v>
      </c>
      <c r="B782" s="1" t="s">
        <v>3764</v>
      </c>
      <c r="C782" s="4">
        <v>1</v>
      </c>
      <c r="D782" s="6">
        <v>96.741573033707795</v>
      </c>
      <c r="E782" s="3">
        <v>95.842696629213407</v>
      </c>
      <c r="F782" s="4">
        <v>0.61702127659574502</v>
      </c>
      <c r="G782" s="6">
        <f>Table4[[#This Row],[Best Individual mean accuracy]]-Table4[[#This Row],[Benchmark mean accuracy]]</f>
        <v>-0.89887640449438777</v>
      </c>
      <c r="H782" t="str">
        <f>IF(AND(Table4[[#This Row],[F value]]&lt;4.74,Table4[[#This Row],[Best Individual mean accuracy]]&gt;Table4[[#This Row],[Benchmark mean accuracy]]),"Yes","No")</f>
        <v>No</v>
      </c>
    </row>
    <row r="783" spans="1:8" x14ac:dyDescent="0.55000000000000004">
      <c r="A783">
        <v>891</v>
      </c>
      <c r="B783" s="1" t="s">
        <v>3984</v>
      </c>
      <c r="C783" s="4">
        <v>1</v>
      </c>
      <c r="D783" s="6">
        <v>96.741573033707795</v>
      </c>
      <c r="E783" s="3">
        <v>95.842696629213407</v>
      </c>
      <c r="F783" s="4">
        <v>0.77333333333333198</v>
      </c>
      <c r="G783" s="6">
        <f>Table4[[#This Row],[Best Individual mean accuracy]]-Table4[[#This Row],[Benchmark mean accuracy]]</f>
        <v>-0.89887640449438777</v>
      </c>
      <c r="H783" t="str">
        <f>IF(AND(Table4[[#This Row],[F value]]&lt;4.74,Table4[[#This Row],[Best Individual mean accuracy]]&gt;Table4[[#This Row],[Benchmark mean accuracy]]),"Yes","No")</f>
        <v>No</v>
      </c>
    </row>
    <row r="784" spans="1:8" x14ac:dyDescent="0.55000000000000004">
      <c r="A784">
        <v>891</v>
      </c>
      <c r="B784" s="1" t="s">
        <v>3955</v>
      </c>
      <c r="C784" s="4">
        <v>1</v>
      </c>
      <c r="D784" s="6">
        <v>96.629213483146003</v>
      </c>
      <c r="E784" s="3">
        <v>95.842696629213407</v>
      </c>
      <c r="F784" s="4">
        <v>1.38709677419354</v>
      </c>
      <c r="G784" s="6">
        <f>Table4[[#This Row],[Best Individual mean accuracy]]-Table4[[#This Row],[Benchmark mean accuracy]]</f>
        <v>-0.7865168539325964</v>
      </c>
      <c r="H784" t="str">
        <f>IF(AND(Table4[[#This Row],[F value]]&lt;4.74,Table4[[#This Row],[Best Individual mean accuracy]]&gt;Table4[[#This Row],[Benchmark mean accuracy]]),"Yes","No")</f>
        <v>No</v>
      </c>
    </row>
    <row r="785" spans="1:8" x14ac:dyDescent="0.55000000000000004">
      <c r="A785">
        <v>574</v>
      </c>
      <c r="B785" s="1" t="s">
        <v>2969</v>
      </c>
      <c r="C785" s="4">
        <v>1</v>
      </c>
      <c r="D785" s="6">
        <v>96.516853932584198</v>
      </c>
      <c r="E785" s="3">
        <v>95.842696629213407</v>
      </c>
      <c r="F785" s="4">
        <v>0.95000000000000095</v>
      </c>
      <c r="G785" s="6">
        <f>Table4[[#This Row],[Best Individual mean accuracy]]-Table4[[#This Row],[Benchmark mean accuracy]]</f>
        <v>-0.67415730337079083</v>
      </c>
      <c r="H785" t="str">
        <f>IF(AND(Table4[[#This Row],[F value]]&lt;4.74,Table4[[#This Row],[Best Individual mean accuracy]]&gt;Table4[[#This Row],[Benchmark mean accuracy]]),"Yes","No")</f>
        <v>No</v>
      </c>
    </row>
    <row r="786" spans="1:8" x14ac:dyDescent="0.55000000000000004">
      <c r="A786">
        <v>750</v>
      </c>
      <c r="B786" s="1" t="s">
        <v>3286</v>
      </c>
      <c r="C786" s="4">
        <v>1</v>
      </c>
      <c r="D786" s="6">
        <v>96.516853932584198</v>
      </c>
      <c r="E786" s="3">
        <v>95.842696629213407</v>
      </c>
      <c r="F786" s="4">
        <v>0.60869565217391297</v>
      </c>
      <c r="G786" s="6">
        <f>Table4[[#This Row],[Best Individual mean accuracy]]-Table4[[#This Row],[Benchmark mean accuracy]]</f>
        <v>-0.67415730337079083</v>
      </c>
      <c r="H786" t="str">
        <f>IF(AND(Table4[[#This Row],[F value]]&lt;4.74,Table4[[#This Row],[Best Individual mean accuracy]]&gt;Table4[[#This Row],[Benchmark mean accuracy]]),"Yes","No")</f>
        <v>No</v>
      </c>
    </row>
    <row r="787" spans="1:8" x14ac:dyDescent="0.55000000000000004">
      <c r="A787">
        <v>891</v>
      </c>
      <c r="B787" s="1" t="s">
        <v>3540</v>
      </c>
      <c r="C787" s="4">
        <v>1</v>
      </c>
      <c r="D787" s="6">
        <v>96.516853932584198</v>
      </c>
      <c r="E787" s="3">
        <v>95.842696629213407</v>
      </c>
      <c r="F787" s="4">
        <v>0.84615384615384504</v>
      </c>
      <c r="G787" s="6">
        <f>Table4[[#This Row],[Best Individual mean accuracy]]-Table4[[#This Row],[Benchmark mean accuracy]]</f>
        <v>-0.67415730337079083</v>
      </c>
      <c r="H787" t="str">
        <f>IF(AND(Table4[[#This Row],[F value]]&lt;4.74,Table4[[#This Row],[Best Individual mean accuracy]]&gt;Table4[[#This Row],[Benchmark mean accuracy]]),"Yes","No")</f>
        <v>No</v>
      </c>
    </row>
    <row r="788" spans="1:8" x14ac:dyDescent="0.55000000000000004">
      <c r="A788">
        <v>574</v>
      </c>
      <c r="B788" s="1" t="s">
        <v>3059</v>
      </c>
      <c r="C788" s="4">
        <v>1</v>
      </c>
      <c r="D788" s="6">
        <v>96.404494382022406</v>
      </c>
      <c r="E788" s="3">
        <v>95.842696629213407</v>
      </c>
      <c r="F788" s="4">
        <v>0.85815602836879401</v>
      </c>
      <c r="G788" s="6">
        <f>Table4[[#This Row],[Best Individual mean accuracy]]-Table4[[#This Row],[Benchmark mean accuracy]]</f>
        <v>-0.56179775280899946</v>
      </c>
      <c r="H788" t="str">
        <f>IF(AND(Table4[[#This Row],[F value]]&lt;4.74,Table4[[#This Row],[Best Individual mean accuracy]]&gt;Table4[[#This Row],[Benchmark mean accuracy]]),"Yes","No")</f>
        <v>No</v>
      </c>
    </row>
    <row r="789" spans="1:8" x14ac:dyDescent="0.55000000000000004">
      <c r="A789">
        <v>750</v>
      </c>
      <c r="B789" s="1" t="s">
        <v>3335</v>
      </c>
      <c r="C789" s="4">
        <v>1</v>
      </c>
      <c r="D789" s="6">
        <v>96.404494382022406</v>
      </c>
      <c r="E789" s="3">
        <v>95.842696629213407</v>
      </c>
      <c r="F789" s="4">
        <v>2.84615384615384</v>
      </c>
      <c r="G789" s="6">
        <f>Table4[[#This Row],[Best Individual mean accuracy]]-Table4[[#This Row],[Benchmark mean accuracy]]</f>
        <v>-0.56179775280899946</v>
      </c>
      <c r="H789" t="str">
        <f>IF(AND(Table4[[#This Row],[F value]]&lt;4.74,Table4[[#This Row],[Best Individual mean accuracy]]&gt;Table4[[#This Row],[Benchmark mean accuracy]]),"Yes","No")</f>
        <v>No</v>
      </c>
    </row>
    <row r="790" spans="1:8" x14ac:dyDescent="0.55000000000000004">
      <c r="A790">
        <v>750</v>
      </c>
      <c r="B790" s="1" t="s">
        <v>3389</v>
      </c>
      <c r="C790" s="4">
        <v>1</v>
      </c>
      <c r="D790" s="6">
        <v>96.404494382022406</v>
      </c>
      <c r="E790" s="3">
        <v>95.842696629213407</v>
      </c>
      <c r="F790" s="4">
        <v>0.76271186440678096</v>
      </c>
      <c r="G790" s="6">
        <f>Table4[[#This Row],[Best Individual mean accuracy]]-Table4[[#This Row],[Benchmark mean accuracy]]</f>
        <v>-0.56179775280899946</v>
      </c>
      <c r="H790" t="str">
        <f>IF(AND(Table4[[#This Row],[F value]]&lt;4.74,Table4[[#This Row],[Best Individual mean accuracy]]&gt;Table4[[#This Row],[Benchmark mean accuracy]]),"Yes","No")</f>
        <v>No</v>
      </c>
    </row>
    <row r="791" spans="1:8" x14ac:dyDescent="0.55000000000000004">
      <c r="A791">
        <v>574</v>
      </c>
      <c r="B791" s="1" t="s">
        <v>2954</v>
      </c>
      <c r="C791" s="4">
        <v>1</v>
      </c>
      <c r="D791" s="6">
        <v>96.292134831460601</v>
      </c>
      <c r="E791" s="3">
        <v>95.842696629213407</v>
      </c>
      <c r="F791" s="4">
        <v>0.74074074074074103</v>
      </c>
      <c r="G791" s="6">
        <f>Table4[[#This Row],[Best Individual mean accuracy]]-Table4[[#This Row],[Benchmark mean accuracy]]</f>
        <v>-0.44943820224719389</v>
      </c>
      <c r="H791" t="str">
        <f>IF(AND(Table4[[#This Row],[F value]]&lt;4.74,Table4[[#This Row],[Best Individual mean accuracy]]&gt;Table4[[#This Row],[Benchmark mean accuracy]]),"Yes","No")</f>
        <v>No</v>
      </c>
    </row>
    <row r="792" spans="1:8" x14ac:dyDescent="0.55000000000000004">
      <c r="A792">
        <v>574</v>
      </c>
      <c r="B792" s="1" t="s">
        <v>2958</v>
      </c>
      <c r="C792" s="4">
        <v>1</v>
      </c>
      <c r="D792" s="6">
        <v>96.292134831460601</v>
      </c>
      <c r="E792" s="3">
        <v>95.842696629213407</v>
      </c>
      <c r="F792" s="4">
        <v>0.59459459459459396</v>
      </c>
      <c r="G792" s="6">
        <f>Table4[[#This Row],[Best Individual mean accuracy]]-Table4[[#This Row],[Benchmark mean accuracy]]</f>
        <v>-0.44943820224719389</v>
      </c>
      <c r="H792" t="str">
        <f>IF(AND(Table4[[#This Row],[F value]]&lt;4.74,Table4[[#This Row],[Best Individual mean accuracy]]&gt;Table4[[#This Row],[Benchmark mean accuracy]]),"Yes","No")</f>
        <v>No</v>
      </c>
    </row>
    <row r="793" spans="1:8" x14ac:dyDescent="0.55000000000000004">
      <c r="A793">
        <v>891</v>
      </c>
      <c r="B793" s="1" t="s">
        <v>3744</v>
      </c>
      <c r="C793" s="4">
        <v>1</v>
      </c>
      <c r="D793" s="6">
        <v>96.292134831460601</v>
      </c>
      <c r="E793" s="3">
        <v>95.842696629213407</v>
      </c>
      <c r="F793" s="4">
        <v>0.63636363636363602</v>
      </c>
      <c r="G793" s="6">
        <f>Table4[[#This Row],[Best Individual mean accuracy]]-Table4[[#This Row],[Benchmark mean accuracy]]</f>
        <v>-0.44943820224719389</v>
      </c>
      <c r="H793" t="str">
        <f>IF(AND(Table4[[#This Row],[F value]]&lt;4.74,Table4[[#This Row],[Best Individual mean accuracy]]&gt;Table4[[#This Row],[Benchmark mean accuracy]]),"Yes","No")</f>
        <v>No</v>
      </c>
    </row>
    <row r="794" spans="1:8" x14ac:dyDescent="0.55000000000000004">
      <c r="A794">
        <v>891</v>
      </c>
      <c r="B794" s="1" t="s">
        <v>4033</v>
      </c>
      <c r="C794" s="4">
        <v>1</v>
      </c>
      <c r="D794" s="6">
        <v>96.292134831460601</v>
      </c>
      <c r="E794" s="3">
        <v>95.842696629213407</v>
      </c>
      <c r="F794" s="4">
        <v>0.91428571428571503</v>
      </c>
      <c r="G794" s="6">
        <f>Table4[[#This Row],[Best Individual mean accuracy]]-Table4[[#This Row],[Benchmark mean accuracy]]</f>
        <v>-0.44943820224719389</v>
      </c>
      <c r="H794" t="str">
        <f>IF(AND(Table4[[#This Row],[F value]]&lt;4.74,Table4[[#This Row],[Best Individual mean accuracy]]&gt;Table4[[#This Row],[Benchmark mean accuracy]]),"Yes","No")</f>
        <v>No</v>
      </c>
    </row>
    <row r="795" spans="1:8" x14ac:dyDescent="0.55000000000000004">
      <c r="A795">
        <v>891</v>
      </c>
      <c r="B795" s="1" t="s">
        <v>4052</v>
      </c>
      <c r="C795" s="4">
        <v>1</v>
      </c>
      <c r="D795" s="6">
        <v>96.292134831460601</v>
      </c>
      <c r="E795" s="3">
        <v>95.842696629213407</v>
      </c>
      <c r="F795" s="4">
        <v>0.57894736842105199</v>
      </c>
      <c r="G795" s="6">
        <f>Table4[[#This Row],[Best Individual mean accuracy]]-Table4[[#This Row],[Benchmark mean accuracy]]</f>
        <v>-0.44943820224719389</v>
      </c>
      <c r="H795" t="str">
        <f>IF(AND(Table4[[#This Row],[F value]]&lt;4.74,Table4[[#This Row],[Best Individual mean accuracy]]&gt;Table4[[#This Row],[Benchmark mean accuracy]]),"Yes","No")</f>
        <v>No</v>
      </c>
    </row>
    <row r="796" spans="1:8" x14ac:dyDescent="0.55000000000000004">
      <c r="A796">
        <v>574</v>
      </c>
      <c r="B796" s="1" t="s">
        <v>3032</v>
      </c>
      <c r="C796" s="4">
        <v>1</v>
      </c>
      <c r="D796" s="6">
        <v>96.179775280898795</v>
      </c>
      <c r="E796" s="3">
        <v>95.842696629213407</v>
      </c>
      <c r="F796" s="4">
        <v>0.62237762237762195</v>
      </c>
      <c r="G796" s="6">
        <f>Table4[[#This Row],[Best Individual mean accuracy]]-Table4[[#This Row],[Benchmark mean accuracy]]</f>
        <v>-0.33707865168538831</v>
      </c>
      <c r="H796" t="str">
        <f>IF(AND(Table4[[#This Row],[F value]]&lt;4.74,Table4[[#This Row],[Best Individual mean accuracy]]&gt;Table4[[#This Row],[Benchmark mean accuracy]]),"Yes","No")</f>
        <v>No</v>
      </c>
    </row>
    <row r="797" spans="1:8" x14ac:dyDescent="0.55000000000000004">
      <c r="A797">
        <v>750</v>
      </c>
      <c r="B797" s="1" t="s">
        <v>3177</v>
      </c>
      <c r="C797" s="4">
        <v>1</v>
      </c>
      <c r="D797" s="6">
        <v>96.179775280898795</v>
      </c>
      <c r="E797" s="3">
        <v>95.842696629213407</v>
      </c>
      <c r="F797" s="4">
        <v>2.0476190476190399</v>
      </c>
      <c r="G797" s="6">
        <f>Table4[[#This Row],[Best Individual mean accuracy]]-Table4[[#This Row],[Benchmark mean accuracy]]</f>
        <v>-0.33707865168538831</v>
      </c>
      <c r="H797" t="str">
        <f>IF(AND(Table4[[#This Row],[F value]]&lt;4.74,Table4[[#This Row],[Best Individual mean accuracy]]&gt;Table4[[#This Row],[Benchmark mean accuracy]]),"Yes","No")</f>
        <v>No</v>
      </c>
    </row>
    <row r="798" spans="1:8" x14ac:dyDescent="0.55000000000000004">
      <c r="A798">
        <v>574</v>
      </c>
      <c r="B798" s="1" t="s">
        <v>2910</v>
      </c>
      <c r="C798" s="4">
        <v>1</v>
      </c>
      <c r="D798" s="6">
        <v>96.067415730337004</v>
      </c>
      <c r="E798" s="3">
        <v>95.842696629213407</v>
      </c>
      <c r="F798" s="4">
        <v>7.0000000000000302</v>
      </c>
      <c r="G798" s="6">
        <f>Table4[[#This Row],[Best Individual mean accuracy]]-Table4[[#This Row],[Benchmark mean accuracy]]</f>
        <v>-0.22471910112359694</v>
      </c>
      <c r="H798" t="str">
        <f>IF(AND(Table4[[#This Row],[F value]]&lt;4.74,Table4[[#This Row],[Best Individual mean accuracy]]&gt;Table4[[#This Row],[Benchmark mean accuracy]]),"Yes","No")</f>
        <v>No</v>
      </c>
    </row>
    <row r="799" spans="1:8" x14ac:dyDescent="0.55000000000000004">
      <c r="A799">
        <v>750</v>
      </c>
      <c r="B799" s="1" t="s">
        <v>3170</v>
      </c>
      <c r="C799" s="4">
        <v>1</v>
      </c>
      <c r="D799" s="6">
        <v>96.067415730337004</v>
      </c>
      <c r="E799" s="3">
        <v>95.842696629213407</v>
      </c>
      <c r="F799" s="4">
        <v>0.76923076923076905</v>
      </c>
      <c r="G799" s="6">
        <f>Table4[[#This Row],[Best Individual mean accuracy]]-Table4[[#This Row],[Benchmark mean accuracy]]</f>
        <v>-0.22471910112359694</v>
      </c>
      <c r="H799" t="str">
        <f>IF(AND(Table4[[#This Row],[F value]]&lt;4.74,Table4[[#This Row],[Best Individual mean accuracy]]&gt;Table4[[#This Row],[Benchmark mean accuracy]]),"Yes","No")</f>
        <v>No</v>
      </c>
    </row>
    <row r="800" spans="1:8" x14ac:dyDescent="0.55000000000000004">
      <c r="A800">
        <v>750</v>
      </c>
      <c r="B800" s="1" t="s">
        <v>3331</v>
      </c>
      <c r="C800" s="4">
        <v>1</v>
      </c>
      <c r="D800" s="6">
        <v>96.067415730337004</v>
      </c>
      <c r="E800" s="3">
        <v>95.842696629213407</v>
      </c>
      <c r="F800" s="4">
        <v>0.94117647058823495</v>
      </c>
      <c r="G800" s="6">
        <f>Table4[[#This Row],[Best Individual mean accuracy]]-Table4[[#This Row],[Benchmark mean accuracy]]</f>
        <v>-0.22471910112359694</v>
      </c>
      <c r="H800" t="str">
        <f>IF(AND(Table4[[#This Row],[F value]]&lt;4.74,Table4[[#This Row],[Best Individual mean accuracy]]&gt;Table4[[#This Row],[Benchmark mean accuracy]]),"Yes","No")</f>
        <v>No</v>
      </c>
    </row>
    <row r="801" spans="1:8" x14ac:dyDescent="0.55000000000000004">
      <c r="A801">
        <v>750</v>
      </c>
      <c r="B801" s="1" t="s">
        <v>3190</v>
      </c>
      <c r="C801" s="4">
        <v>1</v>
      </c>
      <c r="D801" s="6">
        <v>95.842696629213407</v>
      </c>
      <c r="E801" s="3">
        <v>95.842696629213407</v>
      </c>
      <c r="F801" s="4">
        <v>2.8333333333333299</v>
      </c>
      <c r="G801" s="6">
        <f>Table4[[#This Row],[Best Individual mean accuracy]]-Table4[[#This Row],[Benchmark mean accuracy]]</f>
        <v>0</v>
      </c>
      <c r="H801" t="str">
        <f>IF(AND(Table4[[#This Row],[F value]]&lt;4.74,Table4[[#This Row],[Best Individual mean accuracy]]&gt;Table4[[#This Row],[Benchmark mean accuracy]]),"Yes","No")</f>
        <v>No</v>
      </c>
    </row>
    <row r="802" spans="1:8" x14ac:dyDescent="0.55000000000000004">
      <c r="A802">
        <v>574</v>
      </c>
      <c r="B802" s="1" t="s">
        <v>3056</v>
      </c>
      <c r="C802" s="4">
        <v>1</v>
      </c>
      <c r="D802" s="6">
        <v>95.617977528089895</v>
      </c>
      <c r="E802" s="3">
        <v>95.842696629213407</v>
      </c>
      <c r="F802" s="4">
        <v>1.99999999999999</v>
      </c>
      <c r="G802" s="6">
        <f>Table4[[#This Row],[Best Individual mean accuracy]]-Table4[[#This Row],[Benchmark mean accuracy]]</f>
        <v>0.22471910112351168</v>
      </c>
      <c r="H802" t="str">
        <f>IF(AND(Table4[[#This Row],[F value]]&lt;4.74,Table4[[#This Row],[Best Individual mean accuracy]]&gt;Table4[[#This Row],[Benchmark mean accuracy]]),"Yes","No")</f>
        <v>Yes</v>
      </c>
    </row>
    <row r="803" spans="1:8" x14ac:dyDescent="0.55000000000000004">
      <c r="A803">
        <v>750</v>
      </c>
      <c r="B803" s="1" t="s">
        <v>3249</v>
      </c>
      <c r="C803" s="4">
        <v>1</v>
      </c>
      <c r="D803" s="6">
        <v>95.617977528089895</v>
      </c>
      <c r="E803" s="3">
        <v>95.842696629213407</v>
      </c>
      <c r="F803" s="4">
        <v>0.79310344827586199</v>
      </c>
      <c r="G803" s="6">
        <f>Table4[[#This Row],[Best Individual mean accuracy]]-Table4[[#This Row],[Benchmark mean accuracy]]</f>
        <v>0.22471910112351168</v>
      </c>
      <c r="H803" t="str">
        <f>IF(AND(Table4[[#This Row],[F value]]&lt;4.74,Table4[[#This Row],[Best Individual mean accuracy]]&gt;Table4[[#This Row],[Benchmark mean accuracy]]),"Yes","No")</f>
        <v>Yes</v>
      </c>
    </row>
    <row r="804" spans="1:8" x14ac:dyDescent="0.55000000000000004">
      <c r="A804">
        <v>891</v>
      </c>
      <c r="B804" s="1" t="s">
        <v>3615</v>
      </c>
      <c r="C804" s="4">
        <v>1</v>
      </c>
      <c r="D804" s="6">
        <v>95.617977528089895</v>
      </c>
      <c r="E804" s="3">
        <v>95.842696629213407</v>
      </c>
      <c r="F804" s="4">
        <v>0.76470588235294101</v>
      </c>
      <c r="G804" s="6">
        <f>Table4[[#This Row],[Best Individual mean accuracy]]-Table4[[#This Row],[Benchmark mean accuracy]]</f>
        <v>0.22471910112351168</v>
      </c>
      <c r="H804" t="str">
        <f>IF(AND(Table4[[#This Row],[F value]]&lt;4.74,Table4[[#This Row],[Best Individual mean accuracy]]&gt;Table4[[#This Row],[Benchmark mean accuracy]]),"Yes","No")</f>
        <v>Yes</v>
      </c>
    </row>
    <row r="805" spans="1:8" x14ac:dyDescent="0.55000000000000004">
      <c r="A805">
        <v>750</v>
      </c>
      <c r="B805" s="1" t="s">
        <v>3385</v>
      </c>
      <c r="C805" s="4">
        <v>1</v>
      </c>
      <c r="D805" s="6">
        <v>95.505617977528104</v>
      </c>
      <c r="E805" s="3">
        <v>95.842696629213407</v>
      </c>
      <c r="F805" s="4">
        <v>0.69230769230769096</v>
      </c>
      <c r="G805" s="6">
        <f>Table4[[#This Row],[Best Individual mean accuracy]]-Table4[[#This Row],[Benchmark mean accuracy]]</f>
        <v>0.33707865168530304</v>
      </c>
      <c r="H805" t="str">
        <f>IF(AND(Table4[[#This Row],[F value]]&lt;4.74,Table4[[#This Row],[Best Individual mean accuracy]]&gt;Table4[[#This Row],[Benchmark mean accuracy]]),"Yes","No")</f>
        <v>Yes</v>
      </c>
    </row>
    <row r="806" spans="1:8" x14ac:dyDescent="0.55000000000000004">
      <c r="A806">
        <v>574</v>
      </c>
      <c r="B806" s="1" t="s">
        <v>3055</v>
      </c>
      <c r="C806" s="4">
        <v>1</v>
      </c>
      <c r="D806" s="6">
        <v>95.393258426966199</v>
      </c>
      <c r="E806" s="3">
        <v>95.842696629213407</v>
      </c>
      <c r="F806" s="4">
        <v>1.24999999999999</v>
      </c>
      <c r="G806" s="6">
        <f>Table4[[#This Row],[Best Individual mean accuracy]]-Table4[[#This Row],[Benchmark mean accuracy]]</f>
        <v>0.4494382022472081</v>
      </c>
      <c r="H806" t="str">
        <f>IF(AND(Table4[[#This Row],[F value]]&lt;4.74,Table4[[#This Row],[Best Individual mean accuracy]]&gt;Table4[[#This Row],[Benchmark mean accuracy]]),"Yes","No")</f>
        <v>Yes</v>
      </c>
    </row>
    <row r="807" spans="1:8" x14ac:dyDescent="0.55000000000000004">
      <c r="A807">
        <v>663</v>
      </c>
      <c r="B807" s="1" t="s">
        <v>3157</v>
      </c>
      <c r="C807" s="4">
        <v>0.97777777777777697</v>
      </c>
      <c r="D807" s="6">
        <v>95.393258426966199</v>
      </c>
      <c r="E807" s="3">
        <v>95.842696629213407</v>
      </c>
      <c r="F807" s="4">
        <v>0.57692307692307598</v>
      </c>
      <c r="G807" s="6">
        <f>Table4[[#This Row],[Best Individual mean accuracy]]-Table4[[#This Row],[Benchmark mean accuracy]]</f>
        <v>0.4494382022472081</v>
      </c>
      <c r="H807" t="str">
        <f>IF(AND(Table4[[#This Row],[F value]]&lt;4.74,Table4[[#This Row],[Best Individual mean accuracy]]&gt;Table4[[#This Row],[Benchmark mean accuracy]]),"Yes","No")</f>
        <v>Yes</v>
      </c>
    </row>
    <row r="808" spans="1:8" x14ac:dyDescent="0.55000000000000004">
      <c r="A808">
        <v>750</v>
      </c>
      <c r="B808" s="1" t="s">
        <v>3184</v>
      </c>
      <c r="C808" s="4">
        <v>1</v>
      </c>
      <c r="D808" s="6">
        <v>95.056179775280896</v>
      </c>
      <c r="E808" s="3">
        <v>95.842696629213407</v>
      </c>
      <c r="F808" s="4">
        <v>1.13559322033898</v>
      </c>
      <c r="G808" s="6">
        <f>Table4[[#This Row],[Best Individual mean accuracy]]-Table4[[#This Row],[Benchmark mean accuracy]]</f>
        <v>0.78651685393251114</v>
      </c>
      <c r="H808" t="str">
        <f>IF(AND(Table4[[#This Row],[F value]]&lt;4.74,Table4[[#This Row],[Best Individual mean accuracy]]&gt;Table4[[#This Row],[Benchmark mean accuracy]]),"Yes","No")</f>
        <v>Yes</v>
      </c>
    </row>
    <row r="809" spans="1:8" x14ac:dyDescent="0.55000000000000004">
      <c r="A809">
        <v>574</v>
      </c>
      <c r="B809" s="1" t="s">
        <v>2886</v>
      </c>
      <c r="C809" s="4">
        <v>1</v>
      </c>
      <c r="D809" s="6">
        <v>94.943820224719005</v>
      </c>
      <c r="E809" s="3">
        <v>95.842696629213407</v>
      </c>
      <c r="F809" s="4">
        <v>0.82089552238805996</v>
      </c>
      <c r="G809" s="6">
        <f>Table4[[#This Row],[Best Individual mean accuracy]]-Table4[[#This Row],[Benchmark mean accuracy]]</f>
        <v>0.89887640449440198</v>
      </c>
      <c r="H809" t="str">
        <f>IF(AND(Table4[[#This Row],[F value]]&lt;4.74,Table4[[#This Row],[Best Individual mean accuracy]]&gt;Table4[[#This Row],[Benchmark mean accuracy]]),"Yes","No")</f>
        <v>Yes</v>
      </c>
    </row>
    <row r="810" spans="1:8" x14ac:dyDescent="0.55000000000000004">
      <c r="A810">
        <v>891</v>
      </c>
      <c r="B810" s="1" t="s">
        <v>3628</v>
      </c>
      <c r="C810" s="4">
        <v>1</v>
      </c>
      <c r="D810" s="6">
        <v>94.831460674157299</v>
      </c>
      <c r="E810" s="3">
        <v>95.842696629213407</v>
      </c>
      <c r="F810" s="4">
        <v>0.623529411764705</v>
      </c>
      <c r="G810" s="6">
        <f>Table4[[#This Row],[Best Individual mean accuracy]]-Table4[[#This Row],[Benchmark mean accuracy]]</f>
        <v>1.0112359550561081</v>
      </c>
      <c r="H810" t="str">
        <f>IF(AND(Table4[[#This Row],[F value]]&lt;4.74,Table4[[#This Row],[Best Individual mean accuracy]]&gt;Table4[[#This Row],[Benchmark mean accuracy]]),"Yes","No")</f>
        <v>Yes</v>
      </c>
    </row>
    <row r="811" spans="1:8" x14ac:dyDescent="0.55000000000000004">
      <c r="A811">
        <v>891</v>
      </c>
      <c r="B811" s="1" t="s">
        <v>3712</v>
      </c>
      <c r="C811" s="4">
        <v>1</v>
      </c>
      <c r="D811" s="6">
        <v>94.719101123595493</v>
      </c>
      <c r="E811" s="3">
        <v>95.842696629213407</v>
      </c>
      <c r="F811" s="4">
        <v>0.93548387096774099</v>
      </c>
      <c r="G811" s="6">
        <f>Table4[[#This Row],[Best Individual mean accuracy]]-Table4[[#This Row],[Benchmark mean accuracy]]</f>
        <v>1.1235955056179137</v>
      </c>
      <c r="H811" t="str">
        <f>IF(AND(Table4[[#This Row],[F value]]&lt;4.74,Table4[[#This Row],[Best Individual mean accuracy]]&gt;Table4[[#This Row],[Benchmark mean accuracy]]),"Yes","No")</f>
        <v>Yes</v>
      </c>
    </row>
    <row r="812" spans="1:8" x14ac:dyDescent="0.55000000000000004">
      <c r="A812">
        <v>750</v>
      </c>
      <c r="B812" s="1" t="s">
        <v>3309</v>
      </c>
      <c r="C812" s="4">
        <v>1</v>
      </c>
      <c r="D812" s="6">
        <v>94.494382022471896</v>
      </c>
      <c r="E812" s="3">
        <v>95.842696629213407</v>
      </c>
      <c r="F812" s="4">
        <v>0.90350877192982304</v>
      </c>
      <c r="G812" s="6">
        <f>Table4[[#This Row],[Best Individual mean accuracy]]-Table4[[#This Row],[Benchmark mean accuracy]]</f>
        <v>1.3483146067415106</v>
      </c>
      <c r="H812" t="str">
        <f>IF(AND(Table4[[#This Row],[F value]]&lt;4.74,Table4[[#This Row],[Best Individual mean accuracy]]&gt;Table4[[#This Row],[Benchmark mean accuracy]]),"Yes","No")</f>
        <v>Yes</v>
      </c>
    </row>
    <row r="813" spans="1:8" x14ac:dyDescent="0.55000000000000004">
      <c r="A813">
        <v>750</v>
      </c>
      <c r="B813" s="1" t="s">
        <v>3297</v>
      </c>
      <c r="C813" s="4">
        <v>1</v>
      </c>
      <c r="D813" s="6">
        <v>94.269662921348299</v>
      </c>
      <c r="E813" s="3">
        <v>95.842696629213407</v>
      </c>
      <c r="F813" s="4">
        <v>1.0088105726872201</v>
      </c>
      <c r="G813" s="6">
        <f>Table4[[#This Row],[Best Individual mean accuracy]]-Table4[[#This Row],[Benchmark mean accuracy]]</f>
        <v>1.5730337078651075</v>
      </c>
      <c r="H813" t="str">
        <f>IF(AND(Table4[[#This Row],[F value]]&lt;4.74,Table4[[#This Row],[Best Individual mean accuracy]]&gt;Table4[[#This Row],[Benchmark mean accuracy]]),"Yes","No")</f>
        <v>Yes</v>
      </c>
    </row>
    <row r="814" spans="1:8" x14ac:dyDescent="0.55000000000000004">
      <c r="A814">
        <v>574</v>
      </c>
      <c r="B814" s="1" t="s">
        <v>2894</v>
      </c>
      <c r="C814" s="4">
        <v>1</v>
      </c>
      <c r="D814" s="6">
        <v>94.157303370786494</v>
      </c>
      <c r="E814" s="3">
        <v>95.842696629213407</v>
      </c>
      <c r="F814" s="4">
        <v>0.931034482758619</v>
      </c>
      <c r="G814" s="6">
        <f>Table4[[#This Row],[Best Individual mean accuracy]]-Table4[[#This Row],[Benchmark mean accuracy]]</f>
        <v>1.6853932584269131</v>
      </c>
      <c r="H814" t="str">
        <f>IF(AND(Table4[[#This Row],[F value]]&lt;4.74,Table4[[#This Row],[Best Individual mean accuracy]]&gt;Table4[[#This Row],[Benchmark mean accuracy]]),"Yes","No")</f>
        <v>Yes</v>
      </c>
    </row>
    <row r="815" spans="1:8" x14ac:dyDescent="0.55000000000000004">
      <c r="A815">
        <v>928</v>
      </c>
      <c r="B815" s="1" t="s">
        <v>4381</v>
      </c>
      <c r="C815" s="4">
        <v>0.97777777777777697</v>
      </c>
      <c r="D815" s="6">
        <v>97.078651685393197</v>
      </c>
      <c r="E815" s="3">
        <v>95.730337078651701</v>
      </c>
      <c r="F815" s="4">
        <v>1.02857142857142</v>
      </c>
      <c r="G815" s="6">
        <f>Table4[[#This Row],[Best Individual mean accuracy]]-Table4[[#This Row],[Benchmark mean accuracy]]</f>
        <v>-1.3483146067414964</v>
      </c>
      <c r="H815" t="str">
        <f>IF(AND(Table4[[#This Row],[F value]]&lt;4.74,Table4[[#This Row],[Best Individual mean accuracy]]&gt;Table4[[#This Row],[Benchmark mean accuracy]]),"Yes","No")</f>
        <v>No</v>
      </c>
    </row>
    <row r="816" spans="1:8" x14ac:dyDescent="0.55000000000000004">
      <c r="A816">
        <v>574</v>
      </c>
      <c r="B816" s="1" t="s">
        <v>2933</v>
      </c>
      <c r="C816" s="4">
        <v>1</v>
      </c>
      <c r="D816" s="6">
        <v>96.966292134831406</v>
      </c>
      <c r="E816" s="3">
        <v>95.730337078651701</v>
      </c>
      <c r="F816" s="4">
        <v>0.780219780219779</v>
      </c>
      <c r="G816" s="6">
        <f>Table4[[#This Row],[Best Individual mean accuracy]]-Table4[[#This Row],[Benchmark mean accuracy]]</f>
        <v>-1.235955056179705</v>
      </c>
      <c r="H816" t="str">
        <f>IF(AND(Table4[[#This Row],[F value]]&lt;4.74,Table4[[#This Row],[Best Individual mean accuracy]]&gt;Table4[[#This Row],[Benchmark mean accuracy]]),"Yes","No")</f>
        <v>No</v>
      </c>
    </row>
    <row r="817" spans="1:8" x14ac:dyDescent="0.55000000000000004">
      <c r="A817">
        <v>10</v>
      </c>
      <c r="B817" s="1" t="s">
        <v>2396</v>
      </c>
      <c r="C817" s="4">
        <v>0.97777777777777697</v>
      </c>
      <c r="D817" s="6">
        <v>96.516853932584198</v>
      </c>
      <c r="E817" s="3">
        <v>95.730337078651701</v>
      </c>
      <c r="F817" s="4">
        <v>1.8799999999999899</v>
      </c>
      <c r="G817" s="6">
        <f>Table4[[#This Row],[Best Individual mean accuracy]]-Table4[[#This Row],[Benchmark mean accuracy]]</f>
        <v>-0.78651685393249693</v>
      </c>
      <c r="H817" t="str">
        <f>IF(AND(Table4[[#This Row],[F value]]&lt;4.74,Table4[[#This Row],[Best Individual mean accuracy]]&gt;Table4[[#This Row],[Benchmark mean accuracy]]),"Yes","No")</f>
        <v>No</v>
      </c>
    </row>
    <row r="818" spans="1:8" x14ac:dyDescent="0.55000000000000004">
      <c r="A818">
        <v>750</v>
      </c>
      <c r="B818" s="1" t="s">
        <v>3259</v>
      </c>
      <c r="C818" s="4">
        <v>1</v>
      </c>
      <c r="D818" s="6">
        <v>96.404494382022406</v>
      </c>
      <c r="E818" s="3">
        <v>95.730337078651701</v>
      </c>
      <c r="F818" s="4">
        <v>0.6</v>
      </c>
      <c r="G818" s="6">
        <f>Table4[[#This Row],[Best Individual mean accuracy]]-Table4[[#This Row],[Benchmark mean accuracy]]</f>
        <v>-0.67415730337070556</v>
      </c>
      <c r="H818" t="str">
        <f>IF(AND(Table4[[#This Row],[F value]]&lt;4.74,Table4[[#This Row],[Best Individual mean accuracy]]&gt;Table4[[#This Row],[Benchmark mean accuracy]]),"Yes","No")</f>
        <v>No</v>
      </c>
    </row>
    <row r="819" spans="1:8" x14ac:dyDescent="0.55000000000000004">
      <c r="A819">
        <v>574</v>
      </c>
      <c r="B819" s="1" t="s">
        <v>2908</v>
      </c>
      <c r="C819" s="4">
        <v>1</v>
      </c>
      <c r="D819" s="6">
        <v>96.292134831460601</v>
      </c>
      <c r="E819" s="3">
        <v>95.730337078651701</v>
      </c>
      <c r="F819" s="4">
        <v>1.5641025641025601</v>
      </c>
      <c r="G819" s="6">
        <f>Table4[[#This Row],[Best Individual mean accuracy]]-Table4[[#This Row],[Benchmark mean accuracy]]</f>
        <v>-0.56179775280889999</v>
      </c>
      <c r="H819" t="str">
        <f>IF(AND(Table4[[#This Row],[F value]]&lt;4.74,Table4[[#This Row],[Best Individual mean accuracy]]&gt;Table4[[#This Row],[Benchmark mean accuracy]]),"Yes","No")</f>
        <v>No</v>
      </c>
    </row>
    <row r="820" spans="1:8" x14ac:dyDescent="0.55000000000000004">
      <c r="A820">
        <v>750</v>
      </c>
      <c r="B820" s="1" t="s">
        <v>3462</v>
      </c>
      <c r="C820" s="4">
        <v>1</v>
      </c>
      <c r="D820" s="6">
        <v>96.292134831460601</v>
      </c>
      <c r="E820" s="3">
        <v>95.730337078651701</v>
      </c>
      <c r="F820" s="4">
        <v>1.0869565217391299</v>
      </c>
      <c r="G820" s="6">
        <f>Table4[[#This Row],[Best Individual mean accuracy]]-Table4[[#This Row],[Benchmark mean accuracy]]</f>
        <v>-0.56179775280889999</v>
      </c>
      <c r="H820" t="str">
        <f>IF(AND(Table4[[#This Row],[F value]]&lt;4.74,Table4[[#This Row],[Best Individual mean accuracy]]&gt;Table4[[#This Row],[Benchmark mean accuracy]]),"Yes","No")</f>
        <v>No</v>
      </c>
    </row>
    <row r="821" spans="1:8" x14ac:dyDescent="0.55000000000000004">
      <c r="A821">
        <v>750</v>
      </c>
      <c r="B821" s="1" t="s">
        <v>3424</v>
      </c>
      <c r="C821" s="4">
        <v>1</v>
      </c>
      <c r="D821" s="6">
        <v>96.179775280898795</v>
      </c>
      <c r="E821" s="3">
        <v>95.730337078651701</v>
      </c>
      <c r="F821" s="4">
        <v>1.8181818181818199</v>
      </c>
      <c r="G821" s="6">
        <f>Table4[[#This Row],[Best Individual mean accuracy]]-Table4[[#This Row],[Benchmark mean accuracy]]</f>
        <v>-0.44943820224709441</v>
      </c>
      <c r="H821" t="str">
        <f>IF(AND(Table4[[#This Row],[F value]]&lt;4.74,Table4[[#This Row],[Best Individual mean accuracy]]&gt;Table4[[#This Row],[Benchmark mean accuracy]]),"Yes","No")</f>
        <v>No</v>
      </c>
    </row>
    <row r="822" spans="1:8" x14ac:dyDescent="0.55000000000000004">
      <c r="A822">
        <v>574</v>
      </c>
      <c r="B822" s="1" t="s">
        <v>2940</v>
      </c>
      <c r="C822" s="4">
        <v>1</v>
      </c>
      <c r="D822" s="6">
        <v>96.067415730337004</v>
      </c>
      <c r="E822" s="3">
        <v>95.730337078651701</v>
      </c>
      <c r="F822" s="4">
        <v>0.82978723404255295</v>
      </c>
      <c r="G822" s="6">
        <f>Table4[[#This Row],[Best Individual mean accuracy]]-Table4[[#This Row],[Benchmark mean accuracy]]</f>
        <v>-0.33707865168530304</v>
      </c>
      <c r="H822" t="str">
        <f>IF(AND(Table4[[#This Row],[F value]]&lt;4.74,Table4[[#This Row],[Best Individual mean accuracy]]&gt;Table4[[#This Row],[Benchmark mean accuracy]]),"Yes","No")</f>
        <v>No</v>
      </c>
    </row>
    <row r="823" spans="1:8" x14ac:dyDescent="0.55000000000000004">
      <c r="A823">
        <v>891</v>
      </c>
      <c r="B823" s="1" t="s">
        <v>3672</v>
      </c>
      <c r="C823" s="4">
        <v>1</v>
      </c>
      <c r="D823" s="6">
        <v>95.955056179775298</v>
      </c>
      <c r="E823" s="3">
        <v>95.730337078651701</v>
      </c>
      <c r="F823" s="4">
        <v>0.81818181818181701</v>
      </c>
      <c r="G823" s="6">
        <f>Table4[[#This Row],[Best Individual mean accuracy]]-Table4[[#This Row],[Benchmark mean accuracy]]</f>
        <v>-0.22471910112359694</v>
      </c>
      <c r="H823" t="str">
        <f>IF(AND(Table4[[#This Row],[F value]]&lt;4.74,Table4[[#This Row],[Best Individual mean accuracy]]&gt;Table4[[#This Row],[Benchmark mean accuracy]]),"Yes","No")</f>
        <v>No</v>
      </c>
    </row>
    <row r="824" spans="1:8" x14ac:dyDescent="0.55000000000000004">
      <c r="A824">
        <v>750</v>
      </c>
      <c r="B824" s="1" t="s">
        <v>3242</v>
      </c>
      <c r="C824" s="4">
        <v>1</v>
      </c>
      <c r="D824" s="6">
        <v>95.955056179775198</v>
      </c>
      <c r="E824" s="3">
        <v>95.730337078651701</v>
      </c>
      <c r="F824" s="4">
        <v>0.68852459016393297</v>
      </c>
      <c r="G824" s="6">
        <f>Table4[[#This Row],[Best Individual mean accuracy]]-Table4[[#This Row],[Benchmark mean accuracy]]</f>
        <v>-0.22471910112349747</v>
      </c>
      <c r="H824" t="str">
        <f>IF(AND(Table4[[#This Row],[F value]]&lt;4.74,Table4[[#This Row],[Best Individual mean accuracy]]&gt;Table4[[#This Row],[Benchmark mean accuracy]]),"Yes","No")</f>
        <v>No</v>
      </c>
    </row>
    <row r="825" spans="1:8" x14ac:dyDescent="0.55000000000000004">
      <c r="A825">
        <v>750</v>
      </c>
      <c r="B825" s="1" t="s">
        <v>3261</v>
      </c>
      <c r="C825" s="4">
        <v>1</v>
      </c>
      <c r="D825" s="6">
        <v>95.955056179775198</v>
      </c>
      <c r="E825" s="3">
        <v>95.730337078651701</v>
      </c>
      <c r="F825" s="4">
        <v>1.1860465116279</v>
      </c>
      <c r="G825" s="6">
        <f>Table4[[#This Row],[Best Individual mean accuracy]]-Table4[[#This Row],[Benchmark mean accuracy]]</f>
        <v>-0.22471910112349747</v>
      </c>
      <c r="H825" t="str">
        <f>IF(AND(Table4[[#This Row],[F value]]&lt;4.74,Table4[[#This Row],[Best Individual mean accuracy]]&gt;Table4[[#This Row],[Benchmark mean accuracy]]),"Yes","No")</f>
        <v>No</v>
      </c>
    </row>
    <row r="826" spans="1:8" x14ac:dyDescent="0.55000000000000004">
      <c r="A826">
        <v>10</v>
      </c>
      <c r="B826" s="1" t="s">
        <v>2400</v>
      </c>
      <c r="C826" s="4">
        <v>0.97777777777777697</v>
      </c>
      <c r="D826" s="6">
        <v>95.842696629213407</v>
      </c>
      <c r="E826" s="3">
        <v>95.730337078651701</v>
      </c>
      <c r="F826" s="4">
        <v>1.28571428571428</v>
      </c>
      <c r="G826" s="6">
        <f>Table4[[#This Row],[Best Individual mean accuracy]]-Table4[[#This Row],[Benchmark mean accuracy]]</f>
        <v>-0.1123595505617061</v>
      </c>
      <c r="H826" t="str">
        <f>IF(AND(Table4[[#This Row],[F value]]&lt;4.74,Table4[[#This Row],[Best Individual mean accuracy]]&gt;Table4[[#This Row],[Benchmark mean accuracy]]),"Yes","No")</f>
        <v>No</v>
      </c>
    </row>
    <row r="827" spans="1:8" x14ac:dyDescent="0.55000000000000004">
      <c r="A827">
        <v>574</v>
      </c>
      <c r="B827" s="1" t="s">
        <v>2962</v>
      </c>
      <c r="C827" s="4">
        <v>1</v>
      </c>
      <c r="D827" s="6">
        <v>95.730337078651601</v>
      </c>
      <c r="E827" s="3">
        <v>95.730337078651701</v>
      </c>
      <c r="F827" s="4">
        <v>0.72727272727272696</v>
      </c>
      <c r="G827" s="6">
        <f>Table4[[#This Row],[Best Individual mean accuracy]]-Table4[[#This Row],[Benchmark mean accuracy]]</f>
        <v>0</v>
      </c>
      <c r="H827" t="str">
        <f>IF(AND(Table4[[#This Row],[F value]]&lt;4.74,Table4[[#This Row],[Best Individual mean accuracy]]&gt;Table4[[#This Row],[Benchmark mean accuracy]]),"Yes","No")</f>
        <v>Yes</v>
      </c>
    </row>
    <row r="828" spans="1:8" x14ac:dyDescent="0.55000000000000004">
      <c r="A828">
        <v>891</v>
      </c>
      <c r="B828" s="1" t="s">
        <v>3761</v>
      </c>
      <c r="C828" s="4">
        <v>1</v>
      </c>
      <c r="D828" s="6">
        <v>95.617977528089895</v>
      </c>
      <c r="E828" s="3">
        <v>95.730337078651701</v>
      </c>
      <c r="F828" s="4">
        <v>0.648484848484848</v>
      </c>
      <c r="G828" s="6">
        <f>Table4[[#This Row],[Best Individual mean accuracy]]-Table4[[#This Row],[Benchmark mean accuracy]]</f>
        <v>0.11235955056180558</v>
      </c>
      <c r="H828" t="str">
        <f>IF(AND(Table4[[#This Row],[F value]]&lt;4.74,Table4[[#This Row],[Best Individual mean accuracy]]&gt;Table4[[#This Row],[Benchmark mean accuracy]]),"Yes","No")</f>
        <v>Yes</v>
      </c>
    </row>
    <row r="829" spans="1:8" x14ac:dyDescent="0.55000000000000004">
      <c r="A829">
        <v>574</v>
      </c>
      <c r="B829" s="1" t="s">
        <v>2945</v>
      </c>
      <c r="C829" s="4">
        <v>1</v>
      </c>
      <c r="D829" s="6">
        <v>95.505617977528104</v>
      </c>
      <c r="E829" s="3">
        <v>95.730337078651701</v>
      </c>
      <c r="F829" s="4">
        <v>0.66666666666666596</v>
      </c>
      <c r="G829" s="6">
        <f>Table4[[#This Row],[Best Individual mean accuracy]]-Table4[[#This Row],[Benchmark mean accuracy]]</f>
        <v>0.22471910112359694</v>
      </c>
      <c r="H829" t="str">
        <f>IF(AND(Table4[[#This Row],[F value]]&lt;4.74,Table4[[#This Row],[Best Individual mean accuracy]]&gt;Table4[[#This Row],[Benchmark mean accuracy]]),"Yes","No")</f>
        <v>Yes</v>
      </c>
    </row>
    <row r="830" spans="1:8" x14ac:dyDescent="0.55000000000000004">
      <c r="A830">
        <v>574</v>
      </c>
      <c r="B830" s="1" t="s">
        <v>3020</v>
      </c>
      <c r="C830" s="4">
        <v>1</v>
      </c>
      <c r="D830" s="6">
        <v>95.056179775280896</v>
      </c>
      <c r="E830" s="3">
        <v>95.730337078651701</v>
      </c>
      <c r="F830" s="4">
        <v>0.78571428571428603</v>
      </c>
      <c r="G830" s="6">
        <f>Table4[[#This Row],[Best Individual mean accuracy]]-Table4[[#This Row],[Benchmark mean accuracy]]</f>
        <v>0.67415730337080504</v>
      </c>
      <c r="H830" t="str">
        <f>IF(AND(Table4[[#This Row],[F value]]&lt;4.74,Table4[[#This Row],[Best Individual mean accuracy]]&gt;Table4[[#This Row],[Benchmark mean accuracy]]),"Yes","No")</f>
        <v>Yes</v>
      </c>
    </row>
    <row r="831" spans="1:8" x14ac:dyDescent="0.55000000000000004">
      <c r="A831">
        <v>574</v>
      </c>
      <c r="B831" s="1" t="s">
        <v>2922</v>
      </c>
      <c r="C831" s="4">
        <v>1</v>
      </c>
      <c r="D831" s="6">
        <v>97.078651685393197</v>
      </c>
      <c r="E831" s="3">
        <v>95.730337078651601</v>
      </c>
      <c r="F831" s="4">
        <v>1.6875</v>
      </c>
      <c r="G831" s="6">
        <f>Table4[[#This Row],[Best Individual mean accuracy]]-Table4[[#This Row],[Benchmark mean accuracy]]</f>
        <v>-1.3483146067415959</v>
      </c>
      <c r="H831" t="str">
        <f>IF(AND(Table4[[#This Row],[F value]]&lt;4.74,Table4[[#This Row],[Best Individual mean accuracy]]&gt;Table4[[#This Row],[Benchmark mean accuracy]]),"Yes","No")</f>
        <v>No</v>
      </c>
    </row>
    <row r="832" spans="1:8" x14ac:dyDescent="0.55000000000000004">
      <c r="A832">
        <v>663</v>
      </c>
      <c r="B832" s="1" t="s">
        <v>3104</v>
      </c>
      <c r="C832" s="4">
        <v>0.97777777777777697</v>
      </c>
      <c r="D832" s="6">
        <v>96.966292134831406</v>
      </c>
      <c r="E832" s="3">
        <v>95.730337078651601</v>
      </c>
      <c r="F832" s="4">
        <v>0.92452830188679302</v>
      </c>
      <c r="G832" s="6">
        <f>Table4[[#This Row],[Best Individual mean accuracy]]-Table4[[#This Row],[Benchmark mean accuracy]]</f>
        <v>-1.2359550561798045</v>
      </c>
      <c r="H832" t="str">
        <f>IF(AND(Table4[[#This Row],[F value]]&lt;4.74,Table4[[#This Row],[Best Individual mean accuracy]]&gt;Table4[[#This Row],[Benchmark mean accuracy]]),"Yes","No")</f>
        <v>No</v>
      </c>
    </row>
    <row r="833" spans="1:8" x14ac:dyDescent="0.55000000000000004">
      <c r="A833">
        <v>750</v>
      </c>
      <c r="B833" s="1" t="s">
        <v>3371</v>
      </c>
      <c r="C833" s="4">
        <v>1</v>
      </c>
      <c r="D833" s="6">
        <v>96.8539325842696</v>
      </c>
      <c r="E833" s="3">
        <v>95.730337078651601</v>
      </c>
      <c r="F833" s="4">
        <v>0.94594594594594605</v>
      </c>
      <c r="G833" s="6">
        <f>Table4[[#This Row],[Best Individual mean accuracy]]-Table4[[#This Row],[Benchmark mean accuracy]]</f>
        <v>-1.1235955056179989</v>
      </c>
      <c r="H833" t="str">
        <f>IF(AND(Table4[[#This Row],[F value]]&lt;4.74,Table4[[#This Row],[Best Individual mean accuracy]]&gt;Table4[[#This Row],[Benchmark mean accuracy]]),"Yes","No")</f>
        <v>No</v>
      </c>
    </row>
    <row r="834" spans="1:8" x14ac:dyDescent="0.55000000000000004">
      <c r="A834">
        <v>574</v>
      </c>
      <c r="B834" s="1" t="s">
        <v>2987</v>
      </c>
      <c r="C834" s="4">
        <v>1</v>
      </c>
      <c r="D834" s="6">
        <v>96.516853932584198</v>
      </c>
      <c r="E834" s="3">
        <v>95.730337078651601</v>
      </c>
      <c r="F834" s="4">
        <v>0.80722891566264898</v>
      </c>
      <c r="G834" s="6">
        <f>Table4[[#This Row],[Best Individual mean accuracy]]-Table4[[#This Row],[Benchmark mean accuracy]]</f>
        <v>-0.7865168539325964</v>
      </c>
      <c r="H834" t="str">
        <f>IF(AND(Table4[[#This Row],[F value]]&lt;4.74,Table4[[#This Row],[Best Individual mean accuracy]]&gt;Table4[[#This Row],[Benchmark mean accuracy]]),"Yes","No")</f>
        <v>No</v>
      </c>
    </row>
    <row r="835" spans="1:8" x14ac:dyDescent="0.55000000000000004">
      <c r="A835">
        <v>750</v>
      </c>
      <c r="B835" s="1" t="s">
        <v>3264</v>
      </c>
      <c r="C835" s="4">
        <v>1</v>
      </c>
      <c r="D835" s="6">
        <v>96.516853932584198</v>
      </c>
      <c r="E835" s="3">
        <v>95.730337078651601</v>
      </c>
      <c r="F835" s="4">
        <v>1.5161290322580501</v>
      </c>
      <c r="G835" s="6">
        <f>Table4[[#This Row],[Best Individual mean accuracy]]-Table4[[#This Row],[Benchmark mean accuracy]]</f>
        <v>-0.7865168539325964</v>
      </c>
      <c r="H835" t="str">
        <f>IF(AND(Table4[[#This Row],[F value]]&lt;4.74,Table4[[#This Row],[Best Individual mean accuracy]]&gt;Table4[[#This Row],[Benchmark mean accuracy]]),"Yes","No")</f>
        <v>No</v>
      </c>
    </row>
    <row r="836" spans="1:8" x14ac:dyDescent="0.55000000000000004">
      <c r="A836">
        <v>891</v>
      </c>
      <c r="B836" s="1" t="s">
        <v>3674</v>
      </c>
      <c r="C836" s="4">
        <v>1</v>
      </c>
      <c r="D836" s="6">
        <v>96.516853932584198</v>
      </c>
      <c r="E836" s="3">
        <v>95.730337078651601</v>
      </c>
      <c r="F836" s="4">
        <v>1.04301075268817</v>
      </c>
      <c r="G836" s="6">
        <f>Table4[[#This Row],[Best Individual mean accuracy]]-Table4[[#This Row],[Benchmark mean accuracy]]</f>
        <v>-0.7865168539325964</v>
      </c>
      <c r="H836" t="str">
        <f>IF(AND(Table4[[#This Row],[F value]]&lt;4.74,Table4[[#This Row],[Best Individual mean accuracy]]&gt;Table4[[#This Row],[Benchmark mean accuracy]]),"Yes","No")</f>
        <v>No</v>
      </c>
    </row>
    <row r="837" spans="1:8" x14ac:dyDescent="0.55000000000000004">
      <c r="A837">
        <v>891</v>
      </c>
      <c r="B837" s="1" t="s">
        <v>3522</v>
      </c>
      <c r="C837" s="4">
        <v>1</v>
      </c>
      <c r="D837" s="6">
        <v>96.067415730337004</v>
      </c>
      <c r="E837" s="3">
        <v>95.730337078651601</v>
      </c>
      <c r="F837" s="4">
        <v>0.87234042553191304</v>
      </c>
      <c r="G837" s="6">
        <f>Table4[[#This Row],[Best Individual mean accuracy]]-Table4[[#This Row],[Benchmark mean accuracy]]</f>
        <v>-0.33707865168540252</v>
      </c>
      <c r="H837" t="str">
        <f>IF(AND(Table4[[#This Row],[F value]]&lt;4.74,Table4[[#This Row],[Best Individual mean accuracy]]&gt;Table4[[#This Row],[Benchmark mean accuracy]]),"Yes","No")</f>
        <v>No</v>
      </c>
    </row>
    <row r="838" spans="1:8" x14ac:dyDescent="0.55000000000000004">
      <c r="A838">
        <v>891</v>
      </c>
      <c r="B838" s="1" t="s">
        <v>3647</v>
      </c>
      <c r="C838" s="4">
        <v>1</v>
      </c>
      <c r="D838" s="6">
        <v>96.067415730337004</v>
      </c>
      <c r="E838" s="3">
        <v>95.730337078651601</v>
      </c>
      <c r="F838" s="4">
        <v>0.62264150943396201</v>
      </c>
      <c r="G838" s="6">
        <f>Table4[[#This Row],[Best Individual mean accuracy]]-Table4[[#This Row],[Benchmark mean accuracy]]</f>
        <v>-0.33707865168540252</v>
      </c>
      <c r="H838" t="str">
        <f>IF(AND(Table4[[#This Row],[F value]]&lt;4.74,Table4[[#This Row],[Best Individual mean accuracy]]&gt;Table4[[#This Row],[Benchmark mean accuracy]]),"Yes","No")</f>
        <v>No</v>
      </c>
    </row>
    <row r="839" spans="1:8" x14ac:dyDescent="0.55000000000000004">
      <c r="A839">
        <v>574</v>
      </c>
      <c r="B839" s="1" t="s">
        <v>2885</v>
      </c>
      <c r="C839" s="4">
        <v>1</v>
      </c>
      <c r="D839" s="6">
        <v>95.955056179775198</v>
      </c>
      <c r="E839" s="3">
        <v>95.730337078651601</v>
      </c>
      <c r="F839" s="4">
        <v>0.79999999999999905</v>
      </c>
      <c r="G839" s="6">
        <f>Table4[[#This Row],[Best Individual mean accuracy]]-Table4[[#This Row],[Benchmark mean accuracy]]</f>
        <v>-0.22471910112359694</v>
      </c>
      <c r="H839" t="str">
        <f>IF(AND(Table4[[#This Row],[F value]]&lt;4.74,Table4[[#This Row],[Best Individual mean accuracy]]&gt;Table4[[#This Row],[Benchmark mean accuracy]]),"Yes","No")</f>
        <v>No</v>
      </c>
    </row>
    <row r="840" spans="1:8" x14ac:dyDescent="0.55000000000000004">
      <c r="A840">
        <v>750</v>
      </c>
      <c r="B840" s="1" t="s">
        <v>3189</v>
      </c>
      <c r="C840" s="4">
        <v>1</v>
      </c>
      <c r="D840" s="6">
        <v>95.955056179775198</v>
      </c>
      <c r="E840" s="3">
        <v>95.730337078651601</v>
      </c>
      <c r="F840" s="4">
        <v>0.62264150943396201</v>
      </c>
      <c r="G840" s="6">
        <f>Table4[[#This Row],[Best Individual mean accuracy]]-Table4[[#This Row],[Benchmark mean accuracy]]</f>
        <v>-0.22471910112359694</v>
      </c>
      <c r="H840" t="str">
        <f>IF(AND(Table4[[#This Row],[F value]]&lt;4.74,Table4[[#This Row],[Best Individual mean accuracy]]&gt;Table4[[#This Row],[Benchmark mean accuracy]]),"Yes","No")</f>
        <v>No</v>
      </c>
    </row>
    <row r="841" spans="1:8" x14ac:dyDescent="0.55000000000000004">
      <c r="A841">
        <v>891</v>
      </c>
      <c r="B841" s="1" t="s">
        <v>3529</v>
      </c>
      <c r="C841" s="4">
        <v>1</v>
      </c>
      <c r="D841" s="6">
        <v>95.955056179775198</v>
      </c>
      <c r="E841" s="3">
        <v>95.730337078651601</v>
      </c>
      <c r="F841" s="4">
        <v>1</v>
      </c>
      <c r="G841" s="6">
        <f>Table4[[#This Row],[Best Individual mean accuracy]]-Table4[[#This Row],[Benchmark mean accuracy]]</f>
        <v>-0.22471910112359694</v>
      </c>
      <c r="H841" t="str">
        <f>IF(AND(Table4[[#This Row],[F value]]&lt;4.74,Table4[[#This Row],[Best Individual mean accuracy]]&gt;Table4[[#This Row],[Benchmark mean accuracy]]),"Yes","No")</f>
        <v>No</v>
      </c>
    </row>
    <row r="842" spans="1:8" x14ac:dyDescent="0.55000000000000004">
      <c r="A842">
        <v>574</v>
      </c>
      <c r="B842" s="1" t="s">
        <v>2964</v>
      </c>
      <c r="C842" s="4">
        <v>1</v>
      </c>
      <c r="D842" s="6">
        <v>95.842696629213407</v>
      </c>
      <c r="E842" s="3">
        <v>95.730337078651601</v>
      </c>
      <c r="F842" s="4">
        <v>0.85046728971962604</v>
      </c>
      <c r="G842" s="6">
        <f>Table4[[#This Row],[Best Individual mean accuracy]]-Table4[[#This Row],[Benchmark mean accuracy]]</f>
        <v>-0.11235955056180558</v>
      </c>
      <c r="H842" t="str">
        <f>IF(AND(Table4[[#This Row],[F value]]&lt;4.74,Table4[[#This Row],[Best Individual mean accuracy]]&gt;Table4[[#This Row],[Benchmark mean accuracy]]),"Yes","No")</f>
        <v>No</v>
      </c>
    </row>
    <row r="843" spans="1:8" x14ac:dyDescent="0.55000000000000004">
      <c r="A843">
        <v>891</v>
      </c>
      <c r="B843" s="1" t="s">
        <v>3605</v>
      </c>
      <c r="C843" s="4">
        <v>1</v>
      </c>
      <c r="D843" s="6">
        <v>95.842696629213407</v>
      </c>
      <c r="E843" s="3">
        <v>95.730337078651601</v>
      </c>
      <c r="F843" s="4">
        <v>0.670886075949366</v>
      </c>
      <c r="G843" s="6">
        <f>Table4[[#This Row],[Best Individual mean accuracy]]-Table4[[#This Row],[Benchmark mean accuracy]]</f>
        <v>-0.11235955056180558</v>
      </c>
      <c r="H843" t="str">
        <f>IF(AND(Table4[[#This Row],[F value]]&lt;4.74,Table4[[#This Row],[Best Individual mean accuracy]]&gt;Table4[[#This Row],[Benchmark mean accuracy]]),"Yes","No")</f>
        <v>No</v>
      </c>
    </row>
    <row r="844" spans="1:8" x14ac:dyDescent="0.55000000000000004">
      <c r="A844">
        <v>750</v>
      </c>
      <c r="B844" s="1" t="s">
        <v>3419</v>
      </c>
      <c r="C844" s="4">
        <v>1</v>
      </c>
      <c r="D844" s="6">
        <v>95.730337078651701</v>
      </c>
      <c r="E844" s="3">
        <v>95.730337078651601</v>
      </c>
      <c r="F844" s="4">
        <v>0.70212765957446799</v>
      </c>
      <c r="G844" s="6">
        <f>Table4[[#This Row],[Best Individual mean accuracy]]-Table4[[#This Row],[Benchmark mean accuracy]]</f>
        <v>0</v>
      </c>
      <c r="H844" t="str">
        <f>IF(AND(Table4[[#This Row],[F value]]&lt;4.74,Table4[[#This Row],[Best Individual mean accuracy]]&gt;Table4[[#This Row],[Benchmark mean accuracy]]),"Yes","No")</f>
        <v>No</v>
      </c>
    </row>
    <row r="845" spans="1:8" x14ac:dyDescent="0.55000000000000004">
      <c r="A845">
        <v>663</v>
      </c>
      <c r="B845" s="1" t="s">
        <v>3111</v>
      </c>
      <c r="C845" s="4">
        <v>0.97777777777777697</v>
      </c>
      <c r="D845" s="6">
        <v>95.730337078651601</v>
      </c>
      <c r="E845" s="3">
        <v>95.730337078651601</v>
      </c>
      <c r="F845" s="4">
        <v>0.84000000000000097</v>
      </c>
      <c r="G845" s="6">
        <f>Table4[[#This Row],[Best Individual mean accuracy]]-Table4[[#This Row],[Benchmark mean accuracy]]</f>
        <v>0</v>
      </c>
      <c r="H845" t="str">
        <f>IF(AND(Table4[[#This Row],[F value]]&lt;4.74,Table4[[#This Row],[Best Individual mean accuracy]]&gt;Table4[[#This Row],[Benchmark mean accuracy]]),"Yes","No")</f>
        <v>No</v>
      </c>
    </row>
    <row r="846" spans="1:8" x14ac:dyDescent="0.55000000000000004">
      <c r="A846">
        <v>891</v>
      </c>
      <c r="B846" s="1" t="s">
        <v>3667</v>
      </c>
      <c r="C846" s="4">
        <v>1</v>
      </c>
      <c r="D846" s="6">
        <v>95.617977528089895</v>
      </c>
      <c r="E846" s="3">
        <v>95.730337078651601</v>
      </c>
      <c r="F846" s="4">
        <v>1.7692307692307601</v>
      </c>
      <c r="G846" s="6">
        <f>Table4[[#This Row],[Best Individual mean accuracy]]-Table4[[#This Row],[Benchmark mean accuracy]]</f>
        <v>0.1123595505617061</v>
      </c>
      <c r="H846" t="str">
        <f>IF(AND(Table4[[#This Row],[F value]]&lt;4.74,Table4[[#This Row],[Best Individual mean accuracy]]&gt;Table4[[#This Row],[Benchmark mean accuracy]]),"Yes","No")</f>
        <v>Yes</v>
      </c>
    </row>
    <row r="847" spans="1:8" x14ac:dyDescent="0.55000000000000004">
      <c r="A847">
        <v>750</v>
      </c>
      <c r="B847" s="1" t="s">
        <v>3443</v>
      </c>
      <c r="C847" s="4">
        <v>1</v>
      </c>
      <c r="D847" s="6">
        <v>95.505617977528104</v>
      </c>
      <c r="E847" s="3">
        <v>95.730337078651601</v>
      </c>
      <c r="F847" s="4">
        <v>1.0384615384615301</v>
      </c>
      <c r="G847" s="6">
        <f>Table4[[#This Row],[Best Individual mean accuracy]]-Table4[[#This Row],[Benchmark mean accuracy]]</f>
        <v>0.22471910112349747</v>
      </c>
      <c r="H847" t="str">
        <f>IF(AND(Table4[[#This Row],[F value]]&lt;4.74,Table4[[#This Row],[Best Individual mean accuracy]]&gt;Table4[[#This Row],[Benchmark mean accuracy]]),"Yes","No")</f>
        <v>Yes</v>
      </c>
    </row>
    <row r="848" spans="1:8" x14ac:dyDescent="0.55000000000000004">
      <c r="A848">
        <v>750</v>
      </c>
      <c r="B848" s="1" t="s">
        <v>3200</v>
      </c>
      <c r="C848" s="4">
        <v>1</v>
      </c>
      <c r="D848" s="6">
        <v>95.505617977528004</v>
      </c>
      <c r="E848" s="3">
        <v>95.730337078651601</v>
      </c>
      <c r="F848" s="4">
        <v>0.86538461538461497</v>
      </c>
      <c r="G848" s="6">
        <f>Table4[[#This Row],[Best Individual mean accuracy]]-Table4[[#This Row],[Benchmark mean accuracy]]</f>
        <v>0.22471910112359694</v>
      </c>
      <c r="H848" t="str">
        <f>IF(AND(Table4[[#This Row],[F value]]&lt;4.74,Table4[[#This Row],[Best Individual mean accuracy]]&gt;Table4[[#This Row],[Benchmark mean accuracy]]),"Yes","No")</f>
        <v>Yes</v>
      </c>
    </row>
    <row r="849" spans="1:8" x14ac:dyDescent="0.55000000000000004">
      <c r="A849">
        <v>750</v>
      </c>
      <c r="B849" s="1" t="s">
        <v>3207</v>
      </c>
      <c r="C849" s="4">
        <v>1</v>
      </c>
      <c r="D849" s="6">
        <v>95.168539325842602</v>
      </c>
      <c r="E849" s="3">
        <v>95.730337078651601</v>
      </c>
      <c r="F849" s="4">
        <v>0.57446808510638303</v>
      </c>
      <c r="G849" s="6">
        <f>Table4[[#This Row],[Best Individual mean accuracy]]-Table4[[#This Row],[Benchmark mean accuracy]]</f>
        <v>0.56179775280899946</v>
      </c>
      <c r="H849" t="str">
        <f>IF(AND(Table4[[#This Row],[F value]]&lt;4.74,Table4[[#This Row],[Best Individual mean accuracy]]&gt;Table4[[#This Row],[Benchmark mean accuracy]]),"Yes","No")</f>
        <v>Yes</v>
      </c>
    </row>
    <row r="850" spans="1:8" x14ac:dyDescent="0.55000000000000004">
      <c r="A850">
        <v>574</v>
      </c>
      <c r="B850" s="1" t="s">
        <v>3003</v>
      </c>
      <c r="C850" s="4">
        <v>1</v>
      </c>
      <c r="D850" s="6">
        <v>95.056179775280896</v>
      </c>
      <c r="E850" s="3">
        <v>95.730337078651601</v>
      </c>
      <c r="F850" s="4">
        <v>0.85714285714285698</v>
      </c>
      <c r="G850" s="6">
        <f>Table4[[#This Row],[Best Individual mean accuracy]]-Table4[[#This Row],[Benchmark mean accuracy]]</f>
        <v>0.67415730337070556</v>
      </c>
      <c r="H850" t="str">
        <f>IF(AND(Table4[[#This Row],[F value]]&lt;4.74,Table4[[#This Row],[Best Individual mean accuracy]]&gt;Table4[[#This Row],[Benchmark mean accuracy]]),"Yes","No")</f>
        <v>Yes</v>
      </c>
    </row>
    <row r="851" spans="1:8" x14ac:dyDescent="0.55000000000000004">
      <c r="A851">
        <v>750</v>
      </c>
      <c r="B851" s="1" t="s">
        <v>3226</v>
      </c>
      <c r="C851" s="4">
        <v>1</v>
      </c>
      <c r="D851" s="6">
        <v>95.056179775280896</v>
      </c>
      <c r="E851" s="3">
        <v>95.730337078651601</v>
      </c>
      <c r="F851" s="4">
        <v>1.27272727272727</v>
      </c>
      <c r="G851" s="6">
        <f>Table4[[#This Row],[Best Individual mean accuracy]]-Table4[[#This Row],[Benchmark mean accuracy]]</f>
        <v>0.67415730337070556</v>
      </c>
      <c r="H851" t="str">
        <f>IF(AND(Table4[[#This Row],[F value]]&lt;4.74,Table4[[#This Row],[Best Individual mean accuracy]]&gt;Table4[[#This Row],[Benchmark mean accuracy]]),"Yes","No")</f>
        <v>Yes</v>
      </c>
    </row>
    <row r="852" spans="1:8" x14ac:dyDescent="0.55000000000000004">
      <c r="A852">
        <v>750</v>
      </c>
      <c r="B852" s="1" t="s">
        <v>3320</v>
      </c>
      <c r="C852" s="4">
        <v>1</v>
      </c>
      <c r="D852" s="6">
        <v>95.056179775280896</v>
      </c>
      <c r="E852" s="3">
        <v>95.730337078651601</v>
      </c>
      <c r="F852" s="4">
        <v>1.4736842105263099</v>
      </c>
      <c r="G852" s="6">
        <f>Table4[[#This Row],[Best Individual mean accuracy]]-Table4[[#This Row],[Benchmark mean accuracy]]</f>
        <v>0.67415730337070556</v>
      </c>
      <c r="H852" t="str">
        <f>IF(AND(Table4[[#This Row],[F value]]&lt;4.74,Table4[[#This Row],[Best Individual mean accuracy]]&gt;Table4[[#This Row],[Benchmark mean accuracy]]),"Yes","No")</f>
        <v>Yes</v>
      </c>
    </row>
    <row r="853" spans="1:8" x14ac:dyDescent="0.55000000000000004">
      <c r="A853">
        <v>750</v>
      </c>
      <c r="B853" s="1" t="s">
        <v>3322</v>
      </c>
      <c r="C853" s="4">
        <v>1</v>
      </c>
      <c r="D853" s="6">
        <v>94.606741573033702</v>
      </c>
      <c r="E853" s="3">
        <v>95.730337078651601</v>
      </c>
      <c r="F853" s="4">
        <v>0.72131147540983598</v>
      </c>
      <c r="G853" s="6">
        <f>Table4[[#This Row],[Best Individual mean accuracy]]-Table4[[#This Row],[Benchmark mean accuracy]]</f>
        <v>1.1235955056178994</v>
      </c>
      <c r="H853" t="str">
        <f>IF(AND(Table4[[#This Row],[F value]]&lt;4.74,Table4[[#This Row],[Best Individual mean accuracy]]&gt;Table4[[#This Row],[Benchmark mean accuracy]]),"Yes","No")</f>
        <v>Yes</v>
      </c>
    </row>
    <row r="854" spans="1:8" x14ac:dyDescent="0.55000000000000004">
      <c r="A854">
        <v>750</v>
      </c>
      <c r="B854" s="1" t="s">
        <v>3426</v>
      </c>
      <c r="C854" s="4">
        <v>1</v>
      </c>
      <c r="D854" s="6">
        <v>97.191011235955003</v>
      </c>
      <c r="E854" s="3">
        <v>95.617977528089895</v>
      </c>
      <c r="F854" s="4">
        <v>1.6923076923076901</v>
      </c>
      <c r="G854" s="6">
        <f>Table4[[#This Row],[Best Individual mean accuracy]]-Table4[[#This Row],[Benchmark mean accuracy]]</f>
        <v>-1.5730337078651075</v>
      </c>
      <c r="H854" t="str">
        <f>IF(AND(Table4[[#This Row],[F value]]&lt;4.74,Table4[[#This Row],[Best Individual mean accuracy]]&gt;Table4[[#This Row],[Benchmark mean accuracy]]),"Yes","No")</f>
        <v>No</v>
      </c>
    </row>
    <row r="855" spans="1:8" x14ac:dyDescent="0.55000000000000004">
      <c r="A855">
        <v>750</v>
      </c>
      <c r="B855" s="1" t="s">
        <v>3446</v>
      </c>
      <c r="C855" s="4">
        <v>1</v>
      </c>
      <c r="D855" s="6">
        <v>97.078651685393197</v>
      </c>
      <c r="E855" s="3">
        <v>95.617977528089895</v>
      </c>
      <c r="F855" s="4">
        <v>0.73991031390134498</v>
      </c>
      <c r="G855" s="6">
        <f>Table4[[#This Row],[Best Individual mean accuracy]]-Table4[[#This Row],[Benchmark mean accuracy]]</f>
        <v>-1.460674157303302</v>
      </c>
      <c r="H855" t="str">
        <f>IF(AND(Table4[[#This Row],[F value]]&lt;4.74,Table4[[#This Row],[Best Individual mean accuracy]]&gt;Table4[[#This Row],[Benchmark mean accuracy]]),"Yes","No")</f>
        <v>No</v>
      </c>
    </row>
    <row r="856" spans="1:8" x14ac:dyDescent="0.55000000000000004">
      <c r="A856">
        <v>574</v>
      </c>
      <c r="B856" s="1" t="s">
        <v>3008</v>
      </c>
      <c r="C856" s="4">
        <v>1</v>
      </c>
      <c r="D856" s="6">
        <v>96.966292134831406</v>
      </c>
      <c r="E856" s="3">
        <v>95.617977528089895</v>
      </c>
      <c r="F856" s="4">
        <v>1.6923076923076901</v>
      </c>
      <c r="G856" s="6">
        <f>Table4[[#This Row],[Best Individual mean accuracy]]-Table4[[#This Row],[Benchmark mean accuracy]]</f>
        <v>-1.3483146067415106</v>
      </c>
      <c r="H856" t="str">
        <f>IF(AND(Table4[[#This Row],[F value]]&lt;4.74,Table4[[#This Row],[Best Individual mean accuracy]]&gt;Table4[[#This Row],[Benchmark mean accuracy]]),"Yes","No")</f>
        <v>No</v>
      </c>
    </row>
    <row r="857" spans="1:8" x14ac:dyDescent="0.55000000000000004">
      <c r="A857">
        <v>574</v>
      </c>
      <c r="B857" s="1" t="s">
        <v>2873</v>
      </c>
      <c r="C857" s="4">
        <v>1</v>
      </c>
      <c r="D857" s="6">
        <v>96.8539325842696</v>
      </c>
      <c r="E857" s="3">
        <v>95.617977528089895</v>
      </c>
      <c r="F857" s="4">
        <v>0.73856209150326702</v>
      </c>
      <c r="G857" s="6">
        <f>Table4[[#This Row],[Best Individual mean accuracy]]-Table4[[#This Row],[Benchmark mean accuracy]]</f>
        <v>-1.235955056179705</v>
      </c>
      <c r="H857" t="str">
        <f>IF(AND(Table4[[#This Row],[F value]]&lt;4.74,Table4[[#This Row],[Best Individual mean accuracy]]&gt;Table4[[#This Row],[Benchmark mean accuracy]]),"Yes","No")</f>
        <v>No</v>
      </c>
    </row>
    <row r="858" spans="1:8" x14ac:dyDescent="0.55000000000000004">
      <c r="A858">
        <v>574</v>
      </c>
      <c r="B858" s="1" t="s">
        <v>2949</v>
      </c>
      <c r="C858" s="4">
        <v>1</v>
      </c>
      <c r="D858" s="6">
        <v>96.8539325842696</v>
      </c>
      <c r="E858" s="3">
        <v>95.617977528089895</v>
      </c>
      <c r="F858" s="4">
        <v>2.44827586206896</v>
      </c>
      <c r="G858" s="6">
        <f>Table4[[#This Row],[Best Individual mean accuracy]]-Table4[[#This Row],[Benchmark mean accuracy]]</f>
        <v>-1.235955056179705</v>
      </c>
      <c r="H858" t="str">
        <f>IF(AND(Table4[[#This Row],[F value]]&lt;4.74,Table4[[#This Row],[Best Individual mean accuracy]]&gt;Table4[[#This Row],[Benchmark mean accuracy]]),"Yes","No")</f>
        <v>No</v>
      </c>
    </row>
    <row r="859" spans="1:8" x14ac:dyDescent="0.55000000000000004">
      <c r="A859">
        <v>574</v>
      </c>
      <c r="B859" s="1" t="s">
        <v>2938</v>
      </c>
      <c r="C859" s="4">
        <v>1</v>
      </c>
      <c r="D859" s="6">
        <v>96.629213483146003</v>
      </c>
      <c r="E859" s="3">
        <v>95.617977528089895</v>
      </c>
      <c r="F859" s="4">
        <v>1.11267605633802</v>
      </c>
      <c r="G859" s="6">
        <f>Table4[[#This Row],[Best Individual mean accuracy]]-Table4[[#This Row],[Benchmark mean accuracy]]</f>
        <v>-1.0112359550561081</v>
      </c>
      <c r="H859" t="str">
        <f>IF(AND(Table4[[#This Row],[F value]]&lt;4.74,Table4[[#This Row],[Best Individual mean accuracy]]&gt;Table4[[#This Row],[Benchmark mean accuracy]]),"Yes","No")</f>
        <v>No</v>
      </c>
    </row>
    <row r="860" spans="1:8" x14ac:dyDescent="0.55000000000000004">
      <c r="A860">
        <v>750</v>
      </c>
      <c r="B860" s="1" t="s">
        <v>3179</v>
      </c>
      <c r="C860" s="4">
        <v>1</v>
      </c>
      <c r="D860" s="6">
        <v>96.629213483146003</v>
      </c>
      <c r="E860" s="3">
        <v>95.617977528089895</v>
      </c>
      <c r="F860" s="4">
        <v>1</v>
      </c>
      <c r="G860" s="6">
        <f>Table4[[#This Row],[Best Individual mean accuracy]]-Table4[[#This Row],[Benchmark mean accuracy]]</f>
        <v>-1.0112359550561081</v>
      </c>
      <c r="H860" t="str">
        <f>IF(AND(Table4[[#This Row],[F value]]&lt;4.74,Table4[[#This Row],[Best Individual mean accuracy]]&gt;Table4[[#This Row],[Benchmark mean accuracy]]),"Yes","No")</f>
        <v>No</v>
      </c>
    </row>
    <row r="861" spans="1:8" x14ac:dyDescent="0.55000000000000004">
      <c r="A861">
        <v>10</v>
      </c>
      <c r="B861" s="1" t="s">
        <v>2393</v>
      </c>
      <c r="C861" s="4">
        <v>0.97777777777777697</v>
      </c>
      <c r="D861" s="6">
        <v>96.516853932584198</v>
      </c>
      <c r="E861" s="3">
        <v>95.617977528089895</v>
      </c>
      <c r="F861" s="4">
        <v>0.6</v>
      </c>
      <c r="G861" s="6">
        <f>Table4[[#This Row],[Best Individual mean accuracy]]-Table4[[#This Row],[Benchmark mean accuracy]]</f>
        <v>-0.89887640449430251</v>
      </c>
      <c r="H861" t="str">
        <f>IF(AND(Table4[[#This Row],[F value]]&lt;4.74,Table4[[#This Row],[Best Individual mean accuracy]]&gt;Table4[[#This Row],[Benchmark mean accuracy]]),"Yes","No")</f>
        <v>No</v>
      </c>
    </row>
    <row r="862" spans="1:8" x14ac:dyDescent="0.55000000000000004">
      <c r="A862">
        <v>465</v>
      </c>
      <c r="B862" s="1" t="s">
        <v>2821</v>
      </c>
      <c r="C862" s="4">
        <v>0.97777777777777697</v>
      </c>
      <c r="D862" s="6">
        <v>96.404494382022406</v>
      </c>
      <c r="E862" s="3">
        <v>95.617977528089895</v>
      </c>
      <c r="F862" s="4">
        <v>1.0317460317460301</v>
      </c>
      <c r="G862" s="6">
        <f>Table4[[#This Row],[Best Individual mean accuracy]]-Table4[[#This Row],[Benchmark mean accuracy]]</f>
        <v>-0.78651685393251114</v>
      </c>
      <c r="H862" t="str">
        <f>IF(AND(Table4[[#This Row],[F value]]&lt;4.74,Table4[[#This Row],[Best Individual mean accuracy]]&gt;Table4[[#This Row],[Benchmark mean accuracy]]),"Yes","No")</f>
        <v>No</v>
      </c>
    </row>
    <row r="863" spans="1:8" x14ac:dyDescent="0.55000000000000004">
      <c r="A863">
        <v>750</v>
      </c>
      <c r="B863" s="1" t="s">
        <v>3269</v>
      </c>
      <c r="C863" s="4">
        <v>1</v>
      </c>
      <c r="D863" s="6">
        <v>96.404494382022406</v>
      </c>
      <c r="E863" s="3">
        <v>95.617977528089895</v>
      </c>
      <c r="F863" s="4">
        <v>5.0000000000000098</v>
      </c>
      <c r="G863" s="6">
        <f>Table4[[#This Row],[Best Individual mean accuracy]]-Table4[[#This Row],[Benchmark mean accuracy]]</f>
        <v>-0.78651685393251114</v>
      </c>
      <c r="H863" t="str">
        <f>IF(AND(Table4[[#This Row],[F value]]&lt;4.74,Table4[[#This Row],[Best Individual mean accuracy]]&gt;Table4[[#This Row],[Benchmark mean accuracy]]),"Yes","No")</f>
        <v>No</v>
      </c>
    </row>
    <row r="864" spans="1:8" x14ac:dyDescent="0.55000000000000004">
      <c r="A864">
        <v>750</v>
      </c>
      <c r="B864" s="1" t="s">
        <v>3306</v>
      </c>
      <c r="C864" s="4">
        <v>1</v>
      </c>
      <c r="D864" s="6">
        <v>96.404494382022406</v>
      </c>
      <c r="E864" s="3">
        <v>95.617977528089895</v>
      </c>
      <c r="F864" s="4">
        <v>0.85840707964601803</v>
      </c>
      <c r="G864" s="6">
        <f>Table4[[#This Row],[Best Individual mean accuracy]]-Table4[[#This Row],[Benchmark mean accuracy]]</f>
        <v>-0.78651685393251114</v>
      </c>
      <c r="H864" t="str">
        <f>IF(AND(Table4[[#This Row],[F value]]&lt;4.74,Table4[[#This Row],[Best Individual mean accuracy]]&gt;Table4[[#This Row],[Benchmark mean accuracy]]),"Yes","No")</f>
        <v>No</v>
      </c>
    </row>
    <row r="865" spans="1:8" x14ac:dyDescent="0.55000000000000004">
      <c r="A865">
        <v>891</v>
      </c>
      <c r="B865" s="1" t="s">
        <v>3652</v>
      </c>
      <c r="C865" s="4">
        <v>1</v>
      </c>
      <c r="D865" s="6">
        <v>96.404494382022406</v>
      </c>
      <c r="E865" s="3">
        <v>95.617977528089895</v>
      </c>
      <c r="F865" s="4">
        <v>1.0983606557376999</v>
      </c>
      <c r="G865" s="6">
        <f>Table4[[#This Row],[Best Individual mean accuracy]]-Table4[[#This Row],[Benchmark mean accuracy]]</f>
        <v>-0.78651685393251114</v>
      </c>
      <c r="H865" t="str">
        <f>IF(AND(Table4[[#This Row],[F value]]&lt;4.74,Table4[[#This Row],[Best Individual mean accuracy]]&gt;Table4[[#This Row],[Benchmark mean accuracy]]),"Yes","No")</f>
        <v>No</v>
      </c>
    </row>
    <row r="866" spans="1:8" x14ac:dyDescent="0.55000000000000004">
      <c r="A866">
        <v>574</v>
      </c>
      <c r="B866" s="1" t="s">
        <v>2928</v>
      </c>
      <c r="C866" s="4">
        <v>1</v>
      </c>
      <c r="D866" s="6">
        <v>96.292134831460601</v>
      </c>
      <c r="E866" s="3">
        <v>95.617977528089895</v>
      </c>
      <c r="F866" s="4">
        <v>0.69444444444444497</v>
      </c>
      <c r="G866" s="6">
        <f>Table4[[#This Row],[Best Individual mean accuracy]]-Table4[[#This Row],[Benchmark mean accuracy]]</f>
        <v>-0.67415730337070556</v>
      </c>
      <c r="H866" t="str">
        <f>IF(AND(Table4[[#This Row],[F value]]&lt;4.74,Table4[[#This Row],[Best Individual mean accuracy]]&gt;Table4[[#This Row],[Benchmark mean accuracy]]),"Yes","No")</f>
        <v>No</v>
      </c>
    </row>
    <row r="867" spans="1:8" x14ac:dyDescent="0.55000000000000004">
      <c r="A867">
        <v>574</v>
      </c>
      <c r="B867" s="1" t="s">
        <v>2981</v>
      </c>
      <c r="C867" s="4">
        <v>1</v>
      </c>
      <c r="D867" s="6">
        <v>96.292134831460601</v>
      </c>
      <c r="E867" s="3">
        <v>95.617977528089895</v>
      </c>
      <c r="F867" s="4">
        <v>0.83823529411764597</v>
      </c>
      <c r="G867" s="6">
        <f>Table4[[#This Row],[Best Individual mean accuracy]]-Table4[[#This Row],[Benchmark mean accuracy]]</f>
        <v>-0.67415730337070556</v>
      </c>
      <c r="H867" t="str">
        <f>IF(AND(Table4[[#This Row],[F value]]&lt;4.74,Table4[[#This Row],[Best Individual mean accuracy]]&gt;Table4[[#This Row],[Benchmark mean accuracy]]),"Yes","No")</f>
        <v>No</v>
      </c>
    </row>
    <row r="868" spans="1:8" x14ac:dyDescent="0.55000000000000004">
      <c r="A868">
        <v>574</v>
      </c>
      <c r="B868" s="1" t="s">
        <v>3002</v>
      </c>
      <c r="C868" s="4">
        <v>1</v>
      </c>
      <c r="D868" s="6">
        <v>96.292134831460601</v>
      </c>
      <c r="E868" s="3">
        <v>95.617977528089895</v>
      </c>
      <c r="F868" s="4">
        <v>1.9523809523809501</v>
      </c>
      <c r="G868" s="6">
        <f>Table4[[#This Row],[Best Individual mean accuracy]]-Table4[[#This Row],[Benchmark mean accuracy]]</f>
        <v>-0.67415730337070556</v>
      </c>
      <c r="H868" t="str">
        <f>IF(AND(Table4[[#This Row],[F value]]&lt;4.74,Table4[[#This Row],[Best Individual mean accuracy]]&gt;Table4[[#This Row],[Benchmark mean accuracy]]),"Yes","No")</f>
        <v>No</v>
      </c>
    </row>
    <row r="869" spans="1:8" x14ac:dyDescent="0.55000000000000004">
      <c r="A869">
        <v>891</v>
      </c>
      <c r="B869" s="1" t="s">
        <v>4085</v>
      </c>
      <c r="C869" s="4">
        <v>1</v>
      </c>
      <c r="D869" s="6">
        <v>96.292134831460601</v>
      </c>
      <c r="E869" s="3">
        <v>95.617977528089895</v>
      </c>
      <c r="F869" s="4">
        <v>1</v>
      </c>
      <c r="G869" s="6">
        <f>Table4[[#This Row],[Best Individual mean accuracy]]-Table4[[#This Row],[Benchmark mean accuracy]]</f>
        <v>-0.67415730337070556</v>
      </c>
      <c r="H869" t="str">
        <f>IF(AND(Table4[[#This Row],[F value]]&lt;4.74,Table4[[#This Row],[Best Individual mean accuracy]]&gt;Table4[[#This Row],[Benchmark mean accuracy]]),"Yes","No")</f>
        <v>No</v>
      </c>
    </row>
    <row r="870" spans="1:8" x14ac:dyDescent="0.55000000000000004">
      <c r="A870">
        <v>574</v>
      </c>
      <c r="B870" s="1" t="s">
        <v>3011</v>
      </c>
      <c r="C870" s="4">
        <v>1</v>
      </c>
      <c r="D870" s="6">
        <v>96.179775280898795</v>
      </c>
      <c r="E870" s="3">
        <v>95.617977528089895</v>
      </c>
      <c r="F870" s="4">
        <v>0.60919540229885005</v>
      </c>
      <c r="G870" s="6">
        <f>Table4[[#This Row],[Best Individual mean accuracy]]-Table4[[#This Row],[Benchmark mean accuracy]]</f>
        <v>-0.56179775280889999</v>
      </c>
      <c r="H870" t="str">
        <f>IF(AND(Table4[[#This Row],[F value]]&lt;4.74,Table4[[#This Row],[Best Individual mean accuracy]]&gt;Table4[[#This Row],[Benchmark mean accuracy]]),"Yes","No")</f>
        <v>No</v>
      </c>
    </row>
    <row r="871" spans="1:8" x14ac:dyDescent="0.55000000000000004">
      <c r="A871">
        <v>574</v>
      </c>
      <c r="B871" s="1" t="s">
        <v>3038</v>
      </c>
      <c r="C871" s="4">
        <v>1</v>
      </c>
      <c r="D871" s="6">
        <v>96.179775280898795</v>
      </c>
      <c r="E871" s="3">
        <v>95.617977528089895</v>
      </c>
      <c r="F871" s="4">
        <v>0.569620253164556</v>
      </c>
      <c r="G871" s="6">
        <f>Table4[[#This Row],[Best Individual mean accuracy]]-Table4[[#This Row],[Benchmark mean accuracy]]</f>
        <v>-0.56179775280889999</v>
      </c>
      <c r="H871" t="str">
        <f>IF(AND(Table4[[#This Row],[F value]]&lt;4.74,Table4[[#This Row],[Best Individual mean accuracy]]&gt;Table4[[#This Row],[Benchmark mean accuracy]]),"Yes","No")</f>
        <v>No</v>
      </c>
    </row>
    <row r="872" spans="1:8" x14ac:dyDescent="0.55000000000000004">
      <c r="A872">
        <v>574</v>
      </c>
      <c r="B872" s="1" t="s">
        <v>2901</v>
      </c>
      <c r="C872" s="4">
        <v>1</v>
      </c>
      <c r="D872" s="6">
        <v>96.067415730337004</v>
      </c>
      <c r="E872" s="3">
        <v>95.617977528089895</v>
      </c>
      <c r="F872" s="4">
        <v>0.83333333333333204</v>
      </c>
      <c r="G872" s="6">
        <f>Table4[[#This Row],[Best Individual mean accuracy]]-Table4[[#This Row],[Benchmark mean accuracy]]</f>
        <v>-0.44943820224710862</v>
      </c>
      <c r="H872" t="str">
        <f>IF(AND(Table4[[#This Row],[F value]]&lt;4.74,Table4[[#This Row],[Best Individual mean accuracy]]&gt;Table4[[#This Row],[Benchmark mean accuracy]]),"Yes","No")</f>
        <v>No</v>
      </c>
    </row>
    <row r="873" spans="1:8" x14ac:dyDescent="0.55000000000000004">
      <c r="A873">
        <v>750</v>
      </c>
      <c r="B873" s="1" t="s">
        <v>3176</v>
      </c>
      <c r="C873" s="4">
        <v>1</v>
      </c>
      <c r="D873" s="6">
        <v>96.067415730337004</v>
      </c>
      <c r="E873" s="3">
        <v>95.617977528089895</v>
      </c>
      <c r="F873" s="4">
        <v>0.86666666666666603</v>
      </c>
      <c r="G873" s="6">
        <f>Table4[[#This Row],[Best Individual mean accuracy]]-Table4[[#This Row],[Benchmark mean accuracy]]</f>
        <v>-0.44943820224710862</v>
      </c>
      <c r="H873" t="str">
        <f>IF(AND(Table4[[#This Row],[F value]]&lt;4.74,Table4[[#This Row],[Best Individual mean accuracy]]&gt;Table4[[#This Row],[Benchmark mean accuracy]]),"Yes","No")</f>
        <v>No</v>
      </c>
    </row>
    <row r="874" spans="1:8" x14ac:dyDescent="0.55000000000000004">
      <c r="A874">
        <v>574</v>
      </c>
      <c r="B874" s="1" t="s">
        <v>3086</v>
      </c>
      <c r="C874" s="4">
        <v>1</v>
      </c>
      <c r="D874" s="6">
        <v>95.955056179775198</v>
      </c>
      <c r="E874" s="3">
        <v>95.617977528089895</v>
      </c>
      <c r="F874" s="4">
        <v>1.12765957446808</v>
      </c>
      <c r="G874" s="6">
        <f>Table4[[#This Row],[Best Individual mean accuracy]]-Table4[[#This Row],[Benchmark mean accuracy]]</f>
        <v>-0.33707865168530304</v>
      </c>
      <c r="H874" t="str">
        <f>IF(AND(Table4[[#This Row],[F value]]&lt;4.74,Table4[[#This Row],[Best Individual mean accuracy]]&gt;Table4[[#This Row],[Benchmark mean accuracy]]),"Yes","No")</f>
        <v>No</v>
      </c>
    </row>
    <row r="875" spans="1:8" x14ac:dyDescent="0.55000000000000004">
      <c r="A875">
        <v>750</v>
      </c>
      <c r="B875" s="1" t="s">
        <v>3232</v>
      </c>
      <c r="C875" s="4">
        <v>1</v>
      </c>
      <c r="D875" s="6">
        <v>95.955056179775198</v>
      </c>
      <c r="E875" s="3">
        <v>95.617977528089895</v>
      </c>
      <c r="F875" s="4">
        <v>0.74545454545454604</v>
      </c>
      <c r="G875" s="6">
        <f>Table4[[#This Row],[Best Individual mean accuracy]]-Table4[[#This Row],[Benchmark mean accuracy]]</f>
        <v>-0.33707865168530304</v>
      </c>
      <c r="H875" t="str">
        <f>IF(AND(Table4[[#This Row],[F value]]&lt;4.74,Table4[[#This Row],[Best Individual mean accuracy]]&gt;Table4[[#This Row],[Benchmark mean accuracy]]),"Yes","No")</f>
        <v>No</v>
      </c>
    </row>
    <row r="876" spans="1:8" x14ac:dyDescent="0.55000000000000004">
      <c r="A876">
        <v>574</v>
      </c>
      <c r="B876" s="1" t="s">
        <v>3009</v>
      </c>
      <c r="C876" s="4">
        <v>1</v>
      </c>
      <c r="D876" s="6">
        <v>95.842696629213407</v>
      </c>
      <c r="E876" s="3">
        <v>95.617977528089895</v>
      </c>
      <c r="F876" s="4">
        <v>0.72549019607843102</v>
      </c>
      <c r="G876" s="6">
        <f>Table4[[#This Row],[Best Individual mean accuracy]]-Table4[[#This Row],[Benchmark mean accuracy]]</f>
        <v>-0.22471910112351168</v>
      </c>
      <c r="H876" t="str">
        <f>IF(AND(Table4[[#This Row],[F value]]&lt;4.74,Table4[[#This Row],[Best Individual mean accuracy]]&gt;Table4[[#This Row],[Benchmark mean accuracy]]),"Yes","No")</f>
        <v>No</v>
      </c>
    </row>
    <row r="877" spans="1:8" x14ac:dyDescent="0.55000000000000004">
      <c r="A877">
        <v>891</v>
      </c>
      <c r="B877" s="1" t="s">
        <v>3689</v>
      </c>
      <c r="C877" s="4">
        <v>1</v>
      </c>
      <c r="D877" s="6">
        <v>95.842696629213407</v>
      </c>
      <c r="E877" s="3">
        <v>95.617977528089895</v>
      </c>
      <c r="F877" s="4">
        <v>0.52</v>
      </c>
      <c r="G877" s="6">
        <f>Table4[[#This Row],[Best Individual mean accuracy]]-Table4[[#This Row],[Benchmark mean accuracy]]</f>
        <v>-0.22471910112351168</v>
      </c>
      <c r="H877" t="str">
        <f>IF(AND(Table4[[#This Row],[F value]]&lt;4.74,Table4[[#This Row],[Best Individual mean accuracy]]&gt;Table4[[#This Row],[Benchmark mean accuracy]]),"Yes","No")</f>
        <v>No</v>
      </c>
    </row>
    <row r="878" spans="1:8" x14ac:dyDescent="0.55000000000000004">
      <c r="A878">
        <v>750</v>
      </c>
      <c r="B878" s="1" t="s">
        <v>3368</v>
      </c>
      <c r="C878" s="4">
        <v>1</v>
      </c>
      <c r="D878" s="6">
        <v>95.730337078651701</v>
      </c>
      <c r="E878" s="3">
        <v>95.617977528089895</v>
      </c>
      <c r="F878" s="4">
        <v>0.79220779220779203</v>
      </c>
      <c r="G878" s="6">
        <f>Table4[[#This Row],[Best Individual mean accuracy]]-Table4[[#This Row],[Benchmark mean accuracy]]</f>
        <v>-0.11235955056180558</v>
      </c>
      <c r="H878" t="str">
        <f>IF(AND(Table4[[#This Row],[F value]]&lt;4.74,Table4[[#This Row],[Best Individual mean accuracy]]&gt;Table4[[#This Row],[Benchmark mean accuracy]]),"Yes","No")</f>
        <v>No</v>
      </c>
    </row>
    <row r="879" spans="1:8" x14ac:dyDescent="0.55000000000000004">
      <c r="A879">
        <v>750</v>
      </c>
      <c r="B879" s="1" t="s">
        <v>3468</v>
      </c>
      <c r="C879" s="4">
        <v>1</v>
      </c>
      <c r="D879" s="6">
        <v>95.730337078651601</v>
      </c>
      <c r="E879" s="3">
        <v>95.617977528089895</v>
      </c>
      <c r="F879" s="4">
        <v>0.78723404255319096</v>
      </c>
      <c r="G879" s="6">
        <f>Table4[[#This Row],[Best Individual mean accuracy]]-Table4[[#This Row],[Benchmark mean accuracy]]</f>
        <v>-0.1123595505617061</v>
      </c>
      <c r="H879" t="str">
        <f>IF(AND(Table4[[#This Row],[F value]]&lt;4.74,Table4[[#This Row],[Best Individual mean accuracy]]&gt;Table4[[#This Row],[Benchmark mean accuracy]]),"Yes","No")</f>
        <v>No</v>
      </c>
    </row>
    <row r="880" spans="1:8" x14ac:dyDescent="0.55000000000000004">
      <c r="A880">
        <v>891</v>
      </c>
      <c r="B880" s="1" t="s">
        <v>3711</v>
      </c>
      <c r="C880" s="4">
        <v>1</v>
      </c>
      <c r="D880" s="6">
        <v>95.617977528089895</v>
      </c>
      <c r="E880" s="3">
        <v>95.617977528089895</v>
      </c>
      <c r="F880" s="4">
        <v>0.51851851851851805</v>
      </c>
      <c r="G880" s="6">
        <f>Table4[[#This Row],[Best Individual mean accuracy]]-Table4[[#This Row],[Benchmark mean accuracy]]</f>
        <v>0</v>
      </c>
      <c r="H880" t="str">
        <f>IF(AND(Table4[[#This Row],[F value]]&lt;4.74,Table4[[#This Row],[Best Individual mean accuracy]]&gt;Table4[[#This Row],[Benchmark mean accuracy]]),"Yes","No")</f>
        <v>No</v>
      </c>
    </row>
    <row r="881" spans="1:8" x14ac:dyDescent="0.55000000000000004">
      <c r="A881">
        <v>891</v>
      </c>
      <c r="B881" s="1" t="s">
        <v>3873</v>
      </c>
      <c r="C881" s="4">
        <v>1</v>
      </c>
      <c r="D881" s="6">
        <v>95.617977528089895</v>
      </c>
      <c r="E881" s="3">
        <v>95.617977528089895</v>
      </c>
      <c r="F881" s="4">
        <v>0.67857142857142805</v>
      </c>
      <c r="G881" s="6">
        <f>Table4[[#This Row],[Best Individual mean accuracy]]-Table4[[#This Row],[Benchmark mean accuracy]]</f>
        <v>0</v>
      </c>
      <c r="H881" t="str">
        <f>IF(AND(Table4[[#This Row],[F value]]&lt;4.74,Table4[[#This Row],[Best Individual mean accuracy]]&gt;Table4[[#This Row],[Benchmark mean accuracy]]),"Yes","No")</f>
        <v>No</v>
      </c>
    </row>
    <row r="882" spans="1:8" x14ac:dyDescent="0.55000000000000004">
      <c r="A882">
        <v>750</v>
      </c>
      <c r="B882" s="1" t="s">
        <v>3222</v>
      </c>
      <c r="C882" s="4">
        <v>1</v>
      </c>
      <c r="D882" s="6">
        <v>95.505617977528104</v>
      </c>
      <c r="E882" s="3">
        <v>95.617977528089895</v>
      </c>
      <c r="F882" s="4">
        <v>0.57647058823529296</v>
      </c>
      <c r="G882" s="6">
        <f>Table4[[#This Row],[Best Individual mean accuracy]]-Table4[[#This Row],[Benchmark mean accuracy]]</f>
        <v>0.11235955056179137</v>
      </c>
      <c r="H882" t="str">
        <f>IF(AND(Table4[[#This Row],[F value]]&lt;4.74,Table4[[#This Row],[Best Individual mean accuracy]]&gt;Table4[[#This Row],[Benchmark mean accuracy]]),"Yes","No")</f>
        <v>Yes</v>
      </c>
    </row>
    <row r="883" spans="1:8" x14ac:dyDescent="0.55000000000000004">
      <c r="A883">
        <v>750</v>
      </c>
      <c r="B883" s="1" t="s">
        <v>3374</v>
      </c>
      <c r="C883" s="4">
        <v>1</v>
      </c>
      <c r="D883" s="6">
        <v>95.393258426966298</v>
      </c>
      <c r="E883" s="3">
        <v>95.617977528089895</v>
      </c>
      <c r="F883" s="4">
        <v>0.80952380952380898</v>
      </c>
      <c r="G883" s="6">
        <f>Table4[[#This Row],[Best Individual mean accuracy]]-Table4[[#This Row],[Benchmark mean accuracy]]</f>
        <v>0.22471910112359694</v>
      </c>
      <c r="H883" t="str">
        <f>IF(AND(Table4[[#This Row],[F value]]&lt;4.74,Table4[[#This Row],[Best Individual mean accuracy]]&gt;Table4[[#This Row],[Benchmark mean accuracy]]),"Yes","No")</f>
        <v>Yes</v>
      </c>
    </row>
    <row r="884" spans="1:8" x14ac:dyDescent="0.55000000000000004">
      <c r="A884">
        <v>750</v>
      </c>
      <c r="B884" s="1" t="s">
        <v>3391</v>
      </c>
      <c r="C884" s="4">
        <v>1</v>
      </c>
      <c r="D884" s="6">
        <v>95.393258426966199</v>
      </c>
      <c r="E884" s="3">
        <v>95.617977528089895</v>
      </c>
      <c r="F884" s="4">
        <v>0.76190476190475998</v>
      </c>
      <c r="G884" s="6">
        <f>Table4[[#This Row],[Best Individual mean accuracy]]-Table4[[#This Row],[Benchmark mean accuracy]]</f>
        <v>0.22471910112369642</v>
      </c>
      <c r="H884" t="str">
        <f>IF(AND(Table4[[#This Row],[F value]]&lt;4.74,Table4[[#This Row],[Best Individual mean accuracy]]&gt;Table4[[#This Row],[Benchmark mean accuracy]]),"Yes","No")</f>
        <v>Yes</v>
      </c>
    </row>
    <row r="885" spans="1:8" x14ac:dyDescent="0.55000000000000004">
      <c r="A885">
        <v>891</v>
      </c>
      <c r="B885" s="1" t="s">
        <v>3862</v>
      </c>
      <c r="C885" s="4">
        <v>1</v>
      </c>
      <c r="D885" s="6">
        <v>95.393258426966199</v>
      </c>
      <c r="E885" s="3">
        <v>95.617977528089895</v>
      </c>
      <c r="F885" s="4">
        <v>0.80821917808219201</v>
      </c>
      <c r="G885" s="6">
        <f>Table4[[#This Row],[Best Individual mean accuracy]]-Table4[[#This Row],[Benchmark mean accuracy]]</f>
        <v>0.22471910112369642</v>
      </c>
      <c r="H885" t="str">
        <f>IF(AND(Table4[[#This Row],[F value]]&lt;4.74,Table4[[#This Row],[Best Individual mean accuracy]]&gt;Table4[[#This Row],[Benchmark mean accuracy]]),"Yes","No")</f>
        <v>Yes</v>
      </c>
    </row>
    <row r="886" spans="1:8" x14ac:dyDescent="0.55000000000000004">
      <c r="A886">
        <v>574</v>
      </c>
      <c r="B886" s="1" t="s">
        <v>3019</v>
      </c>
      <c r="C886" s="4">
        <v>1</v>
      </c>
      <c r="D886" s="6">
        <v>95.280898876404393</v>
      </c>
      <c r="E886" s="3">
        <v>95.617977528089895</v>
      </c>
      <c r="F886" s="4">
        <v>0.56862745098039202</v>
      </c>
      <c r="G886" s="6">
        <f>Table4[[#This Row],[Best Individual mean accuracy]]-Table4[[#This Row],[Benchmark mean accuracy]]</f>
        <v>0.337078651685502</v>
      </c>
      <c r="H886" t="str">
        <f>IF(AND(Table4[[#This Row],[F value]]&lt;4.74,Table4[[#This Row],[Best Individual mean accuracy]]&gt;Table4[[#This Row],[Benchmark mean accuracy]]),"Yes","No")</f>
        <v>Yes</v>
      </c>
    </row>
    <row r="887" spans="1:8" x14ac:dyDescent="0.55000000000000004">
      <c r="A887">
        <v>574</v>
      </c>
      <c r="B887" s="1" t="s">
        <v>3049</v>
      </c>
      <c r="C887" s="4">
        <v>1</v>
      </c>
      <c r="D887" s="6">
        <v>95.280898876404393</v>
      </c>
      <c r="E887" s="3">
        <v>95.617977528089895</v>
      </c>
      <c r="F887" s="4">
        <v>0.90697674418604601</v>
      </c>
      <c r="G887" s="6">
        <f>Table4[[#This Row],[Best Individual mean accuracy]]-Table4[[#This Row],[Benchmark mean accuracy]]</f>
        <v>0.337078651685502</v>
      </c>
      <c r="H887" t="str">
        <f>IF(AND(Table4[[#This Row],[F value]]&lt;4.74,Table4[[#This Row],[Best Individual mean accuracy]]&gt;Table4[[#This Row],[Benchmark mean accuracy]]),"Yes","No")</f>
        <v>Yes</v>
      </c>
    </row>
    <row r="888" spans="1:8" x14ac:dyDescent="0.55000000000000004">
      <c r="A888">
        <v>574</v>
      </c>
      <c r="B888" s="1" t="s">
        <v>2869</v>
      </c>
      <c r="C888" s="4">
        <v>1</v>
      </c>
      <c r="D888" s="6">
        <v>95.056179775280896</v>
      </c>
      <c r="E888" s="3">
        <v>95.617977528089895</v>
      </c>
      <c r="F888" s="4">
        <v>0.85093167701863304</v>
      </c>
      <c r="G888" s="6">
        <f>Table4[[#This Row],[Best Individual mean accuracy]]-Table4[[#This Row],[Benchmark mean accuracy]]</f>
        <v>0.56179775280899946</v>
      </c>
      <c r="H888" t="str">
        <f>IF(AND(Table4[[#This Row],[F value]]&lt;4.74,Table4[[#This Row],[Best Individual mean accuracy]]&gt;Table4[[#This Row],[Benchmark mean accuracy]]),"Yes","No")</f>
        <v>Yes</v>
      </c>
    </row>
    <row r="889" spans="1:8" x14ac:dyDescent="0.55000000000000004">
      <c r="A889">
        <v>574</v>
      </c>
      <c r="B889" s="1" t="s">
        <v>3033</v>
      </c>
      <c r="C889" s="4">
        <v>1</v>
      </c>
      <c r="D889" s="6">
        <v>95.056179775280896</v>
      </c>
      <c r="E889" s="3">
        <v>95.617977528089895</v>
      </c>
      <c r="F889" s="4">
        <v>0.79831932773109304</v>
      </c>
      <c r="G889" s="6">
        <f>Table4[[#This Row],[Best Individual mean accuracy]]-Table4[[#This Row],[Benchmark mean accuracy]]</f>
        <v>0.56179775280899946</v>
      </c>
      <c r="H889" t="str">
        <f>IF(AND(Table4[[#This Row],[F value]]&lt;4.74,Table4[[#This Row],[Best Individual mean accuracy]]&gt;Table4[[#This Row],[Benchmark mean accuracy]]),"Yes","No")</f>
        <v>Yes</v>
      </c>
    </row>
    <row r="890" spans="1:8" x14ac:dyDescent="0.55000000000000004">
      <c r="A890">
        <v>891</v>
      </c>
      <c r="B890" s="1" t="s">
        <v>3591</v>
      </c>
      <c r="C890" s="4">
        <v>1</v>
      </c>
      <c r="D890" s="6">
        <v>95.056179775280896</v>
      </c>
      <c r="E890" s="3">
        <v>95.617977528089895</v>
      </c>
      <c r="F890" s="4">
        <v>1.21818181818182</v>
      </c>
      <c r="G890" s="6">
        <f>Table4[[#This Row],[Best Individual mean accuracy]]-Table4[[#This Row],[Benchmark mean accuracy]]</f>
        <v>0.56179775280899946</v>
      </c>
      <c r="H890" t="str">
        <f>IF(AND(Table4[[#This Row],[F value]]&lt;4.74,Table4[[#This Row],[Best Individual mean accuracy]]&gt;Table4[[#This Row],[Benchmark mean accuracy]]),"Yes","No")</f>
        <v>Yes</v>
      </c>
    </row>
    <row r="891" spans="1:8" x14ac:dyDescent="0.55000000000000004">
      <c r="A891">
        <v>574</v>
      </c>
      <c r="B891" s="1" t="s">
        <v>3017</v>
      </c>
      <c r="C891" s="4">
        <v>1</v>
      </c>
      <c r="D891" s="6">
        <v>94.831460674157299</v>
      </c>
      <c r="E891" s="3">
        <v>95.617977528089895</v>
      </c>
      <c r="F891" s="4">
        <v>0.93220338983050799</v>
      </c>
      <c r="G891" s="6">
        <f>Table4[[#This Row],[Best Individual mean accuracy]]-Table4[[#This Row],[Benchmark mean accuracy]]</f>
        <v>0.7865168539325964</v>
      </c>
      <c r="H891" t="str">
        <f>IF(AND(Table4[[#This Row],[F value]]&lt;4.74,Table4[[#This Row],[Best Individual mean accuracy]]&gt;Table4[[#This Row],[Benchmark mean accuracy]]),"Yes","No")</f>
        <v>Yes</v>
      </c>
    </row>
    <row r="892" spans="1:8" x14ac:dyDescent="0.55000000000000004">
      <c r="A892">
        <v>750</v>
      </c>
      <c r="B892" s="1" t="s">
        <v>3256</v>
      </c>
      <c r="C892" s="4">
        <v>1</v>
      </c>
      <c r="D892" s="6">
        <v>96.179775280898795</v>
      </c>
      <c r="E892" s="3">
        <v>95.617977528089796</v>
      </c>
      <c r="F892" s="4">
        <v>0.594936708860759</v>
      </c>
      <c r="G892" s="6">
        <f>Table4[[#This Row],[Best Individual mean accuracy]]-Table4[[#This Row],[Benchmark mean accuracy]]</f>
        <v>-0.56179775280899946</v>
      </c>
      <c r="H892" t="str">
        <f>IF(AND(Table4[[#This Row],[F value]]&lt;4.74,Table4[[#This Row],[Best Individual mean accuracy]]&gt;Table4[[#This Row],[Benchmark mean accuracy]]),"Yes","No")</f>
        <v>No</v>
      </c>
    </row>
    <row r="893" spans="1:8" x14ac:dyDescent="0.55000000000000004">
      <c r="A893">
        <v>574</v>
      </c>
      <c r="B893" s="1" t="s">
        <v>2895</v>
      </c>
      <c r="C893" s="4">
        <v>1</v>
      </c>
      <c r="D893" s="6">
        <v>95.955056179775298</v>
      </c>
      <c r="E893" s="3">
        <v>95.617977528089796</v>
      </c>
      <c r="F893" s="4">
        <v>0.73333333333333295</v>
      </c>
      <c r="G893" s="6">
        <f>Table4[[#This Row],[Best Individual mean accuracy]]-Table4[[#This Row],[Benchmark mean accuracy]]</f>
        <v>-0.337078651685502</v>
      </c>
      <c r="H893" t="str">
        <f>IF(AND(Table4[[#This Row],[F value]]&lt;4.74,Table4[[#This Row],[Best Individual mean accuracy]]&gt;Table4[[#This Row],[Benchmark mean accuracy]]),"Yes","No")</f>
        <v>No</v>
      </c>
    </row>
    <row r="894" spans="1:8" x14ac:dyDescent="0.55000000000000004">
      <c r="A894">
        <v>750</v>
      </c>
      <c r="B894" s="1" t="s">
        <v>3229</v>
      </c>
      <c r="C894" s="4">
        <v>1</v>
      </c>
      <c r="D894" s="6">
        <v>95.730337078651601</v>
      </c>
      <c r="E894" s="3">
        <v>95.617977528089796</v>
      </c>
      <c r="F894" s="4">
        <v>0.81443298969072198</v>
      </c>
      <c r="G894" s="6">
        <f>Table4[[#This Row],[Best Individual mean accuracy]]-Table4[[#This Row],[Benchmark mean accuracy]]</f>
        <v>-0.11235955056180558</v>
      </c>
      <c r="H894" t="str">
        <f>IF(AND(Table4[[#This Row],[F value]]&lt;4.74,Table4[[#This Row],[Best Individual mean accuracy]]&gt;Table4[[#This Row],[Benchmark mean accuracy]]),"Yes","No")</f>
        <v>No</v>
      </c>
    </row>
    <row r="895" spans="1:8" x14ac:dyDescent="0.55000000000000004">
      <c r="A895">
        <v>891</v>
      </c>
      <c r="B895" s="1" t="s">
        <v>3527</v>
      </c>
      <c r="C895" s="4">
        <v>1</v>
      </c>
      <c r="D895" s="6">
        <v>94.719101123595493</v>
      </c>
      <c r="E895" s="3">
        <v>95.617977528089796</v>
      </c>
      <c r="F895" s="4">
        <v>1</v>
      </c>
      <c r="G895" s="6">
        <f>Table4[[#This Row],[Best Individual mean accuracy]]-Table4[[#This Row],[Benchmark mean accuracy]]</f>
        <v>0.89887640449430251</v>
      </c>
      <c r="H895" t="str">
        <f>IF(AND(Table4[[#This Row],[F value]]&lt;4.74,Table4[[#This Row],[Best Individual mean accuracy]]&gt;Table4[[#This Row],[Benchmark mean accuracy]]),"Yes","No")</f>
        <v>Yes</v>
      </c>
    </row>
    <row r="896" spans="1:8" x14ac:dyDescent="0.55000000000000004">
      <c r="A896">
        <v>10</v>
      </c>
      <c r="B896" s="1" t="s">
        <v>2384</v>
      </c>
      <c r="C896" s="4">
        <v>0.97777777777777697</v>
      </c>
      <c r="D896" s="6">
        <v>96.8539325842696</v>
      </c>
      <c r="E896" s="3">
        <v>95.505617977528104</v>
      </c>
      <c r="F896" s="4">
        <v>0.597938144329897</v>
      </c>
      <c r="G896" s="6">
        <f>Table4[[#This Row],[Best Individual mean accuracy]]-Table4[[#This Row],[Benchmark mean accuracy]]</f>
        <v>-1.3483146067414964</v>
      </c>
      <c r="H896" t="str">
        <f>IF(AND(Table4[[#This Row],[F value]]&lt;4.74,Table4[[#This Row],[Best Individual mean accuracy]]&gt;Table4[[#This Row],[Benchmark mean accuracy]]),"Yes","No")</f>
        <v>No</v>
      </c>
    </row>
    <row r="897" spans="1:8" x14ac:dyDescent="0.55000000000000004">
      <c r="A897">
        <v>750</v>
      </c>
      <c r="B897" s="1" t="s">
        <v>3355</v>
      </c>
      <c r="C897" s="4">
        <v>1</v>
      </c>
      <c r="D897" s="6">
        <v>96.8539325842696</v>
      </c>
      <c r="E897" s="3">
        <v>95.505617977528104</v>
      </c>
      <c r="F897" s="4">
        <v>0.82051282051282004</v>
      </c>
      <c r="G897" s="6">
        <f>Table4[[#This Row],[Best Individual mean accuracy]]-Table4[[#This Row],[Benchmark mean accuracy]]</f>
        <v>-1.3483146067414964</v>
      </c>
      <c r="H897" t="str">
        <f>IF(AND(Table4[[#This Row],[F value]]&lt;4.74,Table4[[#This Row],[Best Individual mean accuracy]]&gt;Table4[[#This Row],[Benchmark mean accuracy]]),"Yes","No")</f>
        <v>No</v>
      </c>
    </row>
    <row r="898" spans="1:8" x14ac:dyDescent="0.55000000000000004">
      <c r="A898">
        <v>750</v>
      </c>
      <c r="B898" s="1" t="s">
        <v>3382</v>
      </c>
      <c r="C898" s="4">
        <v>1</v>
      </c>
      <c r="D898" s="6">
        <v>96.8539325842696</v>
      </c>
      <c r="E898" s="3">
        <v>95.505617977528104</v>
      </c>
      <c r="F898" s="4">
        <v>1.6315789473684199</v>
      </c>
      <c r="G898" s="6">
        <f>Table4[[#This Row],[Best Individual mean accuracy]]-Table4[[#This Row],[Benchmark mean accuracy]]</f>
        <v>-1.3483146067414964</v>
      </c>
      <c r="H898" t="str">
        <f>IF(AND(Table4[[#This Row],[F value]]&lt;4.74,Table4[[#This Row],[Best Individual mean accuracy]]&gt;Table4[[#This Row],[Benchmark mean accuracy]]),"Yes","No")</f>
        <v>No</v>
      </c>
    </row>
    <row r="899" spans="1:8" x14ac:dyDescent="0.55000000000000004">
      <c r="A899">
        <v>663</v>
      </c>
      <c r="B899" s="1" t="s">
        <v>3126</v>
      </c>
      <c r="C899" s="4">
        <v>0.97777777777777697</v>
      </c>
      <c r="D899" s="6">
        <v>96.629213483146003</v>
      </c>
      <c r="E899" s="3">
        <v>95.505617977528104</v>
      </c>
      <c r="F899" s="4">
        <v>3.2499999999999898</v>
      </c>
      <c r="G899" s="6">
        <f>Table4[[#This Row],[Best Individual mean accuracy]]-Table4[[#This Row],[Benchmark mean accuracy]]</f>
        <v>-1.1235955056178994</v>
      </c>
      <c r="H899" t="str">
        <f>IF(AND(Table4[[#This Row],[F value]]&lt;4.74,Table4[[#This Row],[Best Individual mean accuracy]]&gt;Table4[[#This Row],[Benchmark mean accuracy]]),"Yes","No")</f>
        <v>No</v>
      </c>
    </row>
    <row r="900" spans="1:8" x14ac:dyDescent="0.55000000000000004">
      <c r="A900">
        <v>891</v>
      </c>
      <c r="B900" s="1" t="s">
        <v>4058</v>
      </c>
      <c r="C900" s="4">
        <v>1</v>
      </c>
      <c r="D900" s="6">
        <v>96.629213483146003</v>
      </c>
      <c r="E900" s="3">
        <v>95.505617977528104</v>
      </c>
      <c r="F900" s="4">
        <v>1.25925925925925</v>
      </c>
      <c r="G900" s="6">
        <f>Table4[[#This Row],[Best Individual mean accuracy]]-Table4[[#This Row],[Benchmark mean accuracy]]</f>
        <v>-1.1235955056178994</v>
      </c>
      <c r="H900" t="str">
        <f>IF(AND(Table4[[#This Row],[F value]]&lt;4.74,Table4[[#This Row],[Best Individual mean accuracy]]&gt;Table4[[#This Row],[Benchmark mean accuracy]]),"Yes","No")</f>
        <v>No</v>
      </c>
    </row>
    <row r="901" spans="1:8" x14ac:dyDescent="0.55000000000000004">
      <c r="A901">
        <v>574</v>
      </c>
      <c r="B901" s="1" t="s">
        <v>3066</v>
      </c>
      <c r="C901" s="4">
        <v>1</v>
      </c>
      <c r="D901" s="6">
        <v>96.516853932584198</v>
      </c>
      <c r="E901" s="3">
        <v>95.505617977528104</v>
      </c>
      <c r="F901" s="4">
        <v>0.91836734693877398</v>
      </c>
      <c r="G901" s="6">
        <f>Table4[[#This Row],[Best Individual mean accuracy]]-Table4[[#This Row],[Benchmark mean accuracy]]</f>
        <v>-1.0112359550560939</v>
      </c>
      <c r="H901" t="str">
        <f>IF(AND(Table4[[#This Row],[F value]]&lt;4.74,Table4[[#This Row],[Best Individual mean accuracy]]&gt;Table4[[#This Row],[Benchmark mean accuracy]]),"Yes","No")</f>
        <v>No</v>
      </c>
    </row>
    <row r="902" spans="1:8" x14ac:dyDescent="0.55000000000000004">
      <c r="A902">
        <v>750</v>
      </c>
      <c r="B902" s="1" t="s">
        <v>3219</v>
      </c>
      <c r="C902" s="4">
        <v>1</v>
      </c>
      <c r="D902" s="6">
        <v>96.516853932584198</v>
      </c>
      <c r="E902" s="3">
        <v>95.505617977528104</v>
      </c>
      <c r="F902" s="4">
        <v>0.90697674418604501</v>
      </c>
      <c r="G902" s="6">
        <f>Table4[[#This Row],[Best Individual mean accuracy]]-Table4[[#This Row],[Benchmark mean accuracy]]</f>
        <v>-1.0112359550560939</v>
      </c>
      <c r="H902" t="str">
        <f>IF(AND(Table4[[#This Row],[F value]]&lt;4.74,Table4[[#This Row],[Best Individual mean accuracy]]&gt;Table4[[#This Row],[Benchmark mean accuracy]]),"Yes","No")</f>
        <v>No</v>
      </c>
    </row>
    <row r="903" spans="1:8" x14ac:dyDescent="0.55000000000000004">
      <c r="A903">
        <v>574</v>
      </c>
      <c r="B903" s="1" t="s">
        <v>2939</v>
      </c>
      <c r="C903" s="4">
        <v>1</v>
      </c>
      <c r="D903" s="6">
        <v>96.292134831460601</v>
      </c>
      <c r="E903" s="3">
        <v>95.505617977528104</v>
      </c>
      <c r="F903" s="4">
        <v>1.74285714285714</v>
      </c>
      <c r="G903" s="6">
        <f>Table4[[#This Row],[Best Individual mean accuracy]]-Table4[[#This Row],[Benchmark mean accuracy]]</f>
        <v>-0.78651685393249693</v>
      </c>
      <c r="H903" t="str">
        <f>IF(AND(Table4[[#This Row],[F value]]&lt;4.74,Table4[[#This Row],[Best Individual mean accuracy]]&gt;Table4[[#This Row],[Benchmark mean accuracy]]),"Yes","No")</f>
        <v>No</v>
      </c>
    </row>
    <row r="904" spans="1:8" x14ac:dyDescent="0.55000000000000004">
      <c r="A904">
        <v>891</v>
      </c>
      <c r="B904" s="1" t="s">
        <v>3516</v>
      </c>
      <c r="C904" s="4">
        <v>1</v>
      </c>
      <c r="D904" s="6">
        <v>96.179775280898795</v>
      </c>
      <c r="E904" s="3">
        <v>95.505617977528104</v>
      </c>
      <c r="F904" s="4">
        <v>0.58620689655172398</v>
      </c>
      <c r="G904" s="6">
        <f>Table4[[#This Row],[Best Individual mean accuracy]]-Table4[[#This Row],[Benchmark mean accuracy]]</f>
        <v>-0.67415730337069135</v>
      </c>
      <c r="H904" t="str">
        <f>IF(AND(Table4[[#This Row],[F value]]&lt;4.74,Table4[[#This Row],[Best Individual mean accuracy]]&gt;Table4[[#This Row],[Benchmark mean accuracy]]),"Yes","No")</f>
        <v>No</v>
      </c>
    </row>
    <row r="905" spans="1:8" x14ac:dyDescent="0.55000000000000004">
      <c r="A905">
        <v>891</v>
      </c>
      <c r="B905" s="1" t="s">
        <v>3607</v>
      </c>
      <c r="C905" s="4">
        <v>1</v>
      </c>
      <c r="D905" s="6">
        <v>96.179775280898795</v>
      </c>
      <c r="E905" s="3">
        <v>95.505617977528104</v>
      </c>
      <c r="F905" s="4">
        <v>1.52941176470588</v>
      </c>
      <c r="G905" s="6">
        <f>Table4[[#This Row],[Best Individual mean accuracy]]-Table4[[#This Row],[Benchmark mean accuracy]]</f>
        <v>-0.67415730337069135</v>
      </c>
      <c r="H905" t="str">
        <f>IF(AND(Table4[[#This Row],[F value]]&lt;4.74,Table4[[#This Row],[Best Individual mean accuracy]]&gt;Table4[[#This Row],[Benchmark mean accuracy]]),"Yes","No")</f>
        <v>No</v>
      </c>
    </row>
    <row r="906" spans="1:8" x14ac:dyDescent="0.55000000000000004">
      <c r="A906">
        <v>750</v>
      </c>
      <c r="B906" s="1" t="s">
        <v>3183</v>
      </c>
      <c r="C906" s="4">
        <v>1</v>
      </c>
      <c r="D906" s="6">
        <v>96.067415730337004</v>
      </c>
      <c r="E906" s="3">
        <v>95.505617977528104</v>
      </c>
      <c r="F906" s="4">
        <v>0.69230769230769196</v>
      </c>
      <c r="G906" s="6">
        <f>Table4[[#This Row],[Best Individual mean accuracy]]-Table4[[#This Row],[Benchmark mean accuracy]]</f>
        <v>-0.56179775280889999</v>
      </c>
      <c r="H906" t="str">
        <f>IF(AND(Table4[[#This Row],[F value]]&lt;4.74,Table4[[#This Row],[Best Individual mean accuracy]]&gt;Table4[[#This Row],[Benchmark mean accuracy]]),"Yes","No")</f>
        <v>No</v>
      </c>
    </row>
    <row r="907" spans="1:8" x14ac:dyDescent="0.55000000000000004">
      <c r="A907">
        <v>750</v>
      </c>
      <c r="B907" s="1" t="s">
        <v>3350</v>
      </c>
      <c r="C907" s="4">
        <v>1</v>
      </c>
      <c r="D907" s="6">
        <v>95.955056179775198</v>
      </c>
      <c r="E907" s="3">
        <v>95.505617977528104</v>
      </c>
      <c r="F907" s="4">
        <v>1.28571428571428</v>
      </c>
      <c r="G907" s="6">
        <f>Table4[[#This Row],[Best Individual mean accuracy]]-Table4[[#This Row],[Benchmark mean accuracy]]</f>
        <v>-0.44943820224709441</v>
      </c>
      <c r="H907" t="str">
        <f>IF(AND(Table4[[#This Row],[F value]]&lt;4.74,Table4[[#This Row],[Best Individual mean accuracy]]&gt;Table4[[#This Row],[Benchmark mean accuracy]]),"Yes","No")</f>
        <v>No</v>
      </c>
    </row>
    <row r="908" spans="1:8" x14ac:dyDescent="0.55000000000000004">
      <c r="A908">
        <v>750</v>
      </c>
      <c r="B908" s="1" t="s">
        <v>3483</v>
      </c>
      <c r="C908" s="4">
        <v>1</v>
      </c>
      <c r="D908" s="6">
        <v>95.955056179775198</v>
      </c>
      <c r="E908" s="3">
        <v>95.505617977528104</v>
      </c>
      <c r="F908" s="4">
        <v>1.42307692307692</v>
      </c>
      <c r="G908" s="6">
        <f>Table4[[#This Row],[Best Individual mean accuracy]]-Table4[[#This Row],[Benchmark mean accuracy]]</f>
        <v>-0.44943820224709441</v>
      </c>
      <c r="H908" t="str">
        <f>IF(AND(Table4[[#This Row],[F value]]&lt;4.74,Table4[[#This Row],[Best Individual mean accuracy]]&gt;Table4[[#This Row],[Benchmark mean accuracy]]),"Yes","No")</f>
        <v>No</v>
      </c>
    </row>
    <row r="909" spans="1:8" x14ac:dyDescent="0.55000000000000004">
      <c r="A909">
        <v>928</v>
      </c>
      <c r="B909" s="1" t="s">
        <v>4102</v>
      </c>
      <c r="C909" s="4">
        <v>0.97777777777777697</v>
      </c>
      <c r="D909" s="6">
        <v>95.955056179775198</v>
      </c>
      <c r="E909" s="3">
        <v>95.505617977528104</v>
      </c>
      <c r="F909" s="4">
        <v>1.13513513513513</v>
      </c>
      <c r="G909" s="6">
        <f>Table4[[#This Row],[Best Individual mean accuracy]]-Table4[[#This Row],[Benchmark mean accuracy]]</f>
        <v>-0.44943820224709441</v>
      </c>
      <c r="H909" t="str">
        <f>IF(AND(Table4[[#This Row],[F value]]&lt;4.74,Table4[[#This Row],[Best Individual mean accuracy]]&gt;Table4[[#This Row],[Benchmark mean accuracy]]),"Yes","No")</f>
        <v>No</v>
      </c>
    </row>
    <row r="910" spans="1:8" x14ac:dyDescent="0.55000000000000004">
      <c r="A910">
        <v>750</v>
      </c>
      <c r="B910" s="1" t="s">
        <v>3212</v>
      </c>
      <c r="C910" s="4">
        <v>1</v>
      </c>
      <c r="D910" s="6">
        <v>95.842696629213407</v>
      </c>
      <c r="E910" s="3">
        <v>95.505617977528104</v>
      </c>
      <c r="F910" s="4">
        <v>2.06666666666667</v>
      </c>
      <c r="G910" s="6">
        <f>Table4[[#This Row],[Best Individual mean accuracy]]-Table4[[#This Row],[Benchmark mean accuracy]]</f>
        <v>-0.33707865168530304</v>
      </c>
      <c r="H910" t="str">
        <f>IF(AND(Table4[[#This Row],[F value]]&lt;4.74,Table4[[#This Row],[Best Individual mean accuracy]]&gt;Table4[[#This Row],[Benchmark mean accuracy]]),"Yes","No")</f>
        <v>No</v>
      </c>
    </row>
    <row r="911" spans="1:8" x14ac:dyDescent="0.55000000000000004">
      <c r="A911">
        <v>750</v>
      </c>
      <c r="B911" s="1" t="s">
        <v>3425</v>
      </c>
      <c r="C911" s="4">
        <v>1</v>
      </c>
      <c r="D911" s="6">
        <v>95.730337078651601</v>
      </c>
      <c r="E911" s="3">
        <v>95.505617977528104</v>
      </c>
      <c r="F911" s="4">
        <v>0.61290322580645096</v>
      </c>
      <c r="G911" s="6">
        <f>Table4[[#This Row],[Best Individual mean accuracy]]-Table4[[#This Row],[Benchmark mean accuracy]]</f>
        <v>-0.22471910112349747</v>
      </c>
      <c r="H911" t="str">
        <f>IF(AND(Table4[[#This Row],[F value]]&lt;4.74,Table4[[#This Row],[Best Individual mean accuracy]]&gt;Table4[[#This Row],[Benchmark mean accuracy]]),"Yes","No")</f>
        <v>No</v>
      </c>
    </row>
    <row r="912" spans="1:8" x14ac:dyDescent="0.55000000000000004">
      <c r="A912">
        <v>574</v>
      </c>
      <c r="B912" s="1" t="s">
        <v>2998</v>
      </c>
      <c r="C912" s="4">
        <v>1</v>
      </c>
      <c r="D912" s="6">
        <v>95.617977528089796</v>
      </c>
      <c r="E912" s="3">
        <v>95.505617977528104</v>
      </c>
      <c r="F912" s="4">
        <v>0.60655737704918</v>
      </c>
      <c r="G912" s="6">
        <f>Table4[[#This Row],[Best Individual mean accuracy]]-Table4[[#This Row],[Benchmark mean accuracy]]</f>
        <v>-0.11235955056169189</v>
      </c>
      <c r="H912" t="str">
        <f>IF(AND(Table4[[#This Row],[F value]]&lt;4.74,Table4[[#This Row],[Best Individual mean accuracy]]&gt;Table4[[#This Row],[Benchmark mean accuracy]]),"Yes","No")</f>
        <v>No</v>
      </c>
    </row>
    <row r="913" spans="1:8" x14ac:dyDescent="0.55000000000000004">
      <c r="A913">
        <v>574</v>
      </c>
      <c r="B913" s="1" t="s">
        <v>3006</v>
      </c>
      <c r="C913" s="4">
        <v>1</v>
      </c>
      <c r="D913" s="6">
        <v>95.505617977528104</v>
      </c>
      <c r="E913" s="3">
        <v>95.505617977528104</v>
      </c>
      <c r="F913" s="4">
        <v>0.71999999999999897</v>
      </c>
      <c r="G913" s="6">
        <f>Table4[[#This Row],[Best Individual mean accuracy]]-Table4[[#This Row],[Benchmark mean accuracy]]</f>
        <v>0</v>
      </c>
      <c r="H913" t="str">
        <f>IF(AND(Table4[[#This Row],[F value]]&lt;4.74,Table4[[#This Row],[Best Individual mean accuracy]]&gt;Table4[[#This Row],[Benchmark mean accuracy]]),"Yes","No")</f>
        <v>No</v>
      </c>
    </row>
    <row r="914" spans="1:8" x14ac:dyDescent="0.55000000000000004">
      <c r="A914">
        <v>750</v>
      </c>
      <c r="B914" s="1" t="s">
        <v>3252</v>
      </c>
      <c r="C914" s="4">
        <v>1</v>
      </c>
      <c r="D914" s="6">
        <v>95.393258426966298</v>
      </c>
      <c r="E914" s="3">
        <v>95.505617977528104</v>
      </c>
      <c r="F914" s="4">
        <v>0.81443298969072098</v>
      </c>
      <c r="G914" s="6">
        <f>Table4[[#This Row],[Best Individual mean accuracy]]-Table4[[#This Row],[Benchmark mean accuracy]]</f>
        <v>0.11235955056180558</v>
      </c>
      <c r="H914" t="str">
        <f>IF(AND(Table4[[#This Row],[F value]]&lt;4.74,Table4[[#This Row],[Best Individual mean accuracy]]&gt;Table4[[#This Row],[Benchmark mean accuracy]]),"Yes","No")</f>
        <v>Yes</v>
      </c>
    </row>
    <row r="915" spans="1:8" x14ac:dyDescent="0.55000000000000004">
      <c r="A915">
        <v>750</v>
      </c>
      <c r="B915" s="1" t="s">
        <v>3314</v>
      </c>
      <c r="C915" s="4">
        <v>1</v>
      </c>
      <c r="D915" s="6">
        <v>95.393258426966298</v>
      </c>
      <c r="E915" s="3">
        <v>95.505617977528104</v>
      </c>
      <c r="F915" s="4">
        <v>0.56363636363636305</v>
      </c>
      <c r="G915" s="6">
        <f>Table4[[#This Row],[Best Individual mean accuracy]]-Table4[[#This Row],[Benchmark mean accuracy]]</f>
        <v>0.11235955056180558</v>
      </c>
      <c r="H915" t="str">
        <f>IF(AND(Table4[[#This Row],[F value]]&lt;4.74,Table4[[#This Row],[Best Individual mean accuracy]]&gt;Table4[[#This Row],[Benchmark mean accuracy]]),"Yes","No")</f>
        <v>Yes</v>
      </c>
    </row>
    <row r="916" spans="1:8" x14ac:dyDescent="0.55000000000000004">
      <c r="A916">
        <v>574</v>
      </c>
      <c r="B916" s="1" t="s">
        <v>2991</v>
      </c>
      <c r="C916" s="4">
        <v>1</v>
      </c>
      <c r="D916" s="6">
        <v>94.943820224719005</v>
      </c>
      <c r="E916" s="3">
        <v>95.505617977528104</v>
      </c>
      <c r="F916" s="4">
        <v>0.57714285714285696</v>
      </c>
      <c r="G916" s="6">
        <f>Table4[[#This Row],[Best Individual mean accuracy]]-Table4[[#This Row],[Benchmark mean accuracy]]</f>
        <v>0.56179775280909894</v>
      </c>
      <c r="H916" t="str">
        <f>IF(AND(Table4[[#This Row],[F value]]&lt;4.74,Table4[[#This Row],[Best Individual mean accuracy]]&gt;Table4[[#This Row],[Benchmark mean accuracy]]),"Yes","No")</f>
        <v>Yes</v>
      </c>
    </row>
    <row r="917" spans="1:8" x14ac:dyDescent="0.55000000000000004">
      <c r="A917">
        <v>663</v>
      </c>
      <c r="B917" s="1" t="s">
        <v>3139</v>
      </c>
      <c r="C917" s="4">
        <v>0.97777777777777697</v>
      </c>
      <c r="D917" s="6">
        <v>94.943820224719005</v>
      </c>
      <c r="E917" s="3">
        <v>95.505617977528104</v>
      </c>
      <c r="F917" s="4">
        <v>1.65116279069767</v>
      </c>
      <c r="G917" s="6">
        <f>Table4[[#This Row],[Best Individual mean accuracy]]-Table4[[#This Row],[Benchmark mean accuracy]]</f>
        <v>0.56179775280909894</v>
      </c>
      <c r="H917" t="str">
        <f>IF(AND(Table4[[#This Row],[F value]]&lt;4.74,Table4[[#This Row],[Best Individual mean accuracy]]&gt;Table4[[#This Row],[Benchmark mean accuracy]]),"Yes","No")</f>
        <v>Yes</v>
      </c>
    </row>
    <row r="918" spans="1:8" x14ac:dyDescent="0.55000000000000004">
      <c r="A918">
        <v>891</v>
      </c>
      <c r="B918" s="1" t="s">
        <v>3665</v>
      </c>
      <c r="C918" s="4">
        <v>1</v>
      </c>
      <c r="D918" s="6">
        <v>94.719101123595493</v>
      </c>
      <c r="E918" s="3">
        <v>95.505617977528104</v>
      </c>
      <c r="F918" s="4">
        <v>1.52830188679245</v>
      </c>
      <c r="G918" s="6">
        <f>Table4[[#This Row],[Best Individual mean accuracy]]-Table4[[#This Row],[Benchmark mean accuracy]]</f>
        <v>0.78651685393261062</v>
      </c>
      <c r="H918" t="str">
        <f>IF(AND(Table4[[#This Row],[F value]]&lt;4.74,Table4[[#This Row],[Best Individual mean accuracy]]&gt;Table4[[#This Row],[Benchmark mean accuracy]]),"Yes","No")</f>
        <v>Yes</v>
      </c>
    </row>
    <row r="919" spans="1:8" x14ac:dyDescent="0.55000000000000004">
      <c r="A919">
        <v>891</v>
      </c>
      <c r="B919" s="1" t="s">
        <v>3727</v>
      </c>
      <c r="C919" s="4">
        <v>1</v>
      </c>
      <c r="D919" s="6">
        <v>94.606741573033702</v>
      </c>
      <c r="E919" s="3">
        <v>95.505617977528104</v>
      </c>
      <c r="F919" s="4">
        <v>0.87931034482758597</v>
      </c>
      <c r="G919" s="6">
        <f>Table4[[#This Row],[Best Individual mean accuracy]]-Table4[[#This Row],[Benchmark mean accuracy]]</f>
        <v>0.89887640449440198</v>
      </c>
      <c r="H919" t="str">
        <f>IF(AND(Table4[[#This Row],[F value]]&lt;4.74,Table4[[#This Row],[Best Individual mean accuracy]]&gt;Table4[[#This Row],[Benchmark mean accuracy]]),"Yes","No")</f>
        <v>Yes</v>
      </c>
    </row>
    <row r="920" spans="1:8" x14ac:dyDescent="0.55000000000000004">
      <c r="A920">
        <v>663</v>
      </c>
      <c r="B920" s="1" t="s">
        <v>3102</v>
      </c>
      <c r="C920" s="4">
        <v>0.97777777777777697</v>
      </c>
      <c r="D920" s="6">
        <v>97.078651685393197</v>
      </c>
      <c r="E920" s="3">
        <v>95.505617977528004</v>
      </c>
      <c r="F920" s="4">
        <v>1.3076923076923099</v>
      </c>
      <c r="G920" s="6">
        <f>Table4[[#This Row],[Best Individual mean accuracy]]-Table4[[#This Row],[Benchmark mean accuracy]]</f>
        <v>-1.5730337078651928</v>
      </c>
      <c r="H920" t="str">
        <f>IF(AND(Table4[[#This Row],[F value]]&lt;4.74,Table4[[#This Row],[Best Individual mean accuracy]]&gt;Table4[[#This Row],[Benchmark mean accuracy]]),"Yes","No")</f>
        <v>No</v>
      </c>
    </row>
    <row r="921" spans="1:8" x14ac:dyDescent="0.55000000000000004">
      <c r="A921">
        <v>574</v>
      </c>
      <c r="B921" s="1" t="s">
        <v>2892</v>
      </c>
      <c r="C921" s="4">
        <v>1</v>
      </c>
      <c r="D921" s="6">
        <v>96.404494382022406</v>
      </c>
      <c r="E921" s="3">
        <v>95.505617977528004</v>
      </c>
      <c r="F921" s="4">
        <v>1.3333333333333299</v>
      </c>
      <c r="G921" s="6">
        <f>Table4[[#This Row],[Best Individual mean accuracy]]-Table4[[#This Row],[Benchmark mean accuracy]]</f>
        <v>-0.89887640449440198</v>
      </c>
      <c r="H921" t="str">
        <f>IF(AND(Table4[[#This Row],[F value]]&lt;4.74,Table4[[#This Row],[Best Individual mean accuracy]]&gt;Table4[[#This Row],[Benchmark mean accuracy]]),"Yes","No")</f>
        <v>No</v>
      </c>
    </row>
    <row r="922" spans="1:8" x14ac:dyDescent="0.55000000000000004">
      <c r="A922">
        <v>750</v>
      </c>
      <c r="B922" s="1" t="s">
        <v>3277</v>
      </c>
      <c r="C922" s="4">
        <v>1</v>
      </c>
      <c r="D922" s="6">
        <v>96.179775280898795</v>
      </c>
      <c r="E922" s="3">
        <v>95.505617977528004</v>
      </c>
      <c r="F922" s="4">
        <v>2.3333333333333299</v>
      </c>
      <c r="G922" s="6">
        <f>Table4[[#This Row],[Best Individual mean accuracy]]-Table4[[#This Row],[Benchmark mean accuracy]]</f>
        <v>-0.67415730337079083</v>
      </c>
      <c r="H922" t="str">
        <f>IF(AND(Table4[[#This Row],[F value]]&lt;4.74,Table4[[#This Row],[Best Individual mean accuracy]]&gt;Table4[[#This Row],[Benchmark mean accuracy]]),"Yes","No")</f>
        <v>No</v>
      </c>
    </row>
    <row r="923" spans="1:8" x14ac:dyDescent="0.55000000000000004">
      <c r="A923">
        <v>750</v>
      </c>
      <c r="B923" s="1" t="s">
        <v>3334</v>
      </c>
      <c r="C923" s="4">
        <v>1</v>
      </c>
      <c r="D923" s="6">
        <v>96.067415730337004</v>
      </c>
      <c r="E923" s="3">
        <v>95.505617977528004</v>
      </c>
      <c r="F923" s="4">
        <v>0.83892617449664497</v>
      </c>
      <c r="G923" s="6">
        <f>Table4[[#This Row],[Best Individual mean accuracy]]-Table4[[#This Row],[Benchmark mean accuracy]]</f>
        <v>-0.56179775280899946</v>
      </c>
      <c r="H923" t="str">
        <f>IF(AND(Table4[[#This Row],[F value]]&lt;4.74,Table4[[#This Row],[Best Individual mean accuracy]]&gt;Table4[[#This Row],[Benchmark mean accuracy]]),"Yes","No")</f>
        <v>No</v>
      </c>
    </row>
    <row r="924" spans="1:8" x14ac:dyDescent="0.55000000000000004">
      <c r="A924">
        <v>574</v>
      </c>
      <c r="B924" s="1" t="s">
        <v>2999</v>
      </c>
      <c r="C924" s="4">
        <v>1</v>
      </c>
      <c r="D924" s="6">
        <v>95.955056179775198</v>
      </c>
      <c r="E924" s="3">
        <v>95.505617977528004</v>
      </c>
      <c r="F924" s="4">
        <v>1.6666666666666601</v>
      </c>
      <c r="G924" s="6">
        <f>Table4[[#This Row],[Best Individual mean accuracy]]-Table4[[#This Row],[Benchmark mean accuracy]]</f>
        <v>-0.44943820224719389</v>
      </c>
      <c r="H924" t="str">
        <f>IF(AND(Table4[[#This Row],[F value]]&lt;4.74,Table4[[#This Row],[Best Individual mean accuracy]]&gt;Table4[[#This Row],[Benchmark mean accuracy]]),"Yes","No")</f>
        <v>No</v>
      </c>
    </row>
    <row r="925" spans="1:8" x14ac:dyDescent="0.55000000000000004">
      <c r="A925">
        <v>750</v>
      </c>
      <c r="B925" s="1" t="s">
        <v>3405</v>
      </c>
      <c r="C925" s="4">
        <v>1</v>
      </c>
      <c r="D925" s="6">
        <v>95.842696629213407</v>
      </c>
      <c r="E925" s="3">
        <v>95.505617977528004</v>
      </c>
      <c r="F925" s="4">
        <v>1.0821917808219099</v>
      </c>
      <c r="G925" s="6">
        <f>Table4[[#This Row],[Best Individual mean accuracy]]-Table4[[#This Row],[Benchmark mean accuracy]]</f>
        <v>-0.33707865168540252</v>
      </c>
      <c r="H925" t="str">
        <f>IF(AND(Table4[[#This Row],[F value]]&lt;4.74,Table4[[#This Row],[Best Individual mean accuracy]]&gt;Table4[[#This Row],[Benchmark mean accuracy]]),"Yes","No")</f>
        <v>No</v>
      </c>
    </row>
    <row r="926" spans="1:8" x14ac:dyDescent="0.55000000000000004">
      <c r="A926">
        <v>574</v>
      </c>
      <c r="B926" s="1" t="s">
        <v>3012</v>
      </c>
      <c r="C926" s="4">
        <v>1</v>
      </c>
      <c r="D926" s="6">
        <v>95.730337078651701</v>
      </c>
      <c r="E926" s="3">
        <v>95.505617977528004</v>
      </c>
      <c r="F926" s="4">
        <v>0.80597014925373001</v>
      </c>
      <c r="G926" s="6">
        <f>Table4[[#This Row],[Best Individual mean accuracy]]-Table4[[#This Row],[Benchmark mean accuracy]]</f>
        <v>-0.22471910112369642</v>
      </c>
      <c r="H926" t="str">
        <f>IF(AND(Table4[[#This Row],[F value]]&lt;4.74,Table4[[#This Row],[Best Individual mean accuracy]]&gt;Table4[[#This Row],[Benchmark mean accuracy]]),"Yes","No")</f>
        <v>No</v>
      </c>
    </row>
    <row r="927" spans="1:8" x14ac:dyDescent="0.55000000000000004">
      <c r="A927">
        <v>574</v>
      </c>
      <c r="B927" s="1" t="s">
        <v>2889</v>
      </c>
      <c r="C927" s="4">
        <v>1</v>
      </c>
      <c r="D927" s="6">
        <v>95.730337078651601</v>
      </c>
      <c r="E927" s="3">
        <v>95.505617977528004</v>
      </c>
      <c r="F927" s="4">
        <v>0.999999999999998</v>
      </c>
      <c r="G927" s="6">
        <f>Table4[[#This Row],[Best Individual mean accuracy]]-Table4[[#This Row],[Benchmark mean accuracy]]</f>
        <v>-0.22471910112359694</v>
      </c>
      <c r="H927" t="str">
        <f>IF(AND(Table4[[#This Row],[F value]]&lt;4.74,Table4[[#This Row],[Best Individual mean accuracy]]&gt;Table4[[#This Row],[Benchmark mean accuracy]]),"Yes","No")</f>
        <v>No</v>
      </c>
    </row>
    <row r="928" spans="1:8" x14ac:dyDescent="0.55000000000000004">
      <c r="A928">
        <v>750</v>
      </c>
      <c r="B928" s="1" t="s">
        <v>3362</v>
      </c>
      <c r="C928" s="4">
        <v>1</v>
      </c>
      <c r="D928" s="6">
        <v>95.730337078651601</v>
      </c>
      <c r="E928" s="3">
        <v>95.505617977528004</v>
      </c>
      <c r="F928" s="4">
        <v>1.06666666666666</v>
      </c>
      <c r="G928" s="6">
        <f>Table4[[#This Row],[Best Individual mean accuracy]]-Table4[[#This Row],[Benchmark mean accuracy]]</f>
        <v>-0.22471910112359694</v>
      </c>
      <c r="H928" t="str">
        <f>IF(AND(Table4[[#This Row],[F value]]&lt;4.74,Table4[[#This Row],[Best Individual mean accuracy]]&gt;Table4[[#This Row],[Benchmark mean accuracy]]),"Yes","No")</f>
        <v>No</v>
      </c>
    </row>
    <row r="929" spans="1:8" x14ac:dyDescent="0.55000000000000004">
      <c r="A929">
        <v>574</v>
      </c>
      <c r="B929" s="1" t="s">
        <v>2882</v>
      </c>
      <c r="C929" s="4">
        <v>1</v>
      </c>
      <c r="D929" s="6">
        <v>94.831460674157299</v>
      </c>
      <c r="E929" s="3">
        <v>95.505617977528004</v>
      </c>
      <c r="F929" s="4">
        <v>0.86538461538461597</v>
      </c>
      <c r="G929" s="6">
        <f>Table4[[#This Row],[Best Individual mean accuracy]]-Table4[[#This Row],[Benchmark mean accuracy]]</f>
        <v>0.67415730337070556</v>
      </c>
      <c r="H929" t="str">
        <f>IF(AND(Table4[[#This Row],[F value]]&lt;4.74,Table4[[#This Row],[Best Individual mean accuracy]]&gt;Table4[[#This Row],[Benchmark mean accuracy]]),"Yes","No")</f>
        <v>Yes</v>
      </c>
    </row>
    <row r="930" spans="1:8" x14ac:dyDescent="0.55000000000000004">
      <c r="A930">
        <v>750</v>
      </c>
      <c r="B930" s="1" t="s">
        <v>3246</v>
      </c>
      <c r="C930" s="4">
        <v>1</v>
      </c>
      <c r="D930" s="6">
        <v>97.191011235955003</v>
      </c>
      <c r="E930" s="3">
        <v>95.393258426966298</v>
      </c>
      <c r="F930" s="4">
        <v>1.74999999999999</v>
      </c>
      <c r="G930" s="6">
        <f>Table4[[#This Row],[Best Individual mean accuracy]]-Table4[[#This Row],[Benchmark mean accuracy]]</f>
        <v>-1.7977528089887045</v>
      </c>
      <c r="H930" t="str">
        <f>IF(AND(Table4[[#This Row],[F value]]&lt;4.74,Table4[[#This Row],[Best Individual mean accuracy]]&gt;Table4[[#This Row],[Benchmark mean accuracy]]),"Yes","No")</f>
        <v>No</v>
      </c>
    </row>
    <row r="931" spans="1:8" x14ac:dyDescent="0.55000000000000004">
      <c r="A931">
        <v>750</v>
      </c>
      <c r="B931" s="1" t="s">
        <v>3414</v>
      </c>
      <c r="C931" s="4">
        <v>1</v>
      </c>
      <c r="D931" s="6">
        <v>96.629213483146003</v>
      </c>
      <c r="E931" s="3">
        <v>95.393258426966298</v>
      </c>
      <c r="F931" s="4">
        <v>0.88118811881188097</v>
      </c>
      <c r="G931" s="6">
        <f>Table4[[#This Row],[Best Individual mean accuracy]]-Table4[[#This Row],[Benchmark mean accuracy]]</f>
        <v>-1.235955056179705</v>
      </c>
      <c r="H931" t="str">
        <f>IF(AND(Table4[[#This Row],[F value]]&lt;4.74,Table4[[#This Row],[Best Individual mean accuracy]]&gt;Table4[[#This Row],[Benchmark mean accuracy]]),"Yes","No")</f>
        <v>No</v>
      </c>
    </row>
    <row r="932" spans="1:8" x14ac:dyDescent="0.55000000000000004">
      <c r="A932">
        <v>574</v>
      </c>
      <c r="B932" s="1" t="s">
        <v>2957</v>
      </c>
      <c r="C932" s="4">
        <v>1</v>
      </c>
      <c r="D932" s="6">
        <v>96.516853932584198</v>
      </c>
      <c r="E932" s="3">
        <v>95.393258426966298</v>
      </c>
      <c r="F932" s="4">
        <v>1.35135135135135</v>
      </c>
      <c r="G932" s="6">
        <f>Table4[[#This Row],[Best Individual mean accuracy]]-Table4[[#This Row],[Benchmark mean accuracy]]</f>
        <v>-1.1235955056178994</v>
      </c>
      <c r="H932" t="str">
        <f>IF(AND(Table4[[#This Row],[F value]]&lt;4.74,Table4[[#This Row],[Best Individual mean accuracy]]&gt;Table4[[#This Row],[Benchmark mean accuracy]]),"Yes","No")</f>
        <v>No</v>
      </c>
    </row>
    <row r="933" spans="1:8" x14ac:dyDescent="0.55000000000000004">
      <c r="A933">
        <v>574</v>
      </c>
      <c r="B933" s="1" t="s">
        <v>3043</v>
      </c>
      <c r="C933" s="4">
        <v>1</v>
      </c>
      <c r="D933" s="6">
        <v>96.292134831460601</v>
      </c>
      <c r="E933" s="3">
        <v>95.393258426966298</v>
      </c>
      <c r="F933" s="4">
        <v>1.0222222222222199</v>
      </c>
      <c r="G933" s="6">
        <f>Table4[[#This Row],[Best Individual mean accuracy]]-Table4[[#This Row],[Benchmark mean accuracy]]</f>
        <v>-0.89887640449430251</v>
      </c>
      <c r="H933" t="str">
        <f>IF(AND(Table4[[#This Row],[F value]]&lt;4.74,Table4[[#This Row],[Best Individual mean accuracy]]&gt;Table4[[#This Row],[Benchmark mean accuracy]]),"Yes","No")</f>
        <v>No</v>
      </c>
    </row>
    <row r="934" spans="1:8" x14ac:dyDescent="0.55000000000000004">
      <c r="A934">
        <v>750</v>
      </c>
      <c r="B934" s="1" t="s">
        <v>3480</v>
      </c>
      <c r="C934" s="4">
        <v>1</v>
      </c>
      <c r="D934" s="6">
        <v>96.292134831460601</v>
      </c>
      <c r="E934" s="3">
        <v>95.393258426966298</v>
      </c>
      <c r="F934" s="4">
        <v>1.25</v>
      </c>
      <c r="G934" s="6">
        <f>Table4[[#This Row],[Best Individual mean accuracy]]-Table4[[#This Row],[Benchmark mean accuracy]]</f>
        <v>-0.89887640449430251</v>
      </c>
      <c r="H934" t="str">
        <f>IF(AND(Table4[[#This Row],[F value]]&lt;4.74,Table4[[#This Row],[Best Individual mean accuracy]]&gt;Table4[[#This Row],[Benchmark mean accuracy]]),"Yes","No")</f>
        <v>No</v>
      </c>
    </row>
    <row r="935" spans="1:8" x14ac:dyDescent="0.55000000000000004">
      <c r="A935">
        <v>574</v>
      </c>
      <c r="B935" s="1" t="s">
        <v>2936</v>
      </c>
      <c r="C935" s="4">
        <v>1</v>
      </c>
      <c r="D935" s="6">
        <v>96.179775280898795</v>
      </c>
      <c r="E935" s="3">
        <v>95.393258426966298</v>
      </c>
      <c r="F935" s="4">
        <v>1</v>
      </c>
      <c r="G935" s="6">
        <f>Table4[[#This Row],[Best Individual mean accuracy]]-Table4[[#This Row],[Benchmark mean accuracy]]</f>
        <v>-0.78651685393249693</v>
      </c>
      <c r="H935" t="str">
        <f>IF(AND(Table4[[#This Row],[F value]]&lt;4.74,Table4[[#This Row],[Best Individual mean accuracy]]&gt;Table4[[#This Row],[Benchmark mean accuracy]]),"Yes","No")</f>
        <v>No</v>
      </c>
    </row>
    <row r="936" spans="1:8" x14ac:dyDescent="0.55000000000000004">
      <c r="A936">
        <v>750</v>
      </c>
      <c r="B936" s="1" t="s">
        <v>3257</v>
      </c>
      <c r="C936" s="4">
        <v>1</v>
      </c>
      <c r="D936" s="6">
        <v>95.505617977528004</v>
      </c>
      <c r="E936" s="3">
        <v>95.393258426966298</v>
      </c>
      <c r="F936" s="4">
        <v>1.1739130434782501</v>
      </c>
      <c r="G936" s="6">
        <f>Table4[[#This Row],[Best Individual mean accuracy]]-Table4[[#This Row],[Benchmark mean accuracy]]</f>
        <v>-0.1123595505617061</v>
      </c>
      <c r="H936" t="str">
        <f>IF(AND(Table4[[#This Row],[F value]]&lt;4.74,Table4[[#This Row],[Best Individual mean accuracy]]&gt;Table4[[#This Row],[Benchmark mean accuracy]]),"Yes","No")</f>
        <v>No</v>
      </c>
    </row>
    <row r="937" spans="1:8" x14ac:dyDescent="0.55000000000000004">
      <c r="A937">
        <v>750</v>
      </c>
      <c r="B937" s="1" t="s">
        <v>3340</v>
      </c>
      <c r="C937" s="4">
        <v>1</v>
      </c>
      <c r="D937" s="6">
        <v>95.393258426966199</v>
      </c>
      <c r="E937" s="3">
        <v>95.393258426966298</v>
      </c>
      <c r="F937" s="4">
        <v>0.80952380952380998</v>
      </c>
      <c r="G937" s="6">
        <f>Table4[[#This Row],[Best Individual mean accuracy]]-Table4[[#This Row],[Benchmark mean accuracy]]</f>
        <v>0</v>
      </c>
      <c r="H937" t="str">
        <f>IF(AND(Table4[[#This Row],[F value]]&lt;4.74,Table4[[#This Row],[Best Individual mean accuracy]]&gt;Table4[[#This Row],[Benchmark mean accuracy]]),"Yes","No")</f>
        <v>Yes</v>
      </c>
    </row>
    <row r="938" spans="1:8" x14ac:dyDescent="0.55000000000000004">
      <c r="A938">
        <v>574</v>
      </c>
      <c r="B938" s="1" t="s">
        <v>2912</v>
      </c>
      <c r="C938" s="4">
        <v>1</v>
      </c>
      <c r="D938" s="6">
        <v>95.280898876404393</v>
      </c>
      <c r="E938" s="3">
        <v>95.393258426966298</v>
      </c>
      <c r="F938" s="4">
        <v>1.0431654676258899</v>
      </c>
      <c r="G938" s="6">
        <f>Table4[[#This Row],[Best Individual mean accuracy]]-Table4[[#This Row],[Benchmark mean accuracy]]</f>
        <v>0.11235955056190505</v>
      </c>
      <c r="H938" t="str">
        <f>IF(AND(Table4[[#This Row],[F value]]&lt;4.74,Table4[[#This Row],[Best Individual mean accuracy]]&gt;Table4[[#This Row],[Benchmark mean accuracy]]),"Yes","No")</f>
        <v>Yes</v>
      </c>
    </row>
    <row r="939" spans="1:8" x14ac:dyDescent="0.55000000000000004">
      <c r="A939">
        <v>750</v>
      </c>
      <c r="B939" s="1" t="s">
        <v>3417</v>
      </c>
      <c r="C939" s="4">
        <v>1</v>
      </c>
      <c r="D939" s="6">
        <v>97.191011235955003</v>
      </c>
      <c r="E939" s="3">
        <v>95.393258426966199</v>
      </c>
      <c r="F939" s="4">
        <v>1.71428571428571</v>
      </c>
      <c r="G939" s="6">
        <f>Table4[[#This Row],[Best Individual mean accuracy]]-Table4[[#This Row],[Benchmark mean accuracy]]</f>
        <v>-1.797752808988804</v>
      </c>
      <c r="H939" t="str">
        <f>IF(AND(Table4[[#This Row],[F value]]&lt;4.74,Table4[[#This Row],[Best Individual mean accuracy]]&gt;Table4[[#This Row],[Benchmark mean accuracy]]),"Yes","No")</f>
        <v>No</v>
      </c>
    </row>
    <row r="940" spans="1:8" x14ac:dyDescent="0.55000000000000004">
      <c r="A940">
        <v>750</v>
      </c>
      <c r="B940" s="1" t="s">
        <v>3192</v>
      </c>
      <c r="C940" s="4">
        <v>1</v>
      </c>
      <c r="D940" s="6">
        <v>97.078651685393197</v>
      </c>
      <c r="E940" s="3">
        <v>95.393258426966199</v>
      </c>
      <c r="F940" s="4">
        <v>0.92523364485981197</v>
      </c>
      <c r="G940" s="6">
        <f>Table4[[#This Row],[Best Individual mean accuracy]]-Table4[[#This Row],[Benchmark mean accuracy]]</f>
        <v>-1.6853932584269984</v>
      </c>
      <c r="H940" t="str">
        <f>IF(AND(Table4[[#This Row],[F value]]&lt;4.74,Table4[[#This Row],[Best Individual mean accuracy]]&gt;Table4[[#This Row],[Benchmark mean accuracy]]),"Yes","No")</f>
        <v>No</v>
      </c>
    </row>
    <row r="941" spans="1:8" x14ac:dyDescent="0.55000000000000004">
      <c r="A941">
        <v>574</v>
      </c>
      <c r="B941" s="1" t="s">
        <v>3062</v>
      </c>
      <c r="C941" s="4">
        <v>1</v>
      </c>
      <c r="D941" s="6">
        <v>96.8539325842696</v>
      </c>
      <c r="E941" s="3">
        <v>95.393258426966199</v>
      </c>
      <c r="F941" s="4">
        <v>0.91489361702127503</v>
      </c>
      <c r="G941" s="6">
        <f>Table4[[#This Row],[Best Individual mean accuracy]]-Table4[[#This Row],[Benchmark mean accuracy]]</f>
        <v>-1.4606741573034014</v>
      </c>
      <c r="H941" t="str">
        <f>IF(AND(Table4[[#This Row],[F value]]&lt;4.74,Table4[[#This Row],[Best Individual mean accuracy]]&gt;Table4[[#This Row],[Benchmark mean accuracy]]),"Yes","No")</f>
        <v>No</v>
      </c>
    </row>
    <row r="942" spans="1:8" x14ac:dyDescent="0.55000000000000004">
      <c r="A942">
        <v>663</v>
      </c>
      <c r="B942" s="1" t="s">
        <v>3136</v>
      </c>
      <c r="C942" s="4">
        <v>0.97777777777777697</v>
      </c>
      <c r="D942" s="6">
        <v>96.8539325842696</v>
      </c>
      <c r="E942" s="3">
        <v>95.393258426966199</v>
      </c>
      <c r="F942" s="4">
        <v>2.4736842105263102</v>
      </c>
      <c r="G942" s="6">
        <f>Table4[[#This Row],[Best Individual mean accuracy]]-Table4[[#This Row],[Benchmark mean accuracy]]</f>
        <v>-1.4606741573034014</v>
      </c>
      <c r="H942" t="str">
        <f>IF(AND(Table4[[#This Row],[F value]]&lt;4.74,Table4[[#This Row],[Best Individual mean accuracy]]&gt;Table4[[#This Row],[Benchmark mean accuracy]]),"Yes","No")</f>
        <v>No</v>
      </c>
    </row>
    <row r="943" spans="1:8" x14ac:dyDescent="0.55000000000000004">
      <c r="A943">
        <v>663</v>
      </c>
      <c r="B943" s="1" t="s">
        <v>3164</v>
      </c>
      <c r="C943" s="4">
        <v>0.97777777777777697</v>
      </c>
      <c r="D943" s="6">
        <v>96.8539325842696</v>
      </c>
      <c r="E943" s="3">
        <v>95.393258426966199</v>
      </c>
      <c r="F943" s="4">
        <v>0.87012987012986798</v>
      </c>
      <c r="G943" s="6">
        <f>Table4[[#This Row],[Best Individual mean accuracy]]-Table4[[#This Row],[Benchmark mean accuracy]]</f>
        <v>-1.4606741573034014</v>
      </c>
      <c r="H943" t="str">
        <f>IF(AND(Table4[[#This Row],[F value]]&lt;4.74,Table4[[#This Row],[Best Individual mean accuracy]]&gt;Table4[[#This Row],[Benchmark mean accuracy]]),"Yes","No")</f>
        <v>No</v>
      </c>
    </row>
    <row r="944" spans="1:8" x14ac:dyDescent="0.55000000000000004">
      <c r="A944">
        <v>10</v>
      </c>
      <c r="B944" s="1" t="s">
        <v>2380</v>
      </c>
      <c r="C944" s="4">
        <v>0.97777777777777697</v>
      </c>
      <c r="D944" s="6">
        <v>96.741573033707795</v>
      </c>
      <c r="E944" s="3">
        <v>95.393258426966199</v>
      </c>
      <c r="F944" s="4">
        <v>1.3673469387755099</v>
      </c>
      <c r="G944" s="6">
        <f>Table4[[#This Row],[Best Individual mean accuracy]]-Table4[[#This Row],[Benchmark mean accuracy]]</f>
        <v>-1.3483146067415959</v>
      </c>
      <c r="H944" t="str">
        <f>IF(AND(Table4[[#This Row],[F value]]&lt;4.74,Table4[[#This Row],[Best Individual mean accuracy]]&gt;Table4[[#This Row],[Benchmark mean accuracy]]),"Yes","No")</f>
        <v>No</v>
      </c>
    </row>
    <row r="945" spans="1:8" x14ac:dyDescent="0.55000000000000004">
      <c r="A945">
        <v>663</v>
      </c>
      <c r="B945" s="1" t="s">
        <v>3151</v>
      </c>
      <c r="C945" s="4">
        <v>0.97777777777777697</v>
      </c>
      <c r="D945" s="6">
        <v>96.516853932584198</v>
      </c>
      <c r="E945" s="3">
        <v>95.393258426966199</v>
      </c>
      <c r="F945" s="4">
        <v>1.5882352941176401</v>
      </c>
      <c r="G945" s="6">
        <f>Table4[[#This Row],[Best Individual mean accuracy]]-Table4[[#This Row],[Benchmark mean accuracy]]</f>
        <v>-1.1235955056179989</v>
      </c>
      <c r="H945" t="str">
        <f>IF(AND(Table4[[#This Row],[F value]]&lt;4.74,Table4[[#This Row],[Best Individual mean accuracy]]&gt;Table4[[#This Row],[Benchmark mean accuracy]]),"Yes","No")</f>
        <v>No</v>
      </c>
    </row>
    <row r="946" spans="1:8" x14ac:dyDescent="0.55000000000000004">
      <c r="A946">
        <v>750</v>
      </c>
      <c r="B946" s="1" t="s">
        <v>3180</v>
      </c>
      <c r="C946" s="4">
        <v>1</v>
      </c>
      <c r="D946" s="6">
        <v>96.404494382022406</v>
      </c>
      <c r="E946" s="3">
        <v>95.393258426966199</v>
      </c>
      <c r="F946" s="4">
        <v>1</v>
      </c>
      <c r="G946" s="6">
        <f>Table4[[#This Row],[Best Individual mean accuracy]]-Table4[[#This Row],[Benchmark mean accuracy]]</f>
        <v>-1.0112359550562076</v>
      </c>
      <c r="H946" t="str">
        <f>IF(AND(Table4[[#This Row],[F value]]&lt;4.74,Table4[[#This Row],[Best Individual mean accuracy]]&gt;Table4[[#This Row],[Benchmark mean accuracy]]),"Yes","No")</f>
        <v>No</v>
      </c>
    </row>
    <row r="947" spans="1:8" x14ac:dyDescent="0.55000000000000004">
      <c r="A947">
        <v>750</v>
      </c>
      <c r="B947" s="1" t="s">
        <v>3298</v>
      </c>
      <c r="C947" s="4">
        <v>1</v>
      </c>
      <c r="D947" s="6">
        <v>96.292134831460601</v>
      </c>
      <c r="E947" s="3">
        <v>95.393258426966199</v>
      </c>
      <c r="F947" s="4">
        <v>1.0869565217391299</v>
      </c>
      <c r="G947" s="6">
        <f>Table4[[#This Row],[Best Individual mean accuracy]]-Table4[[#This Row],[Benchmark mean accuracy]]</f>
        <v>-0.89887640449440198</v>
      </c>
      <c r="H947" t="str">
        <f>IF(AND(Table4[[#This Row],[F value]]&lt;4.74,Table4[[#This Row],[Best Individual mean accuracy]]&gt;Table4[[#This Row],[Benchmark mean accuracy]]),"Yes","No")</f>
        <v>No</v>
      </c>
    </row>
    <row r="948" spans="1:8" x14ac:dyDescent="0.55000000000000004">
      <c r="A948">
        <v>10</v>
      </c>
      <c r="B948" s="1" t="s">
        <v>2382</v>
      </c>
      <c r="C948" s="4">
        <v>0.97777777777777697</v>
      </c>
      <c r="D948" s="6">
        <v>96.179775280898795</v>
      </c>
      <c r="E948" s="3">
        <v>95.393258426966199</v>
      </c>
      <c r="F948" s="4">
        <v>1.3589743589743499</v>
      </c>
      <c r="G948" s="6">
        <f>Table4[[#This Row],[Best Individual mean accuracy]]-Table4[[#This Row],[Benchmark mean accuracy]]</f>
        <v>-0.7865168539325964</v>
      </c>
      <c r="H948" t="str">
        <f>IF(AND(Table4[[#This Row],[F value]]&lt;4.74,Table4[[#This Row],[Best Individual mean accuracy]]&gt;Table4[[#This Row],[Benchmark mean accuracy]]),"Yes","No")</f>
        <v>No</v>
      </c>
    </row>
    <row r="949" spans="1:8" x14ac:dyDescent="0.55000000000000004">
      <c r="A949">
        <v>574</v>
      </c>
      <c r="B949" s="1" t="s">
        <v>2966</v>
      </c>
      <c r="C949" s="4">
        <v>1</v>
      </c>
      <c r="D949" s="6">
        <v>96.179775280898795</v>
      </c>
      <c r="E949" s="3">
        <v>95.393258426966199</v>
      </c>
      <c r="F949" s="4">
        <v>0.82089552238805896</v>
      </c>
      <c r="G949" s="6">
        <f>Table4[[#This Row],[Best Individual mean accuracy]]-Table4[[#This Row],[Benchmark mean accuracy]]</f>
        <v>-0.7865168539325964</v>
      </c>
      <c r="H949" t="str">
        <f>IF(AND(Table4[[#This Row],[F value]]&lt;4.74,Table4[[#This Row],[Best Individual mean accuracy]]&gt;Table4[[#This Row],[Benchmark mean accuracy]]),"Yes","No")</f>
        <v>No</v>
      </c>
    </row>
    <row r="950" spans="1:8" x14ac:dyDescent="0.55000000000000004">
      <c r="A950">
        <v>574</v>
      </c>
      <c r="B950" s="1" t="s">
        <v>3005</v>
      </c>
      <c r="C950" s="4">
        <v>1</v>
      </c>
      <c r="D950" s="6">
        <v>96.067415730337004</v>
      </c>
      <c r="E950" s="3">
        <v>95.393258426966199</v>
      </c>
      <c r="F950" s="4">
        <v>1.6153846153846101</v>
      </c>
      <c r="G950" s="6">
        <f>Table4[[#This Row],[Best Individual mean accuracy]]-Table4[[#This Row],[Benchmark mean accuracy]]</f>
        <v>-0.67415730337080504</v>
      </c>
      <c r="H950" t="str">
        <f>IF(AND(Table4[[#This Row],[F value]]&lt;4.74,Table4[[#This Row],[Best Individual mean accuracy]]&gt;Table4[[#This Row],[Benchmark mean accuracy]]),"Yes","No")</f>
        <v>No</v>
      </c>
    </row>
    <row r="951" spans="1:8" x14ac:dyDescent="0.55000000000000004">
      <c r="A951">
        <v>750</v>
      </c>
      <c r="B951" s="1" t="s">
        <v>3218</v>
      </c>
      <c r="C951" s="4">
        <v>1</v>
      </c>
      <c r="D951" s="6">
        <v>96.067415730337004</v>
      </c>
      <c r="E951" s="3">
        <v>95.393258426966199</v>
      </c>
      <c r="F951" s="4">
        <v>0.94736842105263097</v>
      </c>
      <c r="G951" s="6">
        <f>Table4[[#This Row],[Best Individual mean accuracy]]-Table4[[#This Row],[Benchmark mean accuracy]]</f>
        <v>-0.67415730337080504</v>
      </c>
      <c r="H951" t="str">
        <f>IF(AND(Table4[[#This Row],[F value]]&lt;4.74,Table4[[#This Row],[Best Individual mean accuracy]]&gt;Table4[[#This Row],[Benchmark mean accuracy]]),"Yes","No")</f>
        <v>No</v>
      </c>
    </row>
    <row r="952" spans="1:8" x14ac:dyDescent="0.55000000000000004">
      <c r="A952">
        <v>574</v>
      </c>
      <c r="B952" s="1" t="s">
        <v>2914</v>
      </c>
      <c r="C952" s="4">
        <v>1</v>
      </c>
      <c r="D952" s="6">
        <v>95.955056179775198</v>
      </c>
      <c r="E952" s="3">
        <v>95.393258426966199</v>
      </c>
      <c r="F952" s="4">
        <v>2.1111111111111098</v>
      </c>
      <c r="G952" s="6">
        <f>Table4[[#This Row],[Best Individual mean accuracy]]-Table4[[#This Row],[Benchmark mean accuracy]]</f>
        <v>-0.56179775280899946</v>
      </c>
      <c r="H952" t="str">
        <f>IF(AND(Table4[[#This Row],[F value]]&lt;4.74,Table4[[#This Row],[Best Individual mean accuracy]]&gt;Table4[[#This Row],[Benchmark mean accuracy]]),"Yes","No")</f>
        <v>No</v>
      </c>
    </row>
    <row r="953" spans="1:8" x14ac:dyDescent="0.55000000000000004">
      <c r="A953">
        <v>574</v>
      </c>
      <c r="B953" s="1" t="s">
        <v>2976</v>
      </c>
      <c r="C953" s="4">
        <v>1</v>
      </c>
      <c r="D953" s="6">
        <v>95.842696629213407</v>
      </c>
      <c r="E953" s="3">
        <v>95.393258426966199</v>
      </c>
      <c r="F953" s="4">
        <v>0.53846153846153799</v>
      </c>
      <c r="G953" s="6">
        <f>Table4[[#This Row],[Best Individual mean accuracy]]-Table4[[#This Row],[Benchmark mean accuracy]]</f>
        <v>-0.4494382022472081</v>
      </c>
      <c r="H953" t="str">
        <f>IF(AND(Table4[[#This Row],[F value]]&lt;4.74,Table4[[#This Row],[Best Individual mean accuracy]]&gt;Table4[[#This Row],[Benchmark mean accuracy]]),"Yes","No")</f>
        <v>No</v>
      </c>
    </row>
    <row r="954" spans="1:8" x14ac:dyDescent="0.55000000000000004">
      <c r="A954">
        <v>574</v>
      </c>
      <c r="B954" s="1" t="s">
        <v>2975</v>
      </c>
      <c r="C954" s="4">
        <v>1</v>
      </c>
      <c r="D954" s="6">
        <v>95.730337078651701</v>
      </c>
      <c r="E954" s="3">
        <v>95.393258426966199</v>
      </c>
      <c r="F954" s="4">
        <v>1</v>
      </c>
      <c r="G954" s="6">
        <f>Table4[[#This Row],[Best Individual mean accuracy]]-Table4[[#This Row],[Benchmark mean accuracy]]</f>
        <v>-0.337078651685502</v>
      </c>
      <c r="H954" t="str">
        <f>IF(AND(Table4[[#This Row],[F value]]&lt;4.74,Table4[[#This Row],[Best Individual mean accuracy]]&gt;Table4[[#This Row],[Benchmark mean accuracy]]),"Yes","No")</f>
        <v>No</v>
      </c>
    </row>
    <row r="955" spans="1:8" x14ac:dyDescent="0.55000000000000004">
      <c r="A955">
        <v>663</v>
      </c>
      <c r="B955" s="1" t="s">
        <v>3127</v>
      </c>
      <c r="C955" s="4">
        <v>0.97777777777777697</v>
      </c>
      <c r="D955" s="6">
        <v>95.730337078651701</v>
      </c>
      <c r="E955" s="3">
        <v>95.393258426966199</v>
      </c>
      <c r="F955" s="4">
        <v>1.0780487804878001</v>
      </c>
      <c r="G955" s="6">
        <f>Table4[[#This Row],[Best Individual mean accuracy]]-Table4[[#This Row],[Benchmark mean accuracy]]</f>
        <v>-0.337078651685502</v>
      </c>
      <c r="H955" t="str">
        <f>IF(AND(Table4[[#This Row],[F value]]&lt;4.74,Table4[[#This Row],[Best Individual mean accuracy]]&gt;Table4[[#This Row],[Benchmark mean accuracy]]),"Yes","No")</f>
        <v>No</v>
      </c>
    </row>
    <row r="956" spans="1:8" x14ac:dyDescent="0.55000000000000004">
      <c r="A956">
        <v>750</v>
      </c>
      <c r="B956" s="1" t="s">
        <v>3213</v>
      </c>
      <c r="C956" s="4">
        <v>1</v>
      </c>
      <c r="D956" s="6">
        <v>95.617977528089895</v>
      </c>
      <c r="E956" s="3">
        <v>95.393258426966199</v>
      </c>
      <c r="F956" s="4">
        <v>0.72727272727272796</v>
      </c>
      <c r="G956" s="6">
        <f>Table4[[#This Row],[Best Individual mean accuracy]]-Table4[[#This Row],[Benchmark mean accuracy]]</f>
        <v>-0.22471910112369642</v>
      </c>
      <c r="H956" t="str">
        <f>IF(AND(Table4[[#This Row],[F value]]&lt;4.74,Table4[[#This Row],[Best Individual mean accuracy]]&gt;Table4[[#This Row],[Benchmark mean accuracy]]),"Yes","No")</f>
        <v>No</v>
      </c>
    </row>
    <row r="957" spans="1:8" x14ac:dyDescent="0.55000000000000004">
      <c r="A957">
        <v>750</v>
      </c>
      <c r="B957" s="1" t="s">
        <v>3457</v>
      </c>
      <c r="C957" s="4">
        <v>1</v>
      </c>
      <c r="D957" s="6">
        <v>95.393258426966199</v>
      </c>
      <c r="E957" s="3">
        <v>95.393258426966199</v>
      </c>
      <c r="F957" s="4">
        <v>0.80645161290322598</v>
      </c>
      <c r="G957" s="6">
        <f>Table4[[#This Row],[Best Individual mean accuracy]]-Table4[[#This Row],[Benchmark mean accuracy]]</f>
        <v>0</v>
      </c>
      <c r="H957" t="str">
        <f>IF(AND(Table4[[#This Row],[F value]]&lt;4.74,Table4[[#This Row],[Best Individual mean accuracy]]&gt;Table4[[#This Row],[Benchmark mean accuracy]]),"Yes","No")</f>
        <v>No</v>
      </c>
    </row>
    <row r="958" spans="1:8" x14ac:dyDescent="0.55000000000000004">
      <c r="A958">
        <v>574</v>
      </c>
      <c r="B958" s="1" t="s">
        <v>2963</v>
      </c>
      <c r="C958" s="4">
        <v>1</v>
      </c>
      <c r="D958" s="6">
        <v>95.168539325842602</v>
      </c>
      <c r="E958" s="3">
        <v>95.393258426966199</v>
      </c>
      <c r="F958" s="4">
        <v>0.96296296296296302</v>
      </c>
      <c r="G958" s="6">
        <f>Table4[[#This Row],[Best Individual mean accuracy]]-Table4[[#This Row],[Benchmark mean accuracy]]</f>
        <v>0.22471910112359694</v>
      </c>
      <c r="H958" t="str">
        <f>IF(AND(Table4[[#This Row],[F value]]&lt;4.74,Table4[[#This Row],[Best Individual mean accuracy]]&gt;Table4[[#This Row],[Benchmark mean accuracy]]),"Yes","No")</f>
        <v>Yes</v>
      </c>
    </row>
    <row r="959" spans="1:8" x14ac:dyDescent="0.55000000000000004">
      <c r="A959">
        <v>750</v>
      </c>
      <c r="B959" s="1" t="s">
        <v>3428</v>
      </c>
      <c r="C959" s="4">
        <v>1</v>
      </c>
      <c r="D959" s="6">
        <v>95.168539325842602</v>
      </c>
      <c r="E959" s="3">
        <v>95.393258426966199</v>
      </c>
      <c r="F959" s="4">
        <v>1.1176470588235199</v>
      </c>
      <c r="G959" s="6">
        <f>Table4[[#This Row],[Best Individual mean accuracy]]-Table4[[#This Row],[Benchmark mean accuracy]]</f>
        <v>0.22471910112359694</v>
      </c>
      <c r="H959" t="str">
        <f>IF(AND(Table4[[#This Row],[F value]]&lt;4.74,Table4[[#This Row],[Best Individual mean accuracy]]&gt;Table4[[#This Row],[Benchmark mean accuracy]]),"Yes","No")</f>
        <v>Yes</v>
      </c>
    </row>
    <row r="960" spans="1:8" x14ac:dyDescent="0.55000000000000004">
      <c r="A960">
        <v>574</v>
      </c>
      <c r="B960" s="1" t="s">
        <v>3022</v>
      </c>
      <c r="C960" s="4">
        <v>1</v>
      </c>
      <c r="D960" s="6">
        <v>95.056179775280896</v>
      </c>
      <c r="E960" s="3">
        <v>95.393258426966199</v>
      </c>
      <c r="F960" s="4">
        <v>0.91044776119402904</v>
      </c>
      <c r="G960" s="6">
        <f>Table4[[#This Row],[Best Individual mean accuracy]]-Table4[[#This Row],[Benchmark mean accuracy]]</f>
        <v>0.33707865168530304</v>
      </c>
      <c r="H960" t="str">
        <f>IF(AND(Table4[[#This Row],[F value]]&lt;4.74,Table4[[#This Row],[Best Individual mean accuracy]]&gt;Table4[[#This Row],[Benchmark mean accuracy]]),"Yes","No")</f>
        <v>Yes</v>
      </c>
    </row>
    <row r="961" spans="1:8" x14ac:dyDescent="0.55000000000000004">
      <c r="A961">
        <v>750</v>
      </c>
      <c r="B961" s="1" t="s">
        <v>3377</v>
      </c>
      <c r="C961" s="4">
        <v>1</v>
      </c>
      <c r="D961" s="6">
        <v>94.494382022471896</v>
      </c>
      <c r="E961" s="3">
        <v>95.393258426966199</v>
      </c>
      <c r="F961" s="4">
        <v>0.999999999999999</v>
      </c>
      <c r="G961" s="6">
        <f>Table4[[#This Row],[Best Individual mean accuracy]]-Table4[[#This Row],[Benchmark mean accuracy]]</f>
        <v>0.89887640449430251</v>
      </c>
      <c r="H961" t="str">
        <f>IF(AND(Table4[[#This Row],[F value]]&lt;4.74,Table4[[#This Row],[Best Individual mean accuracy]]&gt;Table4[[#This Row],[Benchmark mean accuracy]]),"Yes","No")</f>
        <v>Yes</v>
      </c>
    </row>
    <row r="962" spans="1:8" x14ac:dyDescent="0.55000000000000004">
      <c r="A962">
        <v>750</v>
      </c>
      <c r="B962" s="1" t="s">
        <v>3450</v>
      </c>
      <c r="C962" s="4">
        <v>1</v>
      </c>
      <c r="D962" s="6">
        <v>93.932584269662897</v>
      </c>
      <c r="E962" s="3">
        <v>95.393258426966199</v>
      </c>
      <c r="F962" s="4">
        <v>1.0650406504065</v>
      </c>
      <c r="G962" s="6">
        <f>Table4[[#This Row],[Best Individual mean accuracy]]-Table4[[#This Row],[Benchmark mean accuracy]]</f>
        <v>1.460674157303302</v>
      </c>
      <c r="H962" t="str">
        <f>IF(AND(Table4[[#This Row],[F value]]&lt;4.74,Table4[[#This Row],[Best Individual mean accuracy]]&gt;Table4[[#This Row],[Benchmark mean accuracy]]),"Yes","No")</f>
        <v>Yes</v>
      </c>
    </row>
    <row r="963" spans="1:8" x14ac:dyDescent="0.55000000000000004">
      <c r="A963">
        <v>750</v>
      </c>
      <c r="B963" s="1" t="s">
        <v>3301</v>
      </c>
      <c r="C963" s="4">
        <v>1</v>
      </c>
      <c r="D963" s="6">
        <v>93.370786516853897</v>
      </c>
      <c r="E963" s="3">
        <v>95.393258426966199</v>
      </c>
      <c r="F963" s="4">
        <v>1.1099476439790501</v>
      </c>
      <c r="G963" s="6">
        <f>Table4[[#This Row],[Best Individual mean accuracy]]-Table4[[#This Row],[Benchmark mean accuracy]]</f>
        <v>2.0224719101123014</v>
      </c>
      <c r="H963" t="str">
        <f>IF(AND(Table4[[#This Row],[F value]]&lt;4.74,Table4[[#This Row],[Best Individual mean accuracy]]&gt;Table4[[#This Row],[Benchmark mean accuracy]]),"Yes","No")</f>
        <v>Yes</v>
      </c>
    </row>
    <row r="964" spans="1:8" x14ac:dyDescent="0.55000000000000004">
      <c r="A964">
        <v>663</v>
      </c>
      <c r="B964" s="1" t="s">
        <v>3161</v>
      </c>
      <c r="C964" s="4">
        <v>0.97777777777777697</v>
      </c>
      <c r="D964" s="6">
        <v>96.516853932584198</v>
      </c>
      <c r="E964" s="3">
        <v>95.280898876404507</v>
      </c>
      <c r="F964" s="4">
        <v>1.3199999999999901</v>
      </c>
      <c r="G964" s="6">
        <f>Table4[[#This Row],[Best Individual mean accuracy]]-Table4[[#This Row],[Benchmark mean accuracy]]</f>
        <v>-1.2359550561796908</v>
      </c>
      <c r="H964" t="str">
        <f>IF(AND(Table4[[#This Row],[F value]]&lt;4.74,Table4[[#This Row],[Best Individual mean accuracy]]&gt;Table4[[#This Row],[Benchmark mean accuracy]]),"Yes","No")</f>
        <v>No</v>
      </c>
    </row>
    <row r="965" spans="1:8" x14ac:dyDescent="0.55000000000000004">
      <c r="A965">
        <v>750</v>
      </c>
      <c r="B965" s="1" t="s">
        <v>3449</v>
      </c>
      <c r="C965" s="4">
        <v>1</v>
      </c>
      <c r="D965" s="6">
        <v>96.292134831460601</v>
      </c>
      <c r="E965" s="3">
        <v>95.280898876404507</v>
      </c>
      <c r="F965" s="4">
        <v>1.1951219512195099</v>
      </c>
      <c r="G965" s="6">
        <f>Table4[[#This Row],[Best Individual mean accuracy]]-Table4[[#This Row],[Benchmark mean accuracy]]</f>
        <v>-1.0112359550560939</v>
      </c>
      <c r="H965" t="str">
        <f>IF(AND(Table4[[#This Row],[F value]]&lt;4.74,Table4[[#This Row],[Best Individual mean accuracy]]&gt;Table4[[#This Row],[Benchmark mean accuracy]]),"Yes","No")</f>
        <v>No</v>
      </c>
    </row>
    <row r="966" spans="1:8" x14ac:dyDescent="0.55000000000000004">
      <c r="A966">
        <v>750</v>
      </c>
      <c r="B966" s="1" t="s">
        <v>3234</v>
      </c>
      <c r="C966" s="4">
        <v>1</v>
      </c>
      <c r="D966" s="6">
        <v>95.617977528089895</v>
      </c>
      <c r="E966" s="3">
        <v>95.280898876404507</v>
      </c>
      <c r="F966" s="4">
        <v>1.8108108108108101</v>
      </c>
      <c r="G966" s="6">
        <f>Table4[[#This Row],[Best Individual mean accuracy]]-Table4[[#This Row],[Benchmark mean accuracy]]</f>
        <v>-0.33707865168538831</v>
      </c>
      <c r="H966" t="str">
        <f>IF(AND(Table4[[#This Row],[F value]]&lt;4.74,Table4[[#This Row],[Best Individual mean accuracy]]&gt;Table4[[#This Row],[Benchmark mean accuracy]]),"Yes","No")</f>
        <v>No</v>
      </c>
    </row>
    <row r="967" spans="1:8" x14ac:dyDescent="0.55000000000000004">
      <c r="A967">
        <v>750</v>
      </c>
      <c r="B967" s="1" t="s">
        <v>3413</v>
      </c>
      <c r="C967" s="4">
        <v>1</v>
      </c>
      <c r="D967" s="6">
        <v>95.393258426966199</v>
      </c>
      <c r="E967" s="3">
        <v>95.280898876404507</v>
      </c>
      <c r="F967" s="4">
        <v>0.58518518518518503</v>
      </c>
      <c r="G967" s="6">
        <f>Table4[[#This Row],[Best Individual mean accuracy]]-Table4[[#This Row],[Benchmark mean accuracy]]</f>
        <v>-0.11235955056169189</v>
      </c>
      <c r="H967" t="str">
        <f>IF(AND(Table4[[#This Row],[F value]]&lt;4.74,Table4[[#This Row],[Best Individual mean accuracy]]&gt;Table4[[#This Row],[Benchmark mean accuracy]]),"Yes","No")</f>
        <v>No</v>
      </c>
    </row>
    <row r="968" spans="1:8" x14ac:dyDescent="0.55000000000000004">
      <c r="A968">
        <v>750</v>
      </c>
      <c r="B968" s="1" t="s">
        <v>3361</v>
      </c>
      <c r="C968" s="4">
        <v>1</v>
      </c>
      <c r="D968" s="6">
        <v>97.191011235955003</v>
      </c>
      <c r="E968" s="3">
        <v>95.280898876404393</v>
      </c>
      <c r="F968" s="4">
        <v>0.77653631284916202</v>
      </c>
      <c r="G968" s="6">
        <f>Table4[[#This Row],[Best Individual mean accuracy]]-Table4[[#This Row],[Benchmark mean accuracy]]</f>
        <v>-1.9101123595506095</v>
      </c>
      <c r="H968" t="str">
        <f>IF(AND(Table4[[#This Row],[F value]]&lt;4.74,Table4[[#This Row],[Best Individual mean accuracy]]&gt;Table4[[#This Row],[Benchmark mean accuracy]]),"Yes","No")</f>
        <v>No</v>
      </c>
    </row>
    <row r="969" spans="1:8" x14ac:dyDescent="0.55000000000000004">
      <c r="A969">
        <v>10</v>
      </c>
      <c r="B969" s="1" t="s">
        <v>2390</v>
      </c>
      <c r="C969" s="4">
        <v>0.97777777777777697</v>
      </c>
      <c r="D969" s="6">
        <v>96.8539325842696</v>
      </c>
      <c r="E969" s="3">
        <v>95.280898876404393</v>
      </c>
      <c r="F969" s="4">
        <v>0.79545454545454297</v>
      </c>
      <c r="G969" s="6">
        <f>Table4[[#This Row],[Best Individual mean accuracy]]-Table4[[#This Row],[Benchmark mean accuracy]]</f>
        <v>-1.573033707865207</v>
      </c>
      <c r="H969" t="str">
        <f>IF(AND(Table4[[#This Row],[F value]]&lt;4.74,Table4[[#This Row],[Best Individual mean accuracy]]&gt;Table4[[#This Row],[Benchmark mean accuracy]]),"Yes","No")</f>
        <v>No</v>
      </c>
    </row>
    <row r="970" spans="1:8" x14ac:dyDescent="0.55000000000000004">
      <c r="A970">
        <v>663</v>
      </c>
      <c r="B970" s="1" t="s">
        <v>3133</v>
      </c>
      <c r="C970" s="4">
        <v>0.97777777777777697</v>
      </c>
      <c r="D970" s="6">
        <v>96.8539325842696</v>
      </c>
      <c r="E970" s="3">
        <v>95.280898876404393</v>
      </c>
      <c r="F970" s="4">
        <v>1.5454545454545401</v>
      </c>
      <c r="G970" s="6">
        <f>Table4[[#This Row],[Best Individual mean accuracy]]-Table4[[#This Row],[Benchmark mean accuracy]]</f>
        <v>-1.573033707865207</v>
      </c>
      <c r="H970" t="str">
        <f>IF(AND(Table4[[#This Row],[F value]]&lt;4.74,Table4[[#This Row],[Best Individual mean accuracy]]&gt;Table4[[#This Row],[Benchmark mean accuracy]]),"Yes","No")</f>
        <v>No</v>
      </c>
    </row>
    <row r="971" spans="1:8" x14ac:dyDescent="0.55000000000000004">
      <c r="A971">
        <v>750</v>
      </c>
      <c r="B971" s="1" t="s">
        <v>3478</v>
      </c>
      <c r="C971" s="4">
        <v>1</v>
      </c>
      <c r="D971" s="6">
        <v>96.8539325842696</v>
      </c>
      <c r="E971" s="3">
        <v>95.280898876404393</v>
      </c>
      <c r="F971" s="4">
        <v>2.0714285714285601</v>
      </c>
      <c r="G971" s="6">
        <f>Table4[[#This Row],[Best Individual mean accuracy]]-Table4[[#This Row],[Benchmark mean accuracy]]</f>
        <v>-1.573033707865207</v>
      </c>
      <c r="H971" t="str">
        <f>IF(AND(Table4[[#This Row],[F value]]&lt;4.74,Table4[[#This Row],[Best Individual mean accuracy]]&gt;Table4[[#This Row],[Benchmark mean accuracy]]),"Yes","No")</f>
        <v>No</v>
      </c>
    </row>
    <row r="972" spans="1:8" x14ac:dyDescent="0.55000000000000004">
      <c r="A972">
        <v>891</v>
      </c>
      <c r="B972" s="1" t="s">
        <v>3676</v>
      </c>
      <c r="C972" s="4">
        <v>1</v>
      </c>
      <c r="D972" s="6">
        <v>96.629213483146003</v>
      </c>
      <c r="E972" s="3">
        <v>95.280898876404393</v>
      </c>
      <c r="F972" s="4">
        <v>2.7692307692307701</v>
      </c>
      <c r="G972" s="6">
        <f>Table4[[#This Row],[Best Individual mean accuracy]]-Table4[[#This Row],[Benchmark mean accuracy]]</f>
        <v>-1.3483146067416101</v>
      </c>
      <c r="H972" t="str">
        <f>IF(AND(Table4[[#This Row],[F value]]&lt;4.74,Table4[[#This Row],[Best Individual mean accuracy]]&gt;Table4[[#This Row],[Benchmark mean accuracy]]),"Yes","No")</f>
        <v>No</v>
      </c>
    </row>
    <row r="973" spans="1:8" x14ac:dyDescent="0.55000000000000004">
      <c r="A973">
        <v>891</v>
      </c>
      <c r="B973" s="1" t="s">
        <v>4096</v>
      </c>
      <c r="C973" s="4">
        <v>1</v>
      </c>
      <c r="D973" s="6">
        <v>96.629213483146003</v>
      </c>
      <c r="E973" s="3">
        <v>95.280898876404393</v>
      </c>
      <c r="F973" s="4">
        <v>1.5</v>
      </c>
      <c r="G973" s="6">
        <f>Table4[[#This Row],[Best Individual mean accuracy]]-Table4[[#This Row],[Benchmark mean accuracy]]</f>
        <v>-1.3483146067416101</v>
      </c>
      <c r="H973" t="str">
        <f>IF(AND(Table4[[#This Row],[F value]]&lt;4.74,Table4[[#This Row],[Best Individual mean accuracy]]&gt;Table4[[#This Row],[Benchmark mean accuracy]]),"Yes","No")</f>
        <v>No</v>
      </c>
    </row>
    <row r="974" spans="1:8" x14ac:dyDescent="0.55000000000000004">
      <c r="A974">
        <v>465</v>
      </c>
      <c r="B974" s="1" t="s">
        <v>2842</v>
      </c>
      <c r="C974" s="4">
        <v>0.97777777777777697</v>
      </c>
      <c r="D974" s="6">
        <v>96.516853932584198</v>
      </c>
      <c r="E974" s="3">
        <v>95.280898876404393</v>
      </c>
      <c r="F974" s="4">
        <v>1.61818181818181</v>
      </c>
      <c r="G974" s="6">
        <f>Table4[[#This Row],[Best Individual mean accuracy]]-Table4[[#This Row],[Benchmark mean accuracy]]</f>
        <v>-1.2359550561798045</v>
      </c>
      <c r="H974" t="str">
        <f>IF(AND(Table4[[#This Row],[F value]]&lt;4.74,Table4[[#This Row],[Best Individual mean accuracy]]&gt;Table4[[#This Row],[Benchmark mean accuracy]]),"Yes","No")</f>
        <v>No</v>
      </c>
    </row>
    <row r="975" spans="1:8" x14ac:dyDescent="0.55000000000000004">
      <c r="A975">
        <v>750</v>
      </c>
      <c r="B975" s="1" t="s">
        <v>3193</v>
      </c>
      <c r="C975" s="4">
        <v>1</v>
      </c>
      <c r="D975" s="6">
        <v>96.516853932584198</v>
      </c>
      <c r="E975" s="3">
        <v>95.280898876404393</v>
      </c>
      <c r="F975" s="4">
        <v>1.0396039603960301</v>
      </c>
      <c r="G975" s="6">
        <f>Table4[[#This Row],[Best Individual mean accuracy]]-Table4[[#This Row],[Benchmark mean accuracy]]</f>
        <v>-1.2359550561798045</v>
      </c>
      <c r="H975" t="str">
        <f>IF(AND(Table4[[#This Row],[F value]]&lt;4.74,Table4[[#This Row],[Best Individual mean accuracy]]&gt;Table4[[#This Row],[Benchmark mean accuracy]]),"Yes","No")</f>
        <v>No</v>
      </c>
    </row>
    <row r="976" spans="1:8" x14ac:dyDescent="0.55000000000000004">
      <c r="A976">
        <v>891</v>
      </c>
      <c r="B976" s="1" t="s">
        <v>3966</v>
      </c>
      <c r="C976" s="4">
        <v>1</v>
      </c>
      <c r="D976" s="6">
        <v>96.516853932584198</v>
      </c>
      <c r="E976" s="3">
        <v>95.280898876404393</v>
      </c>
      <c r="F976" s="4">
        <v>3.9411764705882302</v>
      </c>
      <c r="G976" s="6">
        <f>Table4[[#This Row],[Best Individual mean accuracy]]-Table4[[#This Row],[Benchmark mean accuracy]]</f>
        <v>-1.2359550561798045</v>
      </c>
      <c r="H976" t="str">
        <f>IF(AND(Table4[[#This Row],[F value]]&lt;4.74,Table4[[#This Row],[Best Individual mean accuracy]]&gt;Table4[[#This Row],[Benchmark mean accuracy]]),"Yes","No")</f>
        <v>No</v>
      </c>
    </row>
    <row r="977" spans="1:8" x14ac:dyDescent="0.55000000000000004">
      <c r="A977">
        <v>574</v>
      </c>
      <c r="B977" s="1" t="s">
        <v>2926</v>
      </c>
      <c r="C977" s="4">
        <v>1</v>
      </c>
      <c r="D977" s="6">
        <v>96.404494382022406</v>
      </c>
      <c r="E977" s="3">
        <v>95.280898876404393</v>
      </c>
      <c r="F977" s="4">
        <v>0.64705882352941102</v>
      </c>
      <c r="G977" s="6">
        <f>Table4[[#This Row],[Best Individual mean accuracy]]-Table4[[#This Row],[Benchmark mean accuracy]]</f>
        <v>-1.1235955056180131</v>
      </c>
      <c r="H977" t="str">
        <f>IF(AND(Table4[[#This Row],[F value]]&lt;4.74,Table4[[#This Row],[Best Individual mean accuracy]]&gt;Table4[[#This Row],[Benchmark mean accuracy]]),"Yes","No")</f>
        <v>No</v>
      </c>
    </row>
    <row r="978" spans="1:8" x14ac:dyDescent="0.55000000000000004">
      <c r="A978">
        <v>750</v>
      </c>
      <c r="B978" s="1" t="s">
        <v>3343</v>
      </c>
      <c r="C978" s="4">
        <v>1</v>
      </c>
      <c r="D978" s="6">
        <v>96.404494382022406</v>
      </c>
      <c r="E978" s="3">
        <v>95.280898876404393</v>
      </c>
      <c r="F978" s="4">
        <v>1.05555555555555</v>
      </c>
      <c r="G978" s="6">
        <f>Table4[[#This Row],[Best Individual mean accuracy]]-Table4[[#This Row],[Benchmark mean accuracy]]</f>
        <v>-1.1235955056180131</v>
      </c>
      <c r="H978" t="str">
        <f>IF(AND(Table4[[#This Row],[F value]]&lt;4.74,Table4[[#This Row],[Best Individual mean accuracy]]&gt;Table4[[#This Row],[Benchmark mean accuracy]]),"Yes","No")</f>
        <v>No</v>
      </c>
    </row>
    <row r="979" spans="1:8" x14ac:dyDescent="0.55000000000000004">
      <c r="A979">
        <v>750</v>
      </c>
      <c r="B979" s="1" t="s">
        <v>3398</v>
      </c>
      <c r="C979" s="4">
        <v>1</v>
      </c>
      <c r="D979" s="6">
        <v>96.404494382022406</v>
      </c>
      <c r="E979" s="3">
        <v>95.280898876404393</v>
      </c>
      <c r="F979" s="4">
        <v>1.2173913043478199</v>
      </c>
      <c r="G979" s="6">
        <f>Table4[[#This Row],[Best Individual mean accuracy]]-Table4[[#This Row],[Benchmark mean accuracy]]</f>
        <v>-1.1235955056180131</v>
      </c>
      <c r="H979" t="str">
        <f>IF(AND(Table4[[#This Row],[F value]]&lt;4.74,Table4[[#This Row],[Best Individual mean accuracy]]&gt;Table4[[#This Row],[Benchmark mean accuracy]]),"Yes","No")</f>
        <v>No</v>
      </c>
    </row>
    <row r="980" spans="1:8" x14ac:dyDescent="0.55000000000000004">
      <c r="A980">
        <v>663</v>
      </c>
      <c r="B980" s="1" t="s">
        <v>3147</v>
      </c>
      <c r="C980" s="4">
        <v>0.97777777777777697</v>
      </c>
      <c r="D980" s="6">
        <v>96.292134831460601</v>
      </c>
      <c r="E980" s="3">
        <v>95.280898876404393</v>
      </c>
      <c r="F980" s="4">
        <v>2.0909090909090802</v>
      </c>
      <c r="G980" s="6">
        <f>Table4[[#This Row],[Best Individual mean accuracy]]-Table4[[#This Row],[Benchmark mean accuracy]]</f>
        <v>-1.0112359550562076</v>
      </c>
      <c r="H980" t="str">
        <f>IF(AND(Table4[[#This Row],[F value]]&lt;4.74,Table4[[#This Row],[Best Individual mean accuracy]]&gt;Table4[[#This Row],[Benchmark mean accuracy]]),"Yes","No")</f>
        <v>No</v>
      </c>
    </row>
    <row r="981" spans="1:8" x14ac:dyDescent="0.55000000000000004">
      <c r="A981">
        <v>750</v>
      </c>
      <c r="B981" s="1" t="s">
        <v>3433</v>
      </c>
      <c r="C981" s="4">
        <v>1</v>
      </c>
      <c r="D981" s="6">
        <v>96.292134831460601</v>
      </c>
      <c r="E981" s="3">
        <v>95.280898876404393</v>
      </c>
      <c r="F981" s="4">
        <v>0.60975609756097504</v>
      </c>
      <c r="G981" s="6">
        <f>Table4[[#This Row],[Best Individual mean accuracy]]-Table4[[#This Row],[Benchmark mean accuracy]]</f>
        <v>-1.0112359550562076</v>
      </c>
      <c r="H981" t="str">
        <f>IF(AND(Table4[[#This Row],[F value]]&lt;4.74,Table4[[#This Row],[Best Individual mean accuracy]]&gt;Table4[[#This Row],[Benchmark mean accuracy]]),"Yes","No")</f>
        <v>No</v>
      </c>
    </row>
    <row r="982" spans="1:8" x14ac:dyDescent="0.55000000000000004">
      <c r="A982">
        <v>891</v>
      </c>
      <c r="B982" s="1" t="s">
        <v>3897</v>
      </c>
      <c r="C982" s="4">
        <v>1</v>
      </c>
      <c r="D982" s="6">
        <v>96.067415730337004</v>
      </c>
      <c r="E982" s="3">
        <v>95.280898876404393</v>
      </c>
      <c r="F982" s="4">
        <v>1.1176470588235301</v>
      </c>
      <c r="G982" s="6">
        <f>Table4[[#This Row],[Best Individual mean accuracy]]-Table4[[#This Row],[Benchmark mean accuracy]]</f>
        <v>-0.78651685393261062</v>
      </c>
      <c r="H982" t="str">
        <f>IF(AND(Table4[[#This Row],[F value]]&lt;4.74,Table4[[#This Row],[Best Individual mean accuracy]]&gt;Table4[[#This Row],[Benchmark mean accuracy]]),"Yes","No")</f>
        <v>No</v>
      </c>
    </row>
    <row r="983" spans="1:8" x14ac:dyDescent="0.55000000000000004">
      <c r="A983">
        <v>10</v>
      </c>
      <c r="B983" s="1" t="s">
        <v>2387</v>
      </c>
      <c r="C983" s="4">
        <v>0.97777777777777697</v>
      </c>
      <c r="D983" s="6">
        <v>95.955056179775198</v>
      </c>
      <c r="E983" s="3">
        <v>95.280898876404393</v>
      </c>
      <c r="F983" s="4">
        <v>0.86111111111111005</v>
      </c>
      <c r="G983" s="6">
        <f>Table4[[#This Row],[Best Individual mean accuracy]]-Table4[[#This Row],[Benchmark mean accuracy]]</f>
        <v>-0.67415730337080504</v>
      </c>
      <c r="H983" t="str">
        <f>IF(AND(Table4[[#This Row],[F value]]&lt;4.74,Table4[[#This Row],[Best Individual mean accuracy]]&gt;Table4[[#This Row],[Benchmark mean accuracy]]),"Yes","No")</f>
        <v>No</v>
      </c>
    </row>
    <row r="984" spans="1:8" x14ac:dyDescent="0.55000000000000004">
      <c r="A984">
        <v>750</v>
      </c>
      <c r="B984" s="1" t="s">
        <v>3233</v>
      </c>
      <c r="C984" s="4">
        <v>1</v>
      </c>
      <c r="D984" s="6">
        <v>95.955056179775198</v>
      </c>
      <c r="E984" s="3">
        <v>95.280898876404393</v>
      </c>
      <c r="F984" s="4">
        <v>0.66666666666666596</v>
      </c>
      <c r="G984" s="6">
        <f>Table4[[#This Row],[Best Individual mean accuracy]]-Table4[[#This Row],[Benchmark mean accuracy]]</f>
        <v>-0.67415730337080504</v>
      </c>
      <c r="H984" t="str">
        <f>IF(AND(Table4[[#This Row],[F value]]&lt;4.74,Table4[[#This Row],[Best Individual mean accuracy]]&gt;Table4[[#This Row],[Benchmark mean accuracy]]),"Yes","No")</f>
        <v>No</v>
      </c>
    </row>
    <row r="985" spans="1:8" x14ac:dyDescent="0.55000000000000004">
      <c r="A985">
        <v>750</v>
      </c>
      <c r="B985" s="1" t="s">
        <v>3381</v>
      </c>
      <c r="C985" s="4">
        <v>1</v>
      </c>
      <c r="D985" s="6">
        <v>95.842696629213407</v>
      </c>
      <c r="E985" s="3">
        <v>95.280898876404393</v>
      </c>
      <c r="F985" s="4">
        <v>0.73493975903614395</v>
      </c>
      <c r="G985" s="6">
        <f>Table4[[#This Row],[Best Individual mean accuracy]]-Table4[[#This Row],[Benchmark mean accuracy]]</f>
        <v>-0.56179775280901367</v>
      </c>
      <c r="H985" t="str">
        <f>IF(AND(Table4[[#This Row],[F value]]&lt;4.74,Table4[[#This Row],[Best Individual mean accuracy]]&gt;Table4[[#This Row],[Benchmark mean accuracy]]),"Yes","No")</f>
        <v>No</v>
      </c>
    </row>
    <row r="986" spans="1:8" x14ac:dyDescent="0.55000000000000004">
      <c r="A986">
        <v>574</v>
      </c>
      <c r="B986" s="1" t="s">
        <v>2911</v>
      </c>
      <c r="C986" s="4">
        <v>1</v>
      </c>
      <c r="D986" s="6">
        <v>95.730337078651701</v>
      </c>
      <c r="E986" s="3">
        <v>95.280898876404393</v>
      </c>
      <c r="F986" s="4">
        <v>0.56097560975609695</v>
      </c>
      <c r="G986" s="6">
        <f>Table4[[#This Row],[Best Individual mean accuracy]]-Table4[[#This Row],[Benchmark mean accuracy]]</f>
        <v>-0.44943820224730757</v>
      </c>
      <c r="H986" t="str">
        <f>IF(AND(Table4[[#This Row],[F value]]&lt;4.74,Table4[[#This Row],[Best Individual mean accuracy]]&gt;Table4[[#This Row],[Benchmark mean accuracy]]),"Yes","No")</f>
        <v>No</v>
      </c>
    </row>
    <row r="987" spans="1:8" x14ac:dyDescent="0.55000000000000004">
      <c r="A987">
        <v>750</v>
      </c>
      <c r="B987" s="1" t="s">
        <v>3237</v>
      </c>
      <c r="C987" s="4">
        <v>1</v>
      </c>
      <c r="D987" s="6">
        <v>95.617977528089895</v>
      </c>
      <c r="E987" s="3">
        <v>95.280898876404393</v>
      </c>
      <c r="F987" s="4">
        <v>0.59999999999999898</v>
      </c>
      <c r="G987" s="6">
        <f>Table4[[#This Row],[Best Individual mean accuracy]]-Table4[[#This Row],[Benchmark mean accuracy]]</f>
        <v>-0.337078651685502</v>
      </c>
      <c r="H987" t="str">
        <f>IF(AND(Table4[[#This Row],[F value]]&lt;4.74,Table4[[#This Row],[Best Individual mean accuracy]]&gt;Table4[[#This Row],[Benchmark mean accuracy]]),"Yes","No")</f>
        <v>No</v>
      </c>
    </row>
    <row r="988" spans="1:8" x14ac:dyDescent="0.55000000000000004">
      <c r="A988">
        <v>750</v>
      </c>
      <c r="B988" s="1" t="s">
        <v>3291</v>
      </c>
      <c r="C988" s="4">
        <v>1</v>
      </c>
      <c r="D988" s="6">
        <v>95.617977528089895</v>
      </c>
      <c r="E988" s="3">
        <v>95.280898876404393</v>
      </c>
      <c r="F988" s="4">
        <v>1</v>
      </c>
      <c r="G988" s="6">
        <f>Table4[[#This Row],[Best Individual mean accuracy]]-Table4[[#This Row],[Benchmark mean accuracy]]</f>
        <v>-0.337078651685502</v>
      </c>
      <c r="H988" t="str">
        <f>IF(AND(Table4[[#This Row],[F value]]&lt;4.74,Table4[[#This Row],[Best Individual mean accuracy]]&gt;Table4[[#This Row],[Benchmark mean accuracy]]),"Yes","No")</f>
        <v>No</v>
      </c>
    </row>
    <row r="989" spans="1:8" x14ac:dyDescent="0.55000000000000004">
      <c r="A989">
        <v>750</v>
      </c>
      <c r="B989" s="1" t="s">
        <v>3464</v>
      </c>
      <c r="C989" s="4">
        <v>1</v>
      </c>
      <c r="D989" s="6">
        <v>95.617977528089895</v>
      </c>
      <c r="E989" s="3">
        <v>95.280898876404393</v>
      </c>
      <c r="F989" s="4">
        <v>0.67346938775510201</v>
      </c>
      <c r="G989" s="6">
        <f>Table4[[#This Row],[Best Individual mean accuracy]]-Table4[[#This Row],[Benchmark mean accuracy]]</f>
        <v>-0.337078651685502</v>
      </c>
      <c r="H989" t="str">
        <f>IF(AND(Table4[[#This Row],[F value]]&lt;4.74,Table4[[#This Row],[Best Individual mean accuracy]]&gt;Table4[[#This Row],[Benchmark mean accuracy]]),"Yes","No")</f>
        <v>No</v>
      </c>
    </row>
    <row r="990" spans="1:8" x14ac:dyDescent="0.55000000000000004">
      <c r="A990">
        <v>574</v>
      </c>
      <c r="B990" s="1" t="s">
        <v>3034</v>
      </c>
      <c r="C990" s="4">
        <v>1</v>
      </c>
      <c r="D990" s="6">
        <v>95.393258426966199</v>
      </c>
      <c r="E990" s="3">
        <v>95.280898876404393</v>
      </c>
      <c r="F990" s="4">
        <v>0.73553719008264395</v>
      </c>
      <c r="G990" s="6">
        <f>Table4[[#This Row],[Best Individual mean accuracy]]-Table4[[#This Row],[Benchmark mean accuracy]]</f>
        <v>-0.11235955056180558</v>
      </c>
      <c r="H990" t="str">
        <f>IF(AND(Table4[[#This Row],[F value]]&lt;4.74,Table4[[#This Row],[Best Individual mean accuracy]]&gt;Table4[[#This Row],[Benchmark mean accuracy]]),"Yes","No")</f>
        <v>No</v>
      </c>
    </row>
    <row r="991" spans="1:8" x14ac:dyDescent="0.55000000000000004">
      <c r="A991">
        <v>574</v>
      </c>
      <c r="B991" s="1" t="s">
        <v>2979</v>
      </c>
      <c r="C991" s="4">
        <v>1</v>
      </c>
      <c r="D991" s="6">
        <v>95.280898876404393</v>
      </c>
      <c r="E991" s="3">
        <v>95.280898876404393</v>
      </c>
      <c r="F991" s="4">
        <v>0.71014492753623104</v>
      </c>
      <c r="G991" s="6">
        <f>Table4[[#This Row],[Best Individual mean accuracy]]-Table4[[#This Row],[Benchmark mean accuracy]]</f>
        <v>0</v>
      </c>
      <c r="H991" t="str">
        <f>IF(AND(Table4[[#This Row],[F value]]&lt;4.74,Table4[[#This Row],[Best Individual mean accuracy]]&gt;Table4[[#This Row],[Benchmark mean accuracy]]),"Yes","No")</f>
        <v>No</v>
      </c>
    </row>
    <row r="992" spans="1:8" x14ac:dyDescent="0.55000000000000004">
      <c r="A992">
        <v>750</v>
      </c>
      <c r="B992" s="1" t="s">
        <v>3366</v>
      </c>
      <c r="C992" s="4">
        <v>1</v>
      </c>
      <c r="D992" s="6">
        <v>95.280898876404393</v>
      </c>
      <c r="E992" s="3">
        <v>95.280898876404393</v>
      </c>
      <c r="F992" s="4">
        <v>0.72549019607843102</v>
      </c>
      <c r="G992" s="6">
        <f>Table4[[#This Row],[Best Individual mean accuracy]]-Table4[[#This Row],[Benchmark mean accuracy]]</f>
        <v>0</v>
      </c>
      <c r="H992" t="str">
        <f>IF(AND(Table4[[#This Row],[F value]]&lt;4.74,Table4[[#This Row],[Best Individual mean accuracy]]&gt;Table4[[#This Row],[Benchmark mean accuracy]]),"Yes","No")</f>
        <v>No</v>
      </c>
    </row>
    <row r="993" spans="1:8" x14ac:dyDescent="0.55000000000000004">
      <c r="A993">
        <v>750</v>
      </c>
      <c r="B993" s="1" t="s">
        <v>3454</v>
      </c>
      <c r="C993" s="4">
        <v>1</v>
      </c>
      <c r="D993" s="6">
        <v>95.280898876404393</v>
      </c>
      <c r="E993" s="3">
        <v>95.280898876404393</v>
      </c>
      <c r="F993" s="4">
        <v>0.55652173913043401</v>
      </c>
      <c r="G993" s="6">
        <f>Table4[[#This Row],[Best Individual mean accuracy]]-Table4[[#This Row],[Benchmark mean accuracy]]</f>
        <v>0</v>
      </c>
      <c r="H993" t="str">
        <f>IF(AND(Table4[[#This Row],[F value]]&lt;4.74,Table4[[#This Row],[Best Individual mean accuracy]]&gt;Table4[[#This Row],[Benchmark mean accuracy]]),"Yes","No")</f>
        <v>No</v>
      </c>
    </row>
    <row r="994" spans="1:8" x14ac:dyDescent="0.55000000000000004">
      <c r="A994">
        <v>663</v>
      </c>
      <c r="B994" s="1" t="s">
        <v>3131</v>
      </c>
      <c r="C994" s="4">
        <v>0.97777777777777697</v>
      </c>
      <c r="D994" s="6">
        <v>95.168539325842701</v>
      </c>
      <c r="E994" s="3">
        <v>95.280898876404393</v>
      </c>
      <c r="F994" s="4">
        <v>0.80952380952380898</v>
      </c>
      <c r="G994" s="6">
        <f>Table4[[#This Row],[Best Individual mean accuracy]]-Table4[[#This Row],[Benchmark mean accuracy]]</f>
        <v>0.11235955056169189</v>
      </c>
      <c r="H994" t="str">
        <f>IF(AND(Table4[[#This Row],[F value]]&lt;4.74,Table4[[#This Row],[Best Individual mean accuracy]]&gt;Table4[[#This Row],[Benchmark mean accuracy]]),"Yes","No")</f>
        <v>Yes</v>
      </c>
    </row>
    <row r="995" spans="1:8" x14ac:dyDescent="0.55000000000000004">
      <c r="A995">
        <v>750</v>
      </c>
      <c r="B995" s="1" t="s">
        <v>3463</v>
      </c>
      <c r="C995" s="4">
        <v>1</v>
      </c>
      <c r="D995" s="6">
        <v>95.056179775280896</v>
      </c>
      <c r="E995" s="3">
        <v>95.280898876404393</v>
      </c>
      <c r="F995" s="4">
        <v>2.1333333333333302</v>
      </c>
      <c r="G995" s="6">
        <f>Table4[[#This Row],[Best Individual mean accuracy]]-Table4[[#This Row],[Benchmark mean accuracy]]</f>
        <v>0.22471910112349747</v>
      </c>
      <c r="H995" t="str">
        <f>IF(AND(Table4[[#This Row],[F value]]&lt;4.74,Table4[[#This Row],[Best Individual mean accuracy]]&gt;Table4[[#This Row],[Benchmark mean accuracy]]),"Yes","No")</f>
        <v>Yes</v>
      </c>
    </row>
    <row r="996" spans="1:8" x14ac:dyDescent="0.55000000000000004">
      <c r="A996">
        <v>663</v>
      </c>
      <c r="B996" s="1" t="s">
        <v>3149</v>
      </c>
      <c r="C996" s="4">
        <v>0.97777777777777697</v>
      </c>
      <c r="D996" s="6">
        <v>94.831460674157299</v>
      </c>
      <c r="E996" s="3">
        <v>95.280898876404393</v>
      </c>
      <c r="F996" s="4">
        <v>0.61290322580645096</v>
      </c>
      <c r="G996" s="6">
        <f>Table4[[#This Row],[Best Individual mean accuracy]]-Table4[[#This Row],[Benchmark mean accuracy]]</f>
        <v>0.44943820224709441</v>
      </c>
      <c r="H996" t="str">
        <f>IF(AND(Table4[[#This Row],[F value]]&lt;4.74,Table4[[#This Row],[Best Individual mean accuracy]]&gt;Table4[[#This Row],[Benchmark mean accuracy]]),"Yes","No")</f>
        <v>Yes</v>
      </c>
    </row>
    <row r="997" spans="1:8" x14ac:dyDescent="0.55000000000000004">
      <c r="A997">
        <v>750</v>
      </c>
      <c r="B997" s="1" t="s">
        <v>3283</v>
      </c>
      <c r="C997" s="4">
        <v>1</v>
      </c>
      <c r="D997" s="6">
        <v>94.606741573033702</v>
      </c>
      <c r="E997" s="3">
        <v>95.280898876404393</v>
      </c>
      <c r="F997" s="4">
        <v>1.8571428571428501</v>
      </c>
      <c r="G997" s="6">
        <f>Table4[[#This Row],[Best Individual mean accuracy]]-Table4[[#This Row],[Benchmark mean accuracy]]</f>
        <v>0.67415730337069135</v>
      </c>
      <c r="H997" t="str">
        <f>IF(AND(Table4[[#This Row],[F value]]&lt;4.74,Table4[[#This Row],[Best Individual mean accuracy]]&gt;Table4[[#This Row],[Benchmark mean accuracy]]),"Yes","No")</f>
        <v>Yes</v>
      </c>
    </row>
    <row r="998" spans="1:8" x14ac:dyDescent="0.55000000000000004">
      <c r="A998">
        <v>750</v>
      </c>
      <c r="B998" s="1" t="s">
        <v>3244</v>
      </c>
      <c r="C998" s="4">
        <v>1</v>
      </c>
      <c r="D998" s="6">
        <v>94.157303370786494</v>
      </c>
      <c r="E998" s="3">
        <v>95.280898876404393</v>
      </c>
      <c r="F998" s="4">
        <v>1.125</v>
      </c>
      <c r="G998" s="6">
        <f>Table4[[#This Row],[Best Individual mean accuracy]]-Table4[[#This Row],[Benchmark mean accuracy]]</f>
        <v>1.1235955056178994</v>
      </c>
      <c r="H998" t="str">
        <f>IF(AND(Table4[[#This Row],[F value]]&lt;4.74,Table4[[#This Row],[Best Individual mean accuracy]]&gt;Table4[[#This Row],[Benchmark mean accuracy]]),"Yes","No")</f>
        <v>Yes</v>
      </c>
    </row>
    <row r="999" spans="1:8" x14ac:dyDescent="0.55000000000000004">
      <c r="A999">
        <v>574</v>
      </c>
      <c r="B999" s="1" t="s">
        <v>3045</v>
      </c>
      <c r="C999" s="4">
        <v>1</v>
      </c>
      <c r="D999" s="6">
        <v>97.303370786516794</v>
      </c>
      <c r="E999" s="3">
        <v>95.168539325842701</v>
      </c>
      <c r="F999" s="4">
        <v>1.2553191489361699</v>
      </c>
      <c r="G999" s="6">
        <f>Table4[[#This Row],[Best Individual mean accuracy]]-Table4[[#This Row],[Benchmark mean accuracy]]</f>
        <v>-2.1348314606740928</v>
      </c>
      <c r="H999" t="str">
        <f>IF(AND(Table4[[#This Row],[F value]]&lt;4.74,Table4[[#This Row],[Best Individual mean accuracy]]&gt;Table4[[#This Row],[Benchmark mean accuracy]]),"Yes","No")</f>
        <v>No</v>
      </c>
    </row>
    <row r="1000" spans="1:8" x14ac:dyDescent="0.55000000000000004">
      <c r="A1000">
        <v>10</v>
      </c>
      <c r="B1000" s="1" t="s">
        <v>2377</v>
      </c>
      <c r="C1000" s="4">
        <v>0.97777777777777697</v>
      </c>
      <c r="D1000" s="6">
        <v>97.078651685393197</v>
      </c>
      <c r="E1000" s="3">
        <v>95.168539325842701</v>
      </c>
      <c r="F1000" s="4">
        <v>2.1428571428571401</v>
      </c>
      <c r="G1000" s="6">
        <f>Table4[[#This Row],[Best Individual mean accuracy]]-Table4[[#This Row],[Benchmark mean accuracy]]</f>
        <v>-1.9101123595504959</v>
      </c>
      <c r="H1000" t="str">
        <f>IF(AND(Table4[[#This Row],[F value]]&lt;4.74,Table4[[#This Row],[Best Individual mean accuracy]]&gt;Table4[[#This Row],[Benchmark mean accuracy]]),"Yes","No")</f>
        <v>No</v>
      </c>
    </row>
    <row r="1001" spans="1:8" x14ac:dyDescent="0.55000000000000004">
      <c r="A1001">
        <v>574</v>
      </c>
      <c r="B1001" s="1" t="s">
        <v>3075</v>
      </c>
      <c r="C1001" s="4">
        <v>1</v>
      </c>
      <c r="D1001" s="6">
        <v>96.966292134831406</v>
      </c>
      <c r="E1001" s="3">
        <v>95.168539325842701</v>
      </c>
      <c r="F1001" s="4">
        <v>1.95</v>
      </c>
      <c r="G1001" s="6">
        <f>Table4[[#This Row],[Best Individual mean accuracy]]-Table4[[#This Row],[Benchmark mean accuracy]]</f>
        <v>-1.7977528089887045</v>
      </c>
      <c r="H1001" t="str">
        <f>IF(AND(Table4[[#This Row],[F value]]&lt;4.74,Table4[[#This Row],[Best Individual mean accuracy]]&gt;Table4[[#This Row],[Benchmark mean accuracy]]),"Yes","No")</f>
        <v>No</v>
      </c>
    </row>
    <row r="1002" spans="1:8" x14ac:dyDescent="0.55000000000000004">
      <c r="A1002">
        <v>574</v>
      </c>
      <c r="B1002" s="1" t="s">
        <v>3042</v>
      </c>
      <c r="C1002" s="4">
        <v>1</v>
      </c>
      <c r="D1002" s="6">
        <v>96.516853932584198</v>
      </c>
      <c r="E1002" s="3">
        <v>95.168539325842701</v>
      </c>
      <c r="F1002" s="4">
        <v>0.68932038834951403</v>
      </c>
      <c r="G1002" s="6">
        <f>Table4[[#This Row],[Best Individual mean accuracy]]-Table4[[#This Row],[Benchmark mean accuracy]]</f>
        <v>-1.3483146067414964</v>
      </c>
      <c r="H1002" t="str">
        <f>IF(AND(Table4[[#This Row],[F value]]&lt;4.74,Table4[[#This Row],[Best Individual mean accuracy]]&gt;Table4[[#This Row],[Benchmark mean accuracy]]),"Yes","No")</f>
        <v>No</v>
      </c>
    </row>
    <row r="1003" spans="1:8" x14ac:dyDescent="0.55000000000000004">
      <c r="A1003">
        <v>750</v>
      </c>
      <c r="B1003" s="1" t="s">
        <v>3285</v>
      </c>
      <c r="C1003" s="4">
        <v>1</v>
      </c>
      <c r="D1003" s="6">
        <v>96.516853932584198</v>
      </c>
      <c r="E1003" s="3">
        <v>95.168539325842701</v>
      </c>
      <c r="F1003" s="4">
        <v>1.1666666666666601</v>
      </c>
      <c r="G1003" s="6">
        <f>Table4[[#This Row],[Best Individual mean accuracy]]-Table4[[#This Row],[Benchmark mean accuracy]]</f>
        <v>-1.3483146067414964</v>
      </c>
      <c r="H1003" t="str">
        <f>IF(AND(Table4[[#This Row],[F value]]&lt;4.74,Table4[[#This Row],[Best Individual mean accuracy]]&gt;Table4[[#This Row],[Benchmark mean accuracy]]),"Yes","No")</f>
        <v>No</v>
      </c>
    </row>
    <row r="1004" spans="1:8" x14ac:dyDescent="0.55000000000000004">
      <c r="A1004">
        <v>10</v>
      </c>
      <c r="B1004" s="1" t="s">
        <v>2378</v>
      </c>
      <c r="C1004" s="4">
        <v>0.97777777777777697</v>
      </c>
      <c r="D1004" s="6">
        <v>96.292134831460601</v>
      </c>
      <c r="E1004" s="3">
        <v>95.168539325842701</v>
      </c>
      <c r="F1004" s="4">
        <v>1.9090909090909101</v>
      </c>
      <c r="G1004" s="6">
        <f>Table4[[#This Row],[Best Individual mean accuracy]]-Table4[[#This Row],[Benchmark mean accuracy]]</f>
        <v>-1.1235955056178994</v>
      </c>
      <c r="H1004" t="str">
        <f>IF(AND(Table4[[#This Row],[F value]]&lt;4.74,Table4[[#This Row],[Best Individual mean accuracy]]&gt;Table4[[#This Row],[Benchmark mean accuracy]]),"Yes","No")</f>
        <v>No</v>
      </c>
    </row>
    <row r="1005" spans="1:8" x14ac:dyDescent="0.55000000000000004">
      <c r="A1005">
        <v>574</v>
      </c>
      <c r="B1005" s="1" t="s">
        <v>2887</v>
      </c>
      <c r="C1005" s="4">
        <v>1</v>
      </c>
      <c r="D1005" s="6">
        <v>96.179775280898795</v>
      </c>
      <c r="E1005" s="3">
        <v>95.168539325842701</v>
      </c>
      <c r="F1005" s="4">
        <v>0.68627450980392102</v>
      </c>
      <c r="G1005" s="6">
        <f>Table4[[#This Row],[Best Individual mean accuracy]]-Table4[[#This Row],[Benchmark mean accuracy]]</f>
        <v>-1.0112359550560939</v>
      </c>
      <c r="H1005" t="str">
        <f>IF(AND(Table4[[#This Row],[F value]]&lt;4.74,Table4[[#This Row],[Best Individual mean accuracy]]&gt;Table4[[#This Row],[Benchmark mean accuracy]]),"Yes","No")</f>
        <v>No</v>
      </c>
    </row>
    <row r="1006" spans="1:8" x14ac:dyDescent="0.55000000000000004">
      <c r="A1006">
        <v>10</v>
      </c>
      <c r="B1006" s="1" t="s">
        <v>2386</v>
      </c>
      <c r="C1006" s="4">
        <v>0.97777777777777697</v>
      </c>
      <c r="D1006" s="6">
        <v>96.067415730337004</v>
      </c>
      <c r="E1006" s="3">
        <v>95.168539325842701</v>
      </c>
      <c r="F1006" s="4">
        <v>0.94736842105262897</v>
      </c>
      <c r="G1006" s="6">
        <f>Table4[[#This Row],[Best Individual mean accuracy]]-Table4[[#This Row],[Benchmark mean accuracy]]</f>
        <v>-0.89887640449430251</v>
      </c>
      <c r="H1006" t="str">
        <f>IF(AND(Table4[[#This Row],[F value]]&lt;4.74,Table4[[#This Row],[Best Individual mean accuracy]]&gt;Table4[[#This Row],[Benchmark mean accuracy]]),"Yes","No")</f>
        <v>No</v>
      </c>
    </row>
    <row r="1007" spans="1:8" x14ac:dyDescent="0.55000000000000004">
      <c r="A1007">
        <v>750</v>
      </c>
      <c r="B1007" s="1" t="s">
        <v>3469</v>
      </c>
      <c r="C1007" s="4">
        <v>1</v>
      </c>
      <c r="D1007" s="6">
        <v>96.067415730337004</v>
      </c>
      <c r="E1007" s="3">
        <v>95.168539325842701</v>
      </c>
      <c r="F1007" s="4">
        <v>4.6666666666666501</v>
      </c>
      <c r="G1007" s="6">
        <f>Table4[[#This Row],[Best Individual mean accuracy]]-Table4[[#This Row],[Benchmark mean accuracy]]</f>
        <v>-0.89887640449430251</v>
      </c>
      <c r="H1007" t="str">
        <f>IF(AND(Table4[[#This Row],[F value]]&lt;4.74,Table4[[#This Row],[Best Individual mean accuracy]]&gt;Table4[[#This Row],[Benchmark mean accuracy]]),"Yes","No")</f>
        <v>No</v>
      </c>
    </row>
    <row r="1008" spans="1:8" x14ac:dyDescent="0.55000000000000004">
      <c r="A1008">
        <v>574</v>
      </c>
      <c r="B1008" s="1" t="s">
        <v>3023</v>
      </c>
      <c r="C1008" s="4">
        <v>1</v>
      </c>
      <c r="D1008" s="6">
        <v>95.842696629213407</v>
      </c>
      <c r="E1008" s="3">
        <v>95.168539325842701</v>
      </c>
      <c r="F1008" s="4">
        <v>0.8</v>
      </c>
      <c r="G1008" s="6">
        <f>Table4[[#This Row],[Best Individual mean accuracy]]-Table4[[#This Row],[Benchmark mean accuracy]]</f>
        <v>-0.67415730337070556</v>
      </c>
      <c r="H1008" t="str">
        <f>IF(AND(Table4[[#This Row],[F value]]&lt;4.74,Table4[[#This Row],[Best Individual mean accuracy]]&gt;Table4[[#This Row],[Benchmark mean accuracy]]),"Yes","No")</f>
        <v>No</v>
      </c>
    </row>
    <row r="1009" spans="1:8" x14ac:dyDescent="0.55000000000000004">
      <c r="A1009">
        <v>663</v>
      </c>
      <c r="B1009" s="1" t="s">
        <v>3130</v>
      </c>
      <c r="C1009" s="4">
        <v>0.97777777777777697</v>
      </c>
      <c r="D1009" s="6">
        <v>95.842696629213407</v>
      </c>
      <c r="E1009" s="3">
        <v>95.168539325842701</v>
      </c>
      <c r="F1009" s="4">
        <v>0.93333333333333302</v>
      </c>
      <c r="G1009" s="6">
        <f>Table4[[#This Row],[Best Individual mean accuracy]]-Table4[[#This Row],[Benchmark mean accuracy]]</f>
        <v>-0.67415730337070556</v>
      </c>
      <c r="H1009" t="str">
        <f>IF(AND(Table4[[#This Row],[F value]]&lt;4.74,Table4[[#This Row],[Best Individual mean accuracy]]&gt;Table4[[#This Row],[Benchmark mean accuracy]]),"Yes","No")</f>
        <v>No</v>
      </c>
    </row>
    <row r="1010" spans="1:8" x14ac:dyDescent="0.55000000000000004">
      <c r="A1010">
        <v>750</v>
      </c>
      <c r="B1010" s="1" t="s">
        <v>3289</v>
      </c>
      <c r="C1010" s="4">
        <v>1</v>
      </c>
      <c r="D1010" s="6">
        <v>95.842696629213407</v>
      </c>
      <c r="E1010" s="3">
        <v>95.168539325842701</v>
      </c>
      <c r="F1010" s="4">
        <v>0.77419354838709697</v>
      </c>
      <c r="G1010" s="6">
        <f>Table4[[#This Row],[Best Individual mean accuracy]]-Table4[[#This Row],[Benchmark mean accuracy]]</f>
        <v>-0.67415730337070556</v>
      </c>
      <c r="H1010" t="str">
        <f>IF(AND(Table4[[#This Row],[F value]]&lt;4.74,Table4[[#This Row],[Best Individual mean accuracy]]&gt;Table4[[#This Row],[Benchmark mean accuracy]]),"Yes","No")</f>
        <v>No</v>
      </c>
    </row>
    <row r="1011" spans="1:8" x14ac:dyDescent="0.55000000000000004">
      <c r="A1011">
        <v>574</v>
      </c>
      <c r="B1011" s="1" t="s">
        <v>2893</v>
      </c>
      <c r="C1011" s="4">
        <v>1</v>
      </c>
      <c r="D1011" s="6">
        <v>95.730337078651701</v>
      </c>
      <c r="E1011" s="3">
        <v>95.168539325842701</v>
      </c>
      <c r="F1011" s="4">
        <v>0.59595959595959502</v>
      </c>
      <c r="G1011" s="6">
        <f>Table4[[#This Row],[Best Individual mean accuracy]]-Table4[[#This Row],[Benchmark mean accuracy]]</f>
        <v>-0.56179775280899946</v>
      </c>
      <c r="H1011" t="str">
        <f>IF(AND(Table4[[#This Row],[F value]]&lt;4.74,Table4[[#This Row],[Best Individual mean accuracy]]&gt;Table4[[#This Row],[Benchmark mean accuracy]]),"Yes","No")</f>
        <v>No</v>
      </c>
    </row>
    <row r="1012" spans="1:8" x14ac:dyDescent="0.55000000000000004">
      <c r="A1012">
        <v>574</v>
      </c>
      <c r="B1012" s="1" t="s">
        <v>2903</v>
      </c>
      <c r="C1012" s="4">
        <v>1</v>
      </c>
      <c r="D1012" s="6">
        <v>95.730337078651701</v>
      </c>
      <c r="E1012" s="3">
        <v>95.168539325842701</v>
      </c>
      <c r="F1012" s="4">
        <v>0.87596899224806202</v>
      </c>
      <c r="G1012" s="6">
        <f>Table4[[#This Row],[Best Individual mean accuracy]]-Table4[[#This Row],[Benchmark mean accuracy]]</f>
        <v>-0.56179775280899946</v>
      </c>
      <c r="H1012" t="str">
        <f>IF(AND(Table4[[#This Row],[F value]]&lt;4.74,Table4[[#This Row],[Best Individual mean accuracy]]&gt;Table4[[#This Row],[Benchmark mean accuracy]]),"Yes","No")</f>
        <v>No</v>
      </c>
    </row>
    <row r="1013" spans="1:8" x14ac:dyDescent="0.55000000000000004">
      <c r="A1013">
        <v>574</v>
      </c>
      <c r="B1013" s="1" t="s">
        <v>3015</v>
      </c>
      <c r="C1013" s="4">
        <v>1</v>
      </c>
      <c r="D1013" s="6">
        <v>95.730337078651701</v>
      </c>
      <c r="E1013" s="3">
        <v>95.168539325842701</v>
      </c>
      <c r="F1013" s="4">
        <v>0.95348837209302295</v>
      </c>
      <c r="G1013" s="6">
        <f>Table4[[#This Row],[Best Individual mean accuracy]]-Table4[[#This Row],[Benchmark mean accuracy]]</f>
        <v>-0.56179775280899946</v>
      </c>
      <c r="H1013" t="str">
        <f>IF(AND(Table4[[#This Row],[F value]]&lt;4.74,Table4[[#This Row],[Best Individual mean accuracy]]&gt;Table4[[#This Row],[Benchmark mean accuracy]]),"Yes","No")</f>
        <v>No</v>
      </c>
    </row>
    <row r="1014" spans="1:8" x14ac:dyDescent="0.55000000000000004">
      <c r="A1014">
        <v>750</v>
      </c>
      <c r="B1014" s="1" t="s">
        <v>3235</v>
      </c>
      <c r="C1014" s="4">
        <v>1</v>
      </c>
      <c r="D1014" s="6">
        <v>95.730337078651701</v>
      </c>
      <c r="E1014" s="3">
        <v>95.168539325842701</v>
      </c>
      <c r="F1014" s="4">
        <v>0.59663865546218497</v>
      </c>
      <c r="G1014" s="6">
        <f>Table4[[#This Row],[Best Individual mean accuracy]]-Table4[[#This Row],[Benchmark mean accuracy]]</f>
        <v>-0.56179775280899946</v>
      </c>
      <c r="H1014" t="str">
        <f>IF(AND(Table4[[#This Row],[F value]]&lt;4.74,Table4[[#This Row],[Best Individual mean accuracy]]&gt;Table4[[#This Row],[Benchmark mean accuracy]]),"Yes","No")</f>
        <v>No</v>
      </c>
    </row>
    <row r="1015" spans="1:8" x14ac:dyDescent="0.55000000000000004">
      <c r="A1015">
        <v>574</v>
      </c>
      <c r="B1015" s="1" t="s">
        <v>2880</v>
      </c>
      <c r="C1015" s="4">
        <v>1</v>
      </c>
      <c r="D1015" s="6">
        <v>95.505617977528104</v>
      </c>
      <c r="E1015" s="3">
        <v>95.168539325842701</v>
      </c>
      <c r="F1015" s="4">
        <v>0.94871794871794801</v>
      </c>
      <c r="G1015" s="6">
        <f>Table4[[#This Row],[Best Individual mean accuracy]]-Table4[[#This Row],[Benchmark mean accuracy]]</f>
        <v>-0.33707865168540252</v>
      </c>
      <c r="H1015" t="str">
        <f>IF(AND(Table4[[#This Row],[F value]]&lt;4.74,Table4[[#This Row],[Best Individual mean accuracy]]&gt;Table4[[#This Row],[Benchmark mean accuracy]]),"Yes","No")</f>
        <v>No</v>
      </c>
    </row>
    <row r="1016" spans="1:8" x14ac:dyDescent="0.55000000000000004">
      <c r="A1016">
        <v>750</v>
      </c>
      <c r="B1016" s="1" t="s">
        <v>3387</v>
      </c>
      <c r="C1016" s="4">
        <v>1</v>
      </c>
      <c r="D1016" s="6">
        <v>95.280898876404393</v>
      </c>
      <c r="E1016" s="3">
        <v>95.168539325842701</v>
      </c>
      <c r="F1016" s="4">
        <v>0.68932038834951503</v>
      </c>
      <c r="G1016" s="6">
        <f>Table4[[#This Row],[Best Individual mean accuracy]]-Table4[[#This Row],[Benchmark mean accuracy]]</f>
        <v>-0.11235955056169189</v>
      </c>
      <c r="H1016" t="str">
        <f>IF(AND(Table4[[#This Row],[F value]]&lt;4.74,Table4[[#This Row],[Best Individual mean accuracy]]&gt;Table4[[#This Row],[Benchmark mean accuracy]]),"Yes","No")</f>
        <v>No</v>
      </c>
    </row>
    <row r="1017" spans="1:8" x14ac:dyDescent="0.55000000000000004">
      <c r="A1017">
        <v>10</v>
      </c>
      <c r="B1017" s="1" t="s">
        <v>2372</v>
      </c>
      <c r="C1017" s="4">
        <v>0.97777777777777697</v>
      </c>
      <c r="D1017" s="6">
        <v>97.078651685393197</v>
      </c>
      <c r="E1017" s="3">
        <v>95.168539325842602</v>
      </c>
      <c r="F1017" s="4">
        <v>3.3428571428571501</v>
      </c>
      <c r="G1017" s="6">
        <f>Table4[[#This Row],[Best Individual mean accuracy]]-Table4[[#This Row],[Benchmark mean accuracy]]</f>
        <v>-1.9101123595505953</v>
      </c>
      <c r="H1017" t="str">
        <f>IF(AND(Table4[[#This Row],[F value]]&lt;4.74,Table4[[#This Row],[Best Individual mean accuracy]]&gt;Table4[[#This Row],[Benchmark mean accuracy]]),"Yes","No")</f>
        <v>No</v>
      </c>
    </row>
    <row r="1018" spans="1:8" x14ac:dyDescent="0.55000000000000004">
      <c r="A1018">
        <v>574</v>
      </c>
      <c r="B1018" s="1" t="s">
        <v>2970</v>
      </c>
      <c r="C1018" s="4">
        <v>1</v>
      </c>
      <c r="D1018" s="6">
        <v>96.629213483146003</v>
      </c>
      <c r="E1018" s="3">
        <v>95.168539325842602</v>
      </c>
      <c r="F1018" s="4">
        <v>0.94666666666666499</v>
      </c>
      <c r="G1018" s="6">
        <f>Table4[[#This Row],[Best Individual mean accuracy]]-Table4[[#This Row],[Benchmark mean accuracy]]</f>
        <v>-1.4606741573034014</v>
      </c>
      <c r="H1018" t="str">
        <f>IF(AND(Table4[[#This Row],[F value]]&lt;4.74,Table4[[#This Row],[Best Individual mean accuracy]]&gt;Table4[[#This Row],[Benchmark mean accuracy]]),"Yes","No")</f>
        <v>No</v>
      </c>
    </row>
    <row r="1019" spans="1:8" x14ac:dyDescent="0.55000000000000004">
      <c r="A1019">
        <v>750</v>
      </c>
      <c r="B1019" s="1" t="s">
        <v>3312</v>
      </c>
      <c r="C1019" s="4">
        <v>1</v>
      </c>
      <c r="D1019" s="6">
        <v>96.516853932584198</v>
      </c>
      <c r="E1019" s="3">
        <v>95.168539325842602</v>
      </c>
      <c r="F1019" s="4">
        <v>1.1071428571428501</v>
      </c>
      <c r="G1019" s="6">
        <f>Table4[[#This Row],[Best Individual mean accuracy]]-Table4[[#This Row],[Benchmark mean accuracy]]</f>
        <v>-1.3483146067415959</v>
      </c>
      <c r="H1019" t="str">
        <f>IF(AND(Table4[[#This Row],[F value]]&lt;4.74,Table4[[#This Row],[Best Individual mean accuracy]]&gt;Table4[[#This Row],[Benchmark mean accuracy]]),"Yes","No")</f>
        <v>No</v>
      </c>
    </row>
    <row r="1020" spans="1:8" x14ac:dyDescent="0.55000000000000004">
      <c r="A1020">
        <v>750</v>
      </c>
      <c r="B1020" s="1" t="s">
        <v>3217</v>
      </c>
      <c r="C1020" s="4">
        <v>1</v>
      </c>
      <c r="D1020" s="6">
        <v>96.179775280898795</v>
      </c>
      <c r="E1020" s="3">
        <v>95.168539325842602</v>
      </c>
      <c r="F1020" s="4">
        <v>0.797468354430379</v>
      </c>
      <c r="G1020" s="6">
        <f>Table4[[#This Row],[Best Individual mean accuracy]]-Table4[[#This Row],[Benchmark mean accuracy]]</f>
        <v>-1.0112359550561933</v>
      </c>
      <c r="H1020" t="str">
        <f>IF(AND(Table4[[#This Row],[F value]]&lt;4.74,Table4[[#This Row],[Best Individual mean accuracy]]&gt;Table4[[#This Row],[Benchmark mean accuracy]]),"Yes","No")</f>
        <v>No</v>
      </c>
    </row>
    <row r="1021" spans="1:8" x14ac:dyDescent="0.55000000000000004">
      <c r="A1021">
        <v>574</v>
      </c>
      <c r="B1021" s="1" t="s">
        <v>3097</v>
      </c>
      <c r="C1021" s="4">
        <v>1</v>
      </c>
      <c r="D1021" s="6">
        <v>96.067415730337004</v>
      </c>
      <c r="E1021" s="3">
        <v>95.168539325842602</v>
      </c>
      <c r="F1021" s="4">
        <v>1.0526315789473699</v>
      </c>
      <c r="G1021" s="6">
        <f>Table4[[#This Row],[Best Individual mean accuracy]]-Table4[[#This Row],[Benchmark mean accuracy]]</f>
        <v>-0.89887640449440198</v>
      </c>
      <c r="H1021" t="str">
        <f>IF(AND(Table4[[#This Row],[F value]]&lt;4.74,Table4[[#This Row],[Best Individual mean accuracy]]&gt;Table4[[#This Row],[Benchmark mean accuracy]]),"Yes","No")</f>
        <v>No</v>
      </c>
    </row>
    <row r="1022" spans="1:8" x14ac:dyDescent="0.55000000000000004">
      <c r="A1022">
        <v>750</v>
      </c>
      <c r="B1022" s="1" t="s">
        <v>3438</v>
      </c>
      <c r="C1022" s="4">
        <v>1</v>
      </c>
      <c r="D1022" s="6">
        <v>95.955056179775198</v>
      </c>
      <c r="E1022" s="3">
        <v>95.168539325842602</v>
      </c>
      <c r="F1022" s="4">
        <v>0.66292134831460603</v>
      </c>
      <c r="G1022" s="6">
        <f>Table4[[#This Row],[Best Individual mean accuracy]]-Table4[[#This Row],[Benchmark mean accuracy]]</f>
        <v>-0.7865168539325964</v>
      </c>
      <c r="H1022" t="str">
        <f>IF(AND(Table4[[#This Row],[F value]]&lt;4.74,Table4[[#This Row],[Best Individual mean accuracy]]&gt;Table4[[#This Row],[Benchmark mean accuracy]]),"Yes","No")</f>
        <v>No</v>
      </c>
    </row>
    <row r="1023" spans="1:8" x14ac:dyDescent="0.55000000000000004">
      <c r="A1023">
        <v>663</v>
      </c>
      <c r="B1023" s="1" t="s">
        <v>3121</v>
      </c>
      <c r="C1023" s="4">
        <v>0.97777777777777697</v>
      </c>
      <c r="D1023" s="6">
        <v>95.842696629213407</v>
      </c>
      <c r="E1023" s="3">
        <v>95.168539325842602</v>
      </c>
      <c r="F1023" s="4">
        <v>1.94444444444444</v>
      </c>
      <c r="G1023" s="6">
        <f>Table4[[#This Row],[Best Individual mean accuracy]]-Table4[[#This Row],[Benchmark mean accuracy]]</f>
        <v>-0.67415730337080504</v>
      </c>
      <c r="H1023" t="str">
        <f>IF(AND(Table4[[#This Row],[F value]]&lt;4.74,Table4[[#This Row],[Best Individual mean accuracy]]&gt;Table4[[#This Row],[Benchmark mean accuracy]]),"Yes","No")</f>
        <v>No</v>
      </c>
    </row>
    <row r="1024" spans="1:8" x14ac:dyDescent="0.55000000000000004">
      <c r="A1024">
        <v>750</v>
      </c>
      <c r="B1024" s="1" t="s">
        <v>3423</v>
      </c>
      <c r="C1024" s="4">
        <v>1</v>
      </c>
      <c r="D1024" s="6">
        <v>95.842696629213407</v>
      </c>
      <c r="E1024" s="3">
        <v>95.168539325842602</v>
      </c>
      <c r="F1024" s="4">
        <v>0.69354838709677402</v>
      </c>
      <c r="G1024" s="6">
        <f>Table4[[#This Row],[Best Individual mean accuracy]]-Table4[[#This Row],[Benchmark mean accuracy]]</f>
        <v>-0.67415730337080504</v>
      </c>
      <c r="H1024" t="str">
        <f>IF(AND(Table4[[#This Row],[F value]]&lt;4.74,Table4[[#This Row],[Best Individual mean accuracy]]&gt;Table4[[#This Row],[Benchmark mean accuracy]]),"Yes","No")</f>
        <v>No</v>
      </c>
    </row>
    <row r="1025" spans="1:8" x14ac:dyDescent="0.55000000000000004">
      <c r="A1025">
        <v>928</v>
      </c>
      <c r="B1025" s="1" t="s">
        <v>4113</v>
      </c>
      <c r="C1025" s="4">
        <v>0.97777777777777697</v>
      </c>
      <c r="D1025" s="6">
        <v>95.730337078651701</v>
      </c>
      <c r="E1025" s="3">
        <v>95.168539325842602</v>
      </c>
      <c r="F1025" s="4">
        <v>1.2222222222222201</v>
      </c>
      <c r="G1025" s="6">
        <f>Table4[[#This Row],[Best Individual mean accuracy]]-Table4[[#This Row],[Benchmark mean accuracy]]</f>
        <v>-0.56179775280909894</v>
      </c>
      <c r="H1025" t="str">
        <f>IF(AND(Table4[[#This Row],[F value]]&lt;4.74,Table4[[#This Row],[Best Individual mean accuracy]]&gt;Table4[[#This Row],[Benchmark mean accuracy]]),"Yes","No")</f>
        <v>No</v>
      </c>
    </row>
    <row r="1026" spans="1:8" x14ac:dyDescent="0.55000000000000004">
      <c r="A1026">
        <v>750</v>
      </c>
      <c r="B1026" s="1" t="s">
        <v>3175</v>
      </c>
      <c r="C1026" s="4">
        <v>1</v>
      </c>
      <c r="D1026" s="6">
        <v>95.056179775280896</v>
      </c>
      <c r="E1026" s="3">
        <v>95.168539325842602</v>
      </c>
      <c r="F1026" s="4">
        <v>0.69230769230769196</v>
      </c>
      <c r="G1026" s="6">
        <f>Table4[[#This Row],[Best Individual mean accuracy]]-Table4[[#This Row],[Benchmark mean accuracy]]</f>
        <v>0.1123595505617061</v>
      </c>
      <c r="H1026" t="str">
        <f>IF(AND(Table4[[#This Row],[F value]]&lt;4.74,Table4[[#This Row],[Best Individual mean accuracy]]&gt;Table4[[#This Row],[Benchmark mean accuracy]]),"Yes","No")</f>
        <v>Yes</v>
      </c>
    </row>
    <row r="1027" spans="1:8" x14ac:dyDescent="0.55000000000000004">
      <c r="A1027">
        <v>891</v>
      </c>
      <c r="B1027" s="1" t="s">
        <v>3693</v>
      </c>
      <c r="C1027" s="4">
        <v>1</v>
      </c>
      <c r="D1027" s="6">
        <v>95.056179775280896</v>
      </c>
      <c r="E1027" s="3">
        <v>95.168539325842602</v>
      </c>
      <c r="F1027" s="4">
        <v>0.52112676056338003</v>
      </c>
      <c r="G1027" s="6">
        <f>Table4[[#This Row],[Best Individual mean accuracy]]-Table4[[#This Row],[Benchmark mean accuracy]]</f>
        <v>0.1123595505617061</v>
      </c>
      <c r="H1027" t="str">
        <f>IF(AND(Table4[[#This Row],[F value]]&lt;4.74,Table4[[#This Row],[Best Individual mean accuracy]]&gt;Table4[[#This Row],[Benchmark mean accuracy]]),"Yes","No")</f>
        <v>Yes</v>
      </c>
    </row>
    <row r="1028" spans="1:8" x14ac:dyDescent="0.55000000000000004">
      <c r="A1028">
        <v>663</v>
      </c>
      <c r="B1028" s="1" t="s">
        <v>3114</v>
      </c>
      <c r="C1028" s="4">
        <v>0.97777777777777697</v>
      </c>
      <c r="D1028" s="6">
        <v>94.494382022471896</v>
      </c>
      <c r="E1028" s="3">
        <v>95.168539325842602</v>
      </c>
      <c r="F1028" s="4">
        <v>0.61176470588235299</v>
      </c>
      <c r="G1028" s="6">
        <f>Table4[[#This Row],[Best Individual mean accuracy]]-Table4[[#This Row],[Benchmark mean accuracy]]</f>
        <v>0.67415730337070556</v>
      </c>
      <c r="H1028" t="str">
        <f>IF(AND(Table4[[#This Row],[F value]]&lt;4.74,Table4[[#This Row],[Best Individual mean accuracy]]&gt;Table4[[#This Row],[Benchmark mean accuracy]]),"Yes","No")</f>
        <v>Yes</v>
      </c>
    </row>
    <row r="1029" spans="1:8" x14ac:dyDescent="0.55000000000000004">
      <c r="A1029">
        <v>663</v>
      </c>
      <c r="B1029" s="1" t="s">
        <v>3106</v>
      </c>
      <c r="C1029" s="4">
        <v>0.97777777777777697</v>
      </c>
      <c r="D1029" s="6">
        <v>97.191011235955003</v>
      </c>
      <c r="E1029" s="3">
        <v>95.056179775280896</v>
      </c>
      <c r="F1029" s="4">
        <v>2.1063829787234001</v>
      </c>
      <c r="G1029" s="6">
        <f>Table4[[#This Row],[Best Individual mean accuracy]]-Table4[[#This Row],[Benchmark mean accuracy]]</f>
        <v>-2.134831460674107</v>
      </c>
      <c r="H1029" t="str">
        <f>IF(AND(Table4[[#This Row],[F value]]&lt;4.74,Table4[[#This Row],[Best Individual mean accuracy]]&gt;Table4[[#This Row],[Benchmark mean accuracy]]),"Yes","No")</f>
        <v>No</v>
      </c>
    </row>
    <row r="1030" spans="1:8" x14ac:dyDescent="0.55000000000000004">
      <c r="A1030">
        <v>465</v>
      </c>
      <c r="B1030" s="1" t="s">
        <v>2745</v>
      </c>
      <c r="C1030" s="4">
        <v>0.97777777777777697</v>
      </c>
      <c r="D1030" s="6">
        <v>96.966292134831406</v>
      </c>
      <c r="E1030" s="3">
        <v>95.056179775280896</v>
      </c>
      <c r="F1030" s="4">
        <v>1.2040816326530599</v>
      </c>
      <c r="G1030" s="6">
        <f>Table4[[#This Row],[Best Individual mean accuracy]]-Table4[[#This Row],[Benchmark mean accuracy]]</f>
        <v>-1.9101123595505101</v>
      </c>
      <c r="H1030" t="str">
        <f>IF(AND(Table4[[#This Row],[F value]]&lt;4.74,Table4[[#This Row],[Best Individual mean accuracy]]&gt;Table4[[#This Row],[Benchmark mean accuracy]]),"Yes","No")</f>
        <v>No</v>
      </c>
    </row>
    <row r="1031" spans="1:8" x14ac:dyDescent="0.55000000000000004">
      <c r="A1031">
        <v>465</v>
      </c>
      <c r="B1031" s="1" t="s">
        <v>2743</v>
      </c>
      <c r="C1031" s="4">
        <v>0.97777777777777697</v>
      </c>
      <c r="D1031" s="6">
        <v>96.516853932584198</v>
      </c>
      <c r="E1031" s="3">
        <v>95.056179775280896</v>
      </c>
      <c r="F1031" s="4">
        <v>0.91578947368420904</v>
      </c>
      <c r="G1031" s="6">
        <f>Table4[[#This Row],[Best Individual mean accuracy]]-Table4[[#This Row],[Benchmark mean accuracy]]</f>
        <v>-1.460674157303302</v>
      </c>
      <c r="H1031" t="str">
        <f>IF(AND(Table4[[#This Row],[F value]]&lt;4.74,Table4[[#This Row],[Best Individual mean accuracy]]&gt;Table4[[#This Row],[Benchmark mean accuracy]]),"Yes","No")</f>
        <v>No</v>
      </c>
    </row>
    <row r="1032" spans="1:8" x14ac:dyDescent="0.55000000000000004">
      <c r="A1032">
        <v>574</v>
      </c>
      <c r="B1032" s="1" t="s">
        <v>2950</v>
      </c>
      <c r="C1032" s="4">
        <v>1</v>
      </c>
      <c r="D1032" s="6">
        <v>96.404494382022406</v>
      </c>
      <c r="E1032" s="3">
        <v>95.056179775280896</v>
      </c>
      <c r="F1032" s="4">
        <v>4.0000000000000204</v>
      </c>
      <c r="G1032" s="6">
        <f>Table4[[#This Row],[Best Individual mean accuracy]]-Table4[[#This Row],[Benchmark mean accuracy]]</f>
        <v>-1.3483146067415106</v>
      </c>
      <c r="H1032" t="str">
        <f>IF(AND(Table4[[#This Row],[F value]]&lt;4.74,Table4[[#This Row],[Best Individual mean accuracy]]&gt;Table4[[#This Row],[Benchmark mean accuracy]]),"Yes","No")</f>
        <v>No</v>
      </c>
    </row>
    <row r="1033" spans="1:8" x14ac:dyDescent="0.55000000000000004">
      <c r="A1033">
        <v>750</v>
      </c>
      <c r="B1033" s="1" t="s">
        <v>3390</v>
      </c>
      <c r="C1033" s="4">
        <v>1</v>
      </c>
      <c r="D1033" s="6">
        <v>96.404494382022406</v>
      </c>
      <c r="E1033" s="3">
        <v>95.056179775280896</v>
      </c>
      <c r="F1033" s="4">
        <v>1.4242424242424201</v>
      </c>
      <c r="G1033" s="6">
        <f>Table4[[#This Row],[Best Individual mean accuracy]]-Table4[[#This Row],[Benchmark mean accuracy]]</f>
        <v>-1.3483146067415106</v>
      </c>
      <c r="H1033" t="str">
        <f>IF(AND(Table4[[#This Row],[F value]]&lt;4.74,Table4[[#This Row],[Best Individual mean accuracy]]&gt;Table4[[#This Row],[Benchmark mean accuracy]]),"Yes","No")</f>
        <v>No</v>
      </c>
    </row>
    <row r="1034" spans="1:8" x14ac:dyDescent="0.55000000000000004">
      <c r="A1034">
        <v>574</v>
      </c>
      <c r="B1034" s="1" t="s">
        <v>2956</v>
      </c>
      <c r="C1034" s="4">
        <v>1</v>
      </c>
      <c r="D1034" s="6">
        <v>96.292134831460601</v>
      </c>
      <c r="E1034" s="3">
        <v>95.056179775280896</v>
      </c>
      <c r="F1034" s="4">
        <v>0.92941176470588205</v>
      </c>
      <c r="G1034" s="6">
        <f>Table4[[#This Row],[Best Individual mean accuracy]]-Table4[[#This Row],[Benchmark mean accuracy]]</f>
        <v>-1.235955056179705</v>
      </c>
      <c r="H1034" t="str">
        <f>IF(AND(Table4[[#This Row],[F value]]&lt;4.74,Table4[[#This Row],[Best Individual mean accuracy]]&gt;Table4[[#This Row],[Benchmark mean accuracy]]),"Yes","No")</f>
        <v>No</v>
      </c>
    </row>
    <row r="1035" spans="1:8" x14ac:dyDescent="0.55000000000000004">
      <c r="A1035">
        <v>574</v>
      </c>
      <c r="B1035" s="1" t="s">
        <v>3053</v>
      </c>
      <c r="C1035" s="4">
        <v>1</v>
      </c>
      <c r="D1035" s="6">
        <v>96.292134831460601</v>
      </c>
      <c r="E1035" s="3">
        <v>95.056179775280896</v>
      </c>
      <c r="F1035" s="4">
        <v>1.65116279069767</v>
      </c>
      <c r="G1035" s="6">
        <f>Table4[[#This Row],[Best Individual mean accuracy]]-Table4[[#This Row],[Benchmark mean accuracy]]</f>
        <v>-1.235955056179705</v>
      </c>
      <c r="H1035" t="str">
        <f>IF(AND(Table4[[#This Row],[F value]]&lt;4.74,Table4[[#This Row],[Best Individual mean accuracy]]&gt;Table4[[#This Row],[Benchmark mean accuracy]]),"Yes","No")</f>
        <v>No</v>
      </c>
    </row>
    <row r="1036" spans="1:8" x14ac:dyDescent="0.55000000000000004">
      <c r="A1036">
        <v>928</v>
      </c>
      <c r="B1036" s="1" t="s">
        <v>4108</v>
      </c>
      <c r="C1036" s="4">
        <v>0.97777777777777697</v>
      </c>
      <c r="D1036" s="6">
        <v>96.292134831460601</v>
      </c>
      <c r="E1036" s="3">
        <v>95.056179775280896</v>
      </c>
      <c r="F1036" s="4">
        <v>1.09523809523809</v>
      </c>
      <c r="G1036" s="6">
        <f>Table4[[#This Row],[Best Individual mean accuracy]]-Table4[[#This Row],[Benchmark mean accuracy]]</f>
        <v>-1.235955056179705</v>
      </c>
      <c r="H1036" t="str">
        <f>IF(AND(Table4[[#This Row],[F value]]&lt;4.74,Table4[[#This Row],[Best Individual mean accuracy]]&gt;Table4[[#This Row],[Benchmark mean accuracy]]),"Yes","No")</f>
        <v>No</v>
      </c>
    </row>
    <row r="1037" spans="1:8" x14ac:dyDescent="0.55000000000000004">
      <c r="A1037">
        <v>663</v>
      </c>
      <c r="B1037" s="1" t="s">
        <v>3162</v>
      </c>
      <c r="C1037" s="4">
        <v>0.97777777777777697</v>
      </c>
      <c r="D1037" s="6">
        <v>96.179775280898795</v>
      </c>
      <c r="E1037" s="3">
        <v>95.056179775280896</v>
      </c>
      <c r="F1037" s="4">
        <v>0.75609756097560998</v>
      </c>
      <c r="G1037" s="6">
        <f>Table4[[#This Row],[Best Individual mean accuracy]]-Table4[[#This Row],[Benchmark mean accuracy]]</f>
        <v>-1.1235955056178994</v>
      </c>
      <c r="H1037" t="str">
        <f>IF(AND(Table4[[#This Row],[F value]]&lt;4.74,Table4[[#This Row],[Best Individual mean accuracy]]&gt;Table4[[#This Row],[Benchmark mean accuracy]]),"Yes","No")</f>
        <v>No</v>
      </c>
    </row>
    <row r="1038" spans="1:8" x14ac:dyDescent="0.55000000000000004">
      <c r="A1038">
        <v>750</v>
      </c>
      <c r="B1038" s="1" t="s">
        <v>3191</v>
      </c>
      <c r="C1038" s="4">
        <v>1</v>
      </c>
      <c r="D1038" s="6">
        <v>96.179775280898795</v>
      </c>
      <c r="E1038" s="3">
        <v>95.056179775280896</v>
      </c>
      <c r="F1038" s="4">
        <v>0.64</v>
      </c>
      <c r="G1038" s="6">
        <f>Table4[[#This Row],[Best Individual mean accuracy]]-Table4[[#This Row],[Benchmark mean accuracy]]</f>
        <v>-1.1235955056178994</v>
      </c>
      <c r="H1038" t="str">
        <f>IF(AND(Table4[[#This Row],[F value]]&lt;4.74,Table4[[#This Row],[Best Individual mean accuracy]]&gt;Table4[[#This Row],[Benchmark mean accuracy]]),"Yes","No")</f>
        <v>No</v>
      </c>
    </row>
    <row r="1039" spans="1:8" x14ac:dyDescent="0.55000000000000004">
      <c r="A1039">
        <v>750</v>
      </c>
      <c r="B1039" s="1" t="s">
        <v>3356</v>
      </c>
      <c r="C1039" s="4">
        <v>1</v>
      </c>
      <c r="D1039" s="6">
        <v>96.179775280898795</v>
      </c>
      <c r="E1039" s="3">
        <v>95.056179775280896</v>
      </c>
      <c r="F1039" s="4">
        <v>1.3999999999999899</v>
      </c>
      <c r="G1039" s="6">
        <f>Table4[[#This Row],[Best Individual mean accuracy]]-Table4[[#This Row],[Benchmark mean accuracy]]</f>
        <v>-1.1235955056178994</v>
      </c>
      <c r="H1039" t="str">
        <f>IF(AND(Table4[[#This Row],[F value]]&lt;4.74,Table4[[#This Row],[Best Individual mean accuracy]]&gt;Table4[[#This Row],[Benchmark mean accuracy]]),"Yes","No")</f>
        <v>No</v>
      </c>
    </row>
    <row r="1040" spans="1:8" x14ac:dyDescent="0.55000000000000004">
      <c r="A1040">
        <v>750</v>
      </c>
      <c r="B1040" s="1" t="s">
        <v>3416</v>
      </c>
      <c r="C1040" s="4">
        <v>1</v>
      </c>
      <c r="D1040" s="6">
        <v>96.179775280898795</v>
      </c>
      <c r="E1040" s="3">
        <v>95.056179775280896</v>
      </c>
      <c r="F1040" s="4">
        <v>0.999999999999998</v>
      </c>
      <c r="G1040" s="6">
        <f>Table4[[#This Row],[Best Individual mean accuracy]]-Table4[[#This Row],[Benchmark mean accuracy]]</f>
        <v>-1.1235955056178994</v>
      </c>
      <c r="H1040" t="str">
        <f>IF(AND(Table4[[#This Row],[F value]]&lt;4.74,Table4[[#This Row],[Best Individual mean accuracy]]&gt;Table4[[#This Row],[Benchmark mean accuracy]]),"Yes","No")</f>
        <v>No</v>
      </c>
    </row>
    <row r="1041" spans="1:8" x14ac:dyDescent="0.55000000000000004">
      <c r="A1041">
        <v>465</v>
      </c>
      <c r="B1041" s="1" t="s">
        <v>2847</v>
      </c>
      <c r="C1041" s="4">
        <v>0.97777777777777697</v>
      </c>
      <c r="D1041" s="6">
        <v>96.067415730337004</v>
      </c>
      <c r="E1041" s="3">
        <v>95.056179775280896</v>
      </c>
      <c r="F1041" s="4">
        <v>1.21621621621621</v>
      </c>
      <c r="G1041" s="6">
        <f>Table4[[#This Row],[Best Individual mean accuracy]]-Table4[[#This Row],[Benchmark mean accuracy]]</f>
        <v>-1.0112359550561081</v>
      </c>
      <c r="H1041" t="str">
        <f>IF(AND(Table4[[#This Row],[F value]]&lt;4.74,Table4[[#This Row],[Best Individual mean accuracy]]&gt;Table4[[#This Row],[Benchmark mean accuracy]]),"Yes","No")</f>
        <v>No</v>
      </c>
    </row>
    <row r="1042" spans="1:8" x14ac:dyDescent="0.55000000000000004">
      <c r="A1042">
        <v>750</v>
      </c>
      <c r="B1042" s="1" t="s">
        <v>3471</v>
      </c>
      <c r="C1042" s="4">
        <v>1</v>
      </c>
      <c r="D1042" s="6">
        <v>95.955056179775298</v>
      </c>
      <c r="E1042" s="3">
        <v>95.056179775280896</v>
      </c>
      <c r="F1042" s="4">
        <v>0.57692307692307598</v>
      </c>
      <c r="G1042" s="6">
        <f>Table4[[#This Row],[Best Individual mean accuracy]]-Table4[[#This Row],[Benchmark mean accuracy]]</f>
        <v>-0.89887640449440198</v>
      </c>
      <c r="H1042" t="str">
        <f>IF(AND(Table4[[#This Row],[F value]]&lt;4.74,Table4[[#This Row],[Best Individual mean accuracy]]&gt;Table4[[#This Row],[Benchmark mean accuracy]]),"Yes","No")</f>
        <v>No</v>
      </c>
    </row>
    <row r="1043" spans="1:8" x14ac:dyDescent="0.55000000000000004">
      <c r="A1043">
        <v>574</v>
      </c>
      <c r="B1043" s="1" t="s">
        <v>3061</v>
      </c>
      <c r="C1043" s="4">
        <v>1</v>
      </c>
      <c r="D1043" s="6">
        <v>95.730337078651701</v>
      </c>
      <c r="E1043" s="3">
        <v>95.056179775280896</v>
      </c>
      <c r="F1043" s="4">
        <v>1.7619047619047601</v>
      </c>
      <c r="G1043" s="6">
        <f>Table4[[#This Row],[Best Individual mean accuracy]]-Table4[[#This Row],[Benchmark mean accuracy]]</f>
        <v>-0.67415730337080504</v>
      </c>
      <c r="H1043" t="str">
        <f>IF(AND(Table4[[#This Row],[F value]]&lt;4.74,Table4[[#This Row],[Best Individual mean accuracy]]&gt;Table4[[#This Row],[Benchmark mean accuracy]]),"Yes","No")</f>
        <v>No</v>
      </c>
    </row>
    <row r="1044" spans="1:8" x14ac:dyDescent="0.55000000000000004">
      <c r="A1044">
        <v>574</v>
      </c>
      <c r="B1044" s="1" t="s">
        <v>3063</v>
      </c>
      <c r="C1044" s="4">
        <v>1</v>
      </c>
      <c r="D1044" s="6">
        <v>95.730337078651701</v>
      </c>
      <c r="E1044" s="3">
        <v>95.056179775280896</v>
      </c>
      <c r="F1044" s="4">
        <v>0.82758620689655205</v>
      </c>
      <c r="G1044" s="6">
        <f>Table4[[#This Row],[Best Individual mean accuracy]]-Table4[[#This Row],[Benchmark mean accuracy]]</f>
        <v>-0.67415730337080504</v>
      </c>
      <c r="H1044" t="str">
        <f>IF(AND(Table4[[#This Row],[F value]]&lt;4.74,Table4[[#This Row],[Best Individual mean accuracy]]&gt;Table4[[#This Row],[Benchmark mean accuracy]]),"Yes","No")</f>
        <v>No</v>
      </c>
    </row>
    <row r="1045" spans="1:8" x14ac:dyDescent="0.55000000000000004">
      <c r="A1045">
        <v>574</v>
      </c>
      <c r="B1045" s="1" t="s">
        <v>3021</v>
      </c>
      <c r="C1045" s="4">
        <v>1</v>
      </c>
      <c r="D1045" s="6">
        <v>95.617977528089895</v>
      </c>
      <c r="E1045" s="3">
        <v>95.056179775280896</v>
      </c>
      <c r="F1045" s="4">
        <v>0.63934426229508101</v>
      </c>
      <c r="G1045" s="6">
        <f>Table4[[#This Row],[Best Individual mean accuracy]]-Table4[[#This Row],[Benchmark mean accuracy]]</f>
        <v>-0.56179775280899946</v>
      </c>
      <c r="H1045" t="str">
        <f>IF(AND(Table4[[#This Row],[F value]]&lt;4.74,Table4[[#This Row],[Best Individual mean accuracy]]&gt;Table4[[#This Row],[Benchmark mean accuracy]]),"Yes","No")</f>
        <v>No</v>
      </c>
    </row>
    <row r="1046" spans="1:8" x14ac:dyDescent="0.55000000000000004">
      <c r="A1046">
        <v>750</v>
      </c>
      <c r="B1046" s="1" t="s">
        <v>3198</v>
      </c>
      <c r="C1046" s="4">
        <v>1</v>
      </c>
      <c r="D1046" s="6">
        <v>95.617977528089895</v>
      </c>
      <c r="E1046" s="3">
        <v>95.056179775280896</v>
      </c>
      <c r="F1046" s="4">
        <v>0.84732824427480802</v>
      </c>
      <c r="G1046" s="6">
        <f>Table4[[#This Row],[Best Individual mean accuracy]]-Table4[[#This Row],[Benchmark mean accuracy]]</f>
        <v>-0.56179775280899946</v>
      </c>
      <c r="H1046" t="str">
        <f>IF(AND(Table4[[#This Row],[F value]]&lt;4.74,Table4[[#This Row],[Best Individual mean accuracy]]&gt;Table4[[#This Row],[Benchmark mean accuracy]]),"Yes","No")</f>
        <v>No</v>
      </c>
    </row>
    <row r="1047" spans="1:8" x14ac:dyDescent="0.55000000000000004">
      <c r="A1047">
        <v>750</v>
      </c>
      <c r="B1047" s="1" t="s">
        <v>3412</v>
      </c>
      <c r="C1047" s="4">
        <v>1</v>
      </c>
      <c r="D1047" s="6">
        <v>95.617977528089895</v>
      </c>
      <c r="E1047" s="3">
        <v>95.056179775280896</v>
      </c>
      <c r="F1047" s="4">
        <v>1.9565217391304199</v>
      </c>
      <c r="G1047" s="6">
        <f>Table4[[#This Row],[Best Individual mean accuracy]]-Table4[[#This Row],[Benchmark mean accuracy]]</f>
        <v>-0.56179775280899946</v>
      </c>
      <c r="H1047" t="str">
        <f>IF(AND(Table4[[#This Row],[F value]]&lt;4.74,Table4[[#This Row],[Best Individual mean accuracy]]&gt;Table4[[#This Row],[Benchmark mean accuracy]]),"Yes","No")</f>
        <v>No</v>
      </c>
    </row>
    <row r="1048" spans="1:8" x14ac:dyDescent="0.55000000000000004">
      <c r="A1048">
        <v>750</v>
      </c>
      <c r="B1048" s="1" t="s">
        <v>3427</v>
      </c>
      <c r="C1048" s="4">
        <v>1</v>
      </c>
      <c r="D1048" s="6">
        <v>95.617977528089895</v>
      </c>
      <c r="E1048" s="3">
        <v>95.056179775280896</v>
      </c>
      <c r="F1048" s="4">
        <v>0.58260869565217299</v>
      </c>
      <c r="G1048" s="6">
        <f>Table4[[#This Row],[Best Individual mean accuracy]]-Table4[[#This Row],[Benchmark mean accuracy]]</f>
        <v>-0.56179775280899946</v>
      </c>
      <c r="H1048" t="str">
        <f>IF(AND(Table4[[#This Row],[F value]]&lt;4.74,Table4[[#This Row],[Best Individual mean accuracy]]&gt;Table4[[#This Row],[Benchmark mean accuracy]]),"Yes","No")</f>
        <v>No</v>
      </c>
    </row>
    <row r="1049" spans="1:8" x14ac:dyDescent="0.55000000000000004">
      <c r="A1049">
        <v>574</v>
      </c>
      <c r="B1049" s="1" t="s">
        <v>2994</v>
      </c>
      <c r="C1049" s="4">
        <v>1</v>
      </c>
      <c r="D1049" s="6">
        <v>95.505617977528104</v>
      </c>
      <c r="E1049" s="3">
        <v>95.056179775280896</v>
      </c>
      <c r="F1049" s="4">
        <v>0.61538461538461497</v>
      </c>
      <c r="G1049" s="6">
        <f>Table4[[#This Row],[Best Individual mean accuracy]]-Table4[[#This Row],[Benchmark mean accuracy]]</f>
        <v>-0.4494382022472081</v>
      </c>
      <c r="H1049" t="str">
        <f>IF(AND(Table4[[#This Row],[F value]]&lt;4.74,Table4[[#This Row],[Best Individual mean accuracy]]&gt;Table4[[#This Row],[Benchmark mean accuracy]]),"Yes","No")</f>
        <v>No</v>
      </c>
    </row>
    <row r="1050" spans="1:8" x14ac:dyDescent="0.55000000000000004">
      <c r="A1050">
        <v>750</v>
      </c>
      <c r="B1050" s="1" t="s">
        <v>3342</v>
      </c>
      <c r="C1050" s="4">
        <v>1</v>
      </c>
      <c r="D1050" s="6">
        <v>95.505617977528104</v>
      </c>
      <c r="E1050" s="3">
        <v>95.056179775280896</v>
      </c>
      <c r="F1050" s="4">
        <v>1.69999999999999</v>
      </c>
      <c r="G1050" s="6">
        <f>Table4[[#This Row],[Best Individual mean accuracy]]-Table4[[#This Row],[Benchmark mean accuracy]]</f>
        <v>-0.4494382022472081</v>
      </c>
      <c r="H1050" t="str">
        <f>IF(AND(Table4[[#This Row],[F value]]&lt;4.74,Table4[[#This Row],[Best Individual mean accuracy]]&gt;Table4[[#This Row],[Benchmark mean accuracy]]),"Yes","No")</f>
        <v>No</v>
      </c>
    </row>
    <row r="1051" spans="1:8" x14ac:dyDescent="0.55000000000000004">
      <c r="A1051">
        <v>750</v>
      </c>
      <c r="B1051" s="1" t="s">
        <v>3308</v>
      </c>
      <c r="C1051" s="4">
        <v>1</v>
      </c>
      <c r="D1051" s="6">
        <v>95.505617977528004</v>
      </c>
      <c r="E1051" s="3">
        <v>95.056179775280896</v>
      </c>
      <c r="F1051" s="4">
        <v>0.69863013698630105</v>
      </c>
      <c r="G1051" s="6">
        <f>Table4[[#This Row],[Best Individual mean accuracy]]-Table4[[#This Row],[Benchmark mean accuracy]]</f>
        <v>-0.44943820224710862</v>
      </c>
      <c r="H1051" t="str">
        <f>IF(AND(Table4[[#This Row],[F value]]&lt;4.74,Table4[[#This Row],[Best Individual mean accuracy]]&gt;Table4[[#This Row],[Benchmark mean accuracy]]),"Yes","No")</f>
        <v>No</v>
      </c>
    </row>
    <row r="1052" spans="1:8" x14ac:dyDescent="0.55000000000000004">
      <c r="A1052">
        <v>750</v>
      </c>
      <c r="B1052" s="1" t="s">
        <v>3386</v>
      </c>
      <c r="C1052" s="4">
        <v>1</v>
      </c>
      <c r="D1052" s="6">
        <v>95.393258426966298</v>
      </c>
      <c r="E1052" s="3">
        <v>95.056179775280896</v>
      </c>
      <c r="F1052" s="4">
        <v>0.76744186046511698</v>
      </c>
      <c r="G1052" s="6">
        <f>Table4[[#This Row],[Best Individual mean accuracy]]-Table4[[#This Row],[Benchmark mean accuracy]]</f>
        <v>-0.33707865168540252</v>
      </c>
      <c r="H1052" t="str">
        <f>IF(AND(Table4[[#This Row],[F value]]&lt;4.74,Table4[[#This Row],[Best Individual mean accuracy]]&gt;Table4[[#This Row],[Benchmark mean accuracy]]),"Yes","No")</f>
        <v>No</v>
      </c>
    </row>
    <row r="1053" spans="1:8" x14ac:dyDescent="0.55000000000000004">
      <c r="A1053">
        <v>663</v>
      </c>
      <c r="B1053" s="1" t="s">
        <v>3128</v>
      </c>
      <c r="C1053" s="4">
        <v>0.97777777777777697</v>
      </c>
      <c r="D1053" s="6">
        <v>95.280898876404393</v>
      </c>
      <c r="E1053" s="3">
        <v>95.056179775280896</v>
      </c>
      <c r="F1053" s="4">
        <v>1.27272727272727</v>
      </c>
      <c r="G1053" s="6">
        <f>Table4[[#This Row],[Best Individual mean accuracy]]-Table4[[#This Row],[Benchmark mean accuracy]]</f>
        <v>-0.22471910112349747</v>
      </c>
      <c r="H1053" t="str">
        <f>IF(AND(Table4[[#This Row],[F value]]&lt;4.74,Table4[[#This Row],[Best Individual mean accuracy]]&gt;Table4[[#This Row],[Benchmark mean accuracy]]),"Yes","No")</f>
        <v>No</v>
      </c>
    </row>
    <row r="1054" spans="1:8" x14ac:dyDescent="0.55000000000000004">
      <c r="A1054">
        <v>750</v>
      </c>
      <c r="B1054" s="1" t="s">
        <v>3442</v>
      </c>
      <c r="C1054" s="4">
        <v>1</v>
      </c>
      <c r="D1054" s="6">
        <v>95.168539325842602</v>
      </c>
      <c r="E1054" s="3">
        <v>95.056179775280896</v>
      </c>
      <c r="F1054" s="4">
        <v>2.27868852459016</v>
      </c>
      <c r="G1054" s="6">
        <f>Table4[[#This Row],[Best Individual mean accuracy]]-Table4[[#This Row],[Benchmark mean accuracy]]</f>
        <v>-0.1123595505617061</v>
      </c>
      <c r="H1054" t="str">
        <f>IF(AND(Table4[[#This Row],[F value]]&lt;4.74,Table4[[#This Row],[Best Individual mean accuracy]]&gt;Table4[[#This Row],[Benchmark mean accuracy]]),"Yes","No")</f>
        <v>No</v>
      </c>
    </row>
    <row r="1055" spans="1:8" x14ac:dyDescent="0.55000000000000004">
      <c r="A1055">
        <v>750</v>
      </c>
      <c r="B1055" s="1" t="s">
        <v>3194</v>
      </c>
      <c r="C1055" s="4">
        <v>1</v>
      </c>
      <c r="D1055" s="6">
        <v>94.719101123595493</v>
      </c>
      <c r="E1055" s="3">
        <v>95.056179775280896</v>
      </c>
      <c r="F1055" s="4">
        <v>0.52517985611510698</v>
      </c>
      <c r="G1055" s="6">
        <f>Table4[[#This Row],[Best Individual mean accuracy]]-Table4[[#This Row],[Benchmark mean accuracy]]</f>
        <v>0.33707865168540252</v>
      </c>
      <c r="H1055" t="str">
        <f>IF(AND(Table4[[#This Row],[F value]]&lt;4.74,Table4[[#This Row],[Best Individual mean accuracy]]&gt;Table4[[#This Row],[Benchmark mean accuracy]]),"Yes","No")</f>
        <v>Yes</v>
      </c>
    </row>
    <row r="1056" spans="1:8" x14ac:dyDescent="0.55000000000000004">
      <c r="A1056">
        <v>750</v>
      </c>
      <c r="B1056" s="1" t="s">
        <v>3473</v>
      </c>
      <c r="C1056" s="4">
        <v>1</v>
      </c>
      <c r="D1056" s="6">
        <v>97.528089887640405</v>
      </c>
      <c r="E1056" s="3">
        <v>94.943820224719104</v>
      </c>
      <c r="F1056" s="4">
        <v>3.58536585365853</v>
      </c>
      <c r="G1056" s="6">
        <f>Table4[[#This Row],[Best Individual mean accuracy]]-Table4[[#This Row],[Benchmark mean accuracy]]</f>
        <v>-2.5842696629213009</v>
      </c>
      <c r="H1056" t="str">
        <f>IF(AND(Table4[[#This Row],[F value]]&lt;4.74,Table4[[#This Row],[Best Individual mean accuracy]]&gt;Table4[[#This Row],[Benchmark mean accuracy]]),"Yes","No")</f>
        <v>No</v>
      </c>
    </row>
    <row r="1057" spans="1:8" x14ac:dyDescent="0.55000000000000004">
      <c r="A1057">
        <v>465</v>
      </c>
      <c r="B1057" s="1" t="s">
        <v>2788</v>
      </c>
      <c r="C1057" s="4">
        <v>0.97777777777777697</v>
      </c>
      <c r="D1057" s="6">
        <v>96.8539325842696</v>
      </c>
      <c r="E1057" s="3">
        <v>94.943820224719104</v>
      </c>
      <c r="F1057" s="4">
        <v>0.95180722891566105</v>
      </c>
      <c r="G1057" s="6">
        <f>Table4[[#This Row],[Best Individual mean accuracy]]-Table4[[#This Row],[Benchmark mean accuracy]]</f>
        <v>-1.9101123595504959</v>
      </c>
      <c r="H1057" t="str">
        <f>IF(AND(Table4[[#This Row],[F value]]&lt;4.74,Table4[[#This Row],[Best Individual mean accuracy]]&gt;Table4[[#This Row],[Benchmark mean accuracy]]),"Yes","No")</f>
        <v>No</v>
      </c>
    </row>
    <row r="1058" spans="1:8" x14ac:dyDescent="0.55000000000000004">
      <c r="A1058">
        <v>574</v>
      </c>
      <c r="B1058" s="1" t="s">
        <v>2961</v>
      </c>
      <c r="C1058" s="4">
        <v>1</v>
      </c>
      <c r="D1058" s="6">
        <v>96.8539325842696</v>
      </c>
      <c r="E1058" s="3">
        <v>94.943820224719104</v>
      </c>
      <c r="F1058" s="4">
        <v>1.23312883435582</v>
      </c>
      <c r="G1058" s="6">
        <f>Table4[[#This Row],[Best Individual mean accuracy]]-Table4[[#This Row],[Benchmark mean accuracy]]</f>
        <v>-1.9101123595504959</v>
      </c>
      <c r="H1058" t="str">
        <f>IF(AND(Table4[[#This Row],[F value]]&lt;4.74,Table4[[#This Row],[Best Individual mean accuracy]]&gt;Table4[[#This Row],[Benchmark mean accuracy]]),"Yes","No")</f>
        <v>No</v>
      </c>
    </row>
    <row r="1059" spans="1:8" x14ac:dyDescent="0.55000000000000004">
      <c r="A1059">
        <v>574</v>
      </c>
      <c r="B1059" s="1" t="s">
        <v>3040</v>
      </c>
      <c r="C1059" s="4">
        <v>1</v>
      </c>
      <c r="D1059" s="6">
        <v>96.8539325842696</v>
      </c>
      <c r="E1059" s="3">
        <v>94.943820224719104</v>
      </c>
      <c r="F1059" s="4">
        <v>1.22950819672131</v>
      </c>
      <c r="G1059" s="6">
        <f>Table4[[#This Row],[Best Individual mean accuracy]]-Table4[[#This Row],[Benchmark mean accuracy]]</f>
        <v>-1.9101123595504959</v>
      </c>
      <c r="H1059" t="str">
        <f>IF(AND(Table4[[#This Row],[F value]]&lt;4.74,Table4[[#This Row],[Best Individual mean accuracy]]&gt;Table4[[#This Row],[Benchmark mean accuracy]]),"Yes","No")</f>
        <v>No</v>
      </c>
    </row>
    <row r="1060" spans="1:8" x14ac:dyDescent="0.55000000000000004">
      <c r="A1060">
        <v>663</v>
      </c>
      <c r="B1060" s="1" t="s">
        <v>3167</v>
      </c>
      <c r="C1060" s="4">
        <v>0.97777777777777697</v>
      </c>
      <c r="D1060" s="6">
        <v>96.629213483146003</v>
      </c>
      <c r="E1060" s="3">
        <v>94.943820224719104</v>
      </c>
      <c r="F1060" s="4">
        <v>0.88990825688073505</v>
      </c>
      <c r="G1060" s="6">
        <f>Table4[[#This Row],[Best Individual mean accuracy]]-Table4[[#This Row],[Benchmark mean accuracy]]</f>
        <v>-1.6853932584268989</v>
      </c>
      <c r="H1060" t="str">
        <f>IF(AND(Table4[[#This Row],[F value]]&lt;4.74,Table4[[#This Row],[Best Individual mean accuracy]]&gt;Table4[[#This Row],[Benchmark mean accuracy]]),"Yes","No")</f>
        <v>No</v>
      </c>
    </row>
    <row r="1061" spans="1:8" x14ac:dyDescent="0.55000000000000004">
      <c r="A1061">
        <v>10</v>
      </c>
      <c r="B1061" s="1" t="s">
        <v>2374</v>
      </c>
      <c r="C1061" s="4">
        <v>0.97777777777777697</v>
      </c>
      <c r="D1061" s="6">
        <v>96.516853932584198</v>
      </c>
      <c r="E1061" s="3">
        <v>94.943820224719104</v>
      </c>
      <c r="F1061" s="4">
        <v>1.5714285714285701</v>
      </c>
      <c r="G1061" s="6">
        <f>Table4[[#This Row],[Best Individual mean accuracy]]-Table4[[#This Row],[Benchmark mean accuracy]]</f>
        <v>-1.5730337078650933</v>
      </c>
      <c r="H1061" t="str">
        <f>IF(AND(Table4[[#This Row],[F value]]&lt;4.74,Table4[[#This Row],[Best Individual mean accuracy]]&gt;Table4[[#This Row],[Benchmark mean accuracy]]),"Yes","No")</f>
        <v>No</v>
      </c>
    </row>
    <row r="1062" spans="1:8" x14ac:dyDescent="0.55000000000000004">
      <c r="A1062">
        <v>175</v>
      </c>
      <c r="B1062" s="1" t="s">
        <v>2624</v>
      </c>
      <c r="C1062" s="4">
        <v>0.93333333333333302</v>
      </c>
      <c r="D1062" s="6">
        <v>96.404494382022406</v>
      </c>
      <c r="E1062" s="3">
        <v>94.943820224719104</v>
      </c>
      <c r="F1062" s="4">
        <v>2.29411764705881</v>
      </c>
      <c r="G1062" s="6">
        <f>Table4[[#This Row],[Best Individual mean accuracy]]-Table4[[#This Row],[Benchmark mean accuracy]]</f>
        <v>-1.460674157303302</v>
      </c>
      <c r="H1062" t="str">
        <f>IF(AND(Table4[[#This Row],[F value]]&lt;4.74,Table4[[#This Row],[Best Individual mean accuracy]]&gt;Table4[[#This Row],[Benchmark mean accuracy]]),"Yes","No")</f>
        <v>No</v>
      </c>
    </row>
    <row r="1063" spans="1:8" x14ac:dyDescent="0.55000000000000004">
      <c r="A1063">
        <v>663</v>
      </c>
      <c r="B1063" s="1" t="s">
        <v>3110</v>
      </c>
      <c r="C1063" s="4">
        <v>0.97777777777777697</v>
      </c>
      <c r="D1063" s="6">
        <v>96.404494382022406</v>
      </c>
      <c r="E1063" s="3">
        <v>94.943820224719104</v>
      </c>
      <c r="F1063" s="4">
        <v>3.1599999999999899</v>
      </c>
      <c r="G1063" s="6">
        <f>Table4[[#This Row],[Best Individual mean accuracy]]-Table4[[#This Row],[Benchmark mean accuracy]]</f>
        <v>-1.460674157303302</v>
      </c>
      <c r="H1063" t="str">
        <f>IF(AND(Table4[[#This Row],[F value]]&lt;4.74,Table4[[#This Row],[Best Individual mean accuracy]]&gt;Table4[[#This Row],[Benchmark mean accuracy]]),"Yes","No")</f>
        <v>No</v>
      </c>
    </row>
    <row r="1064" spans="1:8" x14ac:dyDescent="0.55000000000000004">
      <c r="A1064">
        <v>928</v>
      </c>
      <c r="B1064" s="1" t="s">
        <v>4101</v>
      </c>
      <c r="C1064" s="4">
        <v>0.97777777777777697</v>
      </c>
      <c r="D1064" s="6">
        <v>96.404494382022406</v>
      </c>
      <c r="E1064" s="3">
        <v>94.943820224719104</v>
      </c>
      <c r="F1064" s="4">
        <v>1.8695652173913</v>
      </c>
      <c r="G1064" s="6">
        <f>Table4[[#This Row],[Best Individual mean accuracy]]-Table4[[#This Row],[Benchmark mean accuracy]]</f>
        <v>-1.460674157303302</v>
      </c>
      <c r="H1064" t="str">
        <f>IF(AND(Table4[[#This Row],[F value]]&lt;4.74,Table4[[#This Row],[Best Individual mean accuracy]]&gt;Table4[[#This Row],[Benchmark mean accuracy]]),"Yes","No")</f>
        <v>No</v>
      </c>
    </row>
    <row r="1065" spans="1:8" x14ac:dyDescent="0.55000000000000004">
      <c r="A1065">
        <v>750</v>
      </c>
      <c r="B1065" s="1" t="s">
        <v>3201</v>
      </c>
      <c r="C1065" s="4">
        <v>1</v>
      </c>
      <c r="D1065" s="6">
        <v>96.292134831460601</v>
      </c>
      <c r="E1065" s="3">
        <v>94.943820224719104</v>
      </c>
      <c r="F1065" s="4">
        <v>3</v>
      </c>
      <c r="G1065" s="6">
        <f>Table4[[#This Row],[Best Individual mean accuracy]]-Table4[[#This Row],[Benchmark mean accuracy]]</f>
        <v>-1.3483146067414964</v>
      </c>
      <c r="H1065" t="str">
        <f>IF(AND(Table4[[#This Row],[F value]]&lt;4.74,Table4[[#This Row],[Best Individual mean accuracy]]&gt;Table4[[#This Row],[Benchmark mean accuracy]]),"Yes","No")</f>
        <v>No</v>
      </c>
    </row>
    <row r="1066" spans="1:8" x14ac:dyDescent="0.55000000000000004">
      <c r="A1066">
        <v>750</v>
      </c>
      <c r="B1066" s="1" t="s">
        <v>3204</v>
      </c>
      <c r="C1066" s="4">
        <v>1</v>
      </c>
      <c r="D1066" s="6">
        <v>96.292134831460601</v>
      </c>
      <c r="E1066" s="3">
        <v>94.943820224719104</v>
      </c>
      <c r="F1066" s="4">
        <v>3.8333333333333099</v>
      </c>
      <c r="G1066" s="6">
        <f>Table4[[#This Row],[Best Individual mean accuracy]]-Table4[[#This Row],[Benchmark mean accuracy]]</f>
        <v>-1.3483146067414964</v>
      </c>
      <c r="H1066" t="str">
        <f>IF(AND(Table4[[#This Row],[F value]]&lt;4.74,Table4[[#This Row],[Best Individual mean accuracy]]&gt;Table4[[#This Row],[Benchmark mean accuracy]]),"Yes","No")</f>
        <v>No</v>
      </c>
    </row>
    <row r="1067" spans="1:8" x14ac:dyDescent="0.55000000000000004">
      <c r="A1067">
        <v>891</v>
      </c>
      <c r="B1067" s="1" t="s">
        <v>3759</v>
      </c>
      <c r="C1067" s="4">
        <v>1</v>
      </c>
      <c r="D1067" s="6">
        <v>96.292134831460601</v>
      </c>
      <c r="E1067" s="3">
        <v>94.943820224719104</v>
      </c>
      <c r="F1067" s="4">
        <v>4.1428571428571299</v>
      </c>
      <c r="G1067" s="6">
        <f>Table4[[#This Row],[Best Individual mean accuracy]]-Table4[[#This Row],[Benchmark mean accuracy]]</f>
        <v>-1.3483146067414964</v>
      </c>
      <c r="H1067" t="str">
        <f>IF(AND(Table4[[#This Row],[F value]]&lt;4.74,Table4[[#This Row],[Best Individual mean accuracy]]&gt;Table4[[#This Row],[Benchmark mean accuracy]]),"Yes","No")</f>
        <v>No</v>
      </c>
    </row>
    <row r="1068" spans="1:8" x14ac:dyDescent="0.55000000000000004">
      <c r="A1068">
        <v>663</v>
      </c>
      <c r="B1068" s="1" t="s">
        <v>3115</v>
      </c>
      <c r="C1068" s="4">
        <v>0.97777777777777697</v>
      </c>
      <c r="D1068" s="6">
        <v>96.179775280898795</v>
      </c>
      <c r="E1068" s="3">
        <v>94.943820224719104</v>
      </c>
      <c r="F1068" s="4">
        <v>1.5128205128204999</v>
      </c>
      <c r="G1068" s="6">
        <f>Table4[[#This Row],[Best Individual mean accuracy]]-Table4[[#This Row],[Benchmark mean accuracy]]</f>
        <v>-1.2359550561796908</v>
      </c>
      <c r="H1068" t="str">
        <f>IF(AND(Table4[[#This Row],[F value]]&lt;4.74,Table4[[#This Row],[Best Individual mean accuracy]]&gt;Table4[[#This Row],[Benchmark mean accuracy]]),"Yes","No")</f>
        <v>No</v>
      </c>
    </row>
    <row r="1069" spans="1:8" x14ac:dyDescent="0.55000000000000004">
      <c r="A1069">
        <v>574</v>
      </c>
      <c r="B1069" s="1" t="s">
        <v>2967</v>
      </c>
      <c r="C1069" s="4">
        <v>1</v>
      </c>
      <c r="D1069" s="6">
        <v>96.067415730337004</v>
      </c>
      <c r="E1069" s="3">
        <v>94.943820224719104</v>
      </c>
      <c r="F1069" s="4">
        <v>1.5833333333333299</v>
      </c>
      <c r="G1069" s="6">
        <f>Table4[[#This Row],[Best Individual mean accuracy]]-Table4[[#This Row],[Benchmark mean accuracy]]</f>
        <v>-1.1235955056178994</v>
      </c>
      <c r="H1069" t="str">
        <f>IF(AND(Table4[[#This Row],[F value]]&lt;4.74,Table4[[#This Row],[Best Individual mean accuracy]]&gt;Table4[[#This Row],[Benchmark mean accuracy]]),"Yes","No")</f>
        <v>No</v>
      </c>
    </row>
    <row r="1070" spans="1:8" x14ac:dyDescent="0.55000000000000004">
      <c r="A1070">
        <v>574</v>
      </c>
      <c r="B1070" s="1" t="s">
        <v>3076</v>
      </c>
      <c r="C1070" s="4">
        <v>1</v>
      </c>
      <c r="D1070" s="6">
        <v>96.067415730337004</v>
      </c>
      <c r="E1070" s="3">
        <v>94.943820224719104</v>
      </c>
      <c r="F1070" s="4">
        <v>0.78571428571428603</v>
      </c>
      <c r="G1070" s="6">
        <f>Table4[[#This Row],[Best Individual mean accuracy]]-Table4[[#This Row],[Benchmark mean accuracy]]</f>
        <v>-1.1235955056178994</v>
      </c>
      <c r="H1070" t="str">
        <f>IF(AND(Table4[[#This Row],[F value]]&lt;4.74,Table4[[#This Row],[Best Individual mean accuracy]]&gt;Table4[[#This Row],[Benchmark mean accuracy]]),"Yes","No")</f>
        <v>No</v>
      </c>
    </row>
    <row r="1071" spans="1:8" x14ac:dyDescent="0.55000000000000004">
      <c r="A1071">
        <v>750</v>
      </c>
      <c r="B1071" s="1" t="s">
        <v>3477</v>
      </c>
      <c r="C1071" s="4">
        <v>1</v>
      </c>
      <c r="D1071" s="6">
        <v>96.067415730337004</v>
      </c>
      <c r="E1071" s="3">
        <v>94.943820224719104</v>
      </c>
      <c r="F1071" s="4">
        <v>0.70689655172413701</v>
      </c>
      <c r="G1071" s="6">
        <f>Table4[[#This Row],[Best Individual mean accuracy]]-Table4[[#This Row],[Benchmark mean accuracy]]</f>
        <v>-1.1235955056178994</v>
      </c>
      <c r="H1071" t="str">
        <f>IF(AND(Table4[[#This Row],[F value]]&lt;4.74,Table4[[#This Row],[Best Individual mean accuracy]]&gt;Table4[[#This Row],[Benchmark mean accuracy]]),"Yes","No")</f>
        <v>No</v>
      </c>
    </row>
    <row r="1072" spans="1:8" x14ac:dyDescent="0.55000000000000004">
      <c r="A1072">
        <v>574</v>
      </c>
      <c r="B1072" s="1" t="s">
        <v>3014</v>
      </c>
      <c r="C1072" s="4">
        <v>1</v>
      </c>
      <c r="D1072" s="6">
        <v>95.842696629213407</v>
      </c>
      <c r="E1072" s="3">
        <v>94.943820224719104</v>
      </c>
      <c r="F1072" s="4">
        <v>1.6521739130434701</v>
      </c>
      <c r="G1072" s="6">
        <f>Table4[[#This Row],[Best Individual mean accuracy]]-Table4[[#This Row],[Benchmark mean accuracy]]</f>
        <v>-0.89887640449430251</v>
      </c>
      <c r="H1072" t="str">
        <f>IF(AND(Table4[[#This Row],[F value]]&lt;4.74,Table4[[#This Row],[Best Individual mean accuracy]]&gt;Table4[[#This Row],[Benchmark mean accuracy]]),"Yes","No")</f>
        <v>No</v>
      </c>
    </row>
    <row r="1073" spans="1:8" x14ac:dyDescent="0.55000000000000004">
      <c r="A1073">
        <v>750</v>
      </c>
      <c r="B1073" s="1" t="s">
        <v>3435</v>
      </c>
      <c r="C1073" s="4">
        <v>1</v>
      </c>
      <c r="D1073" s="6">
        <v>95.842696629213407</v>
      </c>
      <c r="E1073" s="3">
        <v>94.943820224719104</v>
      </c>
      <c r="F1073" s="4">
        <v>1.13333333333333</v>
      </c>
      <c r="G1073" s="6">
        <f>Table4[[#This Row],[Best Individual mean accuracy]]-Table4[[#This Row],[Benchmark mean accuracy]]</f>
        <v>-0.89887640449430251</v>
      </c>
      <c r="H1073" t="str">
        <f>IF(AND(Table4[[#This Row],[F value]]&lt;4.74,Table4[[#This Row],[Best Individual mean accuracy]]&gt;Table4[[#This Row],[Benchmark mean accuracy]]),"Yes","No")</f>
        <v>No</v>
      </c>
    </row>
    <row r="1074" spans="1:8" x14ac:dyDescent="0.55000000000000004">
      <c r="A1074">
        <v>663</v>
      </c>
      <c r="B1074" s="1" t="s">
        <v>3165</v>
      </c>
      <c r="C1074" s="4">
        <v>0.97777777777777697</v>
      </c>
      <c r="D1074" s="6">
        <v>95.730337078651701</v>
      </c>
      <c r="E1074" s="3">
        <v>94.943820224719104</v>
      </c>
      <c r="F1074" s="4">
        <v>0.66433566433566305</v>
      </c>
      <c r="G1074" s="6">
        <f>Table4[[#This Row],[Best Individual mean accuracy]]-Table4[[#This Row],[Benchmark mean accuracy]]</f>
        <v>-0.7865168539325964</v>
      </c>
      <c r="H1074" t="str">
        <f>IF(AND(Table4[[#This Row],[F value]]&lt;4.74,Table4[[#This Row],[Best Individual mean accuracy]]&gt;Table4[[#This Row],[Benchmark mean accuracy]]),"Yes","No")</f>
        <v>No</v>
      </c>
    </row>
    <row r="1075" spans="1:8" x14ac:dyDescent="0.55000000000000004">
      <c r="A1075">
        <v>574</v>
      </c>
      <c r="B1075" s="1" t="s">
        <v>3010</v>
      </c>
      <c r="C1075" s="4">
        <v>1</v>
      </c>
      <c r="D1075" s="6">
        <v>95.730337078651601</v>
      </c>
      <c r="E1075" s="3">
        <v>94.943820224719104</v>
      </c>
      <c r="F1075" s="4">
        <v>0.83783783783783805</v>
      </c>
      <c r="G1075" s="6">
        <f>Table4[[#This Row],[Best Individual mean accuracy]]-Table4[[#This Row],[Benchmark mean accuracy]]</f>
        <v>-0.78651685393249693</v>
      </c>
      <c r="H1075" t="str">
        <f>IF(AND(Table4[[#This Row],[F value]]&lt;4.74,Table4[[#This Row],[Best Individual mean accuracy]]&gt;Table4[[#This Row],[Benchmark mean accuracy]]),"Yes","No")</f>
        <v>No</v>
      </c>
    </row>
    <row r="1076" spans="1:8" x14ac:dyDescent="0.55000000000000004">
      <c r="A1076">
        <v>10</v>
      </c>
      <c r="B1076" s="1" t="s">
        <v>2385</v>
      </c>
      <c r="C1076" s="4">
        <v>0.97777777777777697</v>
      </c>
      <c r="D1076" s="6">
        <v>95.617977528089895</v>
      </c>
      <c r="E1076" s="3">
        <v>94.943820224719104</v>
      </c>
      <c r="F1076" s="4">
        <v>2.2999999999999998</v>
      </c>
      <c r="G1076" s="6">
        <f>Table4[[#This Row],[Best Individual mean accuracy]]-Table4[[#This Row],[Benchmark mean accuracy]]</f>
        <v>-0.67415730337079083</v>
      </c>
      <c r="H1076" t="str">
        <f>IF(AND(Table4[[#This Row],[F value]]&lt;4.74,Table4[[#This Row],[Best Individual mean accuracy]]&gt;Table4[[#This Row],[Benchmark mean accuracy]]),"Yes","No")</f>
        <v>No</v>
      </c>
    </row>
    <row r="1077" spans="1:8" x14ac:dyDescent="0.55000000000000004">
      <c r="A1077">
        <v>750</v>
      </c>
      <c r="B1077" s="1" t="s">
        <v>3429</v>
      </c>
      <c r="C1077" s="4">
        <v>1</v>
      </c>
      <c r="D1077" s="6">
        <v>95.393258426966298</v>
      </c>
      <c r="E1077" s="3">
        <v>94.943820224719104</v>
      </c>
      <c r="F1077" s="4">
        <v>0.76923076923076905</v>
      </c>
      <c r="G1077" s="6">
        <f>Table4[[#This Row],[Best Individual mean accuracy]]-Table4[[#This Row],[Benchmark mean accuracy]]</f>
        <v>-0.44943820224719389</v>
      </c>
      <c r="H1077" t="str">
        <f>IF(AND(Table4[[#This Row],[F value]]&lt;4.74,Table4[[#This Row],[Best Individual mean accuracy]]&gt;Table4[[#This Row],[Benchmark mean accuracy]]),"Yes","No")</f>
        <v>No</v>
      </c>
    </row>
    <row r="1078" spans="1:8" x14ac:dyDescent="0.55000000000000004">
      <c r="A1078">
        <v>574</v>
      </c>
      <c r="B1078" s="1" t="s">
        <v>3036</v>
      </c>
      <c r="C1078" s="4">
        <v>1</v>
      </c>
      <c r="D1078" s="6">
        <v>95.393258426966199</v>
      </c>
      <c r="E1078" s="3">
        <v>94.943820224719104</v>
      </c>
      <c r="F1078" s="4">
        <v>0.94117647058823495</v>
      </c>
      <c r="G1078" s="6">
        <f>Table4[[#This Row],[Best Individual mean accuracy]]-Table4[[#This Row],[Benchmark mean accuracy]]</f>
        <v>-0.44943820224709441</v>
      </c>
      <c r="H1078" t="str">
        <f>IF(AND(Table4[[#This Row],[F value]]&lt;4.74,Table4[[#This Row],[Best Individual mean accuracy]]&gt;Table4[[#This Row],[Benchmark mean accuracy]]),"Yes","No")</f>
        <v>No</v>
      </c>
    </row>
    <row r="1079" spans="1:8" x14ac:dyDescent="0.55000000000000004">
      <c r="A1079">
        <v>574</v>
      </c>
      <c r="B1079" s="1" t="s">
        <v>2883</v>
      </c>
      <c r="C1079" s="4">
        <v>1</v>
      </c>
      <c r="D1079" s="6">
        <v>95.280898876404393</v>
      </c>
      <c r="E1079" s="3">
        <v>94.943820224719104</v>
      </c>
      <c r="F1079" s="4">
        <v>1.4155844155844099</v>
      </c>
      <c r="G1079" s="6">
        <f>Table4[[#This Row],[Best Individual mean accuracy]]-Table4[[#This Row],[Benchmark mean accuracy]]</f>
        <v>-0.33707865168528883</v>
      </c>
      <c r="H1079" t="str">
        <f>IF(AND(Table4[[#This Row],[F value]]&lt;4.74,Table4[[#This Row],[Best Individual mean accuracy]]&gt;Table4[[#This Row],[Benchmark mean accuracy]]),"Yes","No")</f>
        <v>No</v>
      </c>
    </row>
    <row r="1080" spans="1:8" x14ac:dyDescent="0.55000000000000004">
      <c r="A1080">
        <v>574</v>
      </c>
      <c r="B1080" s="1" t="s">
        <v>2984</v>
      </c>
      <c r="C1080" s="4">
        <v>1</v>
      </c>
      <c r="D1080" s="6">
        <v>95.056179775280896</v>
      </c>
      <c r="E1080" s="3">
        <v>94.943820224719104</v>
      </c>
      <c r="F1080" s="4">
        <v>0.78835978835978804</v>
      </c>
      <c r="G1080" s="6">
        <f>Table4[[#This Row],[Best Individual mean accuracy]]-Table4[[#This Row],[Benchmark mean accuracy]]</f>
        <v>-0.11235955056179137</v>
      </c>
      <c r="H1080" t="str">
        <f>IF(AND(Table4[[#This Row],[F value]]&lt;4.74,Table4[[#This Row],[Best Individual mean accuracy]]&gt;Table4[[#This Row],[Benchmark mean accuracy]]),"Yes","No")</f>
        <v>No</v>
      </c>
    </row>
    <row r="1081" spans="1:8" x14ac:dyDescent="0.55000000000000004">
      <c r="A1081">
        <v>574</v>
      </c>
      <c r="B1081" s="1" t="s">
        <v>3048</v>
      </c>
      <c r="C1081" s="4">
        <v>1</v>
      </c>
      <c r="D1081" s="6">
        <v>94.943820224719104</v>
      </c>
      <c r="E1081" s="3">
        <v>94.943820224719104</v>
      </c>
      <c r="F1081" s="4">
        <v>0.8</v>
      </c>
      <c r="G1081" s="6">
        <f>Table4[[#This Row],[Best Individual mean accuracy]]-Table4[[#This Row],[Benchmark mean accuracy]]</f>
        <v>0</v>
      </c>
      <c r="H1081" t="str">
        <f>IF(AND(Table4[[#This Row],[F value]]&lt;4.74,Table4[[#This Row],[Best Individual mean accuracy]]&gt;Table4[[#This Row],[Benchmark mean accuracy]]),"Yes","No")</f>
        <v>No</v>
      </c>
    </row>
    <row r="1082" spans="1:8" x14ac:dyDescent="0.55000000000000004">
      <c r="A1082">
        <v>663</v>
      </c>
      <c r="B1082" s="1" t="s">
        <v>3144</v>
      </c>
      <c r="C1082" s="4">
        <v>0.97777777777777697</v>
      </c>
      <c r="D1082" s="6">
        <v>94.943820224719104</v>
      </c>
      <c r="E1082" s="3">
        <v>94.943820224719104</v>
      </c>
      <c r="F1082" s="4">
        <v>0.61111111111111105</v>
      </c>
      <c r="G1082" s="6">
        <f>Table4[[#This Row],[Best Individual mean accuracy]]-Table4[[#This Row],[Benchmark mean accuracy]]</f>
        <v>0</v>
      </c>
      <c r="H1082" t="str">
        <f>IF(AND(Table4[[#This Row],[F value]]&lt;4.74,Table4[[#This Row],[Best Individual mean accuracy]]&gt;Table4[[#This Row],[Benchmark mean accuracy]]),"Yes","No")</f>
        <v>No</v>
      </c>
    </row>
    <row r="1083" spans="1:8" x14ac:dyDescent="0.55000000000000004">
      <c r="A1083">
        <v>750</v>
      </c>
      <c r="B1083" s="1" t="s">
        <v>3465</v>
      </c>
      <c r="C1083" s="4">
        <v>1</v>
      </c>
      <c r="D1083" s="6">
        <v>94.943820224719005</v>
      </c>
      <c r="E1083" s="3">
        <v>94.943820224719104</v>
      </c>
      <c r="F1083" s="4">
        <v>0.52631578947368396</v>
      </c>
      <c r="G1083" s="6">
        <f>Table4[[#This Row],[Best Individual mean accuracy]]-Table4[[#This Row],[Benchmark mean accuracy]]</f>
        <v>0</v>
      </c>
      <c r="H1083" t="str">
        <f>IF(AND(Table4[[#This Row],[F value]]&lt;4.74,Table4[[#This Row],[Best Individual mean accuracy]]&gt;Table4[[#This Row],[Benchmark mean accuracy]]),"Yes","No")</f>
        <v>Yes</v>
      </c>
    </row>
    <row r="1084" spans="1:8" x14ac:dyDescent="0.55000000000000004">
      <c r="A1084">
        <v>750</v>
      </c>
      <c r="B1084" s="1" t="s">
        <v>3411</v>
      </c>
      <c r="C1084" s="4">
        <v>1</v>
      </c>
      <c r="D1084" s="6">
        <v>94.831460674157299</v>
      </c>
      <c r="E1084" s="3">
        <v>94.943820224719104</v>
      </c>
      <c r="F1084" s="4">
        <v>0.76744186046511498</v>
      </c>
      <c r="G1084" s="6">
        <f>Table4[[#This Row],[Best Individual mean accuracy]]-Table4[[#This Row],[Benchmark mean accuracy]]</f>
        <v>0.11235955056180558</v>
      </c>
      <c r="H1084" t="str">
        <f>IF(AND(Table4[[#This Row],[F value]]&lt;4.74,Table4[[#This Row],[Best Individual mean accuracy]]&gt;Table4[[#This Row],[Benchmark mean accuracy]]),"Yes","No")</f>
        <v>Yes</v>
      </c>
    </row>
    <row r="1085" spans="1:8" x14ac:dyDescent="0.55000000000000004">
      <c r="A1085">
        <v>663</v>
      </c>
      <c r="B1085" s="1" t="s">
        <v>3154</v>
      </c>
      <c r="C1085" s="4">
        <v>0.97777777777777697</v>
      </c>
      <c r="D1085" s="6">
        <v>96.8539325842696</v>
      </c>
      <c r="E1085" s="3">
        <v>94.943820224719005</v>
      </c>
      <c r="F1085" s="4">
        <v>3.5128205128205101</v>
      </c>
      <c r="G1085" s="6">
        <f>Table4[[#This Row],[Best Individual mean accuracy]]-Table4[[#This Row],[Benchmark mean accuracy]]</f>
        <v>-1.9101123595505953</v>
      </c>
      <c r="H1085" t="str">
        <f>IF(AND(Table4[[#This Row],[F value]]&lt;4.74,Table4[[#This Row],[Best Individual mean accuracy]]&gt;Table4[[#This Row],[Benchmark mean accuracy]]),"Yes","No")</f>
        <v>No</v>
      </c>
    </row>
    <row r="1086" spans="1:8" x14ac:dyDescent="0.55000000000000004">
      <c r="A1086">
        <v>574</v>
      </c>
      <c r="B1086" s="1" t="s">
        <v>2875</v>
      </c>
      <c r="C1086" s="4">
        <v>1</v>
      </c>
      <c r="D1086" s="6">
        <v>96.741573033707795</v>
      </c>
      <c r="E1086" s="3">
        <v>94.943820224719005</v>
      </c>
      <c r="F1086" s="4">
        <v>0.84285714285714297</v>
      </c>
      <c r="G1086" s="6">
        <f>Table4[[#This Row],[Best Individual mean accuracy]]-Table4[[#This Row],[Benchmark mean accuracy]]</f>
        <v>-1.7977528089887898</v>
      </c>
      <c r="H1086" t="str">
        <f>IF(AND(Table4[[#This Row],[F value]]&lt;4.74,Table4[[#This Row],[Best Individual mean accuracy]]&gt;Table4[[#This Row],[Benchmark mean accuracy]]),"Yes","No")</f>
        <v>No</v>
      </c>
    </row>
    <row r="1087" spans="1:8" x14ac:dyDescent="0.55000000000000004">
      <c r="A1087">
        <v>663</v>
      </c>
      <c r="B1087" s="1" t="s">
        <v>3155</v>
      </c>
      <c r="C1087" s="4">
        <v>0.97777777777777697</v>
      </c>
      <c r="D1087" s="6">
        <v>96.516853932584198</v>
      </c>
      <c r="E1087" s="3">
        <v>94.943820224719005</v>
      </c>
      <c r="F1087" s="4">
        <v>1.8333333333333299</v>
      </c>
      <c r="G1087" s="6">
        <f>Table4[[#This Row],[Best Individual mean accuracy]]-Table4[[#This Row],[Benchmark mean accuracy]]</f>
        <v>-1.5730337078651928</v>
      </c>
      <c r="H1087" t="str">
        <f>IF(AND(Table4[[#This Row],[F value]]&lt;4.74,Table4[[#This Row],[Best Individual mean accuracy]]&gt;Table4[[#This Row],[Benchmark mean accuracy]]),"Yes","No")</f>
        <v>No</v>
      </c>
    </row>
    <row r="1088" spans="1:8" x14ac:dyDescent="0.55000000000000004">
      <c r="A1088">
        <v>750</v>
      </c>
      <c r="B1088" s="1" t="s">
        <v>3448</v>
      </c>
      <c r="C1088" s="4">
        <v>1</v>
      </c>
      <c r="D1088" s="6">
        <v>96.179775280898795</v>
      </c>
      <c r="E1088" s="3">
        <v>94.943820224719005</v>
      </c>
      <c r="F1088" s="4">
        <v>0.71779141104294497</v>
      </c>
      <c r="G1088" s="6">
        <f>Table4[[#This Row],[Best Individual mean accuracy]]-Table4[[#This Row],[Benchmark mean accuracy]]</f>
        <v>-1.2359550561797903</v>
      </c>
      <c r="H1088" t="str">
        <f>IF(AND(Table4[[#This Row],[F value]]&lt;4.74,Table4[[#This Row],[Best Individual mean accuracy]]&gt;Table4[[#This Row],[Benchmark mean accuracy]]),"Yes","No")</f>
        <v>No</v>
      </c>
    </row>
    <row r="1089" spans="1:8" x14ac:dyDescent="0.55000000000000004">
      <c r="A1089">
        <v>750</v>
      </c>
      <c r="B1089" s="1" t="s">
        <v>3230</v>
      </c>
      <c r="C1089" s="4">
        <v>1</v>
      </c>
      <c r="D1089" s="6">
        <v>96.067415730337004</v>
      </c>
      <c r="E1089" s="3">
        <v>94.943820224719005</v>
      </c>
      <c r="F1089" s="4">
        <v>0.67567567567567499</v>
      </c>
      <c r="G1089" s="6">
        <f>Table4[[#This Row],[Best Individual mean accuracy]]-Table4[[#This Row],[Benchmark mean accuracy]]</f>
        <v>-1.1235955056179989</v>
      </c>
      <c r="H1089" t="str">
        <f>IF(AND(Table4[[#This Row],[F value]]&lt;4.74,Table4[[#This Row],[Best Individual mean accuracy]]&gt;Table4[[#This Row],[Benchmark mean accuracy]]),"Yes","No")</f>
        <v>No</v>
      </c>
    </row>
    <row r="1090" spans="1:8" x14ac:dyDescent="0.55000000000000004">
      <c r="A1090">
        <v>750</v>
      </c>
      <c r="B1090" s="1" t="s">
        <v>3197</v>
      </c>
      <c r="C1090" s="4">
        <v>1</v>
      </c>
      <c r="D1090" s="6">
        <v>94.606741573033702</v>
      </c>
      <c r="E1090" s="3">
        <v>94.943820224719005</v>
      </c>
      <c r="F1090" s="4">
        <v>1.71264367816091</v>
      </c>
      <c r="G1090" s="6">
        <f>Table4[[#This Row],[Best Individual mean accuracy]]-Table4[[#This Row],[Benchmark mean accuracy]]</f>
        <v>0.33707865168530304</v>
      </c>
      <c r="H1090" t="str">
        <f>IF(AND(Table4[[#This Row],[F value]]&lt;4.74,Table4[[#This Row],[Best Individual mean accuracy]]&gt;Table4[[#This Row],[Benchmark mean accuracy]]),"Yes","No")</f>
        <v>Yes</v>
      </c>
    </row>
    <row r="1091" spans="1:8" x14ac:dyDescent="0.55000000000000004">
      <c r="A1091">
        <v>465</v>
      </c>
      <c r="B1091" s="1" t="s">
        <v>2854</v>
      </c>
      <c r="C1091" s="4">
        <v>0.97777777777777697</v>
      </c>
      <c r="D1091" s="6">
        <v>97.528089887640405</v>
      </c>
      <c r="E1091" s="3">
        <v>94.831460674157299</v>
      </c>
      <c r="F1091" s="4">
        <v>1.42105263157894</v>
      </c>
      <c r="G1091" s="6">
        <f>Table4[[#This Row],[Best Individual mean accuracy]]-Table4[[#This Row],[Benchmark mean accuracy]]</f>
        <v>-2.6966292134831065</v>
      </c>
      <c r="H1091" t="str">
        <f>IF(AND(Table4[[#This Row],[F value]]&lt;4.74,Table4[[#This Row],[Best Individual mean accuracy]]&gt;Table4[[#This Row],[Benchmark mean accuracy]]),"Yes","No")</f>
        <v>No</v>
      </c>
    </row>
    <row r="1092" spans="1:8" x14ac:dyDescent="0.55000000000000004">
      <c r="A1092">
        <v>175</v>
      </c>
      <c r="B1092" s="1" t="s">
        <v>2646</v>
      </c>
      <c r="C1092" s="4">
        <v>0.93333333333333302</v>
      </c>
      <c r="D1092" s="6">
        <v>97.191011235955003</v>
      </c>
      <c r="E1092" s="3">
        <v>94.831460674157299</v>
      </c>
      <c r="F1092" s="4">
        <v>2.5862068965517202</v>
      </c>
      <c r="G1092" s="6">
        <f>Table4[[#This Row],[Best Individual mean accuracy]]-Table4[[#This Row],[Benchmark mean accuracy]]</f>
        <v>-2.3595505617977039</v>
      </c>
      <c r="H1092" t="str">
        <f>IF(AND(Table4[[#This Row],[F value]]&lt;4.74,Table4[[#This Row],[Best Individual mean accuracy]]&gt;Table4[[#This Row],[Benchmark mean accuracy]]),"Yes","No")</f>
        <v>No</v>
      </c>
    </row>
    <row r="1093" spans="1:8" x14ac:dyDescent="0.55000000000000004">
      <c r="A1093">
        <v>750</v>
      </c>
      <c r="B1093" s="1" t="s">
        <v>3482</v>
      </c>
      <c r="C1093" s="4">
        <v>1</v>
      </c>
      <c r="D1093" s="6">
        <v>96.966292134831406</v>
      </c>
      <c r="E1093" s="3">
        <v>94.831460674157299</v>
      </c>
      <c r="F1093" s="4">
        <v>1.0722891566265</v>
      </c>
      <c r="G1093" s="6">
        <f>Table4[[#This Row],[Best Individual mean accuracy]]-Table4[[#This Row],[Benchmark mean accuracy]]</f>
        <v>-2.134831460674107</v>
      </c>
      <c r="H1093" t="str">
        <f>IF(AND(Table4[[#This Row],[F value]]&lt;4.74,Table4[[#This Row],[Best Individual mean accuracy]]&gt;Table4[[#This Row],[Benchmark mean accuracy]]),"Yes","No")</f>
        <v>No</v>
      </c>
    </row>
    <row r="1094" spans="1:8" x14ac:dyDescent="0.55000000000000004">
      <c r="A1094">
        <v>891</v>
      </c>
      <c r="B1094" s="1" t="s">
        <v>3678</v>
      </c>
      <c r="C1094" s="4">
        <v>1</v>
      </c>
      <c r="D1094" s="6">
        <v>96.966292134831406</v>
      </c>
      <c r="E1094" s="3">
        <v>94.831460674157299</v>
      </c>
      <c r="F1094" s="4">
        <v>1.7659574468085</v>
      </c>
      <c r="G1094" s="6">
        <f>Table4[[#This Row],[Best Individual mean accuracy]]-Table4[[#This Row],[Benchmark mean accuracy]]</f>
        <v>-2.134831460674107</v>
      </c>
      <c r="H1094" t="str">
        <f>IF(AND(Table4[[#This Row],[F value]]&lt;4.74,Table4[[#This Row],[Best Individual mean accuracy]]&gt;Table4[[#This Row],[Benchmark mean accuracy]]),"Yes","No")</f>
        <v>No</v>
      </c>
    </row>
    <row r="1095" spans="1:8" x14ac:dyDescent="0.55000000000000004">
      <c r="A1095">
        <v>663</v>
      </c>
      <c r="B1095" s="1" t="s">
        <v>3112</v>
      </c>
      <c r="C1095" s="4">
        <v>0.97777777777777697</v>
      </c>
      <c r="D1095" s="6">
        <v>96.8539325842696</v>
      </c>
      <c r="E1095" s="3">
        <v>94.831460674157299</v>
      </c>
      <c r="F1095" s="4">
        <v>1.6</v>
      </c>
      <c r="G1095" s="6">
        <f>Table4[[#This Row],[Best Individual mean accuracy]]-Table4[[#This Row],[Benchmark mean accuracy]]</f>
        <v>-2.0224719101123014</v>
      </c>
      <c r="H1095" t="str">
        <f>IF(AND(Table4[[#This Row],[F value]]&lt;4.74,Table4[[#This Row],[Best Individual mean accuracy]]&gt;Table4[[#This Row],[Benchmark mean accuracy]]),"Yes","No")</f>
        <v>No</v>
      </c>
    </row>
    <row r="1096" spans="1:8" x14ac:dyDescent="0.55000000000000004">
      <c r="A1096">
        <v>10</v>
      </c>
      <c r="B1096" s="1" t="s">
        <v>2376</v>
      </c>
      <c r="C1096" s="4">
        <v>0.97777777777777697</v>
      </c>
      <c r="D1096" s="6">
        <v>96.741573033707795</v>
      </c>
      <c r="E1096" s="3">
        <v>94.831460674157299</v>
      </c>
      <c r="F1096" s="4">
        <v>0.87628865979381398</v>
      </c>
      <c r="G1096" s="6">
        <f>Table4[[#This Row],[Best Individual mean accuracy]]-Table4[[#This Row],[Benchmark mean accuracy]]</f>
        <v>-1.9101123595504959</v>
      </c>
      <c r="H1096" t="str">
        <f>IF(AND(Table4[[#This Row],[F value]]&lt;4.74,Table4[[#This Row],[Best Individual mean accuracy]]&gt;Table4[[#This Row],[Benchmark mean accuracy]]),"Yes","No")</f>
        <v>No</v>
      </c>
    </row>
    <row r="1097" spans="1:8" x14ac:dyDescent="0.55000000000000004">
      <c r="A1097">
        <v>10</v>
      </c>
      <c r="B1097" s="1" t="s">
        <v>2379</v>
      </c>
      <c r="C1097" s="4">
        <v>0.97777777777777697</v>
      </c>
      <c r="D1097" s="6">
        <v>96.741573033707795</v>
      </c>
      <c r="E1097" s="3">
        <v>94.831460674157299</v>
      </c>
      <c r="F1097" s="4">
        <v>1.37681159420289</v>
      </c>
      <c r="G1097" s="6">
        <f>Table4[[#This Row],[Best Individual mean accuracy]]-Table4[[#This Row],[Benchmark mean accuracy]]</f>
        <v>-1.9101123595504959</v>
      </c>
      <c r="H1097" t="str">
        <f>IF(AND(Table4[[#This Row],[F value]]&lt;4.74,Table4[[#This Row],[Best Individual mean accuracy]]&gt;Table4[[#This Row],[Benchmark mean accuracy]]),"Yes","No")</f>
        <v>No</v>
      </c>
    </row>
    <row r="1098" spans="1:8" x14ac:dyDescent="0.55000000000000004">
      <c r="A1098">
        <v>465</v>
      </c>
      <c r="B1098" s="1" t="s">
        <v>2802</v>
      </c>
      <c r="C1098" s="4">
        <v>0.97777777777777697</v>
      </c>
      <c r="D1098" s="6">
        <v>96.741573033707795</v>
      </c>
      <c r="E1098" s="3">
        <v>94.831460674157299</v>
      </c>
      <c r="F1098" s="4">
        <v>1.2790697674418601</v>
      </c>
      <c r="G1098" s="6">
        <f>Table4[[#This Row],[Best Individual mean accuracy]]-Table4[[#This Row],[Benchmark mean accuracy]]</f>
        <v>-1.9101123595504959</v>
      </c>
      <c r="H1098" t="str">
        <f>IF(AND(Table4[[#This Row],[F value]]&lt;4.74,Table4[[#This Row],[Best Individual mean accuracy]]&gt;Table4[[#This Row],[Benchmark mean accuracy]]),"Yes","No")</f>
        <v>No</v>
      </c>
    </row>
    <row r="1099" spans="1:8" x14ac:dyDescent="0.55000000000000004">
      <c r="A1099">
        <v>574</v>
      </c>
      <c r="B1099" s="1" t="s">
        <v>2920</v>
      </c>
      <c r="C1099" s="4">
        <v>1</v>
      </c>
      <c r="D1099" s="6">
        <v>96.629213483146003</v>
      </c>
      <c r="E1099" s="3">
        <v>94.831460674157299</v>
      </c>
      <c r="F1099" s="4">
        <v>5.4285714285714199</v>
      </c>
      <c r="G1099" s="6">
        <f>Table4[[#This Row],[Best Individual mean accuracy]]-Table4[[#This Row],[Benchmark mean accuracy]]</f>
        <v>-1.7977528089887045</v>
      </c>
      <c r="H1099" t="str">
        <f>IF(AND(Table4[[#This Row],[F value]]&lt;4.74,Table4[[#This Row],[Best Individual mean accuracy]]&gt;Table4[[#This Row],[Benchmark mean accuracy]]),"Yes","No")</f>
        <v>No</v>
      </c>
    </row>
    <row r="1100" spans="1:8" x14ac:dyDescent="0.55000000000000004">
      <c r="A1100">
        <v>574</v>
      </c>
      <c r="B1100" s="1" t="s">
        <v>3024</v>
      </c>
      <c r="C1100" s="4">
        <v>1</v>
      </c>
      <c r="D1100" s="6">
        <v>96.516853932584198</v>
      </c>
      <c r="E1100" s="3">
        <v>94.831460674157299</v>
      </c>
      <c r="F1100" s="4">
        <v>0.91150442477876004</v>
      </c>
      <c r="G1100" s="6">
        <f>Table4[[#This Row],[Best Individual mean accuracy]]-Table4[[#This Row],[Benchmark mean accuracy]]</f>
        <v>-1.6853932584268989</v>
      </c>
      <c r="H1100" t="str">
        <f>IF(AND(Table4[[#This Row],[F value]]&lt;4.74,Table4[[#This Row],[Best Individual mean accuracy]]&gt;Table4[[#This Row],[Benchmark mean accuracy]]),"Yes","No")</f>
        <v>No</v>
      </c>
    </row>
    <row r="1101" spans="1:8" x14ac:dyDescent="0.55000000000000004">
      <c r="A1101">
        <v>465</v>
      </c>
      <c r="B1101" s="1" t="s">
        <v>2806</v>
      </c>
      <c r="C1101" s="4">
        <v>0.97777777777777697</v>
      </c>
      <c r="D1101" s="6">
        <v>96.404494382022406</v>
      </c>
      <c r="E1101" s="3">
        <v>94.831460674157299</v>
      </c>
      <c r="F1101" s="4">
        <v>1.4166666666666601</v>
      </c>
      <c r="G1101" s="6">
        <f>Table4[[#This Row],[Best Individual mean accuracy]]-Table4[[#This Row],[Benchmark mean accuracy]]</f>
        <v>-1.5730337078651075</v>
      </c>
      <c r="H1101" t="str">
        <f>IF(AND(Table4[[#This Row],[F value]]&lt;4.74,Table4[[#This Row],[Best Individual mean accuracy]]&gt;Table4[[#This Row],[Benchmark mean accuracy]]),"Yes","No")</f>
        <v>No</v>
      </c>
    </row>
    <row r="1102" spans="1:8" x14ac:dyDescent="0.55000000000000004">
      <c r="A1102">
        <v>574</v>
      </c>
      <c r="B1102" s="1" t="s">
        <v>2891</v>
      </c>
      <c r="C1102" s="4">
        <v>1</v>
      </c>
      <c r="D1102" s="6">
        <v>96.404494382022406</v>
      </c>
      <c r="E1102" s="3">
        <v>94.831460674157299</v>
      </c>
      <c r="F1102" s="4">
        <v>0.97368421052631504</v>
      </c>
      <c r="G1102" s="6">
        <f>Table4[[#This Row],[Best Individual mean accuracy]]-Table4[[#This Row],[Benchmark mean accuracy]]</f>
        <v>-1.5730337078651075</v>
      </c>
      <c r="H1102" t="str">
        <f>IF(AND(Table4[[#This Row],[F value]]&lt;4.74,Table4[[#This Row],[Best Individual mean accuracy]]&gt;Table4[[#This Row],[Benchmark mean accuracy]]),"Yes","No")</f>
        <v>No</v>
      </c>
    </row>
    <row r="1103" spans="1:8" x14ac:dyDescent="0.55000000000000004">
      <c r="A1103">
        <v>574</v>
      </c>
      <c r="B1103" s="1" t="s">
        <v>3054</v>
      </c>
      <c r="C1103" s="4">
        <v>1</v>
      </c>
      <c r="D1103" s="6">
        <v>96.404494382022406</v>
      </c>
      <c r="E1103" s="3">
        <v>94.831460674157299</v>
      </c>
      <c r="F1103" s="4">
        <v>0.65185185185185102</v>
      </c>
      <c r="G1103" s="6">
        <f>Table4[[#This Row],[Best Individual mean accuracy]]-Table4[[#This Row],[Benchmark mean accuracy]]</f>
        <v>-1.5730337078651075</v>
      </c>
      <c r="H1103" t="str">
        <f>IF(AND(Table4[[#This Row],[F value]]&lt;4.74,Table4[[#This Row],[Best Individual mean accuracy]]&gt;Table4[[#This Row],[Benchmark mean accuracy]]),"Yes","No")</f>
        <v>No</v>
      </c>
    </row>
    <row r="1104" spans="1:8" x14ac:dyDescent="0.55000000000000004">
      <c r="A1104">
        <v>574</v>
      </c>
      <c r="B1104" s="1" t="s">
        <v>3088</v>
      </c>
      <c r="C1104" s="4">
        <v>1</v>
      </c>
      <c r="D1104" s="6">
        <v>96.404494382022406</v>
      </c>
      <c r="E1104" s="3">
        <v>94.831460674157299</v>
      </c>
      <c r="F1104" s="4">
        <v>0.79999999999999905</v>
      </c>
      <c r="G1104" s="6">
        <f>Table4[[#This Row],[Best Individual mean accuracy]]-Table4[[#This Row],[Benchmark mean accuracy]]</f>
        <v>-1.5730337078651075</v>
      </c>
      <c r="H1104" t="str">
        <f>IF(AND(Table4[[#This Row],[F value]]&lt;4.74,Table4[[#This Row],[Best Individual mean accuracy]]&gt;Table4[[#This Row],[Benchmark mean accuracy]]),"Yes","No")</f>
        <v>No</v>
      </c>
    </row>
    <row r="1105" spans="1:8" x14ac:dyDescent="0.55000000000000004">
      <c r="A1105">
        <v>663</v>
      </c>
      <c r="B1105" s="1" t="s">
        <v>3113</v>
      </c>
      <c r="C1105" s="4">
        <v>0.97777777777777697</v>
      </c>
      <c r="D1105" s="6">
        <v>96.404494382022406</v>
      </c>
      <c r="E1105" s="3">
        <v>94.831460674157299</v>
      </c>
      <c r="F1105" s="4">
        <v>3.71428571428573</v>
      </c>
      <c r="G1105" s="6">
        <f>Table4[[#This Row],[Best Individual mean accuracy]]-Table4[[#This Row],[Benchmark mean accuracy]]</f>
        <v>-1.5730337078651075</v>
      </c>
      <c r="H1105" t="str">
        <f>IF(AND(Table4[[#This Row],[F value]]&lt;4.74,Table4[[#This Row],[Best Individual mean accuracy]]&gt;Table4[[#This Row],[Benchmark mean accuracy]]),"Yes","No")</f>
        <v>No</v>
      </c>
    </row>
    <row r="1106" spans="1:8" x14ac:dyDescent="0.55000000000000004">
      <c r="A1106">
        <v>574</v>
      </c>
      <c r="B1106" s="1" t="s">
        <v>3027</v>
      </c>
      <c r="C1106" s="4">
        <v>1</v>
      </c>
      <c r="D1106" s="6">
        <v>96.292134831460601</v>
      </c>
      <c r="E1106" s="3">
        <v>94.831460674157299</v>
      </c>
      <c r="F1106" s="4">
        <v>2.6</v>
      </c>
      <c r="G1106" s="6">
        <f>Table4[[#This Row],[Best Individual mean accuracy]]-Table4[[#This Row],[Benchmark mean accuracy]]</f>
        <v>-1.460674157303302</v>
      </c>
      <c r="H1106" t="str">
        <f>IF(AND(Table4[[#This Row],[F value]]&lt;4.74,Table4[[#This Row],[Best Individual mean accuracy]]&gt;Table4[[#This Row],[Benchmark mean accuracy]]),"Yes","No")</f>
        <v>No</v>
      </c>
    </row>
    <row r="1107" spans="1:8" x14ac:dyDescent="0.55000000000000004">
      <c r="A1107">
        <v>574</v>
      </c>
      <c r="B1107" s="1" t="s">
        <v>3029</v>
      </c>
      <c r="C1107" s="4">
        <v>1</v>
      </c>
      <c r="D1107" s="6">
        <v>96.292134831460601</v>
      </c>
      <c r="E1107" s="3">
        <v>94.831460674157299</v>
      </c>
      <c r="F1107" s="4">
        <v>0.74233128834355799</v>
      </c>
      <c r="G1107" s="6">
        <f>Table4[[#This Row],[Best Individual mean accuracy]]-Table4[[#This Row],[Benchmark mean accuracy]]</f>
        <v>-1.460674157303302</v>
      </c>
      <c r="H1107" t="str">
        <f>IF(AND(Table4[[#This Row],[F value]]&lt;4.74,Table4[[#This Row],[Best Individual mean accuracy]]&gt;Table4[[#This Row],[Benchmark mean accuracy]]),"Yes","No")</f>
        <v>No</v>
      </c>
    </row>
    <row r="1108" spans="1:8" x14ac:dyDescent="0.55000000000000004">
      <c r="A1108">
        <v>574</v>
      </c>
      <c r="B1108" s="1" t="s">
        <v>3013</v>
      </c>
      <c r="C1108" s="4">
        <v>1</v>
      </c>
      <c r="D1108" s="6">
        <v>96.179775280898795</v>
      </c>
      <c r="E1108" s="3">
        <v>94.831460674157299</v>
      </c>
      <c r="F1108" s="4">
        <v>1.046875</v>
      </c>
      <c r="G1108" s="6">
        <f>Table4[[#This Row],[Best Individual mean accuracy]]-Table4[[#This Row],[Benchmark mean accuracy]]</f>
        <v>-1.3483146067414964</v>
      </c>
      <c r="H1108" t="str">
        <f>IF(AND(Table4[[#This Row],[F value]]&lt;4.74,Table4[[#This Row],[Best Individual mean accuracy]]&gt;Table4[[#This Row],[Benchmark mean accuracy]]),"Yes","No")</f>
        <v>No</v>
      </c>
    </row>
    <row r="1109" spans="1:8" x14ac:dyDescent="0.55000000000000004">
      <c r="A1109">
        <v>750</v>
      </c>
      <c r="B1109" s="1" t="s">
        <v>3418</v>
      </c>
      <c r="C1109" s="4">
        <v>1</v>
      </c>
      <c r="D1109" s="6">
        <v>96.179775280898795</v>
      </c>
      <c r="E1109" s="3">
        <v>94.831460674157299</v>
      </c>
      <c r="F1109" s="4">
        <v>0.84848484848484795</v>
      </c>
      <c r="G1109" s="6">
        <f>Table4[[#This Row],[Best Individual mean accuracy]]-Table4[[#This Row],[Benchmark mean accuracy]]</f>
        <v>-1.3483146067414964</v>
      </c>
      <c r="H1109" t="str">
        <f>IF(AND(Table4[[#This Row],[F value]]&lt;4.74,Table4[[#This Row],[Best Individual mean accuracy]]&gt;Table4[[#This Row],[Benchmark mean accuracy]]),"Yes","No")</f>
        <v>No</v>
      </c>
    </row>
    <row r="1110" spans="1:8" x14ac:dyDescent="0.55000000000000004">
      <c r="A1110">
        <v>750</v>
      </c>
      <c r="B1110" s="1" t="s">
        <v>3451</v>
      </c>
      <c r="C1110" s="4">
        <v>1</v>
      </c>
      <c r="D1110" s="6">
        <v>95.955056179775298</v>
      </c>
      <c r="E1110" s="3">
        <v>94.831460674157299</v>
      </c>
      <c r="F1110" s="4">
        <v>1.49999999999999</v>
      </c>
      <c r="G1110" s="6">
        <f>Table4[[#This Row],[Best Individual mean accuracy]]-Table4[[#This Row],[Benchmark mean accuracy]]</f>
        <v>-1.1235955056179989</v>
      </c>
      <c r="H1110" t="str">
        <f>IF(AND(Table4[[#This Row],[F value]]&lt;4.74,Table4[[#This Row],[Best Individual mean accuracy]]&gt;Table4[[#This Row],[Benchmark mean accuracy]]),"Yes","No")</f>
        <v>No</v>
      </c>
    </row>
    <row r="1111" spans="1:8" x14ac:dyDescent="0.55000000000000004">
      <c r="A1111">
        <v>465</v>
      </c>
      <c r="B1111" s="1" t="s">
        <v>2851</v>
      </c>
      <c r="C1111" s="4">
        <v>0.97777777777777697</v>
      </c>
      <c r="D1111" s="6">
        <v>95.842696629213407</v>
      </c>
      <c r="E1111" s="3">
        <v>94.831460674157299</v>
      </c>
      <c r="F1111" s="4">
        <v>6.9999999999999503</v>
      </c>
      <c r="G1111" s="6">
        <f>Table4[[#This Row],[Best Individual mean accuracy]]-Table4[[#This Row],[Benchmark mean accuracy]]</f>
        <v>-1.0112359550561081</v>
      </c>
      <c r="H1111" t="str">
        <f>IF(AND(Table4[[#This Row],[F value]]&lt;4.74,Table4[[#This Row],[Best Individual mean accuracy]]&gt;Table4[[#This Row],[Benchmark mean accuracy]]),"Yes","No")</f>
        <v>No</v>
      </c>
    </row>
    <row r="1112" spans="1:8" x14ac:dyDescent="0.55000000000000004">
      <c r="A1112">
        <v>663</v>
      </c>
      <c r="B1112" s="1" t="s">
        <v>3150</v>
      </c>
      <c r="C1112" s="4">
        <v>0.97777777777777697</v>
      </c>
      <c r="D1112" s="6">
        <v>95.842696629213407</v>
      </c>
      <c r="E1112" s="3">
        <v>94.831460674157299</v>
      </c>
      <c r="F1112" s="4">
        <v>1.68085106382978</v>
      </c>
      <c r="G1112" s="6">
        <f>Table4[[#This Row],[Best Individual mean accuracy]]-Table4[[#This Row],[Benchmark mean accuracy]]</f>
        <v>-1.0112359550561081</v>
      </c>
      <c r="H1112" t="str">
        <f>IF(AND(Table4[[#This Row],[F value]]&lt;4.74,Table4[[#This Row],[Best Individual mean accuracy]]&gt;Table4[[#This Row],[Benchmark mean accuracy]]),"Yes","No")</f>
        <v>No</v>
      </c>
    </row>
    <row r="1113" spans="1:8" x14ac:dyDescent="0.55000000000000004">
      <c r="A1113">
        <v>928</v>
      </c>
      <c r="B1113" s="1" t="s">
        <v>4100</v>
      </c>
      <c r="C1113" s="4">
        <v>0.97777777777777697</v>
      </c>
      <c r="D1113" s="6">
        <v>95.842696629213407</v>
      </c>
      <c r="E1113" s="3">
        <v>94.831460674157299</v>
      </c>
      <c r="F1113" s="4">
        <v>0.77570093457943901</v>
      </c>
      <c r="G1113" s="6">
        <f>Table4[[#This Row],[Best Individual mean accuracy]]-Table4[[#This Row],[Benchmark mean accuracy]]</f>
        <v>-1.0112359550561081</v>
      </c>
      <c r="H1113" t="str">
        <f>IF(AND(Table4[[#This Row],[F value]]&lt;4.74,Table4[[#This Row],[Best Individual mean accuracy]]&gt;Table4[[#This Row],[Benchmark mean accuracy]]),"Yes","No")</f>
        <v>No</v>
      </c>
    </row>
    <row r="1114" spans="1:8" x14ac:dyDescent="0.55000000000000004">
      <c r="A1114">
        <v>574</v>
      </c>
      <c r="B1114" s="1" t="s">
        <v>2980</v>
      </c>
      <c r="C1114" s="4">
        <v>1</v>
      </c>
      <c r="D1114" s="6">
        <v>95.730337078651601</v>
      </c>
      <c r="E1114" s="3">
        <v>94.831460674157299</v>
      </c>
      <c r="F1114" s="4">
        <v>0.74468085106382897</v>
      </c>
      <c r="G1114" s="6">
        <f>Table4[[#This Row],[Best Individual mean accuracy]]-Table4[[#This Row],[Benchmark mean accuracy]]</f>
        <v>-0.89887640449430251</v>
      </c>
      <c r="H1114" t="str">
        <f>IF(AND(Table4[[#This Row],[F value]]&lt;4.74,Table4[[#This Row],[Best Individual mean accuracy]]&gt;Table4[[#This Row],[Benchmark mean accuracy]]),"Yes","No")</f>
        <v>No</v>
      </c>
    </row>
    <row r="1115" spans="1:8" x14ac:dyDescent="0.55000000000000004">
      <c r="A1115">
        <v>574</v>
      </c>
      <c r="B1115" s="1" t="s">
        <v>3026</v>
      </c>
      <c r="C1115" s="4">
        <v>1</v>
      </c>
      <c r="D1115" s="6">
        <v>95.617977528089895</v>
      </c>
      <c r="E1115" s="3">
        <v>94.831460674157299</v>
      </c>
      <c r="F1115" s="4">
        <v>0.88059701492537301</v>
      </c>
      <c r="G1115" s="6">
        <f>Table4[[#This Row],[Best Individual mean accuracy]]-Table4[[#This Row],[Benchmark mean accuracy]]</f>
        <v>-0.7865168539325964</v>
      </c>
      <c r="H1115" t="str">
        <f>IF(AND(Table4[[#This Row],[F value]]&lt;4.74,Table4[[#This Row],[Best Individual mean accuracy]]&gt;Table4[[#This Row],[Benchmark mean accuracy]]),"Yes","No")</f>
        <v>No</v>
      </c>
    </row>
    <row r="1116" spans="1:8" x14ac:dyDescent="0.55000000000000004">
      <c r="A1116">
        <v>663</v>
      </c>
      <c r="B1116" s="1" t="s">
        <v>3124</v>
      </c>
      <c r="C1116" s="4">
        <v>0.97777777777777697</v>
      </c>
      <c r="D1116" s="6">
        <v>95.617977528089895</v>
      </c>
      <c r="E1116" s="3">
        <v>94.831460674157299</v>
      </c>
      <c r="F1116" s="4">
        <v>2.2903225806451499</v>
      </c>
      <c r="G1116" s="6">
        <f>Table4[[#This Row],[Best Individual mean accuracy]]-Table4[[#This Row],[Benchmark mean accuracy]]</f>
        <v>-0.7865168539325964</v>
      </c>
      <c r="H1116" t="str">
        <f>IF(AND(Table4[[#This Row],[F value]]&lt;4.74,Table4[[#This Row],[Best Individual mean accuracy]]&gt;Table4[[#This Row],[Benchmark mean accuracy]]),"Yes","No")</f>
        <v>No</v>
      </c>
    </row>
    <row r="1117" spans="1:8" x14ac:dyDescent="0.55000000000000004">
      <c r="A1117">
        <v>574</v>
      </c>
      <c r="B1117" s="1" t="s">
        <v>2924</v>
      </c>
      <c r="C1117" s="4">
        <v>1</v>
      </c>
      <c r="D1117" s="6">
        <v>95.505617977528104</v>
      </c>
      <c r="E1117" s="3">
        <v>94.831460674157299</v>
      </c>
      <c r="F1117" s="4">
        <v>1.61904761904761</v>
      </c>
      <c r="G1117" s="6">
        <f>Table4[[#This Row],[Best Individual mean accuracy]]-Table4[[#This Row],[Benchmark mean accuracy]]</f>
        <v>-0.67415730337080504</v>
      </c>
      <c r="H1117" t="str">
        <f>IF(AND(Table4[[#This Row],[F value]]&lt;4.74,Table4[[#This Row],[Best Individual mean accuracy]]&gt;Table4[[#This Row],[Benchmark mean accuracy]]),"Yes","No")</f>
        <v>No</v>
      </c>
    </row>
    <row r="1118" spans="1:8" x14ac:dyDescent="0.55000000000000004">
      <c r="A1118">
        <v>574</v>
      </c>
      <c r="B1118" s="1" t="s">
        <v>3039</v>
      </c>
      <c r="C1118" s="4">
        <v>1</v>
      </c>
      <c r="D1118" s="6">
        <v>95.505617977528004</v>
      </c>
      <c r="E1118" s="3">
        <v>94.831460674157299</v>
      </c>
      <c r="F1118" s="4">
        <v>0.68181818181818099</v>
      </c>
      <c r="G1118" s="6">
        <f>Table4[[#This Row],[Best Individual mean accuracy]]-Table4[[#This Row],[Benchmark mean accuracy]]</f>
        <v>-0.67415730337070556</v>
      </c>
      <c r="H1118" t="str">
        <f>IF(AND(Table4[[#This Row],[F value]]&lt;4.74,Table4[[#This Row],[Best Individual mean accuracy]]&gt;Table4[[#This Row],[Benchmark mean accuracy]]),"Yes","No")</f>
        <v>No</v>
      </c>
    </row>
    <row r="1119" spans="1:8" x14ac:dyDescent="0.55000000000000004">
      <c r="A1119">
        <v>750</v>
      </c>
      <c r="B1119" s="1" t="s">
        <v>3475</v>
      </c>
      <c r="C1119" s="4">
        <v>1</v>
      </c>
      <c r="D1119" s="6">
        <v>95.280898876404393</v>
      </c>
      <c r="E1119" s="3">
        <v>94.831460674157299</v>
      </c>
      <c r="F1119" s="4">
        <v>0.710280373831775</v>
      </c>
      <c r="G1119" s="6">
        <f>Table4[[#This Row],[Best Individual mean accuracy]]-Table4[[#This Row],[Benchmark mean accuracy]]</f>
        <v>-0.44943820224709441</v>
      </c>
      <c r="H1119" t="str">
        <f>IF(AND(Table4[[#This Row],[F value]]&lt;4.74,Table4[[#This Row],[Best Individual mean accuracy]]&gt;Table4[[#This Row],[Benchmark mean accuracy]]),"Yes","No")</f>
        <v>No</v>
      </c>
    </row>
    <row r="1120" spans="1:8" x14ac:dyDescent="0.55000000000000004">
      <c r="A1120">
        <v>574</v>
      </c>
      <c r="B1120" s="1" t="s">
        <v>3094</v>
      </c>
      <c r="C1120" s="4">
        <v>1</v>
      </c>
      <c r="D1120" s="6">
        <v>95.168539325842602</v>
      </c>
      <c r="E1120" s="3">
        <v>94.831460674157299</v>
      </c>
      <c r="F1120" s="4">
        <v>0.90243902439024404</v>
      </c>
      <c r="G1120" s="6">
        <f>Table4[[#This Row],[Best Individual mean accuracy]]-Table4[[#This Row],[Benchmark mean accuracy]]</f>
        <v>-0.33707865168530304</v>
      </c>
      <c r="H1120" t="str">
        <f>IF(AND(Table4[[#This Row],[F value]]&lt;4.74,Table4[[#This Row],[Best Individual mean accuracy]]&gt;Table4[[#This Row],[Benchmark mean accuracy]]),"Yes","No")</f>
        <v>No</v>
      </c>
    </row>
    <row r="1121" spans="1:8" x14ac:dyDescent="0.55000000000000004">
      <c r="A1121">
        <v>574</v>
      </c>
      <c r="B1121" s="1" t="s">
        <v>2916</v>
      </c>
      <c r="C1121" s="4">
        <v>1</v>
      </c>
      <c r="D1121" s="6">
        <v>95.056179775280896</v>
      </c>
      <c r="E1121" s="3">
        <v>94.831460674157299</v>
      </c>
      <c r="F1121" s="4">
        <v>0.999999999999999</v>
      </c>
      <c r="G1121" s="6">
        <f>Table4[[#This Row],[Best Individual mean accuracy]]-Table4[[#This Row],[Benchmark mean accuracy]]</f>
        <v>-0.22471910112359694</v>
      </c>
      <c r="H1121" t="str">
        <f>IF(AND(Table4[[#This Row],[F value]]&lt;4.74,Table4[[#This Row],[Best Individual mean accuracy]]&gt;Table4[[#This Row],[Benchmark mean accuracy]]),"Yes","No")</f>
        <v>No</v>
      </c>
    </row>
    <row r="1122" spans="1:8" x14ac:dyDescent="0.55000000000000004">
      <c r="A1122">
        <v>663</v>
      </c>
      <c r="B1122" s="1" t="s">
        <v>3142</v>
      </c>
      <c r="C1122" s="4">
        <v>0.97777777777777697</v>
      </c>
      <c r="D1122" s="6">
        <v>95.056179775280896</v>
      </c>
      <c r="E1122" s="3">
        <v>94.831460674157299</v>
      </c>
      <c r="F1122" s="4">
        <v>2</v>
      </c>
      <c r="G1122" s="6">
        <f>Table4[[#This Row],[Best Individual mean accuracy]]-Table4[[#This Row],[Benchmark mean accuracy]]</f>
        <v>-0.22471910112359694</v>
      </c>
      <c r="H1122" t="str">
        <f>IF(AND(Table4[[#This Row],[F value]]&lt;4.74,Table4[[#This Row],[Best Individual mean accuracy]]&gt;Table4[[#This Row],[Benchmark mean accuracy]]),"Yes","No")</f>
        <v>No</v>
      </c>
    </row>
    <row r="1123" spans="1:8" x14ac:dyDescent="0.55000000000000004">
      <c r="A1123">
        <v>750</v>
      </c>
      <c r="B1123" s="1" t="s">
        <v>3173</v>
      </c>
      <c r="C1123" s="4">
        <v>1</v>
      </c>
      <c r="D1123" s="6">
        <v>95.056179775280896</v>
      </c>
      <c r="E1123" s="3">
        <v>94.831460674157299</v>
      </c>
      <c r="F1123" s="4">
        <v>0.62162162162162105</v>
      </c>
      <c r="G1123" s="6">
        <f>Table4[[#This Row],[Best Individual mean accuracy]]-Table4[[#This Row],[Benchmark mean accuracy]]</f>
        <v>-0.22471910112359694</v>
      </c>
      <c r="H1123" t="str">
        <f>IF(AND(Table4[[#This Row],[F value]]&lt;4.74,Table4[[#This Row],[Best Individual mean accuracy]]&gt;Table4[[#This Row],[Benchmark mean accuracy]]),"Yes","No")</f>
        <v>No</v>
      </c>
    </row>
    <row r="1124" spans="1:8" x14ac:dyDescent="0.55000000000000004">
      <c r="A1124">
        <v>574</v>
      </c>
      <c r="B1124" s="1" t="s">
        <v>3016</v>
      </c>
      <c r="C1124" s="4">
        <v>1</v>
      </c>
      <c r="D1124" s="6">
        <v>94.719101123595493</v>
      </c>
      <c r="E1124" s="3">
        <v>94.831460674157299</v>
      </c>
      <c r="F1124" s="4">
        <v>0.59999999999999898</v>
      </c>
      <c r="G1124" s="6">
        <f>Table4[[#This Row],[Best Individual mean accuracy]]-Table4[[#This Row],[Benchmark mean accuracy]]</f>
        <v>0.11235955056180558</v>
      </c>
      <c r="H1124" t="str">
        <f>IF(AND(Table4[[#This Row],[F value]]&lt;4.74,Table4[[#This Row],[Best Individual mean accuracy]]&gt;Table4[[#This Row],[Benchmark mean accuracy]]),"Yes","No")</f>
        <v>Yes</v>
      </c>
    </row>
    <row r="1125" spans="1:8" x14ac:dyDescent="0.55000000000000004">
      <c r="A1125">
        <v>750</v>
      </c>
      <c r="B1125" s="1" t="s">
        <v>3327</v>
      </c>
      <c r="C1125" s="4">
        <v>1</v>
      </c>
      <c r="D1125" s="6">
        <v>94.606741573033702</v>
      </c>
      <c r="E1125" s="3">
        <v>94.831460674157299</v>
      </c>
      <c r="F1125" s="4">
        <v>0.66666666666666696</v>
      </c>
      <c r="G1125" s="6">
        <f>Table4[[#This Row],[Best Individual mean accuracy]]-Table4[[#This Row],[Benchmark mean accuracy]]</f>
        <v>0.22471910112359694</v>
      </c>
      <c r="H1125" t="str">
        <f>IF(AND(Table4[[#This Row],[F value]]&lt;4.74,Table4[[#This Row],[Best Individual mean accuracy]]&gt;Table4[[#This Row],[Benchmark mean accuracy]]),"Yes","No")</f>
        <v>Yes</v>
      </c>
    </row>
    <row r="1126" spans="1:8" x14ac:dyDescent="0.55000000000000004">
      <c r="A1126">
        <v>663</v>
      </c>
      <c r="B1126" s="1" t="s">
        <v>3118</v>
      </c>
      <c r="C1126" s="4">
        <v>0.97777777777777697</v>
      </c>
      <c r="D1126" s="6">
        <v>97.303370786516794</v>
      </c>
      <c r="E1126" s="3">
        <v>94.719101123595493</v>
      </c>
      <c r="F1126" s="4">
        <v>1.19047619047619</v>
      </c>
      <c r="G1126" s="6">
        <f>Table4[[#This Row],[Best Individual mean accuracy]]-Table4[[#This Row],[Benchmark mean accuracy]]</f>
        <v>-2.5842696629213009</v>
      </c>
      <c r="H1126" t="str">
        <f>IF(AND(Table4[[#This Row],[F value]]&lt;4.74,Table4[[#This Row],[Best Individual mean accuracy]]&gt;Table4[[#This Row],[Benchmark mean accuracy]]),"Yes","No")</f>
        <v>No</v>
      </c>
    </row>
    <row r="1127" spans="1:8" x14ac:dyDescent="0.55000000000000004">
      <c r="A1127">
        <v>574</v>
      </c>
      <c r="B1127" s="1" t="s">
        <v>2905</v>
      </c>
      <c r="C1127" s="4">
        <v>1</v>
      </c>
      <c r="D1127" s="6">
        <v>96.8539325842696</v>
      </c>
      <c r="E1127" s="3">
        <v>94.719101123595493</v>
      </c>
      <c r="F1127" s="4">
        <v>0.96261682242990598</v>
      </c>
      <c r="G1127" s="6">
        <f>Table4[[#This Row],[Best Individual mean accuracy]]-Table4[[#This Row],[Benchmark mean accuracy]]</f>
        <v>-2.134831460674107</v>
      </c>
      <c r="H1127" t="str">
        <f>IF(AND(Table4[[#This Row],[F value]]&lt;4.74,Table4[[#This Row],[Best Individual mean accuracy]]&gt;Table4[[#This Row],[Benchmark mean accuracy]]),"Yes","No")</f>
        <v>No</v>
      </c>
    </row>
    <row r="1128" spans="1:8" x14ac:dyDescent="0.55000000000000004">
      <c r="A1128">
        <v>574</v>
      </c>
      <c r="B1128" s="1" t="s">
        <v>2983</v>
      </c>
      <c r="C1128" s="4">
        <v>1</v>
      </c>
      <c r="D1128" s="6">
        <v>96.741573033707795</v>
      </c>
      <c r="E1128" s="3">
        <v>94.719101123595493</v>
      </c>
      <c r="F1128" s="4">
        <v>2.23529411764705</v>
      </c>
      <c r="G1128" s="6">
        <f>Table4[[#This Row],[Best Individual mean accuracy]]-Table4[[#This Row],[Benchmark mean accuracy]]</f>
        <v>-2.0224719101123014</v>
      </c>
      <c r="H1128" t="str">
        <f>IF(AND(Table4[[#This Row],[F value]]&lt;4.74,Table4[[#This Row],[Best Individual mean accuracy]]&gt;Table4[[#This Row],[Benchmark mean accuracy]]),"Yes","No")</f>
        <v>No</v>
      </c>
    </row>
    <row r="1129" spans="1:8" x14ac:dyDescent="0.55000000000000004">
      <c r="A1129">
        <v>750</v>
      </c>
      <c r="B1129" s="1" t="s">
        <v>3474</v>
      </c>
      <c r="C1129" s="4">
        <v>1</v>
      </c>
      <c r="D1129" s="6">
        <v>96.741573033707795</v>
      </c>
      <c r="E1129" s="3">
        <v>94.719101123595493</v>
      </c>
      <c r="F1129" s="4">
        <v>1.8076923076923099</v>
      </c>
      <c r="G1129" s="6">
        <f>Table4[[#This Row],[Best Individual mean accuracy]]-Table4[[#This Row],[Benchmark mean accuracy]]</f>
        <v>-2.0224719101123014</v>
      </c>
      <c r="H1129" t="str">
        <f>IF(AND(Table4[[#This Row],[F value]]&lt;4.74,Table4[[#This Row],[Best Individual mean accuracy]]&gt;Table4[[#This Row],[Benchmark mean accuracy]]),"Yes","No")</f>
        <v>No</v>
      </c>
    </row>
    <row r="1130" spans="1:8" x14ac:dyDescent="0.55000000000000004">
      <c r="A1130">
        <v>750</v>
      </c>
      <c r="B1130" s="1" t="s">
        <v>3196</v>
      </c>
      <c r="C1130" s="4">
        <v>1</v>
      </c>
      <c r="D1130" s="6">
        <v>96.629213483146003</v>
      </c>
      <c r="E1130" s="3">
        <v>94.719101123595493</v>
      </c>
      <c r="F1130" s="4">
        <v>0.73426573426573305</v>
      </c>
      <c r="G1130" s="6">
        <f>Table4[[#This Row],[Best Individual mean accuracy]]-Table4[[#This Row],[Benchmark mean accuracy]]</f>
        <v>-1.9101123595505101</v>
      </c>
      <c r="H1130" t="str">
        <f>IF(AND(Table4[[#This Row],[F value]]&lt;4.74,Table4[[#This Row],[Best Individual mean accuracy]]&gt;Table4[[#This Row],[Benchmark mean accuracy]]),"Yes","No")</f>
        <v>No</v>
      </c>
    </row>
    <row r="1131" spans="1:8" x14ac:dyDescent="0.55000000000000004">
      <c r="A1131">
        <v>663</v>
      </c>
      <c r="B1131" s="1" t="s">
        <v>3109</v>
      </c>
      <c r="C1131" s="4">
        <v>0.97777777777777697</v>
      </c>
      <c r="D1131" s="6">
        <v>96.404494382022406</v>
      </c>
      <c r="E1131" s="3">
        <v>94.719101123595493</v>
      </c>
      <c r="F1131" s="4">
        <v>1.47058823529411</v>
      </c>
      <c r="G1131" s="6">
        <f>Table4[[#This Row],[Best Individual mean accuracy]]-Table4[[#This Row],[Benchmark mean accuracy]]</f>
        <v>-1.6853932584269131</v>
      </c>
      <c r="H1131" t="str">
        <f>IF(AND(Table4[[#This Row],[F value]]&lt;4.74,Table4[[#This Row],[Best Individual mean accuracy]]&gt;Table4[[#This Row],[Benchmark mean accuracy]]),"Yes","No")</f>
        <v>No</v>
      </c>
    </row>
    <row r="1132" spans="1:8" x14ac:dyDescent="0.55000000000000004">
      <c r="A1132">
        <v>465</v>
      </c>
      <c r="B1132" s="1" t="s">
        <v>2778</v>
      </c>
      <c r="C1132" s="4">
        <v>0.97777777777777697</v>
      </c>
      <c r="D1132" s="6">
        <v>96.292134831460601</v>
      </c>
      <c r="E1132" s="3">
        <v>94.719101123595493</v>
      </c>
      <c r="F1132" s="4">
        <v>0.82352941176470495</v>
      </c>
      <c r="G1132" s="6">
        <f>Table4[[#This Row],[Best Individual mean accuracy]]-Table4[[#This Row],[Benchmark mean accuracy]]</f>
        <v>-1.5730337078651075</v>
      </c>
      <c r="H1132" t="str">
        <f>IF(AND(Table4[[#This Row],[F value]]&lt;4.74,Table4[[#This Row],[Best Individual mean accuracy]]&gt;Table4[[#This Row],[Benchmark mean accuracy]]),"Yes","No")</f>
        <v>No</v>
      </c>
    </row>
    <row r="1133" spans="1:8" x14ac:dyDescent="0.55000000000000004">
      <c r="A1133">
        <v>574</v>
      </c>
      <c r="B1133" s="1" t="s">
        <v>3092</v>
      </c>
      <c r="C1133" s="4">
        <v>1</v>
      </c>
      <c r="D1133" s="6">
        <v>96.292134831460601</v>
      </c>
      <c r="E1133" s="3">
        <v>94.719101123595493</v>
      </c>
      <c r="F1133" s="4">
        <v>1.3181818181818099</v>
      </c>
      <c r="G1133" s="6">
        <f>Table4[[#This Row],[Best Individual mean accuracy]]-Table4[[#This Row],[Benchmark mean accuracy]]</f>
        <v>-1.5730337078651075</v>
      </c>
      <c r="H1133" t="str">
        <f>IF(AND(Table4[[#This Row],[F value]]&lt;4.74,Table4[[#This Row],[Best Individual mean accuracy]]&gt;Table4[[#This Row],[Benchmark mean accuracy]]),"Yes","No")</f>
        <v>No</v>
      </c>
    </row>
    <row r="1134" spans="1:8" x14ac:dyDescent="0.55000000000000004">
      <c r="A1134">
        <v>574</v>
      </c>
      <c r="B1134" s="1" t="s">
        <v>3073</v>
      </c>
      <c r="C1134" s="4">
        <v>1</v>
      </c>
      <c r="D1134" s="6">
        <v>96.179775280898795</v>
      </c>
      <c r="E1134" s="3">
        <v>94.719101123595493</v>
      </c>
      <c r="F1134" s="4">
        <v>1.0350877192982399</v>
      </c>
      <c r="G1134" s="6">
        <f>Table4[[#This Row],[Best Individual mean accuracy]]-Table4[[#This Row],[Benchmark mean accuracy]]</f>
        <v>-1.460674157303302</v>
      </c>
      <c r="H1134" t="str">
        <f>IF(AND(Table4[[#This Row],[F value]]&lt;4.74,Table4[[#This Row],[Best Individual mean accuracy]]&gt;Table4[[#This Row],[Benchmark mean accuracy]]),"Yes","No")</f>
        <v>No</v>
      </c>
    </row>
    <row r="1135" spans="1:8" x14ac:dyDescent="0.55000000000000004">
      <c r="A1135">
        <v>663</v>
      </c>
      <c r="B1135" s="1" t="s">
        <v>3163</v>
      </c>
      <c r="C1135" s="4">
        <v>0.97777777777777697</v>
      </c>
      <c r="D1135" s="6">
        <v>95.955056179775298</v>
      </c>
      <c r="E1135" s="3">
        <v>94.719101123595493</v>
      </c>
      <c r="F1135" s="4">
        <v>0.89743589743589702</v>
      </c>
      <c r="G1135" s="6">
        <f>Table4[[#This Row],[Best Individual mean accuracy]]-Table4[[#This Row],[Benchmark mean accuracy]]</f>
        <v>-1.2359550561798045</v>
      </c>
      <c r="H1135" t="str">
        <f>IF(AND(Table4[[#This Row],[F value]]&lt;4.74,Table4[[#This Row],[Best Individual mean accuracy]]&gt;Table4[[#This Row],[Benchmark mean accuracy]]),"Yes","No")</f>
        <v>No</v>
      </c>
    </row>
    <row r="1136" spans="1:8" x14ac:dyDescent="0.55000000000000004">
      <c r="A1136">
        <v>465</v>
      </c>
      <c r="B1136" s="1" t="s">
        <v>2853</v>
      </c>
      <c r="C1136" s="4">
        <v>0.97777777777777697</v>
      </c>
      <c r="D1136" s="6">
        <v>95.955056179775198</v>
      </c>
      <c r="E1136" s="3">
        <v>94.719101123595493</v>
      </c>
      <c r="F1136" s="4">
        <v>1.21621621621621</v>
      </c>
      <c r="G1136" s="6">
        <f>Table4[[#This Row],[Best Individual mean accuracy]]-Table4[[#This Row],[Benchmark mean accuracy]]</f>
        <v>-1.235955056179705</v>
      </c>
      <c r="H1136" t="str">
        <f>IF(AND(Table4[[#This Row],[F value]]&lt;4.74,Table4[[#This Row],[Best Individual mean accuracy]]&gt;Table4[[#This Row],[Benchmark mean accuracy]]),"Yes","No")</f>
        <v>No</v>
      </c>
    </row>
    <row r="1137" spans="1:8" x14ac:dyDescent="0.55000000000000004">
      <c r="A1137">
        <v>574</v>
      </c>
      <c r="B1137" s="1" t="s">
        <v>2986</v>
      </c>
      <c r="C1137" s="4">
        <v>1</v>
      </c>
      <c r="D1137" s="6">
        <v>95.955056179775198</v>
      </c>
      <c r="E1137" s="3">
        <v>94.719101123595493</v>
      </c>
      <c r="F1137" s="4">
        <v>1.8780487804877899</v>
      </c>
      <c r="G1137" s="6">
        <f>Table4[[#This Row],[Best Individual mean accuracy]]-Table4[[#This Row],[Benchmark mean accuracy]]</f>
        <v>-1.235955056179705</v>
      </c>
      <c r="H1137" t="str">
        <f>IF(AND(Table4[[#This Row],[F value]]&lt;4.74,Table4[[#This Row],[Best Individual mean accuracy]]&gt;Table4[[#This Row],[Benchmark mean accuracy]]),"Yes","No")</f>
        <v>No</v>
      </c>
    </row>
    <row r="1138" spans="1:8" x14ac:dyDescent="0.55000000000000004">
      <c r="A1138">
        <v>750</v>
      </c>
      <c r="B1138" s="1" t="s">
        <v>3206</v>
      </c>
      <c r="C1138" s="4">
        <v>1</v>
      </c>
      <c r="D1138" s="6">
        <v>95.955056179775198</v>
      </c>
      <c r="E1138" s="3">
        <v>94.719101123595493</v>
      </c>
      <c r="F1138" s="4">
        <v>0.63963963963963899</v>
      </c>
      <c r="G1138" s="6">
        <f>Table4[[#This Row],[Best Individual mean accuracy]]-Table4[[#This Row],[Benchmark mean accuracy]]</f>
        <v>-1.235955056179705</v>
      </c>
      <c r="H1138" t="str">
        <f>IF(AND(Table4[[#This Row],[F value]]&lt;4.74,Table4[[#This Row],[Best Individual mean accuracy]]&gt;Table4[[#This Row],[Benchmark mean accuracy]]),"Yes","No")</f>
        <v>No</v>
      </c>
    </row>
    <row r="1139" spans="1:8" x14ac:dyDescent="0.55000000000000004">
      <c r="A1139">
        <v>750</v>
      </c>
      <c r="B1139" s="1" t="s">
        <v>3225</v>
      </c>
      <c r="C1139" s="4">
        <v>1</v>
      </c>
      <c r="D1139" s="6">
        <v>95.955056179775198</v>
      </c>
      <c r="E1139" s="3">
        <v>94.719101123595493</v>
      </c>
      <c r="F1139" s="4">
        <v>0.68932038834951304</v>
      </c>
      <c r="G1139" s="6">
        <f>Table4[[#This Row],[Best Individual mean accuracy]]-Table4[[#This Row],[Benchmark mean accuracy]]</f>
        <v>-1.235955056179705</v>
      </c>
      <c r="H1139" t="str">
        <f>IF(AND(Table4[[#This Row],[F value]]&lt;4.74,Table4[[#This Row],[Best Individual mean accuracy]]&gt;Table4[[#This Row],[Benchmark mean accuracy]]),"Yes","No")</f>
        <v>No</v>
      </c>
    </row>
    <row r="1140" spans="1:8" x14ac:dyDescent="0.55000000000000004">
      <c r="A1140">
        <v>750</v>
      </c>
      <c r="B1140" s="1" t="s">
        <v>3351</v>
      </c>
      <c r="C1140" s="4">
        <v>1</v>
      </c>
      <c r="D1140" s="6">
        <v>95.955056179775198</v>
      </c>
      <c r="E1140" s="3">
        <v>94.719101123595493</v>
      </c>
      <c r="F1140" s="4">
        <v>8.1428571428571495</v>
      </c>
      <c r="G1140" s="6">
        <f>Table4[[#This Row],[Best Individual mean accuracy]]-Table4[[#This Row],[Benchmark mean accuracy]]</f>
        <v>-1.235955056179705</v>
      </c>
      <c r="H1140" t="str">
        <f>IF(AND(Table4[[#This Row],[F value]]&lt;4.74,Table4[[#This Row],[Best Individual mean accuracy]]&gt;Table4[[#This Row],[Benchmark mean accuracy]]),"Yes","No")</f>
        <v>No</v>
      </c>
    </row>
    <row r="1141" spans="1:8" x14ac:dyDescent="0.55000000000000004">
      <c r="A1141">
        <v>10</v>
      </c>
      <c r="B1141" s="1" t="s">
        <v>2375</v>
      </c>
      <c r="C1141" s="4">
        <v>0.97777777777777697</v>
      </c>
      <c r="D1141" s="6">
        <v>95.842696629213407</v>
      </c>
      <c r="E1141" s="3">
        <v>94.719101123595493</v>
      </c>
      <c r="F1141" s="4">
        <v>2</v>
      </c>
      <c r="G1141" s="6">
        <f>Table4[[#This Row],[Best Individual mean accuracy]]-Table4[[#This Row],[Benchmark mean accuracy]]</f>
        <v>-1.1235955056179137</v>
      </c>
      <c r="H1141" t="str">
        <f>IF(AND(Table4[[#This Row],[F value]]&lt;4.74,Table4[[#This Row],[Best Individual mean accuracy]]&gt;Table4[[#This Row],[Benchmark mean accuracy]]),"Yes","No")</f>
        <v>No</v>
      </c>
    </row>
    <row r="1142" spans="1:8" x14ac:dyDescent="0.55000000000000004">
      <c r="A1142">
        <v>574</v>
      </c>
      <c r="B1142" s="1" t="s">
        <v>2990</v>
      </c>
      <c r="C1142" s="4">
        <v>1</v>
      </c>
      <c r="D1142" s="6">
        <v>95.505617977528104</v>
      </c>
      <c r="E1142" s="3">
        <v>94.719101123595493</v>
      </c>
      <c r="F1142" s="4">
        <v>0.63265306122448906</v>
      </c>
      <c r="G1142" s="6">
        <f>Table4[[#This Row],[Best Individual mean accuracy]]-Table4[[#This Row],[Benchmark mean accuracy]]</f>
        <v>-0.78651685393261062</v>
      </c>
      <c r="H1142" t="str">
        <f>IF(AND(Table4[[#This Row],[F value]]&lt;4.74,Table4[[#This Row],[Best Individual mean accuracy]]&gt;Table4[[#This Row],[Benchmark mean accuracy]]),"Yes","No")</f>
        <v>No</v>
      </c>
    </row>
    <row r="1143" spans="1:8" x14ac:dyDescent="0.55000000000000004">
      <c r="A1143">
        <v>574</v>
      </c>
      <c r="B1143" s="1" t="s">
        <v>2877</v>
      </c>
      <c r="C1143" s="4">
        <v>1</v>
      </c>
      <c r="D1143" s="6">
        <v>95.393258426966298</v>
      </c>
      <c r="E1143" s="3">
        <v>94.719101123595493</v>
      </c>
      <c r="F1143" s="4">
        <v>0.52941176470588203</v>
      </c>
      <c r="G1143" s="6">
        <f>Table4[[#This Row],[Best Individual mean accuracy]]-Table4[[#This Row],[Benchmark mean accuracy]]</f>
        <v>-0.67415730337080504</v>
      </c>
      <c r="H1143" t="str">
        <f>IF(AND(Table4[[#This Row],[F value]]&lt;4.74,Table4[[#This Row],[Best Individual mean accuracy]]&gt;Table4[[#This Row],[Benchmark mean accuracy]]),"Yes","No")</f>
        <v>No</v>
      </c>
    </row>
    <row r="1144" spans="1:8" x14ac:dyDescent="0.55000000000000004">
      <c r="A1144">
        <v>574</v>
      </c>
      <c r="B1144" s="1" t="s">
        <v>2919</v>
      </c>
      <c r="C1144" s="4">
        <v>1</v>
      </c>
      <c r="D1144" s="6">
        <v>95.393258426966199</v>
      </c>
      <c r="E1144" s="3">
        <v>94.719101123595493</v>
      </c>
      <c r="F1144" s="4">
        <v>0.96666666666666601</v>
      </c>
      <c r="G1144" s="6">
        <f>Table4[[#This Row],[Best Individual mean accuracy]]-Table4[[#This Row],[Benchmark mean accuracy]]</f>
        <v>-0.67415730337070556</v>
      </c>
      <c r="H1144" t="str">
        <f>IF(AND(Table4[[#This Row],[F value]]&lt;4.74,Table4[[#This Row],[Best Individual mean accuracy]]&gt;Table4[[#This Row],[Benchmark mean accuracy]]),"Yes","No")</f>
        <v>No</v>
      </c>
    </row>
    <row r="1145" spans="1:8" x14ac:dyDescent="0.55000000000000004">
      <c r="A1145">
        <v>663</v>
      </c>
      <c r="B1145" s="1" t="s">
        <v>3158</v>
      </c>
      <c r="C1145" s="4">
        <v>0.97777777777777697</v>
      </c>
      <c r="D1145" s="6">
        <v>95.280898876404393</v>
      </c>
      <c r="E1145" s="3">
        <v>94.719101123595493</v>
      </c>
      <c r="F1145" s="4">
        <v>0.97260273972602596</v>
      </c>
      <c r="G1145" s="6">
        <f>Table4[[#This Row],[Best Individual mean accuracy]]-Table4[[#This Row],[Benchmark mean accuracy]]</f>
        <v>-0.56179775280889999</v>
      </c>
      <c r="H1145" t="str">
        <f>IF(AND(Table4[[#This Row],[F value]]&lt;4.74,Table4[[#This Row],[Best Individual mean accuracy]]&gt;Table4[[#This Row],[Benchmark mean accuracy]]),"Yes","No")</f>
        <v>No</v>
      </c>
    </row>
    <row r="1146" spans="1:8" x14ac:dyDescent="0.55000000000000004">
      <c r="A1146">
        <v>750</v>
      </c>
      <c r="B1146" s="1" t="s">
        <v>3431</v>
      </c>
      <c r="C1146" s="4">
        <v>1</v>
      </c>
      <c r="D1146" s="6">
        <v>95.168539325842701</v>
      </c>
      <c r="E1146" s="3">
        <v>94.719101123595493</v>
      </c>
      <c r="F1146" s="4">
        <v>0.86956521739130299</v>
      </c>
      <c r="G1146" s="6">
        <f>Table4[[#This Row],[Best Individual mean accuracy]]-Table4[[#This Row],[Benchmark mean accuracy]]</f>
        <v>-0.4494382022472081</v>
      </c>
      <c r="H1146" t="str">
        <f>IF(AND(Table4[[#This Row],[F value]]&lt;4.74,Table4[[#This Row],[Best Individual mean accuracy]]&gt;Table4[[#This Row],[Benchmark mean accuracy]]),"Yes","No")</f>
        <v>No</v>
      </c>
    </row>
    <row r="1147" spans="1:8" x14ac:dyDescent="0.55000000000000004">
      <c r="A1147">
        <v>750</v>
      </c>
      <c r="B1147" s="1" t="s">
        <v>3404</v>
      </c>
      <c r="C1147" s="4">
        <v>1</v>
      </c>
      <c r="D1147" s="6">
        <v>95.168539325842602</v>
      </c>
      <c r="E1147" s="3">
        <v>94.719101123595493</v>
      </c>
      <c r="F1147" s="4">
        <v>0.967741935483872</v>
      </c>
      <c r="G1147" s="6">
        <f>Table4[[#This Row],[Best Individual mean accuracy]]-Table4[[#This Row],[Benchmark mean accuracy]]</f>
        <v>-0.44943820224710862</v>
      </c>
      <c r="H1147" t="str">
        <f>IF(AND(Table4[[#This Row],[F value]]&lt;4.74,Table4[[#This Row],[Best Individual mean accuracy]]&gt;Table4[[#This Row],[Benchmark mean accuracy]]),"Yes","No")</f>
        <v>No</v>
      </c>
    </row>
    <row r="1148" spans="1:8" x14ac:dyDescent="0.55000000000000004">
      <c r="A1148">
        <v>574</v>
      </c>
      <c r="B1148" s="1" t="s">
        <v>2974</v>
      </c>
      <c r="C1148" s="4">
        <v>1</v>
      </c>
      <c r="D1148" s="6">
        <v>94.831460674157299</v>
      </c>
      <c r="E1148" s="3">
        <v>94.719101123595493</v>
      </c>
      <c r="F1148" s="4">
        <v>1.3018867924528299</v>
      </c>
      <c r="G1148" s="6">
        <f>Table4[[#This Row],[Best Individual mean accuracy]]-Table4[[#This Row],[Benchmark mean accuracy]]</f>
        <v>-0.11235955056180558</v>
      </c>
      <c r="H1148" t="str">
        <f>IF(AND(Table4[[#This Row],[F value]]&lt;4.74,Table4[[#This Row],[Best Individual mean accuracy]]&gt;Table4[[#This Row],[Benchmark mean accuracy]]),"Yes","No")</f>
        <v>No</v>
      </c>
    </row>
    <row r="1149" spans="1:8" x14ac:dyDescent="0.55000000000000004">
      <c r="A1149">
        <v>574</v>
      </c>
      <c r="B1149" s="1" t="s">
        <v>3069</v>
      </c>
      <c r="C1149" s="4">
        <v>1</v>
      </c>
      <c r="D1149" s="6">
        <v>94.382022471910105</v>
      </c>
      <c r="E1149" s="3">
        <v>94.719101123595493</v>
      </c>
      <c r="F1149" s="4">
        <v>0.50857142857142801</v>
      </c>
      <c r="G1149" s="6">
        <f>Table4[[#This Row],[Best Individual mean accuracy]]-Table4[[#This Row],[Benchmark mean accuracy]]</f>
        <v>0.33707865168538831</v>
      </c>
      <c r="H1149" t="str">
        <f>IF(AND(Table4[[#This Row],[F value]]&lt;4.74,Table4[[#This Row],[Best Individual mean accuracy]]&gt;Table4[[#This Row],[Benchmark mean accuracy]]),"Yes","No")</f>
        <v>Yes</v>
      </c>
    </row>
    <row r="1150" spans="1:8" x14ac:dyDescent="0.55000000000000004">
      <c r="A1150">
        <v>663</v>
      </c>
      <c r="B1150" s="1" t="s">
        <v>3119</v>
      </c>
      <c r="C1150" s="4">
        <v>0.97777777777777697</v>
      </c>
      <c r="D1150" s="6">
        <v>96.8539325842696</v>
      </c>
      <c r="E1150" s="3">
        <v>94.719101123595394</v>
      </c>
      <c r="F1150" s="4">
        <v>0.93043478260869605</v>
      </c>
      <c r="G1150" s="6">
        <f>Table4[[#This Row],[Best Individual mean accuracy]]-Table4[[#This Row],[Benchmark mean accuracy]]</f>
        <v>-2.1348314606742065</v>
      </c>
      <c r="H1150" t="str">
        <f>IF(AND(Table4[[#This Row],[F value]]&lt;4.74,Table4[[#This Row],[Best Individual mean accuracy]]&gt;Table4[[#This Row],[Benchmark mean accuracy]]),"Yes","No")</f>
        <v>No</v>
      </c>
    </row>
    <row r="1151" spans="1:8" x14ac:dyDescent="0.55000000000000004">
      <c r="A1151">
        <v>465</v>
      </c>
      <c r="B1151" s="1" t="s">
        <v>2760</v>
      </c>
      <c r="C1151" s="4">
        <v>0.97777777777777697</v>
      </c>
      <c r="D1151" s="6">
        <v>96.292134831460601</v>
      </c>
      <c r="E1151" s="3">
        <v>94.719101123595394</v>
      </c>
      <c r="F1151" s="4">
        <v>1.6923076923076901</v>
      </c>
      <c r="G1151" s="6">
        <f>Table4[[#This Row],[Best Individual mean accuracy]]-Table4[[#This Row],[Benchmark mean accuracy]]</f>
        <v>-1.573033707865207</v>
      </c>
      <c r="H1151" t="str">
        <f>IF(AND(Table4[[#This Row],[F value]]&lt;4.74,Table4[[#This Row],[Best Individual mean accuracy]]&gt;Table4[[#This Row],[Benchmark mean accuracy]]),"Yes","No")</f>
        <v>No</v>
      </c>
    </row>
    <row r="1152" spans="1:8" x14ac:dyDescent="0.55000000000000004">
      <c r="A1152">
        <v>891</v>
      </c>
      <c r="B1152" s="1" t="s">
        <v>3701</v>
      </c>
      <c r="C1152" s="4">
        <v>1</v>
      </c>
      <c r="D1152" s="6">
        <v>96.067415730337004</v>
      </c>
      <c r="E1152" s="3">
        <v>94.719101123595394</v>
      </c>
      <c r="F1152" s="4">
        <v>0.64077669902912604</v>
      </c>
      <c r="G1152" s="6">
        <f>Table4[[#This Row],[Best Individual mean accuracy]]-Table4[[#This Row],[Benchmark mean accuracy]]</f>
        <v>-1.3483146067416101</v>
      </c>
      <c r="H1152" t="str">
        <f>IF(AND(Table4[[#This Row],[F value]]&lt;4.74,Table4[[#This Row],[Best Individual mean accuracy]]&gt;Table4[[#This Row],[Benchmark mean accuracy]]),"Yes","No")</f>
        <v>No</v>
      </c>
    </row>
    <row r="1153" spans="1:8" x14ac:dyDescent="0.55000000000000004">
      <c r="A1153">
        <v>465</v>
      </c>
      <c r="B1153" s="1" t="s">
        <v>2848</v>
      </c>
      <c r="C1153" s="4">
        <v>0.97777777777777697</v>
      </c>
      <c r="D1153" s="6">
        <v>97.303370786516794</v>
      </c>
      <c r="E1153" s="3">
        <v>94.606741573033702</v>
      </c>
      <c r="F1153" s="4">
        <v>2.1</v>
      </c>
      <c r="G1153" s="6">
        <f>Table4[[#This Row],[Best Individual mean accuracy]]-Table4[[#This Row],[Benchmark mean accuracy]]</f>
        <v>-2.6966292134830923</v>
      </c>
      <c r="H1153" t="str">
        <f>IF(AND(Table4[[#This Row],[F value]]&lt;4.74,Table4[[#This Row],[Best Individual mean accuracy]]&gt;Table4[[#This Row],[Benchmark mean accuracy]]),"Yes","No")</f>
        <v>No</v>
      </c>
    </row>
    <row r="1154" spans="1:8" x14ac:dyDescent="0.55000000000000004">
      <c r="A1154">
        <v>574</v>
      </c>
      <c r="B1154" s="1" t="s">
        <v>3077</v>
      </c>
      <c r="C1154" s="4">
        <v>1</v>
      </c>
      <c r="D1154" s="6">
        <v>97.191011235955003</v>
      </c>
      <c r="E1154" s="3">
        <v>94.606741573033702</v>
      </c>
      <c r="F1154" s="4">
        <v>1.5423728813559301</v>
      </c>
      <c r="G1154" s="6">
        <f>Table4[[#This Row],[Best Individual mean accuracy]]-Table4[[#This Row],[Benchmark mean accuracy]]</f>
        <v>-2.5842696629213009</v>
      </c>
      <c r="H1154" t="str">
        <f>IF(AND(Table4[[#This Row],[F value]]&lt;4.74,Table4[[#This Row],[Best Individual mean accuracy]]&gt;Table4[[#This Row],[Benchmark mean accuracy]]),"Yes","No")</f>
        <v>No</v>
      </c>
    </row>
    <row r="1155" spans="1:8" x14ac:dyDescent="0.55000000000000004">
      <c r="A1155">
        <v>928</v>
      </c>
      <c r="B1155" s="1" t="s">
        <v>4125</v>
      </c>
      <c r="C1155" s="4">
        <v>0.97777777777777697</v>
      </c>
      <c r="D1155" s="6">
        <v>97.191011235955003</v>
      </c>
      <c r="E1155" s="3">
        <v>94.606741573033702</v>
      </c>
      <c r="F1155" s="4">
        <v>2.7777777777777701</v>
      </c>
      <c r="G1155" s="6">
        <f>Table4[[#This Row],[Best Individual mean accuracy]]-Table4[[#This Row],[Benchmark mean accuracy]]</f>
        <v>-2.5842696629213009</v>
      </c>
      <c r="H1155" t="str">
        <f>IF(AND(Table4[[#This Row],[F value]]&lt;4.74,Table4[[#This Row],[Best Individual mean accuracy]]&gt;Table4[[#This Row],[Benchmark mean accuracy]]),"Yes","No")</f>
        <v>No</v>
      </c>
    </row>
    <row r="1156" spans="1:8" x14ac:dyDescent="0.55000000000000004">
      <c r="A1156">
        <v>574</v>
      </c>
      <c r="B1156" s="1" t="s">
        <v>2868</v>
      </c>
      <c r="C1156" s="4">
        <v>1</v>
      </c>
      <c r="D1156" s="6">
        <v>96.966292134831406</v>
      </c>
      <c r="E1156" s="3">
        <v>94.606741573033702</v>
      </c>
      <c r="F1156" s="4">
        <v>1.01398601398601</v>
      </c>
      <c r="G1156" s="6">
        <f>Table4[[#This Row],[Best Individual mean accuracy]]-Table4[[#This Row],[Benchmark mean accuracy]]</f>
        <v>-2.3595505617977039</v>
      </c>
      <c r="H1156" t="str">
        <f>IF(AND(Table4[[#This Row],[F value]]&lt;4.74,Table4[[#This Row],[Best Individual mean accuracy]]&gt;Table4[[#This Row],[Benchmark mean accuracy]]),"Yes","No")</f>
        <v>No</v>
      </c>
    </row>
    <row r="1157" spans="1:8" x14ac:dyDescent="0.55000000000000004">
      <c r="A1157">
        <v>663</v>
      </c>
      <c r="B1157" s="1" t="s">
        <v>3141</v>
      </c>
      <c r="C1157" s="4">
        <v>0.97777777777777697</v>
      </c>
      <c r="D1157" s="6">
        <v>96.629213483146003</v>
      </c>
      <c r="E1157" s="3">
        <v>94.606741573033702</v>
      </c>
      <c r="F1157" s="4">
        <v>1.0476190476190399</v>
      </c>
      <c r="G1157" s="6">
        <f>Table4[[#This Row],[Best Individual mean accuracy]]-Table4[[#This Row],[Benchmark mean accuracy]]</f>
        <v>-2.0224719101123014</v>
      </c>
      <c r="H1157" t="str">
        <f>IF(AND(Table4[[#This Row],[F value]]&lt;4.74,Table4[[#This Row],[Best Individual mean accuracy]]&gt;Table4[[#This Row],[Benchmark mean accuracy]]),"Yes","No")</f>
        <v>No</v>
      </c>
    </row>
    <row r="1158" spans="1:8" x14ac:dyDescent="0.55000000000000004">
      <c r="A1158">
        <v>750</v>
      </c>
      <c r="B1158" s="1" t="s">
        <v>3348</v>
      </c>
      <c r="C1158" s="4">
        <v>1</v>
      </c>
      <c r="D1158" s="6">
        <v>96.516853932584198</v>
      </c>
      <c r="E1158" s="3">
        <v>94.606741573033702</v>
      </c>
      <c r="F1158" s="4">
        <v>0.84049079754601197</v>
      </c>
      <c r="G1158" s="6">
        <f>Table4[[#This Row],[Best Individual mean accuracy]]-Table4[[#This Row],[Benchmark mean accuracy]]</f>
        <v>-1.9101123595504959</v>
      </c>
      <c r="H1158" t="str">
        <f>IF(AND(Table4[[#This Row],[F value]]&lt;4.74,Table4[[#This Row],[Best Individual mean accuracy]]&gt;Table4[[#This Row],[Benchmark mean accuracy]]),"Yes","No")</f>
        <v>No</v>
      </c>
    </row>
    <row r="1159" spans="1:8" x14ac:dyDescent="0.55000000000000004">
      <c r="A1159">
        <v>465</v>
      </c>
      <c r="B1159" s="1" t="s">
        <v>2856</v>
      </c>
      <c r="C1159" s="4">
        <v>0.97777777777777697</v>
      </c>
      <c r="D1159" s="6">
        <v>96.404494382022406</v>
      </c>
      <c r="E1159" s="3">
        <v>94.606741573033702</v>
      </c>
      <c r="F1159" s="4">
        <v>1</v>
      </c>
      <c r="G1159" s="6">
        <f>Table4[[#This Row],[Best Individual mean accuracy]]-Table4[[#This Row],[Benchmark mean accuracy]]</f>
        <v>-1.7977528089887045</v>
      </c>
      <c r="H1159" t="str">
        <f>IF(AND(Table4[[#This Row],[F value]]&lt;4.74,Table4[[#This Row],[Best Individual mean accuracy]]&gt;Table4[[#This Row],[Benchmark mean accuracy]]),"Yes","No")</f>
        <v>No</v>
      </c>
    </row>
    <row r="1160" spans="1:8" x14ac:dyDescent="0.55000000000000004">
      <c r="A1160">
        <v>750</v>
      </c>
      <c r="B1160" s="1" t="s">
        <v>3458</v>
      </c>
      <c r="C1160" s="4">
        <v>1</v>
      </c>
      <c r="D1160" s="6">
        <v>96.404494382022406</v>
      </c>
      <c r="E1160" s="3">
        <v>94.606741573033702</v>
      </c>
      <c r="F1160" s="4">
        <v>0.939393939393939</v>
      </c>
      <c r="G1160" s="6">
        <f>Table4[[#This Row],[Best Individual mean accuracy]]-Table4[[#This Row],[Benchmark mean accuracy]]</f>
        <v>-1.7977528089887045</v>
      </c>
      <c r="H1160" t="str">
        <f>IF(AND(Table4[[#This Row],[F value]]&lt;4.74,Table4[[#This Row],[Best Individual mean accuracy]]&gt;Table4[[#This Row],[Benchmark mean accuracy]]),"Yes","No")</f>
        <v>No</v>
      </c>
    </row>
    <row r="1161" spans="1:8" x14ac:dyDescent="0.55000000000000004">
      <c r="A1161">
        <v>663</v>
      </c>
      <c r="B1161" s="1" t="s">
        <v>3116</v>
      </c>
      <c r="C1161" s="4">
        <v>0.97777777777777697</v>
      </c>
      <c r="D1161" s="6">
        <v>96.179775280898795</v>
      </c>
      <c r="E1161" s="3">
        <v>94.606741573033702</v>
      </c>
      <c r="F1161" s="4">
        <v>0.71764705882352897</v>
      </c>
      <c r="G1161" s="6">
        <f>Table4[[#This Row],[Best Individual mean accuracy]]-Table4[[#This Row],[Benchmark mean accuracy]]</f>
        <v>-1.5730337078650933</v>
      </c>
      <c r="H1161" t="str">
        <f>IF(AND(Table4[[#This Row],[F value]]&lt;4.74,Table4[[#This Row],[Best Individual mean accuracy]]&gt;Table4[[#This Row],[Benchmark mean accuracy]]),"Yes","No")</f>
        <v>No</v>
      </c>
    </row>
    <row r="1162" spans="1:8" x14ac:dyDescent="0.55000000000000004">
      <c r="A1162">
        <v>750</v>
      </c>
      <c r="B1162" s="1" t="s">
        <v>3202</v>
      </c>
      <c r="C1162" s="4">
        <v>1</v>
      </c>
      <c r="D1162" s="6">
        <v>96.067415730337004</v>
      </c>
      <c r="E1162" s="3">
        <v>94.606741573033702</v>
      </c>
      <c r="F1162" s="4">
        <v>0.999999999999999</v>
      </c>
      <c r="G1162" s="6">
        <f>Table4[[#This Row],[Best Individual mean accuracy]]-Table4[[#This Row],[Benchmark mean accuracy]]</f>
        <v>-1.460674157303302</v>
      </c>
      <c r="H1162" t="str">
        <f>IF(AND(Table4[[#This Row],[F value]]&lt;4.74,Table4[[#This Row],[Best Individual mean accuracy]]&gt;Table4[[#This Row],[Benchmark mean accuracy]]),"Yes","No")</f>
        <v>No</v>
      </c>
    </row>
    <row r="1163" spans="1:8" x14ac:dyDescent="0.55000000000000004">
      <c r="A1163">
        <v>574</v>
      </c>
      <c r="B1163" s="1" t="s">
        <v>2973</v>
      </c>
      <c r="C1163" s="4">
        <v>1</v>
      </c>
      <c r="D1163" s="6">
        <v>95.842696629213407</v>
      </c>
      <c r="E1163" s="3">
        <v>94.606741573033702</v>
      </c>
      <c r="F1163" s="4">
        <v>0.76068376068375998</v>
      </c>
      <c r="G1163" s="6">
        <f>Table4[[#This Row],[Best Individual mean accuracy]]-Table4[[#This Row],[Benchmark mean accuracy]]</f>
        <v>-1.235955056179705</v>
      </c>
      <c r="H1163" t="str">
        <f>IF(AND(Table4[[#This Row],[F value]]&lt;4.74,Table4[[#This Row],[Best Individual mean accuracy]]&gt;Table4[[#This Row],[Benchmark mean accuracy]]),"Yes","No")</f>
        <v>No</v>
      </c>
    </row>
    <row r="1164" spans="1:8" x14ac:dyDescent="0.55000000000000004">
      <c r="A1164">
        <v>574</v>
      </c>
      <c r="B1164" s="1" t="s">
        <v>2978</v>
      </c>
      <c r="C1164" s="4">
        <v>1</v>
      </c>
      <c r="D1164" s="6">
        <v>95.842696629213407</v>
      </c>
      <c r="E1164" s="3">
        <v>94.606741573033702</v>
      </c>
      <c r="F1164" s="4">
        <v>0.81714285714285695</v>
      </c>
      <c r="G1164" s="6">
        <f>Table4[[#This Row],[Best Individual mean accuracy]]-Table4[[#This Row],[Benchmark mean accuracy]]</f>
        <v>-1.235955056179705</v>
      </c>
      <c r="H1164" t="str">
        <f>IF(AND(Table4[[#This Row],[F value]]&lt;4.74,Table4[[#This Row],[Best Individual mean accuracy]]&gt;Table4[[#This Row],[Benchmark mean accuracy]]),"Yes","No")</f>
        <v>No</v>
      </c>
    </row>
    <row r="1165" spans="1:8" x14ac:dyDescent="0.55000000000000004">
      <c r="A1165">
        <v>750</v>
      </c>
      <c r="B1165" s="1" t="s">
        <v>3461</v>
      </c>
      <c r="C1165" s="4">
        <v>1</v>
      </c>
      <c r="D1165" s="6">
        <v>95.730337078651701</v>
      </c>
      <c r="E1165" s="3">
        <v>94.606741573033702</v>
      </c>
      <c r="F1165" s="4">
        <v>1.3142857142857101</v>
      </c>
      <c r="G1165" s="6">
        <f>Table4[[#This Row],[Best Individual mean accuracy]]-Table4[[#This Row],[Benchmark mean accuracy]]</f>
        <v>-1.1235955056179989</v>
      </c>
      <c r="H1165" t="str">
        <f>IF(AND(Table4[[#This Row],[F value]]&lt;4.74,Table4[[#This Row],[Best Individual mean accuracy]]&gt;Table4[[#This Row],[Benchmark mean accuracy]]),"Yes","No")</f>
        <v>No</v>
      </c>
    </row>
    <row r="1166" spans="1:8" x14ac:dyDescent="0.55000000000000004">
      <c r="A1166">
        <v>574</v>
      </c>
      <c r="B1166" s="1" t="s">
        <v>3037</v>
      </c>
      <c r="C1166" s="4">
        <v>1</v>
      </c>
      <c r="D1166" s="6">
        <v>95.280898876404393</v>
      </c>
      <c r="E1166" s="3">
        <v>94.606741573033702</v>
      </c>
      <c r="F1166" s="4">
        <v>1.44117647058823</v>
      </c>
      <c r="G1166" s="6">
        <f>Table4[[#This Row],[Best Individual mean accuracy]]-Table4[[#This Row],[Benchmark mean accuracy]]</f>
        <v>-0.67415730337069135</v>
      </c>
      <c r="H1166" t="str">
        <f>IF(AND(Table4[[#This Row],[F value]]&lt;4.74,Table4[[#This Row],[Best Individual mean accuracy]]&gt;Table4[[#This Row],[Benchmark mean accuracy]]),"Yes","No")</f>
        <v>No</v>
      </c>
    </row>
    <row r="1167" spans="1:8" x14ac:dyDescent="0.55000000000000004">
      <c r="A1167">
        <v>750</v>
      </c>
      <c r="B1167" s="1" t="s">
        <v>3384</v>
      </c>
      <c r="C1167" s="4">
        <v>1</v>
      </c>
      <c r="D1167" s="6">
        <v>95.280898876404393</v>
      </c>
      <c r="E1167" s="3">
        <v>94.606741573033702</v>
      </c>
      <c r="F1167" s="4">
        <v>1.18518518518518</v>
      </c>
      <c r="G1167" s="6">
        <f>Table4[[#This Row],[Best Individual mean accuracy]]-Table4[[#This Row],[Benchmark mean accuracy]]</f>
        <v>-0.67415730337069135</v>
      </c>
      <c r="H1167" t="str">
        <f>IF(AND(Table4[[#This Row],[F value]]&lt;4.74,Table4[[#This Row],[Best Individual mean accuracy]]&gt;Table4[[#This Row],[Benchmark mean accuracy]]),"Yes","No")</f>
        <v>No</v>
      </c>
    </row>
    <row r="1168" spans="1:8" x14ac:dyDescent="0.55000000000000004">
      <c r="A1168">
        <v>10</v>
      </c>
      <c r="B1168" s="1" t="s">
        <v>2381</v>
      </c>
      <c r="C1168" s="4">
        <v>0.97777777777777697</v>
      </c>
      <c r="D1168" s="6">
        <v>94.943820224719104</v>
      </c>
      <c r="E1168" s="3">
        <v>94.606741573033702</v>
      </c>
      <c r="F1168" s="4">
        <v>2.7101449275362302</v>
      </c>
      <c r="G1168" s="6">
        <f>Table4[[#This Row],[Best Individual mean accuracy]]-Table4[[#This Row],[Benchmark mean accuracy]]</f>
        <v>-0.33707865168540252</v>
      </c>
      <c r="H1168" t="str">
        <f>IF(AND(Table4[[#This Row],[F value]]&lt;4.74,Table4[[#This Row],[Best Individual mean accuracy]]&gt;Table4[[#This Row],[Benchmark mean accuracy]]),"Yes","No")</f>
        <v>No</v>
      </c>
    </row>
    <row r="1169" spans="1:8" x14ac:dyDescent="0.55000000000000004">
      <c r="A1169">
        <v>663</v>
      </c>
      <c r="B1169" s="1" t="s">
        <v>3140</v>
      </c>
      <c r="C1169" s="4">
        <v>0.97777777777777697</v>
      </c>
      <c r="D1169" s="6">
        <v>93.483146067415703</v>
      </c>
      <c r="E1169" s="3">
        <v>94.606741573033702</v>
      </c>
      <c r="F1169" s="4">
        <v>1.2745098039215601</v>
      </c>
      <c r="G1169" s="6">
        <f>Table4[[#This Row],[Best Individual mean accuracy]]-Table4[[#This Row],[Benchmark mean accuracy]]</f>
        <v>1.1235955056179989</v>
      </c>
      <c r="H1169" t="str">
        <f>IF(AND(Table4[[#This Row],[F value]]&lt;4.74,Table4[[#This Row],[Best Individual mean accuracy]]&gt;Table4[[#This Row],[Benchmark mean accuracy]]),"Yes","No")</f>
        <v>Yes</v>
      </c>
    </row>
    <row r="1170" spans="1:8" x14ac:dyDescent="0.55000000000000004">
      <c r="A1170">
        <v>891</v>
      </c>
      <c r="B1170" s="1" t="s">
        <v>3953</v>
      </c>
      <c r="C1170" s="4">
        <v>1</v>
      </c>
      <c r="D1170" s="6">
        <v>92.134831460674107</v>
      </c>
      <c r="E1170" s="3">
        <v>94.606741573033702</v>
      </c>
      <c r="F1170" s="4">
        <v>0.837110481586401</v>
      </c>
      <c r="G1170" s="6">
        <f>Table4[[#This Row],[Best Individual mean accuracy]]-Table4[[#This Row],[Benchmark mean accuracy]]</f>
        <v>2.4719101123595948</v>
      </c>
      <c r="H1170" t="str">
        <f>IF(AND(Table4[[#This Row],[F value]]&lt;4.74,Table4[[#This Row],[Best Individual mean accuracy]]&gt;Table4[[#This Row],[Benchmark mean accuracy]]),"Yes","No")</f>
        <v>Yes</v>
      </c>
    </row>
    <row r="1171" spans="1:8" x14ac:dyDescent="0.55000000000000004">
      <c r="A1171">
        <v>465</v>
      </c>
      <c r="B1171" s="1" t="s">
        <v>2730</v>
      </c>
      <c r="C1171" s="4">
        <v>0.97777777777777697</v>
      </c>
      <c r="D1171" s="6">
        <v>96.629213483146003</v>
      </c>
      <c r="E1171" s="3">
        <v>94.606741573033602</v>
      </c>
      <c r="F1171" s="4">
        <v>6.5999999999999703</v>
      </c>
      <c r="G1171" s="6">
        <f>Table4[[#This Row],[Best Individual mean accuracy]]-Table4[[#This Row],[Benchmark mean accuracy]]</f>
        <v>-2.0224719101124009</v>
      </c>
      <c r="H1171" t="str">
        <f>IF(AND(Table4[[#This Row],[F value]]&lt;4.74,Table4[[#This Row],[Best Individual mean accuracy]]&gt;Table4[[#This Row],[Benchmark mean accuracy]]),"Yes","No")</f>
        <v>No</v>
      </c>
    </row>
    <row r="1172" spans="1:8" x14ac:dyDescent="0.55000000000000004">
      <c r="A1172">
        <v>663</v>
      </c>
      <c r="B1172" s="1" t="s">
        <v>3148</v>
      </c>
      <c r="C1172" s="4">
        <v>0.97777777777777697</v>
      </c>
      <c r="D1172" s="6">
        <v>95.505617977528104</v>
      </c>
      <c r="E1172" s="3">
        <v>94.606741573033602</v>
      </c>
      <c r="F1172" s="4">
        <v>1.3333333333333299</v>
      </c>
      <c r="G1172" s="6">
        <f>Table4[[#This Row],[Best Individual mean accuracy]]-Table4[[#This Row],[Benchmark mean accuracy]]</f>
        <v>-0.89887640449450146</v>
      </c>
      <c r="H1172" t="str">
        <f>IF(AND(Table4[[#This Row],[F value]]&lt;4.74,Table4[[#This Row],[Best Individual mean accuracy]]&gt;Table4[[#This Row],[Benchmark mean accuracy]]),"Yes","No")</f>
        <v>No</v>
      </c>
    </row>
    <row r="1173" spans="1:8" x14ac:dyDescent="0.55000000000000004">
      <c r="A1173">
        <v>574</v>
      </c>
      <c r="B1173" s="1" t="s">
        <v>3083</v>
      </c>
      <c r="C1173" s="4">
        <v>1</v>
      </c>
      <c r="D1173" s="6">
        <v>95.505617977528004</v>
      </c>
      <c r="E1173" s="3">
        <v>94.606741573033602</v>
      </c>
      <c r="F1173" s="4">
        <v>0.59477124183006502</v>
      </c>
      <c r="G1173" s="6">
        <f>Table4[[#This Row],[Best Individual mean accuracy]]-Table4[[#This Row],[Benchmark mean accuracy]]</f>
        <v>-0.89887640449440198</v>
      </c>
      <c r="H1173" t="str">
        <f>IF(AND(Table4[[#This Row],[F value]]&lt;4.74,Table4[[#This Row],[Best Individual mean accuracy]]&gt;Table4[[#This Row],[Benchmark mean accuracy]]),"Yes","No")</f>
        <v>No</v>
      </c>
    </row>
    <row r="1174" spans="1:8" x14ac:dyDescent="0.55000000000000004">
      <c r="A1174">
        <v>750</v>
      </c>
      <c r="B1174" s="1" t="s">
        <v>3239</v>
      </c>
      <c r="C1174" s="4">
        <v>1</v>
      </c>
      <c r="D1174" s="6">
        <v>95.393258426966298</v>
      </c>
      <c r="E1174" s="3">
        <v>94.606741573033602</v>
      </c>
      <c r="F1174" s="4">
        <v>0.623529411764706</v>
      </c>
      <c r="G1174" s="6">
        <f>Table4[[#This Row],[Best Individual mean accuracy]]-Table4[[#This Row],[Benchmark mean accuracy]]</f>
        <v>-0.78651685393269588</v>
      </c>
      <c r="H1174" t="str">
        <f>IF(AND(Table4[[#This Row],[F value]]&lt;4.74,Table4[[#This Row],[Best Individual mean accuracy]]&gt;Table4[[#This Row],[Benchmark mean accuracy]]),"Yes","No")</f>
        <v>No</v>
      </c>
    </row>
    <row r="1175" spans="1:8" x14ac:dyDescent="0.55000000000000004">
      <c r="A1175">
        <v>663</v>
      </c>
      <c r="B1175" s="1" t="s">
        <v>3123</v>
      </c>
      <c r="C1175" s="4">
        <v>0.97777777777777697</v>
      </c>
      <c r="D1175" s="6">
        <v>95.280898876404393</v>
      </c>
      <c r="E1175" s="3">
        <v>94.606741573033602</v>
      </c>
      <c r="F1175" s="4">
        <v>2.3571428571428501</v>
      </c>
      <c r="G1175" s="6">
        <f>Table4[[#This Row],[Best Individual mean accuracy]]-Table4[[#This Row],[Benchmark mean accuracy]]</f>
        <v>-0.67415730337079083</v>
      </c>
      <c r="H1175" t="str">
        <f>IF(AND(Table4[[#This Row],[F value]]&lt;4.74,Table4[[#This Row],[Best Individual mean accuracy]]&gt;Table4[[#This Row],[Benchmark mean accuracy]]),"Yes","No")</f>
        <v>No</v>
      </c>
    </row>
    <row r="1176" spans="1:8" x14ac:dyDescent="0.55000000000000004">
      <c r="A1176">
        <v>465</v>
      </c>
      <c r="B1176" s="1" t="s">
        <v>2756</v>
      </c>
      <c r="C1176" s="4">
        <v>0.97777777777777697</v>
      </c>
      <c r="D1176" s="6">
        <v>97.191011235955003</v>
      </c>
      <c r="E1176" s="3">
        <v>94.494382022471896</v>
      </c>
      <c r="F1176" s="4">
        <v>3.2307692307692299</v>
      </c>
      <c r="G1176" s="6">
        <f>Table4[[#This Row],[Best Individual mean accuracy]]-Table4[[#This Row],[Benchmark mean accuracy]]</f>
        <v>-2.6966292134831065</v>
      </c>
      <c r="H1176" t="str">
        <f>IF(AND(Table4[[#This Row],[F value]]&lt;4.74,Table4[[#This Row],[Best Individual mean accuracy]]&gt;Table4[[#This Row],[Benchmark mean accuracy]]),"Yes","No")</f>
        <v>No</v>
      </c>
    </row>
    <row r="1177" spans="1:8" x14ac:dyDescent="0.55000000000000004">
      <c r="A1177">
        <v>750</v>
      </c>
      <c r="B1177" s="1" t="s">
        <v>3273</v>
      </c>
      <c r="C1177" s="4">
        <v>1</v>
      </c>
      <c r="D1177" s="6">
        <v>97.191011235955003</v>
      </c>
      <c r="E1177" s="3">
        <v>94.494382022471896</v>
      </c>
      <c r="F1177" s="4">
        <v>0.96629213483146004</v>
      </c>
      <c r="G1177" s="6">
        <f>Table4[[#This Row],[Best Individual mean accuracy]]-Table4[[#This Row],[Benchmark mean accuracy]]</f>
        <v>-2.6966292134831065</v>
      </c>
      <c r="H1177" t="str">
        <f>IF(AND(Table4[[#This Row],[F value]]&lt;4.74,Table4[[#This Row],[Best Individual mean accuracy]]&gt;Table4[[#This Row],[Benchmark mean accuracy]]),"Yes","No")</f>
        <v>No</v>
      </c>
    </row>
    <row r="1178" spans="1:8" x14ac:dyDescent="0.55000000000000004">
      <c r="A1178">
        <v>928</v>
      </c>
      <c r="B1178" s="1" t="s">
        <v>4316</v>
      </c>
      <c r="C1178" s="4">
        <v>0.97777777777777697</v>
      </c>
      <c r="D1178" s="6">
        <v>97.191011235955003</v>
      </c>
      <c r="E1178" s="3">
        <v>94.494382022471896</v>
      </c>
      <c r="F1178" s="4">
        <v>4.6666666666666803</v>
      </c>
      <c r="G1178" s="6">
        <f>Table4[[#This Row],[Best Individual mean accuracy]]-Table4[[#This Row],[Benchmark mean accuracy]]</f>
        <v>-2.6966292134831065</v>
      </c>
      <c r="H1178" t="str">
        <f>IF(AND(Table4[[#This Row],[F value]]&lt;4.74,Table4[[#This Row],[Best Individual mean accuracy]]&gt;Table4[[#This Row],[Benchmark mean accuracy]]),"Yes","No")</f>
        <v>No</v>
      </c>
    </row>
    <row r="1179" spans="1:8" x14ac:dyDescent="0.55000000000000004">
      <c r="A1179">
        <v>465</v>
      </c>
      <c r="B1179" s="1" t="s">
        <v>2782</v>
      </c>
      <c r="C1179" s="4">
        <v>0.97777777777777697</v>
      </c>
      <c r="D1179" s="6">
        <v>97.078651685393197</v>
      </c>
      <c r="E1179" s="3">
        <v>94.494382022471896</v>
      </c>
      <c r="F1179" s="4">
        <v>5.6153846153846096</v>
      </c>
      <c r="G1179" s="6">
        <f>Table4[[#This Row],[Best Individual mean accuracy]]-Table4[[#This Row],[Benchmark mean accuracy]]</f>
        <v>-2.5842696629213009</v>
      </c>
      <c r="H1179" t="str">
        <f>IF(AND(Table4[[#This Row],[F value]]&lt;4.74,Table4[[#This Row],[Best Individual mean accuracy]]&gt;Table4[[#This Row],[Benchmark mean accuracy]]),"Yes","No")</f>
        <v>No</v>
      </c>
    </row>
    <row r="1180" spans="1:8" x14ac:dyDescent="0.55000000000000004">
      <c r="A1180">
        <v>465</v>
      </c>
      <c r="B1180" s="1" t="s">
        <v>2860</v>
      </c>
      <c r="C1180" s="4">
        <v>0.97777777777777697</v>
      </c>
      <c r="D1180" s="6">
        <v>96.966292134831406</v>
      </c>
      <c r="E1180" s="3">
        <v>94.494382022471896</v>
      </c>
      <c r="F1180" s="4">
        <v>2.0526315789473699</v>
      </c>
      <c r="G1180" s="6">
        <f>Table4[[#This Row],[Best Individual mean accuracy]]-Table4[[#This Row],[Benchmark mean accuracy]]</f>
        <v>-2.4719101123595095</v>
      </c>
      <c r="H1180" t="str">
        <f>IF(AND(Table4[[#This Row],[F value]]&lt;4.74,Table4[[#This Row],[Best Individual mean accuracy]]&gt;Table4[[#This Row],[Benchmark mean accuracy]]),"Yes","No")</f>
        <v>No</v>
      </c>
    </row>
    <row r="1181" spans="1:8" x14ac:dyDescent="0.55000000000000004">
      <c r="A1181">
        <v>574</v>
      </c>
      <c r="B1181" s="1" t="s">
        <v>3093</v>
      </c>
      <c r="C1181" s="4">
        <v>1</v>
      </c>
      <c r="D1181" s="6">
        <v>96.966292134831406</v>
      </c>
      <c r="E1181" s="3">
        <v>94.494382022471896</v>
      </c>
      <c r="F1181" s="4">
        <v>0.96610169491525399</v>
      </c>
      <c r="G1181" s="6">
        <f>Table4[[#This Row],[Best Individual mean accuracy]]-Table4[[#This Row],[Benchmark mean accuracy]]</f>
        <v>-2.4719101123595095</v>
      </c>
      <c r="H1181" t="str">
        <f>IF(AND(Table4[[#This Row],[F value]]&lt;4.74,Table4[[#This Row],[Best Individual mean accuracy]]&gt;Table4[[#This Row],[Benchmark mean accuracy]]),"Yes","No")</f>
        <v>No</v>
      </c>
    </row>
    <row r="1182" spans="1:8" x14ac:dyDescent="0.55000000000000004">
      <c r="A1182">
        <v>928</v>
      </c>
      <c r="B1182" s="1" t="s">
        <v>4132</v>
      </c>
      <c r="C1182" s="4">
        <v>0.97777777777777697</v>
      </c>
      <c r="D1182" s="6">
        <v>96.966292134831406</v>
      </c>
      <c r="E1182" s="3">
        <v>94.494382022471896</v>
      </c>
      <c r="F1182" s="4">
        <v>0.94805194805194803</v>
      </c>
      <c r="G1182" s="6">
        <f>Table4[[#This Row],[Best Individual mean accuracy]]-Table4[[#This Row],[Benchmark mean accuracy]]</f>
        <v>-2.4719101123595095</v>
      </c>
      <c r="H1182" t="str">
        <f>IF(AND(Table4[[#This Row],[F value]]&lt;4.74,Table4[[#This Row],[Best Individual mean accuracy]]&gt;Table4[[#This Row],[Benchmark mean accuracy]]),"Yes","No")</f>
        <v>No</v>
      </c>
    </row>
    <row r="1183" spans="1:8" x14ac:dyDescent="0.55000000000000004">
      <c r="A1183">
        <v>465</v>
      </c>
      <c r="B1183" s="1" t="s">
        <v>2738</v>
      </c>
      <c r="C1183" s="4">
        <v>0.97777777777777697</v>
      </c>
      <c r="D1183" s="6">
        <v>96.741573033707795</v>
      </c>
      <c r="E1183" s="3">
        <v>94.494382022471896</v>
      </c>
      <c r="F1183" s="4">
        <v>1.3548387096774099</v>
      </c>
      <c r="G1183" s="6">
        <f>Table4[[#This Row],[Best Individual mean accuracy]]-Table4[[#This Row],[Benchmark mean accuracy]]</f>
        <v>-2.2471910112358984</v>
      </c>
      <c r="H1183" t="str">
        <f>IF(AND(Table4[[#This Row],[F value]]&lt;4.74,Table4[[#This Row],[Best Individual mean accuracy]]&gt;Table4[[#This Row],[Benchmark mean accuracy]]),"Yes","No")</f>
        <v>No</v>
      </c>
    </row>
    <row r="1184" spans="1:8" x14ac:dyDescent="0.55000000000000004">
      <c r="A1184">
        <v>750</v>
      </c>
      <c r="B1184" s="1" t="s">
        <v>3363</v>
      </c>
      <c r="C1184" s="4">
        <v>1</v>
      </c>
      <c r="D1184" s="6">
        <v>96.741573033707795</v>
      </c>
      <c r="E1184" s="3">
        <v>94.494382022471896</v>
      </c>
      <c r="F1184" s="4">
        <v>2.9090909090909101</v>
      </c>
      <c r="G1184" s="6">
        <f>Table4[[#This Row],[Best Individual mean accuracy]]-Table4[[#This Row],[Benchmark mean accuracy]]</f>
        <v>-2.2471910112358984</v>
      </c>
      <c r="H1184" t="str">
        <f>IF(AND(Table4[[#This Row],[F value]]&lt;4.74,Table4[[#This Row],[Best Individual mean accuracy]]&gt;Table4[[#This Row],[Benchmark mean accuracy]]),"Yes","No")</f>
        <v>No</v>
      </c>
    </row>
    <row r="1185" spans="1:8" x14ac:dyDescent="0.55000000000000004">
      <c r="A1185">
        <v>928</v>
      </c>
      <c r="B1185" s="1" t="s">
        <v>4114</v>
      </c>
      <c r="C1185" s="4">
        <v>0.97777777777777697</v>
      </c>
      <c r="D1185" s="6">
        <v>96.629213483146003</v>
      </c>
      <c r="E1185" s="3">
        <v>94.494382022471896</v>
      </c>
      <c r="F1185" s="4">
        <v>3.2553191489361701</v>
      </c>
      <c r="G1185" s="6">
        <f>Table4[[#This Row],[Best Individual mean accuracy]]-Table4[[#This Row],[Benchmark mean accuracy]]</f>
        <v>-2.134831460674107</v>
      </c>
      <c r="H1185" t="str">
        <f>IF(AND(Table4[[#This Row],[F value]]&lt;4.74,Table4[[#This Row],[Best Individual mean accuracy]]&gt;Table4[[#This Row],[Benchmark mean accuracy]]),"Yes","No")</f>
        <v>No</v>
      </c>
    </row>
    <row r="1186" spans="1:8" x14ac:dyDescent="0.55000000000000004">
      <c r="A1186">
        <v>574</v>
      </c>
      <c r="B1186" s="1" t="s">
        <v>2985</v>
      </c>
      <c r="C1186" s="4">
        <v>1</v>
      </c>
      <c r="D1186" s="6">
        <v>96.404494382022406</v>
      </c>
      <c r="E1186" s="3">
        <v>94.494382022471896</v>
      </c>
      <c r="F1186" s="4">
        <v>2.8857142857142799</v>
      </c>
      <c r="G1186" s="6">
        <f>Table4[[#This Row],[Best Individual mean accuracy]]-Table4[[#This Row],[Benchmark mean accuracy]]</f>
        <v>-1.9101123595505101</v>
      </c>
      <c r="H1186" t="str">
        <f>IF(AND(Table4[[#This Row],[F value]]&lt;4.74,Table4[[#This Row],[Best Individual mean accuracy]]&gt;Table4[[#This Row],[Benchmark mean accuracy]]),"Yes","No")</f>
        <v>No</v>
      </c>
    </row>
    <row r="1187" spans="1:8" x14ac:dyDescent="0.55000000000000004">
      <c r="A1187">
        <v>663</v>
      </c>
      <c r="B1187" s="1" t="s">
        <v>3122</v>
      </c>
      <c r="C1187" s="4">
        <v>0.97777777777777697</v>
      </c>
      <c r="D1187" s="6">
        <v>96.404494382022406</v>
      </c>
      <c r="E1187" s="3">
        <v>94.494382022471896</v>
      </c>
      <c r="F1187" s="4">
        <v>1.1032258064516101</v>
      </c>
      <c r="G1187" s="6">
        <f>Table4[[#This Row],[Best Individual mean accuracy]]-Table4[[#This Row],[Benchmark mean accuracy]]</f>
        <v>-1.9101123595505101</v>
      </c>
      <c r="H1187" t="str">
        <f>IF(AND(Table4[[#This Row],[F value]]&lt;4.74,Table4[[#This Row],[Best Individual mean accuracy]]&gt;Table4[[#This Row],[Benchmark mean accuracy]]),"Yes","No")</f>
        <v>No</v>
      </c>
    </row>
    <row r="1188" spans="1:8" x14ac:dyDescent="0.55000000000000004">
      <c r="A1188">
        <v>574</v>
      </c>
      <c r="B1188" s="1" t="s">
        <v>3082</v>
      </c>
      <c r="C1188" s="4">
        <v>1</v>
      </c>
      <c r="D1188" s="6">
        <v>96.179775280898795</v>
      </c>
      <c r="E1188" s="3">
        <v>94.494382022471896</v>
      </c>
      <c r="F1188" s="4">
        <v>1.0900900900900901</v>
      </c>
      <c r="G1188" s="6">
        <f>Table4[[#This Row],[Best Individual mean accuracy]]-Table4[[#This Row],[Benchmark mean accuracy]]</f>
        <v>-1.6853932584268989</v>
      </c>
      <c r="H1188" t="str">
        <f>IF(AND(Table4[[#This Row],[F value]]&lt;4.74,Table4[[#This Row],[Best Individual mean accuracy]]&gt;Table4[[#This Row],[Benchmark mean accuracy]]),"Yes","No")</f>
        <v>No</v>
      </c>
    </row>
    <row r="1189" spans="1:8" x14ac:dyDescent="0.55000000000000004">
      <c r="A1189">
        <v>465</v>
      </c>
      <c r="B1189" s="1" t="s">
        <v>2819</v>
      </c>
      <c r="C1189" s="4">
        <v>0.97777777777777697</v>
      </c>
      <c r="D1189" s="6">
        <v>96.067415730337004</v>
      </c>
      <c r="E1189" s="3">
        <v>94.494382022471896</v>
      </c>
      <c r="F1189" s="4">
        <v>1.51515151515151</v>
      </c>
      <c r="G1189" s="6">
        <f>Table4[[#This Row],[Best Individual mean accuracy]]-Table4[[#This Row],[Benchmark mean accuracy]]</f>
        <v>-1.5730337078651075</v>
      </c>
      <c r="H1189" t="str">
        <f>IF(AND(Table4[[#This Row],[F value]]&lt;4.74,Table4[[#This Row],[Best Individual mean accuracy]]&gt;Table4[[#This Row],[Benchmark mean accuracy]]),"Yes","No")</f>
        <v>No</v>
      </c>
    </row>
    <row r="1190" spans="1:8" x14ac:dyDescent="0.55000000000000004">
      <c r="A1190">
        <v>574</v>
      </c>
      <c r="B1190" s="1" t="s">
        <v>2906</v>
      </c>
      <c r="C1190" s="4">
        <v>1</v>
      </c>
      <c r="D1190" s="6">
        <v>96.067415730337004</v>
      </c>
      <c r="E1190" s="3">
        <v>94.494382022471896</v>
      </c>
      <c r="F1190" s="4">
        <v>0.68932038834951403</v>
      </c>
      <c r="G1190" s="6">
        <f>Table4[[#This Row],[Best Individual mean accuracy]]-Table4[[#This Row],[Benchmark mean accuracy]]</f>
        <v>-1.5730337078651075</v>
      </c>
      <c r="H1190" t="str">
        <f>IF(AND(Table4[[#This Row],[F value]]&lt;4.74,Table4[[#This Row],[Best Individual mean accuracy]]&gt;Table4[[#This Row],[Benchmark mean accuracy]]),"Yes","No")</f>
        <v>No</v>
      </c>
    </row>
    <row r="1191" spans="1:8" x14ac:dyDescent="0.55000000000000004">
      <c r="A1191">
        <v>465</v>
      </c>
      <c r="B1191" s="1" t="s">
        <v>2771</v>
      </c>
      <c r="C1191" s="4">
        <v>0.97777777777777697</v>
      </c>
      <c r="D1191" s="6">
        <v>95.955056179775298</v>
      </c>
      <c r="E1191" s="3">
        <v>94.494382022471896</v>
      </c>
      <c r="F1191" s="4">
        <v>1.2222222222222201</v>
      </c>
      <c r="G1191" s="6">
        <f>Table4[[#This Row],[Best Individual mean accuracy]]-Table4[[#This Row],[Benchmark mean accuracy]]</f>
        <v>-1.4606741573034014</v>
      </c>
      <c r="H1191" t="str">
        <f>IF(AND(Table4[[#This Row],[F value]]&lt;4.74,Table4[[#This Row],[Best Individual mean accuracy]]&gt;Table4[[#This Row],[Benchmark mean accuracy]]),"Yes","No")</f>
        <v>No</v>
      </c>
    </row>
    <row r="1192" spans="1:8" x14ac:dyDescent="0.55000000000000004">
      <c r="A1192">
        <v>574</v>
      </c>
      <c r="B1192" s="1" t="s">
        <v>2917</v>
      </c>
      <c r="C1192" s="4">
        <v>1</v>
      </c>
      <c r="D1192" s="6">
        <v>95.955056179775198</v>
      </c>
      <c r="E1192" s="3">
        <v>94.494382022471896</v>
      </c>
      <c r="F1192" s="4">
        <v>1.15686274509804</v>
      </c>
      <c r="G1192" s="6">
        <f>Table4[[#This Row],[Best Individual mean accuracy]]-Table4[[#This Row],[Benchmark mean accuracy]]</f>
        <v>-1.460674157303302</v>
      </c>
      <c r="H1192" t="str">
        <f>IF(AND(Table4[[#This Row],[F value]]&lt;4.74,Table4[[#This Row],[Best Individual mean accuracy]]&gt;Table4[[#This Row],[Benchmark mean accuracy]]),"Yes","No")</f>
        <v>No</v>
      </c>
    </row>
    <row r="1193" spans="1:8" x14ac:dyDescent="0.55000000000000004">
      <c r="A1193">
        <v>465</v>
      </c>
      <c r="B1193" s="1" t="s">
        <v>2766</v>
      </c>
      <c r="C1193" s="4">
        <v>0.97777777777777697</v>
      </c>
      <c r="D1193" s="6">
        <v>95.842696629213407</v>
      </c>
      <c r="E1193" s="3">
        <v>94.494382022471896</v>
      </c>
      <c r="F1193" s="4">
        <v>0.73529411764705799</v>
      </c>
      <c r="G1193" s="6">
        <f>Table4[[#This Row],[Best Individual mean accuracy]]-Table4[[#This Row],[Benchmark mean accuracy]]</f>
        <v>-1.3483146067415106</v>
      </c>
      <c r="H1193" t="str">
        <f>IF(AND(Table4[[#This Row],[F value]]&lt;4.74,Table4[[#This Row],[Best Individual mean accuracy]]&gt;Table4[[#This Row],[Benchmark mean accuracy]]),"Yes","No")</f>
        <v>No</v>
      </c>
    </row>
    <row r="1194" spans="1:8" x14ac:dyDescent="0.55000000000000004">
      <c r="A1194">
        <v>574</v>
      </c>
      <c r="B1194" s="1" t="s">
        <v>3028</v>
      </c>
      <c r="C1194" s="4">
        <v>1</v>
      </c>
      <c r="D1194" s="6">
        <v>95.842696629213407</v>
      </c>
      <c r="E1194" s="3">
        <v>94.494382022471896</v>
      </c>
      <c r="F1194" s="4">
        <v>2.0689655172413701</v>
      </c>
      <c r="G1194" s="6">
        <f>Table4[[#This Row],[Best Individual mean accuracy]]-Table4[[#This Row],[Benchmark mean accuracy]]</f>
        <v>-1.3483146067415106</v>
      </c>
      <c r="H1194" t="str">
        <f>IF(AND(Table4[[#This Row],[F value]]&lt;4.74,Table4[[#This Row],[Best Individual mean accuracy]]&gt;Table4[[#This Row],[Benchmark mean accuracy]]),"Yes","No")</f>
        <v>No</v>
      </c>
    </row>
    <row r="1195" spans="1:8" x14ac:dyDescent="0.55000000000000004">
      <c r="A1195">
        <v>465</v>
      </c>
      <c r="B1195" s="1" t="s">
        <v>2748</v>
      </c>
      <c r="C1195" s="4">
        <v>0.97777777777777697</v>
      </c>
      <c r="D1195" s="6">
        <v>95.617977528089895</v>
      </c>
      <c r="E1195" s="3">
        <v>94.494382022471896</v>
      </c>
      <c r="F1195" s="4">
        <v>1.04807692307692</v>
      </c>
      <c r="G1195" s="6">
        <f>Table4[[#This Row],[Best Individual mean accuracy]]-Table4[[#This Row],[Benchmark mean accuracy]]</f>
        <v>-1.1235955056179989</v>
      </c>
      <c r="H1195" t="str">
        <f>IF(AND(Table4[[#This Row],[F value]]&lt;4.74,Table4[[#This Row],[Best Individual mean accuracy]]&gt;Table4[[#This Row],[Benchmark mean accuracy]]),"Yes","No")</f>
        <v>No</v>
      </c>
    </row>
    <row r="1196" spans="1:8" x14ac:dyDescent="0.55000000000000004">
      <c r="A1196">
        <v>750</v>
      </c>
      <c r="B1196" s="1" t="s">
        <v>3172</v>
      </c>
      <c r="C1196" s="4">
        <v>1</v>
      </c>
      <c r="D1196" s="6">
        <v>95.617977528089895</v>
      </c>
      <c r="E1196" s="3">
        <v>94.494382022471896</v>
      </c>
      <c r="F1196" s="4">
        <v>1.02857142857142</v>
      </c>
      <c r="G1196" s="6">
        <f>Table4[[#This Row],[Best Individual mean accuracy]]-Table4[[#This Row],[Benchmark mean accuracy]]</f>
        <v>-1.1235955056179989</v>
      </c>
      <c r="H1196" t="str">
        <f>IF(AND(Table4[[#This Row],[F value]]&lt;4.74,Table4[[#This Row],[Best Individual mean accuracy]]&gt;Table4[[#This Row],[Benchmark mean accuracy]]),"Yes","No")</f>
        <v>No</v>
      </c>
    </row>
    <row r="1197" spans="1:8" x14ac:dyDescent="0.55000000000000004">
      <c r="A1197">
        <v>10</v>
      </c>
      <c r="B1197" s="1" t="s">
        <v>2401</v>
      </c>
      <c r="C1197" s="4">
        <v>0.97777777777777697</v>
      </c>
      <c r="D1197" s="6">
        <v>95.505617977528104</v>
      </c>
      <c r="E1197" s="3">
        <v>94.494382022471896</v>
      </c>
      <c r="F1197" s="4">
        <v>0.66990291262135904</v>
      </c>
      <c r="G1197" s="6">
        <f>Table4[[#This Row],[Best Individual mean accuracy]]-Table4[[#This Row],[Benchmark mean accuracy]]</f>
        <v>-1.0112359550562076</v>
      </c>
      <c r="H1197" t="str">
        <f>IF(AND(Table4[[#This Row],[F value]]&lt;4.74,Table4[[#This Row],[Best Individual mean accuracy]]&gt;Table4[[#This Row],[Benchmark mean accuracy]]),"Yes","No")</f>
        <v>No</v>
      </c>
    </row>
    <row r="1198" spans="1:8" x14ac:dyDescent="0.55000000000000004">
      <c r="A1198">
        <v>750</v>
      </c>
      <c r="B1198" s="1" t="s">
        <v>3358</v>
      </c>
      <c r="C1198" s="4">
        <v>1</v>
      </c>
      <c r="D1198" s="6">
        <v>95.393258426966199</v>
      </c>
      <c r="E1198" s="3">
        <v>94.494382022471896</v>
      </c>
      <c r="F1198" s="4">
        <v>0.90384615384615297</v>
      </c>
      <c r="G1198" s="6">
        <f>Table4[[#This Row],[Best Individual mean accuracy]]-Table4[[#This Row],[Benchmark mean accuracy]]</f>
        <v>-0.89887640449430251</v>
      </c>
      <c r="H1198" t="str">
        <f>IF(AND(Table4[[#This Row],[F value]]&lt;4.74,Table4[[#This Row],[Best Individual mean accuracy]]&gt;Table4[[#This Row],[Benchmark mean accuracy]]),"Yes","No")</f>
        <v>No</v>
      </c>
    </row>
    <row r="1199" spans="1:8" x14ac:dyDescent="0.55000000000000004">
      <c r="A1199">
        <v>750</v>
      </c>
      <c r="B1199" s="1" t="s">
        <v>3221</v>
      </c>
      <c r="C1199" s="4">
        <v>1</v>
      </c>
      <c r="D1199" s="6">
        <v>95.280898876404393</v>
      </c>
      <c r="E1199" s="3">
        <v>94.494382022471896</v>
      </c>
      <c r="F1199" s="4">
        <v>0.59420289855072495</v>
      </c>
      <c r="G1199" s="6">
        <f>Table4[[#This Row],[Best Individual mean accuracy]]-Table4[[#This Row],[Benchmark mean accuracy]]</f>
        <v>-0.78651685393249693</v>
      </c>
      <c r="H1199" t="str">
        <f>IF(AND(Table4[[#This Row],[F value]]&lt;4.74,Table4[[#This Row],[Best Individual mean accuracy]]&gt;Table4[[#This Row],[Benchmark mean accuracy]]),"Yes","No")</f>
        <v>No</v>
      </c>
    </row>
    <row r="1200" spans="1:8" x14ac:dyDescent="0.55000000000000004">
      <c r="A1200">
        <v>663</v>
      </c>
      <c r="B1200" s="1" t="s">
        <v>3160</v>
      </c>
      <c r="C1200" s="4">
        <v>0.97777777777777697</v>
      </c>
      <c r="D1200" s="6">
        <v>95.056179775280896</v>
      </c>
      <c r="E1200" s="3">
        <v>94.494382022471896</v>
      </c>
      <c r="F1200" s="4">
        <v>0.71270718232044195</v>
      </c>
      <c r="G1200" s="6">
        <f>Table4[[#This Row],[Best Individual mean accuracy]]-Table4[[#This Row],[Benchmark mean accuracy]]</f>
        <v>-0.56179775280899946</v>
      </c>
      <c r="H1200" t="str">
        <f>IF(AND(Table4[[#This Row],[F value]]&lt;4.74,Table4[[#This Row],[Best Individual mean accuracy]]&gt;Table4[[#This Row],[Benchmark mean accuracy]]),"Yes","No")</f>
        <v>No</v>
      </c>
    </row>
    <row r="1201" spans="1:8" x14ac:dyDescent="0.55000000000000004">
      <c r="A1201">
        <v>750</v>
      </c>
      <c r="B1201" s="1" t="s">
        <v>3400</v>
      </c>
      <c r="C1201" s="4">
        <v>1</v>
      </c>
      <c r="D1201" s="6">
        <v>94.943820224719104</v>
      </c>
      <c r="E1201" s="3">
        <v>94.494382022471896</v>
      </c>
      <c r="F1201" s="4">
        <v>1.1052631578947301</v>
      </c>
      <c r="G1201" s="6">
        <f>Table4[[#This Row],[Best Individual mean accuracy]]-Table4[[#This Row],[Benchmark mean accuracy]]</f>
        <v>-0.4494382022472081</v>
      </c>
      <c r="H1201" t="str">
        <f>IF(AND(Table4[[#This Row],[F value]]&lt;4.74,Table4[[#This Row],[Best Individual mean accuracy]]&gt;Table4[[#This Row],[Benchmark mean accuracy]]),"Yes","No")</f>
        <v>No</v>
      </c>
    </row>
    <row r="1202" spans="1:8" x14ac:dyDescent="0.55000000000000004">
      <c r="A1202">
        <v>10</v>
      </c>
      <c r="B1202" s="1" t="s">
        <v>2370</v>
      </c>
      <c r="C1202" s="4">
        <v>0.97777777777777697</v>
      </c>
      <c r="D1202" s="6">
        <v>97.640449438202197</v>
      </c>
      <c r="E1202" s="3">
        <v>94.382022471910105</v>
      </c>
      <c r="F1202" s="4">
        <v>1.52413793103448</v>
      </c>
      <c r="G1202" s="6">
        <f>Table4[[#This Row],[Best Individual mean accuracy]]-Table4[[#This Row],[Benchmark mean accuracy]]</f>
        <v>-3.2584269662920917</v>
      </c>
      <c r="H1202" t="str">
        <f>IF(AND(Table4[[#This Row],[F value]]&lt;4.74,Table4[[#This Row],[Best Individual mean accuracy]]&gt;Table4[[#This Row],[Benchmark mean accuracy]]),"Yes","No")</f>
        <v>No</v>
      </c>
    </row>
    <row r="1203" spans="1:8" x14ac:dyDescent="0.55000000000000004">
      <c r="A1203">
        <v>465</v>
      </c>
      <c r="B1203" s="1" t="s">
        <v>2833</v>
      </c>
      <c r="C1203" s="4">
        <v>0.97777777777777697</v>
      </c>
      <c r="D1203" s="6">
        <v>97.4157303370786</v>
      </c>
      <c r="E1203" s="3">
        <v>94.382022471910105</v>
      </c>
      <c r="F1203" s="4">
        <v>1.33043478260869</v>
      </c>
      <c r="G1203" s="6">
        <f>Table4[[#This Row],[Best Individual mean accuracy]]-Table4[[#This Row],[Benchmark mean accuracy]]</f>
        <v>-3.0337078651684948</v>
      </c>
      <c r="H1203" t="str">
        <f>IF(AND(Table4[[#This Row],[F value]]&lt;4.74,Table4[[#This Row],[Best Individual mean accuracy]]&gt;Table4[[#This Row],[Benchmark mean accuracy]]),"Yes","No")</f>
        <v>No</v>
      </c>
    </row>
    <row r="1204" spans="1:8" x14ac:dyDescent="0.55000000000000004">
      <c r="A1204">
        <v>465</v>
      </c>
      <c r="B1204" s="1" t="s">
        <v>2805</v>
      </c>
      <c r="C1204" s="4">
        <v>0.97777777777777697</v>
      </c>
      <c r="D1204" s="6">
        <v>97.078651685393197</v>
      </c>
      <c r="E1204" s="3">
        <v>94.382022471910105</v>
      </c>
      <c r="F1204" s="4">
        <v>3.0624999999999898</v>
      </c>
      <c r="G1204" s="6">
        <f>Table4[[#This Row],[Best Individual mean accuracy]]-Table4[[#This Row],[Benchmark mean accuracy]]</f>
        <v>-2.6966292134830923</v>
      </c>
      <c r="H1204" t="str">
        <f>IF(AND(Table4[[#This Row],[F value]]&lt;4.74,Table4[[#This Row],[Best Individual mean accuracy]]&gt;Table4[[#This Row],[Benchmark mean accuracy]]),"Yes","No")</f>
        <v>No</v>
      </c>
    </row>
    <row r="1205" spans="1:8" x14ac:dyDescent="0.55000000000000004">
      <c r="A1205">
        <v>750</v>
      </c>
      <c r="B1205" s="1" t="s">
        <v>3456</v>
      </c>
      <c r="C1205" s="4">
        <v>1</v>
      </c>
      <c r="D1205" s="6">
        <v>96.8539325842696</v>
      </c>
      <c r="E1205" s="3">
        <v>94.382022471910105</v>
      </c>
      <c r="F1205" s="4">
        <v>1.7826086956521701</v>
      </c>
      <c r="G1205" s="6">
        <f>Table4[[#This Row],[Best Individual mean accuracy]]-Table4[[#This Row],[Benchmark mean accuracy]]</f>
        <v>-2.4719101123594953</v>
      </c>
      <c r="H1205" t="str">
        <f>IF(AND(Table4[[#This Row],[F value]]&lt;4.74,Table4[[#This Row],[Best Individual mean accuracy]]&gt;Table4[[#This Row],[Benchmark mean accuracy]]),"Yes","No")</f>
        <v>No</v>
      </c>
    </row>
    <row r="1206" spans="1:8" x14ac:dyDescent="0.55000000000000004">
      <c r="A1206">
        <v>574</v>
      </c>
      <c r="B1206" s="1" t="s">
        <v>3089</v>
      </c>
      <c r="C1206" s="4">
        <v>1</v>
      </c>
      <c r="D1206" s="6">
        <v>96.741573033707795</v>
      </c>
      <c r="E1206" s="3">
        <v>94.382022471910105</v>
      </c>
      <c r="F1206" s="4">
        <v>1.43356643356643</v>
      </c>
      <c r="G1206" s="6">
        <f>Table4[[#This Row],[Best Individual mean accuracy]]-Table4[[#This Row],[Benchmark mean accuracy]]</f>
        <v>-2.3595505617976897</v>
      </c>
      <c r="H1206" t="str">
        <f>IF(AND(Table4[[#This Row],[F value]]&lt;4.74,Table4[[#This Row],[Best Individual mean accuracy]]&gt;Table4[[#This Row],[Benchmark mean accuracy]]),"Yes","No")</f>
        <v>No</v>
      </c>
    </row>
    <row r="1207" spans="1:8" x14ac:dyDescent="0.55000000000000004">
      <c r="A1207">
        <v>663</v>
      </c>
      <c r="B1207" s="1" t="s">
        <v>3135</v>
      </c>
      <c r="C1207" s="4">
        <v>0.97777777777777697</v>
      </c>
      <c r="D1207" s="6">
        <v>96.741573033707795</v>
      </c>
      <c r="E1207" s="3">
        <v>94.382022471910105</v>
      </c>
      <c r="F1207" s="4">
        <v>5.8888888888888999</v>
      </c>
      <c r="G1207" s="6">
        <f>Table4[[#This Row],[Best Individual mean accuracy]]-Table4[[#This Row],[Benchmark mean accuracy]]</f>
        <v>-2.3595505617976897</v>
      </c>
      <c r="H1207" t="str">
        <f>IF(AND(Table4[[#This Row],[F value]]&lt;4.74,Table4[[#This Row],[Best Individual mean accuracy]]&gt;Table4[[#This Row],[Benchmark mean accuracy]]),"Yes","No")</f>
        <v>No</v>
      </c>
    </row>
    <row r="1208" spans="1:8" x14ac:dyDescent="0.55000000000000004">
      <c r="A1208">
        <v>465</v>
      </c>
      <c r="B1208" s="1" t="s">
        <v>2864</v>
      </c>
      <c r="C1208" s="4">
        <v>0.97777777777777697</v>
      </c>
      <c r="D1208" s="6">
        <v>96.629213483146003</v>
      </c>
      <c r="E1208" s="3">
        <v>94.382022471910105</v>
      </c>
      <c r="F1208" s="4">
        <v>0.94642857142857095</v>
      </c>
      <c r="G1208" s="6">
        <f>Table4[[#This Row],[Best Individual mean accuracy]]-Table4[[#This Row],[Benchmark mean accuracy]]</f>
        <v>-2.2471910112358984</v>
      </c>
      <c r="H1208" t="str">
        <f>IF(AND(Table4[[#This Row],[F value]]&lt;4.74,Table4[[#This Row],[Best Individual mean accuracy]]&gt;Table4[[#This Row],[Benchmark mean accuracy]]),"Yes","No")</f>
        <v>No</v>
      </c>
    </row>
    <row r="1209" spans="1:8" x14ac:dyDescent="0.55000000000000004">
      <c r="A1209">
        <v>750</v>
      </c>
      <c r="B1209" s="1" t="s">
        <v>3441</v>
      </c>
      <c r="C1209" s="4">
        <v>1</v>
      </c>
      <c r="D1209" s="6">
        <v>96.516853932584198</v>
      </c>
      <c r="E1209" s="3">
        <v>94.382022471910105</v>
      </c>
      <c r="F1209" s="4">
        <v>1.6857142857142799</v>
      </c>
      <c r="G1209" s="6">
        <f>Table4[[#This Row],[Best Individual mean accuracy]]-Table4[[#This Row],[Benchmark mean accuracy]]</f>
        <v>-2.1348314606740928</v>
      </c>
      <c r="H1209" t="str">
        <f>IF(AND(Table4[[#This Row],[F value]]&lt;4.74,Table4[[#This Row],[Best Individual mean accuracy]]&gt;Table4[[#This Row],[Benchmark mean accuracy]]),"Yes","No")</f>
        <v>No</v>
      </c>
    </row>
    <row r="1210" spans="1:8" x14ac:dyDescent="0.55000000000000004">
      <c r="A1210">
        <v>465</v>
      </c>
      <c r="B1210" s="1" t="s">
        <v>2824</v>
      </c>
      <c r="C1210" s="4">
        <v>0.97777777777777697</v>
      </c>
      <c r="D1210" s="6">
        <v>96.179775280898795</v>
      </c>
      <c r="E1210" s="3">
        <v>94.382022471910105</v>
      </c>
      <c r="F1210" s="4">
        <v>1.52380952380952</v>
      </c>
      <c r="G1210" s="6">
        <f>Table4[[#This Row],[Best Individual mean accuracy]]-Table4[[#This Row],[Benchmark mean accuracy]]</f>
        <v>-1.7977528089886903</v>
      </c>
      <c r="H1210" t="str">
        <f>IF(AND(Table4[[#This Row],[F value]]&lt;4.74,Table4[[#This Row],[Best Individual mean accuracy]]&gt;Table4[[#This Row],[Benchmark mean accuracy]]),"Yes","No")</f>
        <v>No</v>
      </c>
    </row>
    <row r="1211" spans="1:8" x14ac:dyDescent="0.55000000000000004">
      <c r="A1211">
        <v>465</v>
      </c>
      <c r="B1211" s="1" t="s">
        <v>2733</v>
      </c>
      <c r="C1211" s="4">
        <v>0.97777777777777697</v>
      </c>
      <c r="D1211" s="6">
        <v>96.067415730337004</v>
      </c>
      <c r="E1211" s="3">
        <v>94.382022471910105</v>
      </c>
      <c r="F1211" s="4">
        <v>2.6190476190476102</v>
      </c>
      <c r="G1211" s="6">
        <f>Table4[[#This Row],[Best Individual mean accuracy]]-Table4[[#This Row],[Benchmark mean accuracy]]</f>
        <v>-1.6853932584268989</v>
      </c>
      <c r="H1211" t="str">
        <f>IF(AND(Table4[[#This Row],[F value]]&lt;4.74,Table4[[#This Row],[Best Individual mean accuracy]]&gt;Table4[[#This Row],[Benchmark mean accuracy]]),"Yes","No")</f>
        <v>No</v>
      </c>
    </row>
    <row r="1212" spans="1:8" x14ac:dyDescent="0.55000000000000004">
      <c r="A1212">
        <v>750</v>
      </c>
      <c r="B1212" s="1" t="s">
        <v>3241</v>
      </c>
      <c r="C1212" s="4">
        <v>1</v>
      </c>
      <c r="D1212" s="6">
        <v>96.067415730337004</v>
      </c>
      <c r="E1212" s="3">
        <v>94.382022471910105</v>
      </c>
      <c r="F1212" s="4">
        <v>1.44067796610169</v>
      </c>
      <c r="G1212" s="6">
        <f>Table4[[#This Row],[Best Individual mean accuracy]]-Table4[[#This Row],[Benchmark mean accuracy]]</f>
        <v>-1.6853932584268989</v>
      </c>
      <c r="H1212" t="str">
        <f>IF(AND(Table4[[#This Row],[F value]]&lt;4.74,Table4[[#This Row],[Best Individual mean accuracy]]&gt;Table4[[#This Row],[Benchmark mean accuracy]]),"Yes","No")</f>
        <v>No</v>
      </c>
    </row>
    <row r="1213" spans="1:8" x14ac:dyDescent="0.55000000000000004">
      <c r="A1213">
        <v>574</v>
      </c>
      <c r="B1213" s="1" t="s">
        <v>2996</v>
      </c>
      <c r="C1213" s="4">
        <v>1</v>
      </c>
      <c r="D1213" s="6">
        <v>95.955056179775198</v>
      </c>
      <c r="E1213" s="3">
        <v>94.382022471910105</v>
      </c>
      <c r="F1213" s="4">
        <v>1.09375</v>
      </c>
      <c r="G1213" s="6">
        <f>Table4[[#This Row],[Best Individual mean accuracy]]-Table4[[#This Row],[Benchmark mean accuracy]]</f>
        <v>-1.5730337078650933</v>
      </c>
      <c r="H1213" t="str">
        <f>IF(AND(Table4[[#This Row],[F value]]&lt;4.74,Table4[[#This Row],[Best Individual mean accuracy]]&gt;Table4[[#This Row],[Benchmark mean accuracy]]),"Yes","No")</f>
        <v>No</v>
      </c>
    </row>
    <row r="1214" spans="1:8" x14ac:dyDescent="0.55000000000000004">
      <c r="A1214">
        <v>663</v>
      </c>
      <c r="B1214" s="1" t="s">
        <v>3120</v>
      </c>
      <c r="C1214" s="4">
        <v>0.97777777777777697</v>
      </c>
      <c r="D1214" s="6">
        <v>95.842696629213407</v>
      </c>
      <c r="E1214" s="3">
        <v>94.382022471910105</v>
      </c>
      <c r="F1214" s="4">
        <v>0.678832116788321</v>
      </c>
      <c r="G1214" s="6">
        <f>Table4[[#This Row],[Best Individual mean accuracy]]-Table4[[#This Row],[Benchmark mean accuracy]]</f>
        <v>-1.460674157303302</v>
      </c>
      <c r="H1214" t="str">
        <f>IF(AND(Table4[[#This Row],[F value]]&lt;4.74,Table4[[#This Row],[Best Individual mean accuracy]]&gt;Table4[[#This Row],[Benchmark mean accuracy]]),"Yes","No")</f>
        <v>No</v>
      </c>
    </row>
    <row r="1215" spans="1:8" x14ac:dyDescent="0.55000000000000004">
      <c r="A1215">
        <v>663</v>
      </c>
      <c r="B1215" s="1" t="s">
        <v>3168</v>
      </c>
      <c r="C1215" s="4">
        <v>0.97777777777777697</v>
      </c>
      <c r="D1215" s="6">
        <v>95.842696629213407</v>
      </c>
      <c r="E1215" s="3">
        <v>94.382022471910105</v>
      </c>
      <c r="F1215" s="4">
        <v>1.05128205128205</v>
      </c>
      <c r="G1215" s="6">
        <f>Table4[[#This Row],[Best Individual mean accuracy]]-Table4[[#This Row],[Benchmark mean accuracy]]</f>
        <v>-1.460674157303302</v>
      </c>
      <c r="H1215" t="str">
        <f>IF(AND(Table4[[#This Row],[F value]]&lt;4.74,Table4[[#This Row],[Best Individual mean accuracy]]&gt;Table4[[#This Row],[Benchmark mean accuracy]]),"Yes","No")</f>
        <v>No</v>
      </c>
    </row>
    <row r="1216" spans="1:8" x14ac:dyDescent="0.55000000000000004">
      <c r="A1216">
        <v>574</v>
      </c>
      <c r="B1216" s="1" t="s">
        <v>3001</v>
      </c>
      <c r="C1216" s="4">
        <v>1</v>
      </c>
      <c r="D1216" s="6">
        <v>95.730337078651701</v>
      </c>
      <c r="E1216" s="3">
        <v>94.382022471910105</v>
      </c>
      <c r="F1216" s="4">
        <v>0.721518987341772</v>
      </c>
      <c r="G1216" s="6">
        <f>Table4[[#This Row],[Best Individual mean accuracy]]-Table4[[#This Row],[Benchmark mean accuracy]]</f>
        <v>-1.3483146067415959</v>
      </c>
      <c r="H1216" t="str">
        <f>IF(AND(Table4[[#This Row],[F value]]&lt;4.74,Table4[[#This Row],[Best Individual mean accuracy]]&gt;Table4[[#This Row],[Benchmark mean accuracy]]),"Yes","No")</f>
        <v>No</v>
      </c>
    </row>
    <row r="1217" spans="1:8" x14ac:dyDescent="0.55000000000000004">
      <c r="A1217">
        <v>465</v>
      </c>
      <c r="B1217" s="1" t="s">
        <v>2772</v>
      </c>
      <c r="C1217" s="4">
        <v>0.97777777777777697</v>
      </c>
      <c r="D1217" s="6">
        <v>95.730337078651601</v>
      </c>
      <c r="E1217" s="3">
        <v>94.382022471910105</v>
      </c>
      <c r="F1217" s="4">
        <v>1.6521739130434701</v>
      </c>
      <c r="G1217" s="6">
        <f>Table4[[#This Row],[Best Individual mean accuracy]]-Table4[[#This Row],[Benchmark mean accuracy]]</f>
        <v>-1.3483146067414964</v>
      </c>
      <c r="H1217" t="str">
        <f>IF(AND(Table4[[#This Row],[F value]]&lt;4.74,Table4[[#This Row],[Best Individual mean accuracy]]&gt;Table4[[#This Row],[Benchmark mean accuracy]]),"Yes","No")</f>
        <v>No</v>
      </c>
    </row>
    <row r="1218" spans="1:8" x14ac:dyDescent="0.55000000000000004">
      <c r="A1218">
        <v>574</v>
      </c>
      <c r="B1218" s="1" t="s">
        <v>3046</v>
      </c>
      <c r="C1218" s="4">
        <v>1</v>
      </c>
      <c r="D1218" s="6">
        <v>95.730337078651601</v>
      </c>
      <c r="E1218" s="3">
        <v>94.382022471910105</v>
      </c>
      <c r="F1218" s="4">
        <v>0.98360655737705005</v>
      </c>
      <c r="G1218" s="6">
        <f>Table4[[#This Row],[Best Individual mean accuracy]]-Table4[[#This Row],[Benchmark mean accuracy]]</f>
        <v>-1.3483146067414964</v>
      </c>
      <c r="H1218" t="str">
        <f>IF(AND(Table4[[#This Row],[F value]]&lt;4.74,Table4[[#This Row],[Best Individual mean accuracy]]&gt;Table4[[#This Row],[Benchmark mean accuracy]]),"Yes","No")</f>
        <v>No</v>
      </c>
    </row>
    <row r="1219" spans="1:8" x14ac:dyDescent="0.55000000000000004">
      <c r="A1219">
        <v>750</v>
      </c>
      <c r="B1219" s="1" t="s">
        <v>3238</v>
      </c>
      <c r="C1219" s="4">
        <v>1</v>
      </c>
      <c r="D1219" s="6">
        <v>95.168539325842701</v>
      </c>
      <c r="E1219" s="3">
        <v>94.382022471910105</v>
      </c>
      <c r="F1219" s="4">
        <v>0.67003367003366998</v>
      </c>
      <c r="G1219" s="6">
        <f>Table4[[#This Row],[Best Individual mean accuracy]]-Table4[[#This Row],[Benchmark mean accuracy]]</f>
        <v>-0.7865168539325964</v>
      </c>
      <c r="H1219" t="str">
        <f>IF(AND(Table4[[#This Row],[F value]]&lt;4.74,Table4[[#This Row],[Best Individual mean accuracy]]&gt;Table4[[#This Row],[Benchmark mean accuracy]]),"Yes","No")</f>
        <v>No</v>
      </c>
    </row>
    <row r="1220" spans="1:8" x14ac:dyDescent="0.55000000000000004">
      <c r="A1220">
        <v>574</v>
      </c>
      <c r="B1220" s="1" t="s">
        <v>3025</v>
      </c>
      <c r="C1220" s="4">
        <v>1</v>
      </c>
      <c r="D1220" s="6">
        <v>95.168539325842602</v>
      </c>
      <c r="E1220" s="3">
        <v>94.382022471910105</v>
      </c>
      <c r="F1220" s="4">
        <v>0.95305164319248803</v>
      </c>
      <c r="G1220" s="6">
        <f>Table4[[#This Row],[Best Individual mean accuracy]]-Table4[[#This Row],[Benchmark mean accuracy]]</f>
        <v>-0.78651685393249693</v>
      </c>
      <c r="H1220" t="str">
        <f>IF(AND(Table4[[#This Row],[F value]]&lt;4.74,Table4[[#This Row],[Best Individual mean accuracy]]&gt;Table4[[#This Row],[Benchmark mean accuracy]]),"Yes","No")</f>
        <v>No</v>
      </c>
    </row>
    <row r="1221" spans="1:8" x14ac:dyDescent="0.55000000000000004">
      <c r="A1221">
        <v>750</v>
      </c>
      <c r="B1221" s="1" t="s">
        <v>3344</v>
      </c>
      <c r="C1221" s="4">
        <v>1</v>
      </c>
      <c r="D1221" s="6">
        <v>94.943820224719104</v>
      </c>
      <c r="E1221" s="3">
        <v>94.382022471910105</v>
      </c>
      <c r="F1221" s="4">
        <v>0.93043478260869406</v>
      </c>
      <c r="G1221" s="6">
        <f>Table4[[#This Row],[Best Individual mean accuracy]]-Table4[[#This Row],[Benchmark mean accuracy]]</f>
        <v>-0.56179775280899946</v>
      </c>
      <c r="H1221" t="str">
        <f>IF(AND(Table4[[#This Row],[F value]]&lt;4.74,Table4[[#This Row],[Best Individual mean accuracy]]&gt;Table4[[#This Row],[Benchmark mean accuracy]]),"Yes","No")</f>
        <v>No</v>
      </c>
    </row>
    <row r="1222" spans="1:8" x14ac:dyDescent="0.55000000000000004">
      <c r="A1222">
        <v>928</v>
      </c>
      <c r="B1222" s="1" t="s">
        <v>4365</v>
      </c>
      <c r="C1222" s="4">
        <v>0.97777777777777697</v>
      </c>
      <c r="D1222" s="6">
        <v>96.966292134831406</v>
      </c>
      <c r="E1222" s="3">
        <v>94.269662921348299</v>
      </c>
      <c r="F1222" s="4">
        <v>2.6666666666666599</v>
      </c>
      <c r="G1222" s="6">
        <f>Table4[[#This Row],[Best Individual mean accuracy]]-Table4[[#This Row],[Benchmark mean accuracy]]</f>
        <v>-2.6966292134831065</v>
      </c>
      <c r="H1222" t="str">
        <f>IF(AND(Table4[[#This Row],[F value]]&lt;4.74,Table4[[#This Row],[Best Individual mean accuracy]]&gt;Table4[[#This Row],[Benchmark mean accuracy]]),"Yes","No")</f>
        <v>No</v>
      </c>
    </row>
    <row r="1223" spans="1:8" x14ac:dyDescent="0.55000000000000004">
      <c r="A1223">
        <v>465</v>
      </c>
      <c r="B1223" s="1" t="s">
        <v>2775</v>
      </c>
      <c r="C1223" s="4">
        <v>0.97777777777777697</v>
      </c>
      <c r="D1223" s="6">
        <v>96.741573033707795</v>
      </c>
      <c r="E1223" s="3">
        <v>94.269662921348299</v>
      </c>
      <c r="F1223" s="4">
        <v>2.13043478260869</v>
      </c>
      <c r="G1223" s="6">
        <f>Table4[[#This Row],[Best Individual mean accuracy]]-Table4[[#This Row],[Benchmark mean accuracy]]</f>
        <v>-2.4719101123594953</v>
      </c>
      <c r="H1223" t="str">
        <f>IF(AND(Table4[[#This Row],[F value]]&lt;4.74,Table4[[#This Row],[Best Individual mean accuracy]]&gt;Table4[[#This Row],[Benchmark mean accuracy]]),"Yes","No")</f>
        <v>No</v>
      </c>
    </row>
    <row r="1224" spans="1:8" x14ac:dyDescent="0.55000000000000004">
      <c r="A1224">
        <v>663</v>
      </c>
      <c r="B1224" s="1" t="s">
        <v>3134</v>
      </c>
      <c r="C1224" s="4">
        <v>0.97777777777777697</v>
      </c>
      <c r="D1224" s="6">
        <v>96.629213483146003</v>
      </c>
      <c r="E1224" s="3">
        <v>94.269662921348299</v>
      </c>
      <c r="F1224" s="4">
        <v>1.11881188118811</v>
      </c>
      <c r="G1224" s="6">
        <f>Table4[[#This Row],[Best Individual mean accuracy]]-Table4[[#This Row],[Benchmark mean accuracy]]</f>
        <v>-2.3595505617977039</v>
      </c>
      <c r="H1224" t="str">
        <f>IF(AND(Table4[[#This Row],[F value]]&lt;4.74,Table4[[#This Row],[Best Individual mean accuracy]]&gt;Table4[[#This Row],[Benchmark mean accuracy]]),"Yes","No")</f>
        <v>No</v>
      </c>
    </row>
    <row r="1225" spans="1:8" x14ac:dyDescent="0.55000000000000004">
      <c r="A1225">
        <v>928</v>
      </c>
      <c r="B1225" s="1" t="s">
        <v>4140</v>
      </c>
      <c r="C1225" s="4">
        <v>0.97777777777777697</v>
      </c>
      <c r="D1225" s="6">
        <v>96.179775280898795</v>
      </c>
      <c r="E1225" s="3">
        <v>94.269662921348299</v>
      </c>
      <c r="F1225" s="4">
        <v>3.28571428571427</v>
      </c>
      <c r="G1225" s="6">
        <f>Table4[[#This Row],[Best Individual mean accuracy]]-Table4[[#This Row],[Benchmark mean accuracy]]</f>
        <v>-1.9101123595504959</v>
      </c>
      <c r="H1225" t="str">
        <f>IF(AND(Table4[[#This Row],[F value]]&lt;4.74,Table4[[#This Row],[Best Individual mean accuracy]]&gt;Table4[[#This Row],[Benchmark mean accuracy]]),"Yes","No")</f>
        <v>No</v>
      </c>
    </row>
    <row r="1226" spans="1:8" x14ac:dyDescent="0.55000000000000004">
      <c r="A1226">
        <v>10</v>
      </c>
      <c r="B1226" s="1" t="s">
        <v>2383</v>
      </c>
      <c r="C1226" s="4">
        <v>0.97777777777777697</v>
      </c>
      <c r="D1226" s="6">
        <v>95.955056179775198</v>
      </c>
      <c r="E1226" s="3">
        <v>94.269662921348299</v>
      </c>
      <c r="F1226" s="4">
        <v>1.1632653061224401</v>
      </c>
      <c r="G1226" s="6">
        <f>Table4[[#This Row],[Best Individual mean accuracy]]-Table4[[#This Row],[Benchmark mean accuracy]]</f>
        <v>-1.6853932584268989</v>
      </c>
      <c r="H1226" t="str">
        <f>IF(AND(Table4[[#This Row],[F value]]&lt;4.74,Table4[[#This Row],[Best Individual mean accuracy]]&gt;Table4[[#This Row],[Benchmark mean accuracy]]),"Yes","No")</f>
        <v>No</v>
      </c>
    </row>
    <row r="1227" spans="1:8" x14ac:dyDescent="0.55000000000000004">
      <c r="A1227">
        <v>574</v>
      </c>
      <c r="B1227" s="1" t="s">
        <v>3084</v>
      </c>
      <c r="C1227" s="4">
        <v>1</v>
      </c>
      <c r="D1227" s="6">
        <v>95.955056179775198</v>
      </c>
      <c r="E1227" s="3">
        <v>94.269662921348299</v>
      </c>
      <c r="F1227" s="4">
        <v>2.47826086956522</v>
      </c>
      <c r="G1227" s="6">
        <f>Table4[[#This Row],[Best Individual mean accuracy]]-Table4[[#This Row],[Benchmark mean accuracy]]</f>
        <v>-1.6853932584268989</v>
      </c>
      <c r="H1227" t="str">
        <f>IF(AND(Table4[[#This Row],[F value]]&lt;4.74,Table4[[#This Row],[Best Individual mean accuracy]]&gt;Table4[[#This Row],[Benchmark mean accuracy]]),"Yes","No")</f>
        <v>No</v>
      </c>
    </row>
    <row r="1228" spans="1:8" x14ac:dyDescent="0.55000000000000004">
      <c r="A1228">
        <v>750</v>
      </c>
      <c r="B1228" s="1" t="s">
        <v>3328</v>
      </c>
      <c r="C1228" s="4">
        <v>1</v>
      </c>
      <c r="D1228" s="6">
        <v>95.955056179775198</v>
      </c>
      <c r="E1228" s="3">
        <v>94.269662921348299</v>
      </c>
      <c r="F1228" s="4">
        <v>1.2456140350877201</v>
      </c>
      <c r="G1228" s="6">
        <f>Table4[[#This Row],[Best Individual mean accuracy]]-Table4[[#This Row],[Benchmark mean accuracy]]</f>
        <v>-1.6853932584268989</v>
      </c>
      <c r="H1228" t="str">
        <f>IF(AND(Table4[[#This Row],[F value]]&lt;4.74,Table4[[#This Row],[Best Individual mean accuracy]]&gt;Table4[[#This Row],[Benchmark mean accuracy]]),"Yes","No")</f>
        <v>No</v>
      </c>
    </row>
    <row r="1229" spans="1:8" x14ac:dyDescent="0.55000000000000004">
      <c r="A1229">
        <v>750</v>
      </c>
      <c r="B1229" s="1" t="s">
        <v>3367</v>
      </c>
      <c r="C1229" s="4">
        <v>1</v>
      </c>
      <c r="D1229" s="6">
        <v>95.955056179775198</v>
      </c>
      <c r="E1229" s="3">
        <v>94.269662921348299</v>
      </c>
      <c r="F1229" s="4">
        <v>1.44444444444444</v>
      </c>
      <c r="G1229" s="6">
        <f>Table4[[#This Row],[Best Individual mean accuracy]]-Table4[[#This Row],[Benchmark mean accuracy]]</f>
        <v>-1.6853932584268989</v>
      </c>
      <c r="H1229" t="str">
        <f>IF(AND(Table4[[#This Row],[F value]]&lt;4.74,Table4[[#This Row],[Best Individual mean accuracy]]&gt;Table4[[#This Row],[Benchmark mean accuracy]]),"Yes","No")</f>
        <v>No</v>
      </c>
    </row>
    <row r="1230" spans="1:8" x14ac:dyDescent="0.55000000000000004">
      <c r="A1230">
        <v>574</v>
      </c>
      <c r="B1230" s="1" t="s">
        <v>2902</v>
      </c>
      <c r="C1230" s="4">
        <v>1</v>
      </c>
      <c r="D1230" s="6">
        <v>95.842696629213407</v>
      </c>
      <c r="E1230" s="3">
        <v>94.269662921348299</v>
      </c>
      <c r="F1230" s="4">
        <v>2.0434782608695601</v>
      </c>
      <c r="G1230" s="6">
        <f>Table4[[#This Row],[Best Individual mean accuracy]]-Table4[[#This Row],[Benchmark mean accuracy]]</f>
        <v>-1.5730337078651075</v>
      </c>
      <c r="H1230" t="str">
        <f>IF(AND(Table4[[#This Row],[F value]]&lt;4.74,Table4[[#This Row],[Best Individual mean accuracy]]&gt;Table4[[#This Row],[Benchmark mean accuracy]]),"Yes","No")</f>
        <v>No</v>
      </c>
    </row>
    <row r="1231" spans="1:8" x14ac:dyDescent="0.55000000000000004">
      <c r="A1231">
        <v>574</v>
      </c>
      <c r="B1231" s="1" t="s">
        <v>2935</v>
      </c>
      <c r="C1231" s="4">
        <v>1</v>
      </c>
      <c r="D1231" s="6">
        <v>95.842696629213407</v>
      </c>
      <c r="E1231" s="3">
        <v>94.269662921348299</v>
      </c>
      <c r="F1231" s="4">
        <v>0.749999999999999</v>
      </c>
      <c r="G1231" s="6">
        <f>Table4[[#This Row],[Best Individual mean accuracy]]-Table4[[#This Row],[Benchmark mean accuracy]]</f>
        <v>-1.5730337078651075</v>
      </c>
      <c r="H1231" t="str">
        <f>IF(AND(Table4[[#This Row],[F value]]&lt;4.74,Table4[[#This Row],[Best Individual mean accuracy]]&gt;Table4[[#This Row],[Benchmark mean accuracy]]),"Yes","No")</f>
        <v>No</v>
      </c>
    </row>
    <row r="1232" spans="1:8" x14ac:dyDescent="0.55000000000000004">
      <c r="A1232">
        <v>574</v>
      </c>
      <c r="B1232" s="1" t="s">
        <v>3004</v>
      </c>
      <c r="C1232" s="4">
        <v>1</v>
      </c>
      <c r="D1232" s="6">
        <v>95.842696629213407</v>
      </c>
      <c r="E1232" s="3">
        <v>94.269662921348299</v>
      </c>
      <c r="F1232" s="4">
        <v>1.4565217391304299</v>
      </c>
      <c r="G1232" s="6">
        <f>Table4[[#This Row],[Best Individual mean accuracy]]-Table4[[#This Row],[Benchmark mean accuracy]]</f>
        <v>-1.5730337078651075</v>
      </c>
      <c r="H1232" t="str">
        <f>IF(AND(Table4[[#This Row],[F value]]&lt;4.74,Table4[[#This Row],[Best Individual mean accuracy]]&gt;Table4[[#This Row],[Benchmark mean accuracy]]),"Yes","No")</f>
        <v>No</v>
      </c>
    </row>
    <row r="1233" spans="1:8" x14ac:dyDescent="0.55000000000000004">
      <c r="A1233">
        <v>750</v>
      </c>
      <c r="B1233" s="1" t="s">
        <v>3231</v>
      </c>
      <c r="C1233" s="4">
        <v>1</v>
      </c>
      <c r="D1233" s="6">
        <v>95.730337078651601</v>
      </c>
      <c r="E1233" s="3">
        <v>94.269662921348299</v>
      </c>
      <c r="F1233" s="4">
        <v>1.2686567164178999</v>
      </c>
      <c r="G1233" s="6">
        <f>Table4[[#This Row],[Best Individual mean accuracy]]-Table4[[#This Row],[Benchmark mean accuracy]]</f>
        <v>-1.460674157303302</v>
      </c>
      <c r="H1233" t="str">
        <f>IF(AND(Table4[[#This Row],[F value]]&lt;4.74,Table4[[#This Row],[Best Individual mean accuracy]]&gt;Table4[[#This Row],[Benchmark mean accuracy]]),"Yes","No")</f>
        <v>No</v>
      </c>
    </row>
    <row r="1234" spans="1:8" x14ac:dyDescent="0.55000000000000004">
      <c r="A1234">
        <v>750</v>
      </c>
      <c r="B1234" s="1" t="s">
        <v>3472</v>
      </c>
      <c r="C1234" s="4">
        <v>1</v>
      </c>
      <c r="D1234" s="6">
        <v>95.280898876404393</v>
      </c>
      <c r="E1234" s="3">
        <v>94.269662921348299</v>
      </c>
      <c r="F1234" s="4">
        <v>1.09708737864077</v>
      </c>
      <c r="G1234" s="6">
        <f>Table4[[#This Row],[Best Individual mean accuracy]]-Table4[[#This Row],[Benchmark mean accuracy]]</f>
        <v>-1.0112359550560939</v>
      </c>
      <c r="H1234" t="str">
        <f>IF(AND(Table4[[#This Row],[F value]]&lt;4.74,Table4[[#This Row],[Best Individual mean accuracy]]&gt;Table4[[#This Row],[Benchmark mean accuracy]]),"Yes","No")</f>
        <v>No</v>
      </c>
    </row>
    <row r="1235" spans="1:8" x14ac:dyDescent="0.55000000000000004">
      <c r="A1235">
        <v>750</v>
      </c>
      <c r="B1235" s="1" t="s">
        <v>3452</v>
      </c>
      <c r="C1235" s="4">
        <v>1</v>
      </c>
      <c r="D1235" s="6">
        <v>95.168539325842602</v>
      </c>
      <c r="E1235" s="3">
        <v>94.269662921348299</v>
      </c>
      <c r="F1235" s="4">
        <v>0.61363636363636298</v>
      </c>
      <c r="G1235" s="6">
        <f>Table4[[#This Row],[Best Individual mean accuracy]]-Table4[[#This Row],[Benchmark mean accuracy]]</f>
        <v>-0.89887640449430251</v>
      </c>
      <c r="H1235" t="str">
        <f>IF(AND(Table4[[#This Row],[F value]]&lt;4.74,Table4[[#This Row],[Best Individual mean accuracy]]&gt;Table4[[#This Row],[Benchmark mean accuracy]]),"Yes","No")</f>
        <v>No</v>
      </c>
    </row>
    <row r="1236" spans="1:8" x14ac:dyDescent="0.55000000000000004">
      <c r="A1236">
        <v>750</v>
      </c>
      <c r="B1236" s="1" t="s">
        <v>3409</v>
      </c>
      <c r="C1236" s="4">
        <v>1</v>
      </c>
      <c r="D1236" s="6">
        <v>95.056179775280896</v>
      </c>
      <c r="E1236" s="3">
        <v>94.269662921348299</v>
      </c>
      <c r="F1236" s="4">
        <v>1.7999999999999901</v>
      </c>
      <c r="G1236" s="6">
        <f>Table4[[#This Row],[Best Individual mean accuracy]]-Table4[[#This Row],[Benchmark mean accuracy]]</f>
        <v>-0.7865168539325964</v>
      </c>
      <c r="H1236" t="str">
        <f>IF(AND(Table4[[#This Row],[F value]]&lt;4.74,Table4[[#This Row],[Best Individual mean accuracy]]&gt;Table4[[#This Row],[Benchmark mean accuracy]]),"Yes","No")</f>
        <v>No</v>
      </c>
    </row>
    <row r="1237" spans="1:8" x14ac:dyDescent="0.55000000000000004">
      <c r="A1237">
        <v>465</v>
      </c>
      <c r="B1237" s="1" t="s">
        <v>2739</v>
      </c>
      <c r="C1237" s="4">
        <v>0.97777777777777697</v>
      </c>
      <c r="D1237" s="6">
        <v>97.4157303370786</v>
      </c>
      <c r="E1237" s="3">
        <v>94.157303370786494</v>
      </c>
      <c r="F1237" s="4">
        <v>7.3999999999999897</v>
      </c>
      <c r="G1237" s="6">
        <f>Table4[[#This Row],[Best Individual mean accuracy]]-Table4[[#This Row],[Benchmark mean accuracy]]</f>
        <v>-3.2584269662921059</v>
      </c>
      <c r="H1237" t="str">
        <f>IF(AND(Table4[[#This Row],[F value]]&lt;4.74,Table4[[#This Row],[Best Individual mean accuracy]]&gt;Table4[[#This Row],[Benchmark mean accuracy]]),"Yes","No")</f>
        <v>No</v>
      </c>
    </row>
    <row r="1238" spans="1:8" x14ac:dyDescent="0.55000000000000004">
      <c r="A1238">
        <v>10</v>
      </c>
      <c r="B1238" s="1" t="s">
        <v>2389</v>
      </c>
      <c r="C1238" s="4">
        <v>0.97777777777777697</v>
      </c>
      <c r="D1238" s="6">
        <v>96.629213483146003</v>
      </c>
      <c r="E1238" s="3">
        <v>94.157303370786494</v>
      </c>
      <c r="F1238" s="4">
        <v>3.0666666666666602</v>
      </c>
      <c r="G1238" s="6">
        <f>Table4[[#This Row],[Best Individual mean accuracy]]-Table4[[#This Row],[Benchmark mean accuracy]]</f>
        <v>-2.4719101123595095</v>
      </c>
      <c r="H1238" t="str">
        <f>IF(AND(Table4[[#This Row],[F value]]&lt;4.74,Table4[[#This Row],[Best Individual mean accuracy]]&gt;Table4[[#This Row],[Benchmark mean accuracy]]),"Yes","No")</f>
        <v>No</v>
      </c>
    </row>
    <row r="1239" spans="1:8" x14ac:dyDescent="0.55000000000000004">
      <c r="A1239">
        <v>465</v>
      </c>
      <c r="B1239" s="1" t="s">
        <v>2765</v>
      </c>
      <c r="C1239" s="4">
        <v>0.97777777777777697</v>
      </c>
      <c r="D1239" s="6">
        <v>96.629213483146003</v>
      </c>
      <c r="E1239" s="3">
        <v>94.157303370786494</v>
      </c>
      <c r="F1239" s="4">
        <v>1.63333333333333</v>
      </c>
      <c r="G1239" s="6">
        <f>Table4[[#This Row],[Best Individual mean accuracy]]-Table4[[#This Row],[Benchmark mean accuracy]]</f>
        <v>-2.4719101123595095</v>
      </c>
      <c r="H1239" t="str">
        <f>IF(AND(Table4[[#This Row],[F value]]&lt;4.74,Table4[[#This Row],[Best Individual mean accuracy]]&gt;Table4[[#This Row],[Benchmark mean accuracy]]),"Yes","No")</f>
        <v>No</v>
      </c>
    </row>
    <row r="1240" spans="1:8" x14ac:dyDescent="0.55000000000000004">
      <c r="A1240">
        <v>663</v>
      </c>
      <c r="B1240" s="1" t="s">
        <v>3105</v>
      </c>
      <c r="C1240" s="4">
        <v>0.97777777777777697</v>
      </c>
      <c r="D1240" s="6">
        <v>96.629213483146003</v>
      </c>
      <c r="E1240" s="3">
        <v>94.157303370786494</v>
      </c>
      <c r="F1240" s="4">
        <v>1.60869565217391</v>
      </c>
      <c r="G1240" s="6">
        <f>Table4[[#This Row],[Best Individual mean accuracy]]-Table4[[#This Row],[Benchmark mean accuracy]]</f>
        <v>-2.4719101123595095</v>
      </c>
      <c r="H1240" t="str">
        <f>IF(AND(Table4[[#This Row],[F value]]&lt;4.74,Table4[[#This Row],[Best Individual mean accuracy]]&gt;Table4[[#This Row],[Benchmark mean accuracy]]),"Yes","No")</f>
        <v>No</v>
      </c>
    </row>
    <row r="1241" spans="1:8" x14ac:dyDescent="0.55000000000000004">
      <c r="A1241">
        <v>750</v>
      </c>
      <c r="B1241" s="1" t="s">
        <v>3397</v>
      </c>
      <c r="C1241" s="4">
        <v>1</v>
      </c>
      <c r="D1241" s="6">
        <v>96.404494382022406</v>
      </c>
      <c r="E1241" s="3">
        <v>94.157303370786494</v>
      </c>
      <c r="F1241" s="4">
        <v>0.84615384615384504</v>
      </c>
      <c r="G1241" s="6">
        <f>Table4[[#This Row],[Best Individual mean accuracy]]-Table4[[#This Row],[Benchmark mean accuracy]]</f>
        <v>-2.2471910112359126</v>
      </c>
      <c r="H1241" t="str">
        <f>IF(AND(Table4[[#This Row],[F value]]&lt;4.74,Table4[[#This Row],[Best Individual mean accuracy]]&gt;Table4[[#This Row],[Benchmark mean accuracy]]),"Yes","No")</f>
        <v>No</v>
      </c>
    </row>
    <row r="1242" spans="1:8" x14ac:dyDescent="0.55000000000000004">
      <c r="A1242">
        <v>663</v>
      </c>
      <c r="B1242" s="1" t="s">
        <v>3132</v>
      </c>
      <c r="C1242" s="4">
        <v>0.97777777777777697</v>
      </c>
      <c r="D1242" s="6">
        <v>96.292134831460601</v>
      </c>
      <c r="E1242" s="3">
        <v>94.157303370786494</v>
      </c>
      <c r="F1242" s="4">
        <v>1.58227848101265</v>
      </c>
      <c r="G1242" s="6">
        <f>Table4[[#This Row],[Best Individual mean accuracy]]-Table4[[#This Row],[Benchmark mean accuracy]]</f>
        <v>-2.134831460674107</v>
      </c>
      <c r="H1242" t="str">
        <f>IF(AND(Table4[[#This Row],[F value]]&lt;4.74,Table4[[#This Row],[Best Individual mean accuracy]]&gt;Table4[[#This Row],[Benchmark mean accuracy]]),"Yes","No")</f>
        <v>No</v>
      </c>
    </row>
    <row r="1243" spans="1:8" x14ac:dyDescent="0.55000000000000004">
      <c r="A1243">
        <v>928</v>
      </c>
      <c r="B1243" s="1" t="s">
        <v>4112</v>
      </c>
      <c r="C1243" s="4">
        <v>0.97777777777777697</v>
      </c>
      <c r="D1243" s="6">
        <v>96.179775280898795</v>
      </c>
      <c r="E1243" s="3">
        <v>94.157303370786494</v>
      </c>
      <c r="F1243" s="4">
        <v>1.0392156862745101</v>
      </c>
      <c r="G1243" s="6">
        <f>Table4[[#This Row],[Best Individual mean accuracy]]-Table4[[#This Row],[Benchmark mean accuracy]]</f>
        <v>-2.0224719101123014</v>
      </c>
      <c r="H1243" t="str">
        <f>IF(AND(Table4[[#This Row],[F value]]&lt;4.74,Table4[[#This Row],[Best Individual mean accuracy]]&gt;Table4[[#This Row],[Benchmark mean accuracy]]),"Yes","No")</f>
        <v>No</v>
      </c>
    </row>
    <row r="1244" spans="1:8" x14ac:dyDescent="0.55000000000000004">
      <c r="A1244">
        <v>750</v>
      </c>
      <c r="B1244" s="1" t="s">
        <v>3359</v>
      </c>
      <c r="C1244" s="4">
        <v>1</v>
      </c>
      <c r="D1244" s="6">
        <v>96.067415730337004</v>
      </c>
      <c r="E1244" s="3">
        <v>94.157303370786494</v>
      </c>
      <c r="F1244" s="4">
        <v>1.0506329113924</v>
      </c>
      <c r="G1244" s="6">
        <f>Table4[[#This Row],[Best Individual mean accuracy]]-Table4[[#This Row],[Benchmark mean accuracy]]</f>
        <v>-1.9101123595505101</v>
      </c>
      <c r="H1244" t="str">
        <f>IF(AND(Table4[[#This Row],[F value]]&lt;4.74,Table4[[#This Row],[Best Individual mean accuracy]]&gt;Table4[[#This Row],[Benchmark mean accuracy]]),"Yes","No")</f>
        <v>No</v>
      </c>
    </row>
    <row r="1245" spans="1:8" x14ac:dyDescent="0.55000000000000004">
      <c r="A1245">
        <v>928</v>
      </c>
      <c r="B1245" s="1" t="s">
        <v>4131</v>
      </c>
      <c r="C1245" s="4">
        <v>0.97777777777777697</v>
      </c>
      <c r="D1245" s="6">
        <v>95.955056179775198</v>
      </c>
      <c r="E1245" s="3">
        <v>94.157303370786494</v>
      </c>
      <c r="F1245" s="4">
        <v>1.0270270270270201</v>
      </c>
      <c r="G1245" s="6">
        <f>Table4[[#This Row],[Best Individual mean accuracy]]-Table4[[#This Row],[Benchmark mean accuracy]]</f>
        <v>-1.7977528089887045</v>
      </c>
      <c r="H1245" t="str">
        <f>IF(AND(Table4[[#This Row],[F value]]&lt;4.74,Table4[[#This Row],[Best Individual mean accuracy]]&gt;Table4[[#This Row],[Benchmark mean accuracy]]),"Yes","No")</f>
        <v>No</v>
      </c>
    </row>
    <row r="1246" spans="1:8" x14ac:dyDescent="0.55000000000000004">
      <c r="A1246">
        <v>574</v>
      </c>
      <c r="B1246" s="1" t="s">
        <v>3030</v>
      </c>
      <c r="C1246" s="4">
        <v>1</v>
      </c>
      <c r="D1246" s="6">
        <v>95.730337078651601</v>
      </c>
      <c r="E1246" s="3">
        <v>94.157303370786494</v>
      </c>
      <c r="F1246" s="4">
        <v>1.32467532467532</v>
      </c>
      <c r="G1246" s="6">
        <f>Table4[[#This Row],[Best Individual mean accuracy]]-Table4[[#This Row],[Benchmark mean accuracy]]</f>
        <v>-1.5730337078651075</v>
      </c>
      <c r="H1246" t="str">
        <f>IF(AND(Table4[[#This Row],[F value]]&lt;4.74,Table4[[#This Row],[Best Individual mean accuracy]]&gt;Table4[[#This Row],[Benchmark mean accuracy]]),"Yes","No")</f>
        <v>No</v>
      </c>
    </row>
    <row r="1247" spans="1:8" x14ac:dyDescent="0.55000000000000004">
      <c r="A1247">
        <v>465</v>
      </c>
      <c r="B1247" s="1" t="s">
        <v>2823</v>
      </c>
      <c r="C1247" s="4">
        <v>0.97777777777777697</v>
      </c>
      <c r="D1247" s="6">
        <v>95.617977528089895</v>
      </c>
      <c r="E1247" s="3">
        <v>94.157303370786494</v>
      </c>
      <c r="F1247" s="4">
        <v>2.1803278688524501</v>
      </c>
      <c r="G1247" s="6">
        <f>Table4[[#This Row],[Best Individual mean accuracy]]-Table4[[#This Row],[Benchmark mean accuracy]]</f>
        <v>-1.4606741573034014</v>
      </c>
      <c r="H1247" t="str">
        <f>IF(AND(Table4[[#This Row],[F value]]&lt;4.74,Table4[[#This Row],[Best Individual mean accuracy]]&gt;Table4[[#This Row],[Benchmark mean accuracy]]),"Yes","No")</f>
        <v>No</v>
      </c>
    </row>
    <row r="1248" spans="1:8" x14ac:dyDescent="0.55000000000000004">
      <c r="A1248">
        <v>750</v>
      </c>
      <c r="B1248" s="1" t="s">
        <v>3481</v>
      </c>
      <c r="C1248" s="4">
        <v>1</v>
      </c>
      <c r="D1248" s="6">
        <v>95.505617977528104</v>
      </c>
      <c r="E1248" s="3">
        <v>94.157303370786494</v>
      </c>
      <c r="F1248" s="4">
        <v>1.38888888888888</v>
      </c>
      <c r="G1248" s="6">
        <f>Table4[[#This Row],[Best Individual mean accuracy]]-Table4[[#This Row],[Benchmark mean accuracy]]</f>
        <v>-1.3483146067416101</v>
      </c>
      <c r="H1248" t="str">
        <f>IF(AND(Table4[[#This Row],[F value]]&lt;4.74,Table4[[#This Row],[Best Individual mean accuracy]]&gt;Table4[[#This Row],[Benchmark mean accuracy]]),"Yes","No")</f>
        <v>No</v>
      </c>
    </row>
    <row r="1249" spans="1:8" x14ac:dyDescent="0.55000000000000004">
      <c r="A1249">
        <v>663</v>
      </c>
      <c r="B1249" s="1" t="s">
        <v>3100</v>
      </c>
      <c r="C1249" s="4">
        <v>0.97777777777777697</v>
      </c>
      <c r="D1249" s="6">
        <v>94.831460674157299</v>
      </c>
      <c r="E1249" s="3">
        <v>94.157303370786494</v>
      </c>
      <c r="F1249" s="4">
        <v>0.69090909090909003</v>
      </c>
      <c r="G1249" s="6">
        <f>Table4[[#This Row],[Best Individual mean accuracy]]-Table4[[#This Row],[Benchmark mean accuracy]]</f>
        <v>-0.67415730337080504</v>
      </c>
      <c r="H1249" t="str">
        <f>IF(AND(Table4[[#This Row],[F value]]&lt;4.74,Table4[[#This Row],[Best Individual mean accuracy]]&gt;Table4[[#This Row],[Benchmark mean accuracy]]),"Yes","No")</f>
        <v>No</v>
      </c>
    </row>
    <row r="1250" spans="1:8" x14ac:dyDescent="0.55000000000000004">
      <c r="A1250">
        <v>928</v>
      </c>
      <c r="B1250" s="1" t="s">
        <v>4098</v>
      </c>
      <c r="C1250" s="4">
        <v>0.97777777777777697</v>
      </c>
      <c r="D1250" s="6">
        <v>93.7078651685393</v>
      </c>
      <c r="E1250" s="3">
        <v>94.157303370786494</v>
      </c>
      <c r="F1250" s="4">
        <v>1.2626262626262601</v>
      </c>
      <c r="G1250" s="6">
        <f>Table4[[#This Row],[Best Individual mean accuracy]]-Table4[[#This Row],[Benchmark mean accuracy]]</f>
        <v>0.44943820224719389</v>
      </c>
      <c r="H1250" t="str">
        <f>IF(AND(Table4[[#This Row],[F value]]&lt;4.74,Table4[[#This Row],[Best Individual mean accuracy]]&gt;Table4[[#This Row],[Benchmark mean accuracy]]),"Yes","No")</f>
        <v>Yes</v>
      </c>
    </row>
    <row r="1251" spans="1:8" x14ac:dyDescent="0.55000000000000004">
      <c r="A1251">
        <v>465</v>
      </c>
      <c r="B1251" s="1" t="s">
        <v>2763</v>
      </c>
      <c r="C1251" s="4">
        <v>0.97777777777777697</v>
      </c>
      <c r="D1251" s="6">
        <v>97.752808988764002</v>
      </c>
      <c r="E1251" s="3">
        <v>94.044943820224702</v>
      </c>
      <c r="F1251" s="4">
        <v>1.68376068376068</v>
      </c>
      <c r="G1251" s="6">
        <f>Table4[[#This Row],[Best Individual mean accuracy]]-Table4[[#This Row],[Benchmark mean accuracy]]</f>
        <v>-3.7078651685392998</v>
      </c>
      <c r="H1251" t="str">
        <f>IF(AND(Table4[[#This Row],[F value]]&lt;4.74,Table4[[#This Row],[Best Individual mean accuracy]]&gt;Table4[[#This Row],[Benchmark mean accuracy]]),"Yes","No")</f>
        <v>No</v>
      </c>
    </row>
    <row r="1252" spans="1:8" x14ac:dyDescent="0.55000000000000004">
      <c r="A1252">
        <v>928</v>
      </c>
      <c r="B1252" s="1" t="s">
        <v>4118</v>
      </c>
      <c r="C1252" s="4">
        <v>0.97777777777777697</v>
      </c>
      <c r="D1252" s="6">
        <v>97.640449438202197</v>
      </c>
      <c r="E1252" s="3">
        <v>94.044943820224702</v>
      </c>
      <c r="F1252" s="4">
        <v>2.6666666666666599</v>
      </c>
      <c r="G1252" s="6">
        <f>Table4[[#This Row],[Best Individual mean accuracy]]-Table4[[#This Row],[Benchmark mean accuracy]]</f>
        <v>-3.5955056179774942</v>
      </c>
      <c r="H1252" t="str">
        <f>IF(AND(Table4[[#This Row],[F value]]&lt;4.74,Table4[[#This Row],[Best Individual mean accuracy]]&gt;Table4[[#This Row],[Benchmark mean accuracy]]),"Yes","No")</f>
        <v>No</v>
      </c>
    </row>
    <row r="1253" spans="1:8" x14ac:dyDescent="0.55000000000000004">
      <c r="A1253">
        <v>465</v>
      </c>
      <c r="B1253" s="1" t="s">
        <v>2795</v>
      </c>
      <c r="C1253" s="4">
        <v>0.97777777777777697</v>
      </c>
      <c r="D1253" s="6">
        <v>97.303370786516794</v>
      </c>
      <c r="E1253" s="3">
        <v>94.044943820224702</v>
      </c>
      <c r="F1253" s="4">
        <v>2.9574468085106398</v>
      </c>
      <c r="G1253" s="6">
        <f>Table4[[#This Row],[Best Individual mean accuracy]]-Table4[[#This Row],[Benchmark mean accuracy]]</f>
        <v>-3.2584269662920917</v>
      </c>
      <c r="H1253" t="str">
        <f>IF(AND(Table4[[#This Row],[F value]]&lt;4.74,Table4[[#This Row],[Best Individual mean accuracy]]&gt;Table4[[#This Row],[Benchmark mean accuracy]]),"Yes","No")</f>
        <v>No</v>
      </c>
    </row>
    <row r="1254" spans="1:8" x14ac:dyDescent="0.55000000000000004">
      <c r="A1254">
        <v>574</v>
      </c>
      <c r="B1254" s="1" t="s">
        <v>3099</v>
      </c>
      <c r="C1254" s="4">
        <v>1</v>
      </c>
      <c r="D1254" s="6">
        <v>96.966292134831406</v>
      </c>
      <c r="E1254" s="3">
        <v>94.044943820224702</v>
      </c>
      <c r="F1254" s="4">
        <v>0.90566037735849003</v>
      </c>
      <c r="G1254" s="6">
        <f>Table4[[#This Row],[Best Individual mean accuracy]]-Table4[[#This Row],[Benchmark mean accuracy]]</f>
        <v>-2.9213483146067034</v>
      </c>
      <c r="H1254" t="str">
        <f>IF(AND(Table4[[#This Row],[F value]]&lt;4.74,Table4[[#This Row],[Best Individual mean accuracy]]&gt;Table4[[#This Row],[Benchmark mean accuracy]]),"Yes","No")</f>
        <v>No</v>
      </c>
    </row>
    <row r="1255" spans="1:8" x14ac:dyDescent="0.55000000000000004">
      <c r="A1255">
        <v>175</v>
      </c>
      <c r="B1255" s="1" t="s">
        <v>2652</v>
      </c>
      <c r="C1255" s="4">
        <v>0.93333333333333302</v>
      </c>
      <c r="D1255" s="6">
        <v>96.741573033707795</v>
      </c>
      <c r="E1255" s="3">
        <v>94.044943820224702</v>
      </c>
      <c r="F1255" s="4">
        <v>1.7346938775510199</v>
      </c>
      <c r="G1255" s="6">
        <f>Table4[[#This Row],[Best Individual mean accuracy]]-Table4[[#This Row],[Benchmark mean accuracy]]</f>
        <v>-2.6966292134830923</v>
      </c>
      <c r="H1255" t="str">
        <f>IF(AND(Table4[[#This Row],[F value]]&lt;4.74,Table4[[#This Row],[Best Individual mean accuracy]]&gt;Table4[[#This Row],[Benchmark mean accuracy]]),"Yes","No")</f>
        <v>No</v>
      </c>
    </row>
    <row r="1256" spans="1:8" x14ac:dyDescent="0.55000000000000004">
      <c r="A1256">
        <v>663</v>
      </c>
      <c r="B1256" s="1" t="s">
        <v>3146</v>
      </c>
      <c r="C1256" s="4">
        <v>0.97777777777777697</v>
      </c>
      <c r="D1256" s="6">
        <v>96.629213483146003</v>
      </c>
      <c r="E1256" s="3">
        <v>94.044943820224702</v>
      </c>
      <c r="F1256" s="4">
        <v>1.80851063829787</v>
      </c>
      <c r="G1256" s="6">
        <f>Table4[[#This Row],[Best Individual mean accuracy]]-Table4[[#This Row],[Benchmark mean accuracy]]</f>
        <v>-2.5842696629213009</v>
      </c>
      <c r="H1256" t="str">
        <f>IF(AND(Table4[[#This Row],[F value]]&lt;4.74,Table4[[#This Row],[Best Individual mean accuracy]]&gt;Table4[[#This Row],[Benchmark mean accuracy]]),"Yes","No")</f>
        <v>No</v>
      </c>
    </row>
    <row r="1257" spans="1:8" x14ac:dyDescent="0.55000000000000004">
      <c r="A1257">
        <v>928</v>
      </c>
      <c r="B1257" s="1" t="s">
        <v>4270</v>
      </c>
      <c r="C1257" s="4">
        <v>0.97777777777777697</v>
      </c>
      <c r="D1257" s="6">
        <v>96.629213483146003</v>
      </c>
      <c r="E1257" s="3">
        <v>94.044943820224702</v>
      </c>
      <c r="F1257" s="4">
        <v>0.91411042944785303</v>
      </c>
      <c r="G1257" s="6">
        <f>Table4[[#This Row],[Best Individual mean accuracy]]-Table4[[#This Row],[Benchmark mean accuracy]]</f>
        <v>-2.5842696629213009</v>
      </c>
      <c r="H1257" t="str">
        <f>IF(AND(Table4[[#This Row],[F value]]&lt;4.74,Table4[[#This Row],[Best Individual mean accuracy]]&gt;Table4[[#This Row],[Benchmark mean accuracy]]),"Yes","No")</f>
        <v>No</v>
      </c>
    </row>
    <row r="1258" spans="1:8" x14ac:dyDescent="0.55000000000000004">
      <c r="A1258">
        <v>465</v>
      </c>
      <c r="B1258" s="1" t="s">
        <v>2746</v>
      </c>
      <c r="C1258" s="4">
        <v>0.97777777777777697</v>
      </c>
      <c r="D1258" s="6">
        <v>96.516853932584198</v>
      </c>
      <c r="E1258" s="3">
        <v>94.044943820224702</v>
      </c>
      <c r="F1258" s="4">
        <v>1.5714285714285701</v>
      </c>
      <c r="G1258" s="6">
        <f>Table4[[#This Row],[Best Individual mean accuracy]]-Table4[[#This Row],[Benchmark mean accuracy]]</f>
        <v>-2.4719101123594953</v>
      </c>
      <c r="H1258" t="str">
        <f>IF(AND(Table4[[#This Row],[F value]]&lt;4.74,Table4[[#This Row],[Best Individual mean accuracy]]&gt;Table4[[#This Row],[Benchmark mean accuracy]]),"Yes","No")</f>
        <v>No</v>
      </c>
    </row>
    <row r="1259" spans="1:8" x14ac:dyDescent="0.55000000000000004">
      <c r="A1259">
        <v>465</v>
      </c>
      <c r="B1259" s="1" t="s">
        <v>2852</v>
      </c>
      <c r="C1259" s="4">
        <v>0.97777777777777697</v>
      </c>
      <c r="D1259" s="6">
        <v>96.516853932584198</v>
      </c>
      <c r="E1259" s="3">
        <v>94.044943820224702</v>
      </c>
      <c r="F1259" s="4">
        <v>1.6857142857142799</v>
      </c>
      <c r="G1259" s="6">
        <f>Table4[[#This Row],[Best Individual mean accuracy]]-Table4[[#This Row],[Benchmark mean accuracy]]</f>
        <v>-2.4719101123594953</v>
      </c>
      <c r="H1259" t="str">
        <f>IF(AND(Table4[[#This Row],[F value]]&lt;4.74,Table4[[#This Row],[Best Individual mean accuracy]]&gt;Table4[[#This Row],[Benchmark mean accuracy]]),"Yes","No")</f>
        <v>No</v>
      </c>
    </row>
    <row r="1260" spans="1:8" x14ac:dyDescent="0.55000000000000004">
      <c r="A1260">
        <v>574</v>
      </c>
      <c r="B1260" s="1" t="s">
        <v>2879</v>
      </c>
      <c r="C1260" s="4">
        <v>1</v>
      </c>
      <c r="D1260" s="6">
        <v>96.516853932584198</v>
      </c>
      <c r="E1260" s="3">
        <v>94.044943820224702</v>
      </c>
      <c r="F1260" s="4">
        <v>1.0642201834862299</v>
      </c>
      <c r="G1260" s="6">
        <f>Table4[[#This Row],[Best Individual mean accuracy]]-Table4[[#This Row],[Benchmark mean accuracy]]</f>
        <v>-2.4719101123594953</v>
      </c>
      <c r="H1260" t="str">
        <f>IF(AND(Table4[[#This Row],[F value]]&lt;4.74,Table4[[#This Row],[Best Individual mean accuracy]]&gt;Table4[[#This Row],[Benchmark mean accuracy]]),"Yes","No")</f>
        <v>No</v>
      </c>
    </row>
    <row r="1261" spans="1:8" x14ac:dyDescent="0.55000000000000004">
      <c r="A1261">
        <v>574</v>
      </c>
      <c r="B1261" s="1" t="s">
        <v>2921</v>
      </c>
      <c r="C1261" s="4">
        <v>1</v>
      </c>
      <c r="D1261" s="6">
        <v>96.292134831460601</v>
      </c>
      <c r="E1261" s="3">
        <v>94.044943820224702</v>
      </c>
      <c r="F1261" s="4">
        <v>1.30555555555555</v>
      </c>
      <c r="G1261" s="6">
        <f>Table4[[#This Row],[Best Individual mean accuracy]]-Table4[[#This Row],[Benchmark mean accuracy]]</f>
        <v>-2.2471910112358984</v>
      </c>
      <c r="H1261" t="str">
        <f>IF(AND(Table4[[#This Row],[F value]]&lt;4.74,Table4[[#This Row],[Best Individual mean accuracy]]&gt;Table4[[#This Row],[Benchmark mean accuracy]]),"Yes","No")</f>
        <v>No</v>
      </c>
    </row>
    <row r="1262" spans="1:8" x14ac:dyDescent="0.55000000000000004">
      <c r="A1262">
        <v>663</v>
      </c>
      <c r="B1262" s="1" t="s">
        <v>3152</v>
      </c>
      <c r="C1262" s="4">
        <v>0.97777777777777697</v>
      </c>
      <c r="D1262" s="6">
        <v>96.292134831460601</v>
      </c>
      <c r="E1262" s="3">
        <v>94.044943820224702</v>
      </c>
      <c r="F1262" s="4">
        <v>1.54838709677419</v>
      </c>
      <c r="G1262" s="6">
        <f>Table4[[#This Row],[Best Individual mean accuracy]]-Table4[[#This Row],[Benchmark mean accuracy]]</f>
        <v>-2.2471910112358984</v>
      </c>
      <c r="H1262" t="str">
        <f>IF(AND(Table4[[#This Row],[F value]]&lt;4.74,Table4[[#This Row],[Best Individual mean accuracy]]&gt;Table4[[#This Row],[Benchmark mean accuracy]]),"Yes","No")</f>
        <v>No</v>
      </c>
    </row>
    <row r="1263" spans="1:8" x14ac:dyDescent="0.55000000000000004">
      <c r="A1263">
        <v>750</v>
      </c>
      <c r="B1263" s="1" t="s">
        <v>3403</v>
      </c>
      <c r="C1263" s="4">
        <v>1</v>
      </c>
      <c r="D1263" s="6">
        <v>96.292134831460601</v>
      </c>
      <c r="E1263" s="3">
        <v>94.044943820224702</v>
      </c>
      <c r="F1263" s="4">
        <v>4.2222222222222197</v>
      </c>
      <c r="G1263" s="6">
        <f>Table4[[#This Row],[Best Individual mean accuracy]]-Table4[[#This Row],[Benchmark mean accuracy]]</f>
        <v>-2.2471910112358984</v>
      </c>
      <c r="H1263" t="str">
        <f>IF(AND(Table4[[#This Row],[F value]]&lt;4.74,Table4[[#This Row],[Best Individual mean accuracy]]&gt;Table4[[#This Row],[Benchmark mean accuracy]]),"Yes","No")</f>
        <v>No</v>
      </c>
    </row>
    <row r="1264" spans="1:8" x14ac:dyDescent="0.55000000000000004">
      <c r="A1264">
        <v>663</v>
      </c>
      <c r="B1264" s="1" t="s">
        <v>3166</v>
      </c>
      <c r="C1264" s="4">
        <v>0.97777777777777697</v>
      </c>
      <c r="D1264" s="6">
        <v>96.179775280898795</v>
      </c>
      <c r="E1264" s="3">
        <v>94.044943820224702</v>
      </c>
      <c r="F1264" s="4">
        <v>1.25806451612903</v>
      </c>
      <c r="G1264" s="6">
        <f>Table4[[#This Row],[Best Individual mean accuracy]]-Table4[[#This Row],[Benchmark mean accuracy]]</f>
        <v>-2.1348314606740928</v>
      </c>
      <c r="H1264" t="str">
        <f>IF(AND(Table4[[#This Row],[F value]]&lt;4.74,Table4[[#This Row],[Best Individual mean accuracy]]&gt;Table4[[#This Row],[Benchmark mean accuracy]]),"Yes","No")</f>
        <v>No</v>
      </c>
    </row>
    <row r="1265" spans="1:8" x14ac:dyDescent="0.55000000000000004">
      <c r="A1265">
        <v>465</v>
      </c>
      <c r="B1265" s="1" t="s">
        <v>2773</v>
      </c>
      <c r="C1265" s="4">
        <v>0.97777777777777697</v>
      </c>
      <c r="D1265" s="6">
        <v>96.067415730337004</v>
      </c>
      <c r="E1265" s="3">
        <v>94.044943820224702</v>
      </c>
      <c r="F1265" s="4">
        <v>3</v>
      </c>
      <c r="G1265" s="6">
        <f>Table4[[#This Row],[Best Individual mean accuracy]]-Table4[[#This Row],[Benchmark mean accuracy]]</f>
        <v>-2.0224719101123014</v>
      </c>
      <c r="H1265" t="str">
        <f>IF(AND(Table4[[#This Row],[F value]]&lt;4.74,Table4[[#This Row],[Best Individual mean accuracy]]&gt;Table4[[#This Row],[Benchmark mean accuracy]]),"Yes","No")</f>
        <v>No</v>
      </c>
    </row>
    <row r="1266" spans="1:8" x14ac:dyDescent="0.55000000000000004">
      <c r="A1266">
        <v>663</v>
      </c>
      <c r="B1266" s="1" t="s">
        <v>3159</v>
      </c>
      <c r="C1266" s="4">
        <v>0.97777777777777697</v>
      </c>
      <c r="D1266" s="6">
        <v>96.067415730337004</v>
      </c>
      <c r="E1266" s="3">
        <v>94.044943820224702</v>
      </c>
      <c r="F1266" s="4">
        <v>0.99074074074074003</v>
      </c>
      <c r="G1266" s="6">
        <f>Table4[[#This Row],[Best Individual mean accuracy]]-Table4[[#This Row],[Benchmark mean accuracy]]</f>
        <v>-2.0224719101123014</v>
      </c>
      <c r="H1266" t="str">
        <f>IF(AND(Table4[[#This Row],[F value]]&lt;4.74,Table4[[#This Row],[Best Individual mean accuracy]]&gt;Table4[[#This Row],[Benchmark mean accuracy]]),"Yes","No")</f>
        <v>No</v>
      </c>
    </row>
    <row r="1267" spans="1:8" x14ac:dyDescent="0.55000000000000004">
      <c r="A1267">
        <v>574</v>
      </c>
      <c r="B1267" s="1" t="s">
        <v>3052</v>
      </c>
      <c r="C1267" s="4">
        <v>1</v>
      </c>
      <c r="D1267" s="6">
        <v>95.955056179775298</v>
      </c>
      <c r="E1267" s="3">
        <v>94.044943820224702</v>
      </c>
      <c r="F1267" s="4">
        <v>1.32911392405063</v>
      </c>
      <c r="G1267" s="6">
        <f>Table4[[#This Row],[Best Individual mean accuracy]]-Table4[[#This Row],[Benchmark mean accuracy]]</f>
        <v>-1.9101123595505953</v>
      </c>
      <c r="H1267" t="str">
        <f>IF(AND(Table4[[#This Row],[F value]]&lt;4.74,Table4[[#This Row],[Best Individual mean accuracy]]&gt;Table4[[#This Row],[Benchmark mean accuracy]]),"Yes","No")</f>
        <v>No</v>
      </c>
    </row>
    <row r="1268" spans="1:8" x14ac:dyDescent="0.55000000000000004">
      <c r="A1268">
        <v>465</v>
      </c>
      <c r="B1268" s="1" t="s">
        <v>2838</v>
      </c>
      <c r="C1268" s="4">
        <v>0.97777777777777697</v>
      </c>
      <c r="D1268" s="6">
        <v>95.730337078651601</v>
      </c>
      <c r="E1268" s="3">
        <v>94.044943820224702</v>
      </c>
      <c r="F1268" s="4">
        <v>1.0597014925373101</v>
      </c>
      <c r="G1268" s="6">
        <f>Table4[[#This Row],[Best Individual mean accuracy]]-Table4[[#This Row],[Benchmark mean accuracy]]</f>
        <v>-1.6853932584268989</v>
      </c>
      <c r="H1268" t="str">
        <f>IF(AND(Table4[[#This Row],[F value]]&lt;4.74,Table4[[#This Row],[Best Individual mean accuracy]]&gt;Table4[[#This Row],[Benchmark mean accuracy]]),"Yes","No")</f>
        <v>No</v>
      </c>
    </row>
    <row r="1269" spans="1:8" x14ac:dyDescent="0.55000000000000004">
      <c r="A1269">
        <v>750</v>
      </c>
      <c r="B1269" s="1" t="s">
        <v>3410</v>
      </c>
      <c r="C1269" s="4">
        <v>1</v>
      </c>
      <c r="D1269" s="6">
        <v>95.730337078651601</v>
      </c>
      <c r="E1269" s="3">
        <v>94.044943820224702</v>
      </c>
      <c r="F1269" s="4">
        <v>3.3428571428571399</v>
      </c>
      <c r="G1269" s="6">
        <f>Table4[[#This Row],[Best Individual mean accuracy]]-Table4[[#This Row],[Benchmark mean accuracy]]</f>
        <v>-1.6853932584268989</v>
      </c>
      <c r="H1269" t="str">
        <f>IF(AND(Table4[[#This Row],[F value]]&lt;4.74,Table4[[#This Row],[Best Individual mean accuracy]]&gt;Table4[[#This Row],[Benchmark mean accuracy]]),"Yes","No")</f>
        <v>No</v>
      </c>
    </row>
    <row r="1270" spans="1:8" x14ac:dyDescent="0.55000000000000004">
      <c r="A1270">
        <v>574</v>
      </c>
      <c r="B1270" s="1" t="s">
        <v>2952</v>
      </c>
      <c r="C1270" s="4">
        <v>1</v>
      </c>
      <c r="D1270" s="6">
        <v>95.505617977528004</v>
      </c>
      <c r="E1270" s="3">
        <v>94.044943820224702</v>
      </c>
      <c r="F1270" s="4">
        <v>0.92820512820512802</v>
      </c>
      <c r="G1270" s="6">
        <f>Table4[[#This Row],[Best Individual mean accuracy]]-Table4[[#This Row],[Benchmark mean accuracy]]</f>
        <v>-1.460674157303302</v>
      </c>
      <c r="H1270" t="str">
        <f>IF(AND(Table4[[#This Row],[F value]]&lt;4.74,Table4[[#This Row],[Best Individual mean accuracy]]&gt;Table4[[#This Row],[Benchmark mean accuracy]]),"Yes","No")</f>
        <v>No</v>
      </c>
    </row>
    <row r="1271" spans="1:8" x14ac:dyDescent="0.55000000000000004">
      <c r="A1271">
        <v>574</v>
      </c>
      <c r="B1271" s="1" t="s">
        <v>3098</v>
      </c>
      <c r="C1271" s="4">
        <v>1</v>
      </c>
      <c r="D1271" s="6">
        <v>95.393258426966199</v>
      </c>
      <c r="E1271" s="3">
        <v>94.044943820224702</v>
      </c>
      <c r="F1271" s="4">
        <v>0.96226415094339601</v>
      </c>
      <c r="G1271" s="6">
        <f>Table4[[#This Row],[Best Individual mean accuracy]]-Table4[[#This Row],[Benchmark mean accuracy]]</f>
        <v>-1.3483146067414964</v>
      </c>
      <c r="H1271" t="str">
        <f>IF(AND(Table4[[#This Row],[F value]]&lt;4.74,Table4[[#This Row],[Best Individual mean accuracy]]&gt;Table4[[#This Row],[Benchmark mean accuracy]]),"Yes","No")</f>
        <v>No</v>
      </c>
    </row>
    <row r="1272" spans="1:8" x14ac:dyDescent="0.55000000000000004">
      <c r="A1272">
        <v>928</v>
      </c>
      <c r="B1272" s="1" t="s">
        <v>4350</v>
      </c>
      <c r="C1272" s="4">
        <v>0.97777777777777697</v>
      </c>
      <c r="D1272" s="6">
        <v>95.393258426966199</v>
      </c>
      <c r="E1272" s="3">
        <v>94.044943820224702</v>
      </c>
      <c r="F1272" s="4">
        <v>1.1147540983606501</v>
      </c>
      <c r="G1272" s="6">
        <f>Table4[[#This Row],[Best Individual mean accuracy]]-Table4[[#This Row],[Benchmark mean accuracy]]</f>
        <v>-1.3483146067414964</v>
      </c>
      <c r="H1272" t="str">
        <f>IF(AND(Table4[[#This Row],[F value]]&lt;4.74,Table4[[#This Row],[Best Individual mean accuracy]]&gt;Table4[[#This Row],[Benchmark mean accuracy]]),"Yes","No")</f>
        <v>No</v>
      </c>
    </row>
    <row r="1273" spans="1:8" x14ac:dyDescent="0.55000000000000004">
      <c r="A1273">
        <v>465</v>
      </c>
      <c r="B1273" s="1" t="s">
        <v>2762</v>
      </c>
      <c r="C1273" s="4">
        <v>0.97777777777777697</v>
      </c>
      <c r="D1273" s="6">
        <v>95.168539325842602</v>
      </c>
      <c r="E1273" s="3">
        <v>94.044943820224702</v>
      </c>
      <c r="F1273" s="4">
        <v>2.1428571428571401</v>
      </c>
      <c r="G1273" s="6">
        <f>Table4[[#This Row],[Best Individual mean accuracy]]-Table4[[#This Row],[Benchmark mean accuracy]]</f>
        <v>-1.1235955056178994</v>
      </c>
      <c r="H1273" t="str">
        <f>IF(AND(Table4[[#This Row],[F value]]&lt;4.74,Table4[[#This Row],[Best Individual mean accuracy]]&gt;Table4[[#This Row],[Benchmark mean accuracy]]),"Yes","No")</f>
        <v>No</v>
      </c>
    </row>
    <row r="1274" spans="1:8" x14ac:dyDescent="0.55000000000000004">
      <c r="A1274">
        <v>465</v>
      </c>
      <c r="B1274" s="1" t="s">
        <v>2822</v>
      </c>
      <c r="C1274" s="4">
        <v>0.97777777777777697</v>
      </c>
      <c r="D1274" s="6">
        <v>94.831460674157299</v>
      </c>
      <c r="E1274" s="3">
        <v>94.044943820224702</v>
      </c>
      <c r="F1274" s="4">
        <v>1.2526315789473601</v>
      </c>
      <c r="G1274" s="6">
        <f>Table4[[#This Row],[Best Individual mean accuracy]]-Table4[[#This Row],[Benchmark mean accuracy]]</f>
        <v>-0.7865168539325964</v>
      </c>
      <c r="H1274" t="str">
        <f>IF(AND(Table4[[#This Row],[F value]]&lt;4.74,Table4[[#This Row],[Best Individual mean accuracy]]&gt;Table4[[#This Row],[Benchmark mean accuracy]]),"Yes","No")</f>
        <v>No</v>
      </c>
    </row>
    <row r="1275" spans="1:8" x14ac:dyDescent="0.55000000000000004">
      <c r="A1275">
        <v>465</v>
      </c>
      <c r="B1275" s="1" t="s">
        <v>2737</v>
      </c>
      <c r="C1275" s="4">
        <v>0.97777777777777697</v>
      </c>
      <c r="D1275" s="6">
        <v>97.303370786516794</v>
      </c>
      <c r="E1275" s="3">
        <v>93.932584269662897</v>
      </c>
      <c r="F1275" s="4">
        <v>2.0857142857142801</v>
      </c>
      <c r="G1275" s="6">
        <f>Table4[[#This Row],[Best Individual mean accuracy]]-Table4[[#This Row],[Benchmark mean accuracy]]</f>
        <v>-3.3707865168538973</v>
      </c>
      <c r="H1275" t="str">
        <f>IF(AND(Table4[[#This Row],[F value]]&lt;4.74,Table4[[#This Row],[Best Individual mean accuracy]]&gt;Table4[[#This Row],[Benchmark mean accuracy]]),"Yes","No")</f>
        <v>No</v>
      </c>
    </row>
    <row r="1276" spans="1:8" x14ac:dyDescent="0.55000000000000004">
      <c r="A1276">
        <v>928</v>
      </c>
      <c r="B1276" s="1" t="s">
        <v>4151</v>
      </c>
      <c r="C1276" s="4">
        <v>0.97777777777777697</v>
      </c>
      <c r="D1276" s="6">
        <v>97.191011235955003</v>
      </c>
      <c r="E1276" s="3">
        <v>93.932584269662897</v>
      </c>
      <c r="F1276" s="4">
        <v>1.24390243902438</v>
      </c>
      <c r="G1276" s="6">
        <f>Table4[[#This Row],[Best Individual mean accuracy]]-Table4[[#This Row],[Benchmark mean accuracy]]</f>
        <v>-3.2584269662921059</v>
      </c>
      <c r="H1276" t="str">
        <f>IF(AND(Table4[[#This Row],[F value]]&lt;4.74,Table4[[#This Row],[Best Individual mean accuracy]]&gt;Table4[[#This Row],[Benchmark mean accuracy]]),"Yes","No")</f>
        <v>No</v>
      </c>
    </row>
    <row r="1277" spans="1:8" x14ac:dyDescent="0.55000000000000004">
      <c r="A1277">
        <v>465</v>
      </c>
      <c r="B1277" s="1" t="s">
        <v>2843</v>
      </c>
      <c r="C1277" s="4">
        <v>0.97777777777777697</v>
      </c>
      <c r="D1277" s="6">
        <v>96.966292134831406</v>
      </c>
      <c r="E1277" s="3">
        <v>93.932584269662897</v>
      </c>
      <c r="F1277" s="4">
        <v>3.8372093023255802</v>
      </c>
      <c r="G1277" s="6">
        <f>Table4[[#This Row],[Best Individual mean accuracy]]-Table4[[#This Row],[Benchmark mean accuracy]]</f>
        <v>-3.033707865168509</v>
      </c>
      <c r="H1277" t="str">
        <f>IF(AND(Table4[[#This Row],[F value]]&lt;4.74,Table4[[#This Row],[Best Individual mean accuracy]]&gt;Table4[[#This Row],[Benchmark mean accuracy]]),"Yes","No")</f>
        <v>No</v>
      </c>
    </row>
    <row r="1278" spans="1:8" x14ac:dyDescent="0.55000000000000004">
      <c r="A1278">
        <v>465</v>
      </c>
      <c r="B1278" s="1" t="s">
        <v>2786</v>
      </c>
      <c r="C1278" s="4">
        <v>0.97777777777777697</v>
      </c>
      <c r="D1278" s="6">
        <v>96.8539325842696</v>
      </c>
      <c r="E1278" s="3">
        <v>93.932584269662897</v>
      </c>
      <c r="F1278" s="4">
        <v>1.21538461538461</v>
      </c>
      <c r="G1278" s="6">
        <f>Table4[[#This Row],[Best Individual mean accuracy]]-Table4[[#This Row],[Benchmark mean accuracy]]</f>
        <v>-2.9213483146067034</v>
      </c>
      <c r="H1278" t="str">
        <f>IF(AND(Table4[[#This Row],[F value]]&lt;4.74,Table4[[#This Row],[Best Individual mean accuracy]]&gt;Table4[[#This Row],[Benchmark mean accuracy]]),"Yes","No")</f>
        <v>No</v>
      </c>
    </row>
    <row r="1279" spans="1:8" x14ac:dyDescent="0.55000000000000004">
      <c r="A1279">
        <v>928</v>
      </c>
      <c r="B1279" s="1" t="s">
        <v>4106</v>
      </c>
      <c r="C1279" s="4">
        <v>0.97777777777777697</v>
      </c>
      <c r="D1279" s="6">
        <v>96.8539325842696</v>
      </c>
      <c r="E1279" s="3">
        <v>93.932584269662897</v>
      </c>
      <c r="F1279" s="4">
        <v>1.3</v>
      </c>
      <c r="G1279" s="6">
        <f>Table4[[#This Row],[Best Individual mean accuracy]]-Table4[[#This Row],[Benchmark mean accuracy]]</f>
        <v>-2.9213483146067034</v>
      </c>
      <c r="H1279" t="str">
        <f>IF(AND(Table4[[#This Row],[F value]]&lt;4.74,Table4[[#This Row],[Best Individual mean accuracy]]&gt;Table4[[#This Row],[Benchmark mean accuracy]]),"Yes","No")</f>
        <v>No</v>
      </c>
    </row>
    <row r="1280" spans="1:8" x14ac:dyDescent="0.55000000000000004">
      <c r="A1280">
        <v>465</v>
      </c>
      <c r="B1280" s="1" t="s">
        <v>2749</v>
      </c>
      <c r="C1280" s="4">
        <v>0.97777777777777697</v>
      </c>
      <c r="D1280" s="6">
        <v>96.629213483146003</v>
      </c>
      <c r="E1280" s="3">
        <v>93.932584269662897</v>
      </c>
      <c r="F1280" s="4">
        <v>1.3170731707317</v>
      </c>
      <c r="G1280" s="6">
        <f>Table4[[#This Row],[Best Individual mean accuracy]]-Table4[[#This Row],[Benchmark mean accuracy]]</f>
        <v>-2.6966292134831065</v>
      </c>
      <c r="H1280" t="str">
        <f>IF(AND(Table4[[#This Row],[F value]]&lt;4.74,Table4[[#This Row],[Best Individual mean accuracy]]&gt;Table4[[#This Row],[Benchmark mean accuracy]]),"Yes","No")</f>
        <v>No</v>
      </c>
    </row>
    <row r="1281" spans="1:8" x14ac:dyDescent="0.55000000000000004">
      <c r="A1281">
        <v>574</v>
      </c>
      <c r="B1281" s="1" t="s">
        <v>3071</v>
      </c>
      <c r="C1281" s="4">
        <v>1</v>
      </c>
      <c r="D1281" s="6">
        <v>96.629213483146003</v>
      </c>
      <c r="E1281" s="3">
        <v>93.932584269662897</v>
      </c>
      <c r="F1281" s="4">
        <v>4.7272727272727204</v>
      </c>
      <c r="G1281" s="6">
        <f>Table4[[#This Row],[Best Individual mean accuracy]]-Table4[[#This Row],[Benchmark mean accuracy]]</f>
        <v>-2.6966292134831065</v>
      </c>
      <c r="H1281" t="str">
        <f>IF(AND(Table4[[#This Row],[F value]]&lt;4.74,Table4[[#This Row],[Best Individual mean accuracy]]&gt;Table4[[#This Row],[Benchmark mean accuracy]]),"Yes","No")</f>
        <v>No</v>
      </c>
    </row>
    <row r="1282" spans="1:8" x14ac:dyDescent="0.55000000000000004">
      <c r="A1282">
        <v>928</v>
      </c>
      <c r="B1282" s="1" t="s">
        <v>4109</v>
      </c>
      <c r="C1282" s="4">
        <v>0.97777777777777697</v>
      </c>
      <c r="D1282" s="6">
        <v>96.516853932584198</v>
      </c>
      <c r="E1282" s="3">
        <v>93.932584269662897</v>
      </c>
      <c r="F1282" s="4">
        <v>2.1929824561403501</v>
      </c>
      <c r="G1282" s="6">
        <f>Table4[[#This Row],[Best Individual mean accuracy]]-Table4[[#This Row],[Benchmark mean accuracy]]</f>
        <v>-2.5842696629213009</v>
      </c>
      <c r="H1282" t="str">
        <f>IF(AND(Table4[[#This Row],[F value]]&lt;4.74,Table4[[#This Row],[Best Individual mean accuracy]]&gt;Table4[[#This Row],[Benchmark mean accuracy]]),"Yes","No")</f>
        <v>No</v>
      </c>
    </row>
    <row r="1283" spans="1:8" x14ac:dyDescent="0.55000000000000004">
      <c r="A1283">
        <v>928</v>
      </c>
      <c r="B1283" s="1" t="s">
        <v>4272</v>
      </c>
      <c r="C1283" s="4">
        <v>0.97777777777777697</v>
      </c>
      <c r="D1283" s="6">
        <v>96.516853932584198</v>
      </c>
      <c r="E1283" s="3">
        <v>93.932584269662897</v>
      </c>
      <c r="F1283" s="4">
        <v>2.5932203389830502</v>
      </c>
      <c r="G1283" s="6">
        <f>Table4[[#This Row],[Best Individual mean accuracy]]-Table4[[#This Row],[Benchmark mean accuracy]]</f>
        <v>-2.5842696629213009</v>
      </c>
      <c r="H1283" t="str">
        <f>IF(AND(Table4[[#This Row],[F value]]&lt;4.74,Table4[[#This Row],[Best Individual mean accuracy]]&gt;Table4[[#This Row],[Benchmark mean accuracy]]),"Yes","No")</f>
        <v>No</v>
      </c>
    </row>
    <row r="1284" spans="1:8" x14ac:dyDescent="0.55000000000000004">
      <c r="A1284">
        <v>465</v>
      </c>
      <c r="B1284" s="1" t="s">
        <v>2740</v>
      </c>
      <c r="C1284" s="4">
        <v>0.97777777777777697</v>
      </c>
      <c r="D1284" s="6">
        <v>96.179775280898795</v>
      </c>
      <c r="E1284" s="3">
        <v>93.932584269662897</v>
      </c>
      <c r="F1284" s="4">
        <v>1.4347826086956501</v>
      </c>
      <c r="G1284" s="6">
        <f>Table4[[#This Row],[Best Individual mean accuracy]]-Table4[[#This Row],[Benchmark mean accuracy]]</f>
        <v>-2.2471910112358984</v>
      </c>
      <c r="H1284" t="str">
        <f>IF(AND(Table4[[#This Row],[F value]]&lt;4.74,Table4[[#This Row],[Best Individual mean accuracy]]&gt;Table4[[#This Row],[Benchmark mean accuracy]]),"Yes","No")</f>
        <v>No</v>
      </c>
    </row>
    <row r="1285" spans="1:8" x14ac:dyDescent="0.55000000000000004">
      <c r="A1285">
        <v>465</v>
      </c>
      <c r="B1285" s="1" t="s">
        <v>2809</v>
      </c>
      <c r="C1285" s="4">
        <v>0.97777777777777697</v>
      </c>
      <c r="D1285" s="6">
        <v>96.179775280898795</v>
      </c>
      <c r="E1285" s="3">
        <v>93.932584269662897</v>
      </c>
      <c r="F1285" s="4">
        <v>2.99999999999998</v>
      </c>
      <c r="G1285" s="6">
        <f>Table4[[#This Row],[Best Individual mean accuracy]]-Table4[[#This Row],[Benchmark mean accuracy]]</f>
        <v>-2.2471910112358984</v>
      </c>
      <c r="H1285" t="str">
        <f>IF(AND(Table4[[#This Row],[F value]]&lt;4.74,Table4[[#This Row],[Best Individual mean accuracy]]&gt;Table4[[#This Row],[Benchmark mean accuracy]]),"Yes","No")</f>
        <v>No</v>
      </c>
    </row>
    <row r="1286" spans="1:8" x14ac:dyDescent="0.55000000000000004">
      <c r="A1286">
        <v>928</v>
      </c>
      <c r="B1286" s="1" t="s">
        <v>4116</v>
      </c>
      <c r="C1286" s="4">
        <v>0.97777777777777697</v>
      </c>
      <c r="D1286" s="6">
        <v>96.179775280898795</v>
      </c>
      <c r="E1286" s="3">
        <v>93.932584269662897</v>
      </c>
      <c r="F1286" s="4">
        <v>6.1250000000000204</v>
      </c>
      <c r="G1286" s="6">
        <f>Table4[[#This Row],[Best Individual mean accuracy]]-Table4[[#This Row],[Benchmark mean accuracy]]</f>
        <v>-2.2471910112358984</v>
      </c>
      <c r="H1286" t="str">
        <f>IF(AND(Table4[[#This Row],[F value]]&lt;4.74,Table4[[#This Row],[Best Individual mean accuracy]]&gt;Table4[[#This Row],[Benchmark mean accuracy]]),"Yes","No")</f>
        <v>No</v>
      </c>
    </row>
    <row r="1287" spans="1:8" x14ac:dyDescent="0.55000000000000004">
      <c r="A1287">
        <v>574</v>
      </c>
      <c r="B1287" s="1" t="s">
        <v>2913</v>
      </c>
      <c r="C1287" s="4">
        <v>1</v>
      </c>
      <c r="D1287" s="6">
        <v>96.067415730337004</v>
      </c>
      <c r="E1287" s="3">
        <v>93.932584269662897</v>
      </c>
      <c r="F1287" s="4">
        <v>1.73170731707317</v>
      </c>
      <c r="G1287" s="6">
        <f>Table4[[#This Row],[Best Individual mean accuracy]]-Table4[[#This Row],[Benchmark mean accuracy]]</f>
        <v>-2.134831460674107</v>
      </c>
      <c r="H1287" t="str">
        <f>IF(AND(Table4[[#This Row],[F value]]&lt;4.74,Table4[[#This Row],[Best Individual mean accuracy]]&gt;Table4[[#This Row],[Benchmark mean accuracy]]),"Yes","No")</f>
        <v>No</v>
      </c>
    </row>
    <row r="1288" spans="1:8" x14ac:dyDescent="0.55000000000000004">
      <c r="A1288">
        <v>928</v>
      </c>
      <c r="B1288" s="1" t="s">
        <v>4380</v>
      </c>
      <c r="C1288" s="4">
        <v>0.97777777777777697</v>
      </c>
      <c r="D1288" s="6">
        <v>96.067415730337004</v>
      </c>
      <c r="E1288" s="3">
        <v>93.932584269662897</v>
      </c>
      <c r="F1288" s="4">
        <v>1.85057471264368</v>
      </c>
      <c r="G1288" s="6">
        <f>Table4[[#This Row],[Best Individual mean accuracy]]-Table4[[#This Row],[Benchmark mean accuracy]]</f>
        <v>-2.134831460674107</v>
      </c>
      <c r="H1288" t="str">
        <f>IF(AND(Table4[[#This Row],[F value]]&lt;4.74,Table4[[#This Row],[Best Individual mean accuracy]]&gt;Table4[[#This Row],[Benchmark mean accuracy]]),"Yes","No")</f>
        <v>No</v>
      </c>
    </row>
    <row r="1289" spans="1:8" x14ac:dyDescent="0.55000000000000004">
      <c r="A1289">
        <v>465</v>
      </c>
      <c r="B1289" s="1" t="s">
        <v>2790</v>
      </c>
      <c r="C1289" s="4">
        <v>0.97777777777777697</v>
      </c>
      <c r="D1289" s="6">
        <v>95.955056179775298</v>
      </c>
      <c r="E1289" s="3">
        <v>93.932584269662897</v>
      </c>
      <c r="F1289" s="4">
        <v>0.81081081081080997</v>
      </c>
      <c r="G1289" s="6">
        <f>Table4[[#This Row],[Best Individual mean accuracy]]-Table4[[#This Row],[Benchmark mean accuracy]]</f>
        <v>-2.0224719101124009</v>
      </c>
      <c r="H1289" t="str">
        <f>IF(AND(Table4[[#This Row],[F value]]&lt;4.74,Table4[[#This Row],[Best Individual mean accuracy]]&gt;Table4[[#This Row],[Benchmark mean accuracy]]),"Yes","No")</f>
        <v>No</v>
      </c>
    </row>
    <row r="1290" spans="1:8" x14ac:dyDescent="0.55000000000000004">
      <c r="A1290">
        <v>465</v>
      </c>
      <c r="B1290" s="1" t="s">
        <v>2859</v>
      </c>
      <c r="C1290" s="4">
        <v>0.97777777777777697</v>
      </c>
      <c r="D1290" s="6">
        <v>95.955056179775298</v>
      </c>
      <c r="E1290" s="3">
        <v>93.932584269662897</v>
      </c>
      <c r="F1290" s="4">
        <v>0.79452054794520599</v>
      </c>
      <c r="G1290" s="6">
        <f>Table4[[#This Row],[Best Individual mean accuracy]]-Table4[[#This Row],[Benchmark mean accuracy]]</f>
        <v>-2.0224719101124009</v>
      </c>
      <c r="H1290" t="str">
        <f>IF(AND(Table4[[#This Row],[F value]]&lt;4.74,Table4[[#This Row],[Best Individual mean accuracy]]&gt;Table4[[#This Row],[Benchmark mean accuracy]]),"Yes","No")</f>
        <v>No</v>
      </c>
    </row>
    <row r="1291" spans="1:8" x14ac:dyDescent="0.55000000000000004">
      <c r="A1291">
        <v>928</v>
      </c>
      <c r="B1291" s="1" t="s">
        <v>4105</v>
      </c>
      <c r="C1291" s="4">
        <v>0.97777777777777697</v>
      </c>
      <c r="D1291" s="6">
        <v>95.955056179775198</v>
      </c>
      <c r="E1291" s="3">
        <v>93.932584269662897</v>
      </c>
      <c r="F1291" s="4">
        <v>0.87951807228915602</v>
      </c>
      <c r="G1291" s="6">
        <f>Table4[[#This Row],[Best Individual mean accuracy]]-Table4[[#This Row],[Benchmark mean accuracy]]</f>
        <v>-2.0224719101123014</v>
      </c>
      <c r="H1291" t="str">
        <f>IF(AND(Table4[[#This Row],[F value]]&lt;4.74,Table4[[#This Row],[Best Individual mean accuracy]]&gt;Table4[[#This Row],[Benchmark mean accuracy]]),"Yes","No")</f>
        <v>No</v>
      </c>
    </row>
    <row r="1292" spans="1:8" x14ac:dyDescent="0.55000000000000004">
      <c r="A1292">
        <v>928</v>
      </c>
      <c r="B1292" s="1" t="s">
        <v>4183</v>
      </c>
      <c r="C1292" s="4">
        <v>0.97777777777777697</v>
      </c>
      <c r="D1292" s="6">
        <v>95.955056179775198</v>
      </c>
      <c r="E1292" s="3">
        <v>93.932584269662897</v>
      </c>
      <c r="F1292" s="4">
        <v>0.82666666666666599</v>
      </c>
      <c r="G1292" s="6">
        <f>Table4[[#This Row],[Best Individual mean accuracy]]-Table4[[#This Row],[Benchmark mean accuracy]]</f>
        <v>-2.0224719101123014</v>
      </c>
      <c r="H1292" t="str">
        <f>IF(AND(Table4[[#This Row],[F value]]&lt;4.74,Table4[[#This Row],[Best Individual mean accuracy]]&gt;Table4[[#This Row],[Benchmark mean accuracy]]),"Yes","No")</f>
        <v>No</v>
      </c>
    </row>
    <row r="1293" spans="1:8" x14ac:dyDescent="0.55000000000000004">
      <c r="A1293">
        <v>750</v>
      </c>
      <c r="B1293" s="1" t="s">
        <v>3476</v>
      </c>
      <c r="C1293" s="4">
        <v>1</v>
      </c>
      <c r="D1293" s="6">
        <v>95.842696629213407</v>
      </c>
      <c r="E1293" s="3">
        <v>93.932584269662897</v>
      </c>
      <c r="F1293" s="4">
        <v>1.4347826086956399</v>
      </c>
      <c r="G1293" s="6">
        <f>Table4[[#This Row],[Best Individual mean accuracy]]-Table4[[#This Row],[Benchmark mean accuracy]]</f>
        <v>-1.9101123595505101</v>
      </c>
      <c r="H1293" t="str">
        <f>IF(AND(Table4[[#This Row],[F value]]&lt;4.74,Table4[[#This Row],[Best Individual mean accuracy]]&gt;Table4[[#This Row],[Benchmark mean accuracy]]),"Yes","No")</f>
        <v>No</v>
      </c>
    </row>
    <row r="1294" spans="1:8" x14ac:dyDescent="0.55000000000000004">
      <c r="A1294">
        <v>928</v>
      </c>
      <c r="B1294" s="1" t="s">
        <v>4265</v>
      </c>
      <c r="C1294" s="4">
        <v>0.97777777777777697</v>
      </c>
      <c r="D1294" s="6">
        <v>95.842696629213407</v>
      </c>
      <c r="E1294" s="3">
        <v>93.932584269662897</v>
      </c>
      <c r="F1294" s="4">
        <v>1.5098039215686201</v>
      </c>
      <c r="G1294" s="6">
        <f>Table4[[#This Row],[Best Individual mean accuracy]]-Table4[[#This Row],[Benchmark mean accuracy]]</f>
        <v>-1.9101123595505101</v>
      </c>
      <c r="H1294" t="str">
        <f>IF(AND(Table4[[#This Row],[F value]]&lt;4.74,Table4[[#This Row],[Best Individual mean accuracy]]&gt;Table4[[#This Row],[Benchmark mean accuracy]]),"Yes","No")</f>
        <v>No</v>
      </c>
    </row>
    <row r="1295" spans="1:8" x14ac:dyDescent="0.55000000000000004">
      <c r="A1295">
        <v>750</v>
      </c>
      <c r="B1295" s="1" t="s">
        <v>3408</v>
      </c>
      <c r="C1295" s="4">
        <v>1</v>
      </c>
      <c r="D1295" s="6">
        <v>95.505617977528104</v>
      </c>
      <c r="E1295" s="3">
        <v>93.932584269662897</v>
      </c>
      <c r="F1295" s="4">
        <v>0.91071428571428403</v>
      </c>
      <c r="G1295" s="6">
        <f>Table4[[#This Row],[Best Individual mean accuracy]]-Table4[[#This Row],[Benchmark mean accuracy]]</f>
        <v>-1.573033707865207</v>
      </c>
      <c r="H1295" t="str">
        <f>IF(AND(Table4[[#This Row],[F value]]&lt;4.74,Table4[[#This Row],[Best Individual mean accuracy]]&gt;Table4[[#This Row],[Benchmark mean accuracy]]),"Yes","No")</f>
        <v>No</v>
      </c>
    </row>
    <row r="1296" spans="1:8" x14ac:dyDescent="0.55000000000000004">
      <c r="A1296">
        <v>928</v>
      </c>
      <c r="B1296" s="1" t="s">
        <v>4368</v>
      </c>
      <c r="C1296" s="4">
        <v>0.97777777777777697</v>
      </c>
      <c r="D1296" s="6">
        <v>97.191011235955003</v>
      </c>
      <c r="E1296" s="3">
        <v>93.820224719101105</v>
      </c>
      <c r="F1296" s="4">
        <v>1.8936170212765899</v>
      </c>
      <c r="G1296" s="6">
        <f>Table4[[#This Row],[Best Individual mean accuracy]]-Table4[[#This Row],[Benchmark mean accuracy]]</f>
        <v>-3.3707865168538973</v>
      </c>
      <c r="H1296" t="str">
        <f>IF(AND(Table4[[#This Row],[F value]]&lt;4.74,Table4[[#This Row],[Best Individual mean accuracy]]&gt;Table4[[#This Row],[Benchmark mean accuracy]]),"Yes","No")</f>
        <v>No</v>
      </c>
    </row>
    <row r="1297" spans="1:8" x14ac:dyDescent="0.55000000000000004">
      <c r="A1297">
        <v>465</v>
      </c>
      <c r="B1297" s="1" t="s">
        <v>2850</v>
      </c>
      <c r="C1297" s="4">
        <v>0.97777777777777697</v>
      </c>
      <c r="D1297" s="6">
        <v>97.078651685393197</v>
      </c>
      <c r="E1297" s="3">
        <v>93.820224719101105</v>
      </c>
      <c r="F1297" s="4">
        <v>3.6808510638297798</v>
      </c>
      <c r="G1297" s="6">
        <f>Table4[[#This Row],[Best Individual mean accuracy]]-Table4[[#This Row],[Benchmark mean accuracy]]</f>
        <v>-3.2584269662920917</v>
      </c>
      <c r="H1297" t="str">
        <f>IF(AND(Table4[[#This Row],[F value]]&lt;4.74,Table4[[#This Row],[Best Individual mean accuracy]]&gt;Table4[[#This Row],[Benchmark mean accuracy]]),"Yes","No")</f>
        <v>No</v>
      </c>
    </row>
    <row r="1298" spans="1:8" x14ac:dyDescent="0.55000000000000004">
      <c r="A1298">
        <v>928</v>
      </c>
      <c r="B1298" s="1" t="s">
        <v>4142</v>
      </c>
      <c r="C1298" s="4">
        <v>0.97777777777777697</v>
      </c>
      <c r="D1298" s="6">
        <v>97.078651685393197</v>
      </c>
      <c r="E1298" s="3">
        <v>93.820224719101105</v>
      </c>
      <c r="F1298" s="4">
        <v>1.6213592233009599</v>
      </c>
      <c r="G1298" s="6">
        <f>Table4[[#This Row],[Best Individual mean accuracy]]-Table4[[#This Row],[Benchmark mean accuracy]]</f>
        <v>-3.2584269662920917</v>
      </c>
      <c r="H1298" t="str">
        <f>IF(AND(Table4[[#This Row],[F value]]&lt;4.74,Table4[[#This Row],[Best Individual mean accuracy]]&gt;Table4[[#This Row],[Benchmark mean accuracy]]),"Yes","No")</f>
        <v>No</v>
      </c>
    </row>
    <row r="1299" spans="1:8" x14ac:dyDescent="0.55000000000000004">
      <c r="A1299">
        <v>465</v>
      </c>
      <c r="B1299" s="1" t="s">
        <v>2751</v>
      </c>
      <c r="C1299" s="4">
        <v>0.97777777777777697</v>
      </c>
      <c r="D1299" s="6">
        <v>96.516853932584198</v>
      </c>
      <c r="E1299" s="3">
        <v>93.820224719101105</v>
      </c>
      <c r="F1299" s="4">
        <v>2.6</v>
      </c>
      <c r="G1299" s="6">
        <f>Table4[[#This Row],[Best Individual mean accuracy]]-Table4[[#This Row],[Benchmark mean accuracy]]</f>
        <v>-2.6966292134830923</v>
      </c>
      <c r="H1299" t="str">
        <f>IF(AND(Table4[[#This Row],[F value]]&lt;4.74,Table4[[#This Row],[Best Individual mean accuracy]]&gt;Table4[[#This Row],[Benchmark mean accuracy]]),"Yes","No")</f>
        <v>No</v>
      </c>
    </row>
    <row r="1300" spans="1:8" x14ac:dyDescent="0.55000000000000004">
      <c r="A1300">
        <v>465</v>
      </c>
      <c r="B1300" s="1" t="s">
        <v>2814</v>
      </c>
      <c r="C1300" s="4">
        <v>0.97777777777777697</v>
      </c>
      <c r="D1300" s="6">
        <v>96.404494382022406</v>
      </c>
      <c r="E1300" s="3">
        <v>93.820224719101105</v>
      </c>
      <c r="F1300" s="4">
        <v>3.8421052631578898</v>
      </c>
      <c r="G1300" s="6">
        <f>Table4[[#This Row],[Best Individual mean accuracy]]-Table4[[#This Row],[Benchmark mean accuracy]]</f>
        <v>-2.5842696629213009</v>
      </c>
      <c r="H1300" t="str">
        <f>IF(AND(Table4[[#This Row],[F value]]&lt;4.74,Table4[[#This Row],[Best Individual mean accuracy]]&gt;Table4[[#This Row],[Benchmark mean accuracy]]),"Yes","No")</f>
        <v>No</v>
      </c>
    </row>
    <row r="1301" spans="1:8" x14ac:dyDescent="0.55000000000000004">
      <c r="A1301">
        <v>175</v>
      </c>
      <c r="B1301" s="1" t="s">
        <v>2540</v>
      </c>
      <c r="C1301" s="4">
        <v>0.93333333333333302</v>
      </c>
      <c r="D1301" s="6">
        <v>96.292134831460601</v>
      </c>
      <c r="E1301" s="3">
        <v>93.820224719101105</v>
      </c>
      <c r="F1301" s="4">
        <v>8.0000000000000195</v>
      </c>
      <c r="G1301" s="6">
        <f>Table4[[#This Row],[Best Individual mean accuracy]]-Table4[[#This Row],[Benchmark mean accuracy]]</f>
        <v>-2.4719101123594953</v>
      </c>
      <c r="H1301" t="str">
        <f>IF(AND(Table4[[#This Row],[F value]]&lt;4.74,Table4[[#This Row],[Best Individual mean accuracy]]&gt;Table4[[#This Row],[Benchmark mean accuracy]]),"Yes","No")</f>
        <v>No</v>
      </c>
    </row>
    <row r="1302" spans="1:8" x14ac:dyDescent="0.55000000000000004">
      <c r="A1302">
        <v>574</v>
      </c>
      <c r="B1302" s="1" t="s">
        <v>2899</v>
      </c>
      <c r="C1302" s="4">
        <v>1</v>
      </c>
      <c r="D1302" s="6">
        <v>96.292134831460601</v>
      </c>
      <c r="E1302" s="3">
        <v>93.820224719101105</v>
      </c>
      <c r="F1302" s="4">
        <v>1.3142857142857101</v>
      </c>
      <c r="G1302" s="6">
        <f>Table4[[#This Row],[Best Individual mean accuracy]]-Table4[[#This Row],[Benchmark mean accuracy]]</f>
        <v>-2.4719101123594953</v>
      </c>
      <c r="H1302" t="str">
        <f>IF(AND(Table4[[#This Row],[F value]]&lt;4.74,Table4[[#This Row],[Best Individual mean accuracy]]&gt;Table4[[#This Row],[Benchmark mean accuracy]]),"Yes","No")</f>
        <v>No</v>
      </c>
    </row>
    <row r="1303" spans="1:8" x14ac:dyDescent="0.55000000000000004">
      <c r="A1303">
        <v>465</v>
      </c>
      <c r="B1303" s="1" t="s">
        <v>2753</v>
      </c>
      <c r="C1303" s="4">
        <v>0.97777777777777697</v>
      </c>
      <c r="D1303" s="6">
        <v>95.955056179775298</v>
      </c>
      <c r="E1303" s="3">
        <v>93.820224719101105</v>
      </c>
      <c r="F1303" s="4">
        <v>3.0487804878048799</v>
      </c>
      <c r="G1303" s="6">
        <f>Table4[[#This Row],[Best Individual mean accuracy]]-Table4[[#This Row],[Benchmark mean accuracy]]</f>
        <v>-2.1348314606741923</v>
      </c>
      <c r="H1303" t="str">
        <f>IF(AND(Table4[[#This Row],[F value]]&lt;4.74,Table4[[#This Row],[Best Individual mean accuracy]]&gt;Table4[[#This Row],[Benchmark mean accuracy]]),"Yes","No")</f>
        <v>No</v>
      </c>
    </row>
    <row r="1304" spans="1:8" x14ac:dyDescent="0.55000000000000004">
      <c r="A1304">
        <v>10</v>
      </c>
      <c r="B1304" s="1" t="s">
        <v>2395</v>
      </c>
      <c r="C1304" s="4">
        <v>0.97777777777777697</v>
      </c>
      <c r="D1304" s="6">
        <v>95.842696629213506</v>
      </c>
      <c r="E1304" s="3">
        <v>93.820224719101105</v>
      </c>
      <c r="F1304" s="4">
        <v>1.5652173913043499</v>
      </c>
      <c r="G1304" s="6">
        <f>Table4[[#This Row],[Best Individual mean accuracy]]-Table4[[#This Row],[Benchmark mean accuracy]]</f>
        <v>-2.0224719101124009</v>
      </c>
      <c r="H1304" t="str">
        <f>IF(AND(Table4[[#This Row],[F value]]&lt;4.74,Table4[[#This Row],[Best Individual mean accuracy]]&gt;Table4[[#This Row],[Benchmark mean accuracy]]),"Yes","No")</f>
        <v>No</v>
      </c>
    </row>
    <row r="1305" spans="1:8" x14ac:dyDescent="0.55000000000000004">
      <c r="A1305">
        <v>175</v>
      </c>
      <c r="B1305" s="1" t="s">
        <v>2617</v>
      </c>
      <c r="C1305" s="4">
        <v>0.93333333333333302</v>
      </c>
      <c r="D1305" s="6">
        <v>95.842696629213407</v>
      </c>
      <c r="E1305" s="3">
        <v>93.820224719101105</v>
      </c>
      <c r="F1305" s="4">
        <v>2.9999999999999898</v>
      </c>
      <c r="G1305" s="6">
        <f>Table4[[#This Row],[Best Individual mean accuracy]]-Table4[[#This Row],[Benchmark mean accuracy]]</f>
        <v>-2.0224719101123014</v>
      </c>
      <c r="H1305" t="str">
        <f>IF(AND(Table4[[#This Row],[F value]]&lt;4.74,Table4[[#This Row],[Best Individual mean accuracy]]&gt;Table4[[#This Row],[Benchmark mean accuracy]]),"Yes","No")</f>
        <v>No</v>
      </c>
    </row>
    <row r="1306" spans="1:8" x14ac:dyDescent="0.55000000000000004">
      <c r="A1306">
        <v>465</v>
      </c>
      <c r="B1306" s="1" t="s">
        <v>2837</v>
      </c>
      <c r="C1306" s="4">
        <v>0.97777777777777697</v>
      </c>
      <c r="D1306" s="6">
        <v>95.842696629213407</v>
      </c>
      <c r="E1306" s="3">
        <v>93.820224719101105</v>
      </c>
      <c r="F1306" s="4">
        <v>1.47826086956521</v>
      </c>
      <c r="G1306" s="6">
        <f>Table4[[#This Row],[Best Individual mean accuracy]]-Table4[[#This Row],[Benchmark mean accuracy]]</f>
        <v>-2.0224719101123014</v>
      </c>
      <c r="H1306" t="str">
        <f>IF(AND(Table4[[#This Row],[F value]]&lt;4.74,Table4[[#This Row],[Best Individual mean accuracy]]&gt;Table4[[#This Row],[Benchmark mean accuracy]]),"Yes","No")</f>
        <v>No</v>
      </c>
    </row>
    <row r="1307" spans="1:8" x14ac:dyDescent="0.55000000000000004">
      <c r="A1307">
        <v>574</v>
      </c>
      <c r="B1307" s="1" t="s">
        <v>3064</v>
      </c>
      <c r="C1307" s="4">
        <v>1</v>
      </c>
      <c r="D1307" s="6">
        <v>95.730337078651701</v>
      </c>
      <c r="E1307" s="3">
        <v>93.820224719101105</v>
      </c>
      <c r="F1307" s="4">
        <v>1.34838709677419</v>
      </c>
      <c r="G1307" s="6">
        <f>Table4[[#This Row],[Best Individual mean accuracy]]-Table4[[#This Row],[Benchmark mean accuracy]]</f>
        <v>-1.9101123595505953</v>
      </c>
      <c r="H1307" t="str">
        <f>IF(AND(Table4[[#This Row],[F value]]&lt;4.74,Table4[[#This Row],[Best Individual mean accuracy]]&gt;Table4[[#This Row],[Benchmark mean accuracy]]),"Yes","No")</f>
        <v>No</v>
      </c>
    </row>
    <row r="1308" spans="1:8" x14ac:dyDescent="0.55000000000000004">
      <c r="A1308">
        <v>663</v>
      </c>
      <c r="B1308" s="1" t="s">
        <v>3156</v>
      </c>
      <c r="C1308" s="4">
        <v>0.97777777777777697</v>
      </c>
      <c r="D1308" s="6">
        <v>95.730337078651701</v>
      </c>
      <c r="E1308" s="3">
        <v>93.820224719101105</v>
      </c>
      <c r="F1308" s="4">
        <v>1.37086092715231</v>
      </c>
      <c r="G1308" s="6">
        <f>Table4[[#This Row],[Best Individual mean accuracy]]-Table4[[#This Row],[Benchmark mean accuracy]]</f>
        <v>-1.9101123595505953</v>
      </c>
      <c r="H1308" t="str">
        <f>IF(AND(Table4[[#This Row],[F value]]&lt;4.74,Table4[[#This Row],[Best Individual mean accuracy]]&gt;Table4[[#This Row],[Benchmark mean accuracy]]),"Yes","No")</f>
        <v>No</v>
      </c>
    </row>
    <row r="1309" spans="1:8" x14ac:dyDescent="0.55000000000000004">
      <c r="A1309">
        <v>574</v>
      </c>
      <c r="B1309" s="1" t="s">
        <v>3070</v>
      </c>
      <c r="C1309" s="4">
        <v>1</v>
      </c>
      <c r="D1309" s="6">
        <v>95.617977528089895</v>
      </c>
      <c r="E1309" s="3">
        <v>93.820224719101105</v>
      </c>
      <c r="F1309" s="4">
        <v>1.8965517241379299</v>
      </c>
      <c r="G1309" s="6">
        <f>Table4[[#This Row],[Best Individual mean accuracy]]-Table4[[#This Row],[Benchmark mean accuracy]]</f>
        <v>-1.7977528089887898</v>
      </c>
      <c r="H1309" t="str">
        <f>IF(AND(Table4[[#This Row],[F value]]&lt;4.74,Table4[[#This Row],[Best Individual mean accuracy]]&gt;Table4[[#This Row],[Benchmark mean accuracy]]),"Yes","No")</f>
        <v>No</v>
      </c>
    </row>
    <row r="1310" spans="1:8" x14ac:dyDescent="0.55000000000000004">
      <c r="A1310">
        <v>574</v>
      </c>
      <c r="B1310" s="1" t="s">
        <v>2871</v>
      </c>
      <c r="C1310" s="4">
        <v>1</v>
      </c>
      <c r="D1310" s="6">
        <v>95.168539325842701</v>
      </c>
      <c r="E1310" s="3">
        <v>93.820224719101105</v>
      </c>
      <c r="F1310" s="4">
        <v>1.2638888888888899</v>
      </c>
      <c r="G1310" s="6">
        <f>Table4[[#This Row],[Best Individual mean accuracy]]-Table4[[#This Row],[Benchmark mean accuracy]]</f>
        <v>-1.3483146067415959</v>
      </c>
      <c r="H1310" t="str">
        <f>IF(AND(Table4[[#This Row],[F value]]&lt;4.74,Table4[[#This Row],[Best Individual mean accuracy]]&gt;Table4[[#This Row],[Benchmark mean accuracy]]),"Yes","No")</f>
        <v>No</v>
      </c>
    </row>
    <row r="1311" spans="1:8" x14ac:dyDescent="0.55000000000000004">
      <c r="A1311">
        <v>574</v>
      </c>
      <c r="B1311" s="1" t="s">
        <v>3018</v>
      </c>
      <c r="C1311" s="4">
        <v>1</v>
      </c>
      <c r="D1311" s="6">
        <v>95.168539325842701</v>
      </c>
      <c r="E1311" s="3">
        <v>93.820224719101105</v>
      </c>
      <c r="F1311" s="4">
        <v>0.95999999999999897</v>
      </c>
      <c r="G1311" s="6">
        <f>Table4[[#This Row],[Best Individual mean accuracy]]-Table4[[#This Row],[Benchmark mean accuracy]]</f>
        <v>-1.3483146067415959</v>
      </c>
      <c r="H1311" t="str">
        <f>IF(AND(Table4[[#This Row],[F value]]&lt;4.74,Table4[[#This Row],[Best Individual mean accuracy]]&gt;Table4[[#This Row],[Benchmark mean accuracy]]),"Yes","No")</f>
        <v>No</v>
      </c>
    </row>
    <row r="1312" spans="1:8" x14ac:dyDescent="0.55000000000000004">
      <c r="A1312">
        <v>750</v>
      </c>
      <c r="B1312" s="1" t="s">
        <v>3444</v>
      </c>
      <c r="C1312" s="4">
        <v>1</v>
      </c>
      <c r="D1312" s="6">
        <v>96.179775280898795</v>
      </c>
      <c r="E1312" s="3">
        <v>93.820224719101006</v>
      </c>
      <c r="F1312" s="4">
        <v>1.83516483516483</v>
      </c>
      <c r="G1312" s="6">
        <f>Table4[[#This Row],[Best Individual mean accuracy]]-Table4[[#This Row],[Benchmark mean accuracy]]</f>
        <v>-2.3595505617977892</v>
      </c>
      <c r="H1312" t="str">
        <f>IF(AND(Table4[[#This Row],[F value]]&lt;4.74,Table4[[#This Row],[Best Individual mean accuracy]]&gt;Table4[[#This Row],[Benchmark mean accuracy]]),"Yes","No")</f>
        <v>No</v>
      </c>
    </row>
    <row r="1313" spans="1:8" x14ac:dyDescent="0.55000000000000004">
      <c r="A1313">
        <v>465</v>
      </c>
      <c r="B1313" s="1" t="s">
        <v>2776</v>
      </c>
      <c r="C1313" s="4">
        <v>0.97777777777777697</v>
      </c>
      <c r="D1313" s="6">
        <v>97.977528089887599</v>
      </c>
      <c r="E1313" s="3">
        <v>93.7078651685393</v>
      </c>
      <c r="F1313" s="4">
        <v>2.6444444444444399</v>
      </c>
      <c r="G1313" s="6">
        <f>Table4[[#This Row],[Best Individual mean accuracy]]-Table4[[#This Row],[Benchmark mean accuracy]]</f>
        <v>-4.2696629213482993</v>
      </c>
      <c r="H1313" t="str">
        <f>IF(AND(Table4[[#This Row],[F value]]&lt;4.74,Table4[[#This Row],[Best Individual mean accuracy]]&gt;Table4[[#This Row],[Benchmark mean accuracy]]),"Yes","No")</f>
        <v>No</v>
      </c>
    </row>
    <row r="1314" spans="1:8" x14ac:dyDescent="0.55000000000000004">
      <c r="A1314">
        <v>928</v>
      </c>
      <c r="B1314" s="1" t="s">
        <v>4333</v>
      </c>
      <c r="C1314" s="4">
        <v>0.97777777777777697</v>
      </c>
      <c r="D1314" s="6">
        <v>97.528089887640405</v>
      </c>
      <c r="E1314" s="3">
        <v>93.7078651685393</v>
      </c>
      <c r="F1314" s="4">
        <v>5.4</v>
      </c>
      <c r="G1314" s="6">
        <f>Table4[[#This Row],[Best Individual mean accuracy]]-Table4[[#This Row],[Benchmark mean accuracy]]</f>
        <v>-3.8202247191011054</v>
      </c>
      <c r="H1314" t="str">
        <f>IF(AND(Table4[[#This Row],[F value]]&lt;4.74,Table4[[#This Row],[Best Individual mean accuracy]]&gt;Table4[[#This Row],[Benchmark mean accuracy]]),"Yes","No")</f>
        <v>No</v>
      </c>
    </row>
    <row r="1315" spans="1:8" x14ac:dyDescent="0.55000000000000004">
      <c r="A1315">
        <v>300</v>
      </c>
      <c r="B1315" s="1" t="s">
        <v>2720</v>
      </c>
      <c r="C1315" s="4">
        <v>1</v>
      </c>
      <c r="D1315" s="6">
        <v>97.303370786516794</v>
      </c>
      <c r="E1315" s="3">
        <v>93.7078651685393</v>
      </c>
      <c r="F1315" s="4">
        <v>1.7384615384615301</v>
      </c>
      <c r="G1315" s="6">
        <f>Table4[[#This Row],[Best Individual mean accuracy]]-Table4[[#This Row],[Benchmark mean accuracy]]</f>
        <v>-3.5955056179774942</v>
      </c>
      <c r="H1315" t="str">
        <f>IF(AND(Table4[[#This Row],[F value]]&lt;4.74,Table4[[#This Row],[Best Individual mean accuracy]]&gt;Table4[[#This Row],[Benchmark mean accuracy]]),"Yes","No")</f>
        <v>No</v>
      </c>
    </row>
    <row r="1316" spans="1:8" x14ac:dyDescent="0.55000000000000004">
      <c r="A1316">
        <v>928</v>
      </c>
      <c r="B1316" s="1" t="s">
        <v>4313</v>
      </c>
      <c r="C1316" s="4">
        <v>0.97777777777777697</v>
      </c>
      <c r="D1316" s="6">
        <v>97.303370786516794</v>
      </c>
      <c r="E1316" s="3">
        <v>93.7078651685393</v>
      </c>
      <c r="F1316" s="4">
        <v>2.5999999999999899</v>
      </c>
      <c r="G1316" s="6">
        <f>Table4[[#This Row],[Best Individual mean accuracy]]-Table4[[#This Row],[Benchmark mean accuracy]]</f>
        <v>-3.5955056179774942</v>
      </c>
      <c r="H1316" t="str">
        <f>IF(AND(Table4[[#This Row],[F value]]&lt;4.74,Table4[[#This Row],[Best Individual mean accuracy]]&gt;Table4[[#This Row],[Benchmark mean accuracy]]),"Yes","No")</f>
        <v>No</v>
      </c>
    </row>
    <row r="1317" spans="1:8" x14ac:dyDescent="0.55000000000000004">
      <c r="A1317">
        <v>175</v>
      </c>
      <c r="B1317" s="1" t="s">
        <v>2706</v>
      </c>
      <c r="C1317" s="4">
        <v>0.93333333333333302</v>
      </c>
      <c r="D1317" s="6">
        <v>96.966292134831406</v>
      </c>
      <c r="E1317" s="3">
        <v>93.7078651685393</v>
      </c>
      <c r="F1317" s="4">
        <v>3.1081081081080999</v>
      </c>
      <c r="G1317" s="6">
        <f>Table4[[#This Row],[Best Individual mean accuracy]]-Table4[[#This Row],[Benchmark mean accuracy]]</f>
        <v>-3.2584269662921059</v>
      </c>
      <c r="H1317" t="str">
        <f>IF(AND(Table4[[#This Row],[F value]]&lt;4.74,Table4[[#This Row],[Best Individual mean accuracy]]&gt;Table4[[#This Row],[Benchmark mean accuracy]]),"Yes","No")</f>
        <v>No</v>
      </c>
    </row>
    <row r="1318" spans="1:8" x14ac:dyDescent="0.55000000000000004">
      <c r="A1318">
        <v>465</v>
      </c>
      <c r="B1318" s="1" t="s">
        <v>2784</v>
      </c>
      <c r="C1318" s="4">
        <v>0.97777777777777697</v>
      </c>
      <c r="D1318" s="6">
        <v>96.966292134831406</v>
      </c>
      <c r="E1318" s="3">
        <v>93.7078651685393</v>
      </c>
      <c r="F1318" s="4">
        <v>1.21848739495798</v>
      </c>
      <c r="G1318" s="6">
        <f>Table4[[#This Row],[Best Individual mean accuracy]]-Table4[[#This Row],[Benchmark mean accuracy]]</f>
        <v>-3.2584269662921059</v>
      </c>
      <c r="H1318" t="str">
        <f>IF(AND(Table4[[#This Row],[F value]]&lt;4.74,Table4[[#This Row],[Best Individual mean accuracy]]&gt;Table4[[#This Row],[Benchmark mean accuracy]]),"Yes","No")</f>
        <v>No</v>
      </c>
    </row>
    <row r="1319" spans="1:8" x14ac:dyDescent="0.55000000000000004">
      <c r="A1319">
        <v>465</v>
      </c>
      <c r="B1319" s="1" t="s">
        <v>2815</v>
      </c>
      <c r="C1319" s="4">
        <v>0.97777777777777697</v>
      </c>
      <c r="D1319" s="6">
        <v>96.966292134831406</v>
      </c>
      <c r="E1319" s="3">
        <v>93.7078651685393</v>
      </c>
      <c r="F1319" s="4">
        <v>4.9999999999999796</v>
      </c>
      <c r="G1319" s="6">
        <f>Table4[[#This Row],[Best Individual mean accuracy]]-Table4[[#This Row],[Benchmark mean accuracy]]</f>
        <v>-3.2584269662921059</v>
      </c>
      <c r="H1319" t="str">
        <f>IF(AND(Table4[[#This Row],[F value]]&lt;4.74,Table4[[#This Row],[Best Individual mean accuracy]]&gt;Table4[[#This Row],[Benchmark mean accuracy]]),"Yes","No")</f>
        <v>No</v>
      </c>
    </row>
    <row r="1320" spans="1:8" x14ac:dyDescent="0.55000000000000004">
      <c r="A1320">
        <v>465</v>
      </c>
      <c r="B1320" s="1" t="s">
        <v>2855</v>
      </c>
      <c r="C1320" s="4">
        <v>0.97777777777777697</v>
      </c>
      <c r="D1320" s="6">
        <v>96.966292134831406</v>
      </c>
      <c r="E1320" s="3">
        <v>93.7078651685393</v>
      </c>
      <c r="F1320" s="4">
        <v>1.02139037433155</v>
      </c>
      <c r="G1320" s="6">
        <f>Table4[[#This Row],[Best Individual mean accuracy]]-Table4[[#This Row],[Benchmark mean accuracy]]</f>
        <v>-3.2584269662921059</v>
      </c>
      <c r="H1320" t="str">
        <f>IF(AND(Table4[[#This Row],[F value]]&lt;4.74,Table4[[#This Row],[Best Individual mean accuracy]]&gt;Table4[[#This Row],[Benchmark mean accuracy]]),"Yes","No")</f>
        <v>No</v>
      </c>
    </row>
    <row r="1321" spans="1:8" x14ac:dyDescent="0.55000000000000004">
      <c r="A1321">
        <v>928</v>
      </c>
      <c r="B1321" s="1" t="s">
        <v>4121</v>
      </c>
      <c r="C1321" s="4">
        <v>0.97777777777777697</v>
      </c>
      <c r="D1321" s="6">
        <v>96.8539325842696</v>
      </c>
      <c r="E1321" s="3">
        <v>93.7078651685393</v>
      </c>
      <c r="F1321" s="4">
        <v>4.4545454545454497</v>
      </c>
      <c r="G1321" s="6">
        <f>Table4[[#This Row],[Best Individual mean accuracy]]-Table4[[#This Row],[Benchmark mean accuracy]]</f>
        <v>-3.1460674157303004</v>
      </c>
      <c r="H1321" t="str">
        <f>IF(AND(Table4[[#This Row],[F value]]&lt;4.74,Table4[[#This Row],[Best Individual mean accuracy]]&gt;Table4[[#This Row],[Benchmark mean accuracy]]),"Yes","No")</f>
        <v>No</v>
      </c>
    </row>
    <row r="1322" spans="1:8" x14ac:dyDescent="0.55000000000000004">
      <c r="A1322">
        <v>465</v>
      </c>
      <c r="B1322" s="1" t="s">
        <v>2834</v>
      </c>
      <c r="C1322" s="4">
        <v>0.97777777777777697</v>
      </c>
      <c r="D1322" s="6">
        <v>96.741573033707795</v>
      </c>
      <c r="E1322" s="3">
        <v>93.7078651685393</v>
      </c>
      <c r="F1322" s="4">
        <v>1.0419580419580401</v>
      </c>
      <c r="G1322" s="6">
        <f>Table4[[#This Row],[Best Individual mean accuracy]]-Table4[[#This Row],[Benchmark mean accuracy]]</f>
        <v>-3.0337078651684948</v>
      </c>
      <c r="H1322" t="str">
        <f>IF(AND(Table4[[#This Row],[F value]]&lt;4.74,Table4[[#This Row],[Best Individual mean accuracy]]&gt;Table4[[#This Row],[Benchmark mean accuracy]]),"Yes","No")</f>
        <v>No</v>
      </c>
    </row>
    <row r="1323" spans="1:8" x14ac:dyDescent="0.55000000000000004">
      <c r="A1323">
        <v>928</v>
      </c>
      <c r="B1323" s="1" t="s">
        <v>4127</v>
      </c>
      <c r="C1323" s="4">
        <v>0.97777777777777697</v>
      </c>
      <c r="D1323" s="6">
        <v>96.741573033707795</v>
      </c>
      <c r="E1323" s="3">
        <v>93.7078651685393</v>
      </c>
      <c r="F1323" s="4">
        <v>2.4222222222222198</v>
      </c>
      <c r="G1323" s="6">
        <f>Table4[[#This Row],[Best Individual mean accuracy]]-Table4[[#This Row],[Benchmark mean accuracy]]</f>
        <v>-3.0337078651684948</v>
      </c>
      <c r="H1323" t="str">
        <f>IF(AND(Table4[[#This Row],[F value]]&lt;4.74,Table4[[#This Row],[Best Individual mean accuracy]]&gt;Table4[[#This Row],[Benchmark mean accuracy]]),"Yes","No")</f>
        <v>No</v>
      </c>
    </row>
    <row r="1324" spans="1:8" x14ac:dyDescent="0.55000000000000004">
      <c r="A1324">
        <v>928</v>
      </c>
      <c r="B1324" s="1" t="s">
        <v>4147</v>
      </c>
      <c r="C1324" s="4">
        <v>0.97777777777777697</v>
      </c>
      <c r="D1324" s="6">
        <v>96.741573033707795</v>
      </c>
      <c r="E1324" s="3">
        <v>93.7078651685393</v>
      </c>
      <c r="F1324" s="4">
        <v>7.9333333333333496</v>
      </c>
      <c r="G1324" s="6">
        <f>Table4[[#This Row],[Best Individual mean accuracy]]-Table4[[#This Row],[Benchmark mean accuracy]]</f>
        <v>-3.0337078651684948</v>
      </c>
      <c r="H1324" t="str">
        <f>IF(AND(Table4[[#This Row],[F value]]&lt;4.74,Table4[[#This Row],[Best Individual mean accuracy]]&gt;Table4[[#This Row],[Benchmark mean accuracy]]),"Yes","No")</f>
        <v>No</v>
      </c>
    </row>
    <row r="1325" spans="1:8" x14ac:dyDescent="0.55000000000000004">
      <c r="A1325">
        <v>10</v>
      </c>
      <c r="B1325" s="1" t="s">
        <v>2394</v>
      </c>
      <c r="C1325" s="4">
        <v>0.97777777777777697</v>
      </c>
      <c r="D1325" s="6">
        <v>96.629213483146003</v>
      </c>
      <c r="E1325" s="3">
        <v>93.7078651685393</v>
      </c>
      <c r="F1325" s="4">
        <v>1.06153846153846</v>
      </c>
      <c r="G1325" s="6">
        <f>Table4[[#This Row],[Best Individual mean accuracy]]-Table4[[#This Row],[Benchmark mean accuracy]]</f>
        <v>-2.9213483146067034</v>
      </c>
      <c r="H1325" t="str">
        <f>IF(AND(Table4[[#This Row],[F value]]&lt;4.74,Table4[[#This Row],[Best Individual mean accuracy]]&gt;Table4[[#This Row],[Benchmark mean accuracy]]),"Yes","No")</f>
        <v>No</v>
      </c>
    </row>
    <row r="1326" spans="1:8" x14ac:dyDescent="0.55000000000000004">
      <c r="A1326">
        <v>465</v>
      </c>
      <c r="B1326" s="1" t="s">
        <v>2828</v>
      </c>
      <c r="C1326" s="4">
        <v>0.97777777777777697</v>
      </c>
      <c r="D1326" s="6">
        <v>96.516853932584198</v>
      </c>
      <c r="E1326" s="3">
        <v>93.7078651685393</v>
      </c>
      <c r="F1326" s="4">
        <v>1.2564102564102499</v>
      </c>
      <c r="G1326" s="6">
        <f>Table4[[#This Row],[Best Individual mean accuracy]]-Table4[[#This Row],[Benchmark mean accuracy]]</f>
        <v>-2.8089887640448978</v>
      </c>
      <c r="H1326" t="str">
        <f>IF(AND(Table4[[#This Row],[F value]]&lt;4.74,Table4[[#This Row],[Best Individual mean accuracy]]&gt;Table4[[#This Row],[Benchmark mean accuracy]]),"Yes","No")</f>
        <v>No</v>
      </c>
    </row>
    <row r="1327" spans="1:8" x14ac:dyDescent="0.55000000000000004">
      <c r="A1327">
        <v>465</v>
      </c>
      <c r="B1327" s="1" t="s">
        <v>2774</v>
      </c>
      <c r="C1327" s="4">
        <v>0.97777777777777697</v>
      </c>
      <c r="D1327" s="6">
        <v>96.404494382022406</v>
      </c>
      <c r="E1327" s="3">
        <v>93.7078651685393</v>
      </c>
      <c r="F1327" s="4">
        <v>3.5999999999999899</v>
      </c>
      <c r="G1327" s="6">
        <f>Table4[[#This Row],[Best Individual mean accuracy]]-Table4[[#This Row],[Benchmark mean accuracy]]</f>
        <v>-2.6966292134831065</v>
      </c>
      <c r="H1327" t="str">
        <f>IF(AND(Table4[[#This Row],[F value]]&lt;4.74,Table4[[#This Row],[Best Individual mean accuracy]]&gt;Table4[[#This Row],[Benchmark mean accuracy]]),"Yes","No")</f>
        <v>No</v>
      </c>
    </row>
    <row r="1328" spans="1:8" x14ac:dyDescent="0.55000000000000004">
      <c r="A1328">
        <v>928</v>
      </c>
      <c r="B1328" s="1" t="s">
        <v>4111</v>
      </c>
      <c r="C1328" s="4">
        <v>0.97777777777777697</v>
      </c>
      <c r="D1328" s="6">
        <v>96.404494382022406</v>
      </c>
      <c r="E1328" s="3">
        <v>93.7078651685393</v>
      </c>
      <c r="F1328" s="4">
        <v>2.3157894736842</v>
      </c>
      <c r="G1328" s="6">
        <f>Table4[[#This Row],[Best Individual mean accuracy]]-Table4[[#This Row],[Benchmark mean accuracy]]</f>
        <v>-2.6966292134831065</v>
      </c>
      <c r="H1328" t="str">
        <f>IF(AND(Table4[[#This Row],[F value]]&lt;4.74,Table4[[#This Row],[Best Individual mean accuracy]]&gt;Table4[[#This Row],[Benchmark mean accuracy]]),"Yes","No")</f>
        <v>No</v>
      </c>
    </row>
    <row r="1329" spans="1:8" x14ac:dyDescent="0.55000000000000004">
      <c r="A1329">
        <v>175</v>
      </c>
      <c r="B1329" s="1" t="s">
        <v>2677</v>
      </c>
      <c r="C1329" s="4">
        <v>0.93333333333333302</v>
      </c>
      <c r="D1329" s="6">
        <v>96.179775280898795</v>
      </c>
      <c r="E1329" s="3">
        <v>93.7078651685393</v>
      </c>
      <c r="F1329" s="4">
        <v>2.3750000000000102</v>
      </c>
      <c r="G1329" s="6">
        <f>Table4[[#This Row],[Best Individual mean accuracy]]-Table4[[#This Row],[Benchmark mean accuracy]]</f>
        <v>-2.4719101123594953</v>
      </c>
      <c r="H1329" t="str">
        <f>IF(AND(Table4[[#This Row],[F value]]&lt;4.74,Table4[[#This Row],[Best Individual mean accuracy]]&gt;Table4[[#This Row],[Benchmark mean accuracy]]),"Yes","No")</f>
        <v>No</v>
      </c>
    </row>
    <row r="1330" spans="1:8" x14ac:dyDescent="0.55000000000000004">
      <c r="A1330">
        <v>465</v>
      </c>
      <c r="B1330" s="1" t="s">
        <v>2768</v>
      </c>
      <c r="C1330" s="4">
        <v>0.97777777777777697</v>
      </c>
      <c r="D1330" s="6">
        <v>96.067415730337004</v>
      </c>
      <c r="E1330" s="3">
        <v>93.7078651685393</v>
      </c>
      <c r="F1330" s="4">
        <v>1.6122448979591799</v>
      </c>
      <c r="G1330" s="6">
        <f>Table4[[#This Row],[Best Individual mean accuracy]]-Table4[[#This Row],[Benchmark mean accuracy]]</f>
        <v>-2.3595505617977039</v>
      </c>
      <c r="H1330" t="str">
        <f>IF(AND(Table4[[#This Row],[F value]]&lt;4.74,Table4[[#This Row],[Best Individual mean accuracy]]&gt;Table4[[#This Row],[Benchmark mean accuracy]]),"Yes","No")</f>
        <v>No</v>
      </c>
    </row>
    <row r="1331" spans="1:8" x14ac:dyDescent="0.55000000000000004">
      <c r="A1331">
        <v>663</v>
      </c>
      <c r="B1331" s="1" t="s">
        <v>3129</v>
      </c>
      <c r="C1331" s="4">
        <v>0.97777777777777697</v>
      </c>
      <c r="D1331" s="6">
        <v>95.955056179775198</v>
      </c>
      <c r="E1331" s="3">
        <v>93.7078651685393</v>
      </c>
      <c r="F1331" s="4">
        <v>1.2842105263157799</v>
      </c>
      <c r="G1331" s="6">
        <f>Table4[[#This Row],[Best Individual mean accuracy]]-Table4[[#This Row],[Benchmark mean accuracy]]</f>
        <v>-2.2471910112358984</v>
      </c>
      <c r="H1331" t="str">
        <f>IF(AND(Table4[[#This Row],[F value]]&lt;4.74,Table4[[#This Row],[Best Individual mean accuracy]]&gt;Table4[[#This Row],[Benchmark mean accuracy]]),"Yes","No")</f>
        <v>No</v>
      </c>
    </row>
    <row r="1332" spans="1:8" x14ac:dyDescent="0.55000000000000004">
      <c r="A1332">
        <v>928</v>
      </c>
      <c r="B1332" s="1" t="s">
        <v>4110</v>
      </c>
      <c r="C1332" s="4">
        <v>0.97777777777777697</v>
      </c>
      <c r="D1332" s="6">
        <v>95.617977528089895</v>
      </c>
      <c r="E1332" s="3">
        <v>93.7078651685393</v>
      </c>
      <c r="F1332" s="4">
        <v>3.1052631578947301</v>
      </c>
      <c r="G1332" s="6">
        <f>Table4[[#This Row],[Best Individual mean accuracy]]-Table4[[#This Row],[Benchmark mean accuracy]]</f>
        <v>-1.9101123595505953</v>
      </c>
      <c r="H1332" t="str">
        <f>IF(AND(Table4[[#This Row],[F value]]&lt;4.74,Table4[[#This Row],[Best Individual mean accuracy]]&gt;Table4[[#This Row],[Benchmark mean accuracy]]),"Yes","No")</f>
        <v>No</v>
      </c>
    </row>
    <row r="1333" spans="1:8" x14ac:dyDescent="0.55000000000000004">
      <c r="A1333">
        <v>465</v>
      </c>
      <c r="B1333" s="1" t="s">
        <v>2757</v>
      </c>
      <c r="C1333" s="4">
        <v>0.97777777777777697</v>
      </c>
      <c r="D1333" s="6">
        <v>95.505617977528104</v>
      </c>
      <c r="E1333" s="3">
        <v>93.7078651685393</v>
      </c>
      <c r="F1333" s="4">
        <v>1.63333333333333</v>
      </c>
      <c r="G1333" s="6">
        <f>Table4[[#This Row],[Best Individual mean accuracy]]-Table4[[#This Row],[Benchmark mean accuracy]]</f>
        <v>-1.797752808988804</v>
      </c>
      <c r="H1333" t="str">
        <f>IF(AND(Table4[[#This Row],[F value]]&lt;4.74,Table4[[#This Row],[Best Individual mean accuracy]]&gt;Table4[[#This Row],[Benchmark mean accuracy]]),"Yes","No")</f>
        <v>No</v>
      </c>
    </row>
    <row r="1334" spans="1:8" x14ac:dyDescent="0.55000000000000004">
      <c r="A1334">
        <v>574</v>
      </c>
      <c r="B1334" s="1" t="s">
        <v>2977</v>
      </c>
      <c r="C1334" s="4">
        <v>1</v>
      </c>
      <c r="D1334" s="6">
        <v>95.505617977528104</v>
      </c>
      <c r="E1334" s="3">
        <v>93.7078651685393</v>
      </c>
      <c r="F1334" s="4">
        <v>0.875</v>
      </c>
      <c r="G1334" s="6">
        <f>Table4[[#This Row],[Best Individual mean accuracy]]-Table4[[#This Row],[Benchmark mean accuracy]]</f>
        <v>-1.797752808988804</v>
      </c>
      <c r="H1334" t="str">
        <f>IF(AND(Table4[[#This Row],[F value]]&lt;4.74,Table4[[#This Row],[Best Individual mean accuracy]]&gt;Table4[[#This Row],[Benchmark mean accuracy]]),"Yes","No")</f>
        <v>No</v>
      </c>
    </row>
    <row r="1335" spans="1:8" x14ac:dyDescent="0.55000000000000004">
      <c r="A1335">
        <v>574</v>
      </c>
      <c r="B1335" s="1" t="s">
        <v>2915</v>
      </c>
      <c r="C1335" s="4">
        <v>1</v>
      </c>
      <c r="D1335" s="6">
        <v>95.280898876404393</v>
      </c>
      <c r="E1335" s="3">
        <v>93.7078651685393</v>
      </c>
      <c r="F1335" s="4">
        <v>1.39393939393939</v>
      </c>
      <c r="G1335" s="6">
        <f>Table4[[#This Row],[Best Individual mean accuracy]]-Table4[[#This Row],[Benchmark mean accuracy]]</f>
        <v>-1.5730337078650933</v>
      </c>
      <c r="H1335" t="str">
        <f>IF(AND(Table4[[#This Row],[F value]]&lt;4.74,Table4[[#This Row],[Best Individual mean accuracy]]&gt;Table4[[#This Row],[Benchmark mean accuracy]]),"Yes","No")</f>
        <v>No</v>
      </c>
    </row>
    <row r="1336" spans="1:8" x14ac:dyDescent="0.55000000000000004">
      <c r="A1336">
        <v>465</v>
      </c>
      <c r="B1336" s="1" t="s">
        <v>2866</v>
      </c>
      <c r="C1336" s="4">
        <v>0.97777777777777697</v>
      </c>
      <c r="D1336" s="6">
        <v>95.056179775280896</v>
      </c>
      <c r="E1336" s="3">
        <v>93.7078651685393</v>
      </c>
      <c r="F1336" s="4">
        <v>1.4545454545454499</v>
      </c>
      <c r="G1336" s="6">
        <f>Table4[[#This Row],[Best Individual mean accuracy]]-Table4[[#This Row],[Benchmark mean accuracy]]</f>
        <v>-1.3483146067415959</v>
      </c>
      <c r="H1336" t="str">
        <f>IF(AND(Table4[[#This Row],[F value]]&lt;4.74,Table4[[#This Row],[Best Individual mean accuracy]]&gt;Table4[[#This Row],[Benchmark mean accuracy]]),"Yes","No")</f>
        <v>No</v>
      </c>
    </row>
    <row r="1337" spans="1:8" x14ac:dyDescent="0.55000000000000004">
      <c r="A1337">
        <v>465</v>
      </c>
      <c r="B1337" s="1" t="s">
        <v>2831</v>
      </c>
      <c r="C1337" s="4">
        <v>0.97777777777777697</v>
      </c>
      <c r="D1337" s="6">
        <v>94.382022471910105</v>
      </c>
      <c r="E1337" s="3">
        <v>93.7078651685393</v>
      </c>
      <c r="F1337" s="4">
        <v>0.784810126582279</v>
      </c>
      <c r="G1337" s="6">
        <f>Table4[[#This Row],[Best Individual mean accuracy]]-Table4[[#This Row],[Benchmark mean accuracy]]</f>
        <v>-0.67415730337080504</v>
      </c>
      <c r="H1337" t="str">
        <f>IF(AND(Table4[[#This Row],[F value]]&lt;4.74,Table4[[#This Row],[Best Individual mean accuracy]]&gt;Table4[[#This Row],[Benchmark mean accuracy]]),"Yes","No")</f>
        <v>No</v>
      </c>
    </row>
    <row r="1338" spans="1:8" x14ac:dyDescent="0.55000000000000004">
      <c r="A1338">
        <v>175</v>
      </c>
      <c r="B1338" s="1" t="s">
        <v>2681</v>
      </c>
      <c r="C1338" s="4">
        <v>0.93333333333333302</v>
      </c>
      <c r="D1338" s="6">
        <v>97.528089887640405</v>
      </c>
      <c r="E1338" s="3">
        <v>93.595505617977494</v>
      </c>
      <c r="F1338" s="4">
        <v>3.2978723404255299</v>
      </c>
      <c r="G1338" s="6">
        <f>Table4[[#This Row],[Best Individual mean accuracy]]-Table4[[#This Row],[Benchmark mean accuracy]]</f>
        <v>-3.932584269662911</v>
      </c>
      <c r="H1338" t="str">
        <f>IF(AND(Table4[[#This Row],[F value]]&lt;4.74,Table4[[#This Row],[Best Individual mean accuracy]]&gt;Table4[[#This Row],[Benchmark mean accuracy]]),"Yes","No")</f>
        <v>No</v>
      </c>
    </row>
    <row r="1339" spans="1:8" x14ac:dyDescent="0.55000000000000004">
      <c r="A1339">
        <v>465</v>
      </c>
      <c r="B1339" s="1" t="s">
        <v>2761</v>
      </c>
      <c r="C1339" s="4">
        <v>0.97777777777777697</v>
      </c>
      <c r="D1339" s="6">
        <v>97.078651685393197</v>
      </c>
      <c r="E1339" s="3">
        <v>93.595505617977494</v>
      </c>
      <c r="F1339" s="4">
        <v>1.7567567567567499</v>
      </c>
      <c r="G1339" s="6">
        <f>Table4[[#This Row],[Best Individual mean accuracy]]-Table4[[#This Row],[Benchmark mean accuracy]]</f>
        <v>-3.4831460674157029</v>
      </c>
      <c r="H1339" t="str">
        <f>IF(AND(Table4[[#This Row],[F value]]&lt;4.74,Table4[[#This Row],[Best Individual mean accuracy]]&gt;Table4[[#This Row],[Benchmark mean accuracy]]),"Yes","No")</f>
        <v>No</v>
      </c>
    </row>
    <row r="1340" spans="1:8" x14ac:dyDescent="0.55000000000000004">
      <c r="A1340">
        <v>465</v>
      </c>
      <c r="B1340" s="1" t="s">
        <v>2764</v>
      </c>
      <c r="C1340" s="4">
        <v>0.97777777777777697</v>
      </c>
      <c r="D1340" s="6">
        <v>96.966292134831406</v>
      </c>
      <c r="E1340" s="3">
        <v>93.595505617977494</v>
      </c>
      <c r="F1340" s="4">
        <v>2.23529411764705</v>
      </c>
      <c r="G1340" s="6">
        <f>Table4[[#This Row],[Best Individual mean accuracy]]-Table4[[#This Row],[Benchmark mean accuracy]]</f>
        <v>-3.3707865168539115</v>
      </c>
      <c r="H1340" t="str">
        <f>IF(AND(Table4[[#This Row],[F value]]&lt;4.74,Table4[[#This Row],[Best Individual mean accuracy]]&gt;Table4[[#This Row],[Benchmark mean accuracy]]),"Yes","No")</f>
        <v>No</v>
      </c>
    </row>
    <row r="1341" spans="1:8" x14ac:dyDescent="0.55000000000000004">
      <c r="A1341">
        <v>928</v>
      </c>
      <c r="B1341" s="1" t="s">
        <v>4388</v>
      </c>
      <c r="C1341" s="4">
        <v>0.97777777777777697</v>
      </c>
      <c r="D1341" s="6">
        <v>96.966292134831406</v>
      </c>
      <c r="E1341" s="3">
        <v>93.595505617977494</v>
      </c>
      <c r="F1341" s="4">
        <v>1.9459459459459401</v>
      </c>
      <c r="G1341" s="6">
        <f>Table4[[#This Row],[Best Individual mean accuracy]]-Table4[[#This Row],[Benchmark mean accuracy]]</f>
        <v>-3.3707865168539115</v>
      </c>
      <c r="H1341" t="str">
        <f>IF(AND(Table4[[#This Row],[F value]]&lt;4.74,Table4[[#This Row],[Best Individual mean accuracy]]&gt;Table4[[#This Row],[Benchmark mean accuracy]]),"Yes","No")</f>
        <v>No</v>
      </c>
    </row>
    <row r="1342" spans="1:8" x14ac:dyDescent="0.55000000000000004">
      <c r="A1342">
        <v>928</v>
      </c>
      <c r="B1342" s="1" t="s">
        <v>4103</v>
      </c>
      <c r="C1342" s="4">
        <v>0.97777777777777697</v>
      </c>
      <c r="D1342" s="6">
        <v>96.516853932584198</v>
      </c>
      <c r="E1342" s="3">
        <v>93.595505617977494</v>
      </c>
      <c r="F1342" s="4">
        <v>1.6031746031745999</v>
      </c>
      <c r="G1342" s="6">
        <f>Table4[[#This Row],[Best Individual mean accuracy]]-Table4[[#This Row],[Benchmark mean accuracy]]</f>
        <v>-2.9213483146067034</v>
      </c>
      <c r="H1342" t="str">
        <f>IF(AND(Table4[[#This Row],[F value]]&lt;4.74,Table4[[#This Row],[Best Individual mean accuracy]]&gt;Table4[[#This Row],[Benchmark mean accuracy]]),"Yes","No")</f>
        <v>No</v>
      </c>
    </row>
    <row r="1343" spans="1:8" x14ac:dyDescent="0.55000000000000004">
      <c r="A1343">
        <v>465</v>
      </c>
      <c r="B1343" s="1" t="s">
        <v>2820</v>
      </c>
      <c r="C1343" s="4">
        <v>0.97777777777777697</v>
      </c>
      <c r="D1343" s="6">
        <v>96.404494382022406</v>
      </c>
      <c r="E1343" s="3">
        <v>93.595505617977494</v>
      </c>
      <c r="F1343" s="4">
        <v>1.01398601398601</v>
      </c>
      <c r="G1343" s="6">
        <f>Table4[[#This Row],[Best Individual mean accuracy]]-Table4[[#This Row],[Benchmark mean accuracy]]</f>
        <v>-2.808988764044912</v>
      </c>
      <c r="H1343" t="str">
        <f>IF(AND(Table4[[#This Row],[F value]]&lt;4.74,Table4[[#This Row],[Best Individual mean accuracy]]&gt;Table4[[#This Row],[Benchmark mean accuracy]]),"Yes","No")</f>
        <v>No</v>
      </c>
    </row>
    <row r="1344" spans="1:8" x14ac:dyDescent="0.55000000000000004">
      <c r="A1344">
        <v>928</v>
      </c>
      <c r="B1344" s="1" t="s">
        <v>4182</v>
      </c>
      <c r="C1344" s="4">
        <v>0.97777777777777697</v>
      </c>
      <c r="D1344" s="6">
        <v>96.404494382022406</v>
      </c>
      <c r="E1344" s="3">
        <v>93.595505617977494</v>
      </c>
      <c r="F1344" s="4">
        <v>11.285714285714301</v>
      </c>
      <c r="G1344" s="6">
        <f>Table4[[#This Row],[Best Individual mean accuracy]]-Table4[[#This Row],[Benchmark mean accuracy]]</f>
        <v>-2.808988764044912</v>
      </c>
      <c r="H1344" t="str">
        <f>IF(AND(Table4[[#This Row],[F value]]&lt;4.74,Table4[[#This Row],[Best Individual mean accuracy]]&gt;Table4[[#This Row],[Benchmark mean accuracy]]),"Yes","No")</f>
        <v>No</v>
      </c>
    </row>
    <row r="1345" spans="1:8" x14ac:dyDescent="0.55000000000000004">
      <c r="A1345">
        <v>928</v>
      </c>
      <c r="B1345" s="1" t="s">
        <v>4358</v>
      </c>
      <c r="C1345" s="4">
        <v>0.97777777777777697</v>
      </c>
      <c r="D1345" s="6">
        <v>96.404494382022406</v>
      </c>
      <c r="E1345" s="3">
        <v>93.595505617977494</v>
      </c>
      <c r="F1345" s="4">
        <v>1.43298969072164</v>
      </c>
      <c r="G1345" s="6">
        <f>Table4[[#This Row],[Best Individual mean accuracy]]-Table4[[#This Row],[Benchmark mean accuracy]]</f>
        <v>-2.808988764044912</v>
      </c>
      <c r="H1345" t="str">
        <f>IF(AND(Table4[[#This Row],[F value]]&lt;4.74,Table4[[#This Row],[Best Individual mean accuracy]]&gt;Table4[[#This Row],[Benchmark mean accuracy]]),"Yes","No")</f>
        <v>No</v>
      </c>
    </row>
    <row r="1346" spans="1:8" x14ac:dyDescent="0.55000000000000004">
      <c r="A1346">
        <v>10</v>
      </c>
      <c r="B1346" s="1" t="s">
        <v>2391</v>
      </c>
      <c r="C1346" s="4">
        <v>0.97777777777777697</v>
      </c>
      <c r="D1346" s="6">
        <v>96.292134831460601</v>
      </c>
      <c r="E1346" s="3">
        <v>93.595505617977494</v>
      </c>
      <c r="F1346" s="4">
        <v>3</v>
      </c>
      <c r="G1346" s="6">
        <f>Table4[[#This Row],[Best Individual mean accuracy]]-Table4[[#This Row],[Benchmark mean accuracy]]</f>
        <v>-2.6966292134831065</v>
      </c>
      <c r="H1346" t="str">
        <f>IF(AND(Table4[[#This Row],[F value]]&lt;4.74,Table4[[#This Row],[Best Individual mean accuracy]]&gt;Table4[[#This Row],[Benchmark mean accuracy]]),"Yes","No")</f>
        <v>No</v>
      </c>
    </row>
    <row r="1347" spans="1:8" x14ac:dyDescent="0.55000000000000004">
      <c r="A1347">
        <v>574</v>
      </c>
      <c r="B1347" s="1" t="s">
        <v>2972</v>
      </c>
      <c r="C1347" s="4">
        <v>1</v>
      </c>
      <c r="D1347" s="6">
        <v>96.292134831460601</v>
      </c>
      <c r="E1347" s="3">
        <v>93.595505617977494</v>
      </c>
      <c r="F1347" s="4">
        <v>1.54285714285714</v>
      </c>
      <c r="G1347" s="6">
        <f>Table4[[#This Row],[Best Individual mean accuracy]]-Table4[[#This Row],[Benchmark mean accuracy]]</f>
        <v>-2.6966292134831065</v>
      </c>
      <c r="H1347" t="str">
        <f>IF(AND(Table4[[#This Row],[F value]]&lt;4.74,Table4[[#This Row],[Best Individual mean accuracy]]&gt;Table4[[#This Row],[Benchmark mean accuracy]]),"Yes","No")</f>
        <v>No</v>
      </c>
    </row>
    <row r="1348" spans="1:8" x14ac:dyDescent="0.55000000000000004">
      <c r="A1348">
        <v>465</v>
      </c>
      <c r="B1348" s="1" t="s">
        <v>2863</v>
      </c>
      <c r="C1348" s="4">
        <v>0.97777777777777697</v>
      </c>
      <c r="D1348" s="6">
        <v>96.179775280898795</v>
      </c>
      <c r="E1348" s="3">
        <v>93.595505617977494</v>
      </c>
      <c r="F1348" s="4">
        <v>0.92727272727272703</v>
      </c>
      <c r="G1348" s="6">
        <f>Table4[[#This Row],[Best Individual mean accuracy]]-Table4[[#This Row],[Benchmark mean accuracy]]</f>
        <v>-2.5842696629213009</v>
      </c>
      <c r="H1348" t="str">
        <f>IF(AND(Table4[[#This Row],[F value]]&lt;4.74,Table4[[#This Row],[Best Individual mean accuracy]]&gt;Table4[[#This Row],[Benchmark mean accuracy]]),"Yes","No")</f>
        <v>No</v>
      </c>
    </row>
    <row r="1349" spans="1:8" x14ac:dyDescent="0.55000000000000004">
      <c r="A1349">
        <v>465</v>
      </c>
      <c r="B1349" s="1" t="s">
        <v>2728</v>
      </c>
      <c r="C1349" s="4">
        <v>0.97777777777777697</v>
      </c>
      <c r="D1349" s="6">
        <v>96.067415730337004</v>
      </c>
      <c r="E1349" s="3">
        <v>93.595505617977494</v>
      </c>
      <c r="F1349" s="4">
        <v>1.1764705882352899</v>
      </c>
      <c r="G1349" s="6">
        <f>Table4[[#This Row],[Best Individual mean accuracy]]-Table4[[#This Row],[Benchmark mean accuracy]]</f>
        <v>-2.4719101123595095</v>
      </c>
      <c r="H1349" t="str">
        <f>IF(AND(Table4[[#This Row],[F value]]&lt;4.74,Table4[[#This Row],[Best Individual mean accuracy]]&gt;Table4[[#This Row],[Benchmark mean accuracy]]),"Yes","No")</f>
        <v>No</v>
      </c>
    </row>
    <row r="1350" spans="1:8" x14ac:dyDescent="0.55000000000000004">
      <c r="A1350">
        <v>663</v>
      </c>
      <c r="B1350" s="1" t="s">
        <v>3153</v>
      </c>
      <c r="C1350" s="4">
        <v>0.97777777777777697</v>
      </c>
      <c r="D1350" s="6">
        <v>95.955056179775198</v>
      </c>
      <c r="E1350" s="3">
        <v>93.595505617977494</v>
      </c>
      <c r="F1350" s="4">
        <v>1.8979591836734599</v>
      </c>
      <c r="G1350" s="6">
        <f>Table4[[#This Row],[Best Individual mean accuracy]]-Table4[[#This Row],[Benchmark mean accuracy]]</f>
        <v>-2.3595505617977039</v>
      </c>
      <c r="H1350" t="str">
        <f>IF(AND(Table4[[#This Row],[F value]]&lt;4.74,Table4[[#This Row],[Best Individual mean accuracy]]&gt;Table4[[#This Row],[Benchmark mean accuracy]]),"Yes","No")</f>
        <v>No</v>
      </c>
    </row>
    <row r="1351" spans="1:8" x14ac:dyDescent="0.55000000000000004">
      <c r="A1351">
        <v>574</v>
      </c>
      <c r="B1351" s="1" t="s">
        <v>2989</v>
      </c>
      <c r="C1351" s="4">
        <v>1</v>
      </c>
      <c r="D1351" s="6">
        <v>95.842696629213506</v>
      </c>
      <c r="E1351" s="3">
        <v>93.595505617977494</v>
      </c>
      <c r="F1351" s="4">
        <v>1.41333333333333</v>
      </c>
      <c r="G1351" s="6">
        <f>Table4[[#This Row],[Best Individual mean accuracy]]-Table4[[#This Row],[Benchmark mean accuracy]]</f>
        <v>-2.2471910112360121</v>
      </c>
      <c r="H1351" t="str">
        <f>IF(AND(Table4[[#This Row],[F value]]&lt;4.74,Table4[[#This Row],[Best Individual mean accuracy]]&gt;Table4[[#This Row],[Benchmark mean accuracy]]),"Yes","No")</f>
        <v>No</v>
      </c>
    </row>
    <row r="1352" spans="1:8" x14ac:dyDescent="0.55000000000000004">
      <c r="A1352">
        <v>663</v>
      </c>
      <c r="B1352" s="1" t="s">
        <v>3103</v>
      </c>
      <c r="C1352" s="4">
        <v>0.97777777777777697</v>
      </c>
      <c r="D1352" s="6">
        <v>95.730337078651701</v>
      </c>
      <c r="E1352" s="3">
        <v>93.595505617977494</v>
      </c>
      <c r="F1352" s="4">
        <v>1.3582089552238801</v>
      </c>
      <c r="G1352" s="6">
        <f>Table4[[#This Row],[Best Individual mean accuracy]]-Table4[[#This Row],[Benchmark mean accuracy]]</f>
        <v>-2.1348314606742065</v>
      </c>
      <c r="H1352" t="str">
        <f>IF(AND(Table4[[#This Row],[F value]]&lt;4.74,Table4[[#This Row],[Best Individual mean accuracy]]&gt;Table4[[#This Row],[Benchmark mean accuracy]]),"Yes","No")</f>
        <v>No</v>
      </c>
    </row>
    <row r="1353" spans="1:8" x14ac:dyDescent="0.55000000000000004">
      <c r="A1353">
        <v>465</v>
      </c>
      <c r="B1353" s="1" t="s">
        <v>2724</v>
      </c>
      <c r="C1353" s="4">
        <v>0.97777777777777697</v>
      </c>
      <c r="D1353" s="6">
        <v>95.730337078651601</v>
      </c>
      <c r="E1353" s="3">
        <v>93.595505617977494</v>
      </c>
      <c r="F1353" s="4">
        <v>2.3953488372092999</v>
      </c>
      <c r="G1353" s="6">
        <f>Table4[[#This Row],[Best Individual mean accuracy]]-Table4[[#This Row],[Benchmark mean accuracy]]</f>
        <v>-2.134831460674107</v>
      </c>
      <c r="H1353" t="str">
        <f>IF(AND(Table4[[#This Row],[F value]]&lt;4.74,Table4[[#This Row],[Best Individual mean accuracy]]&gt;Table4[[#This Row],[Benchmark mean accuracy]]),"Yes","No")</f>
        <v>No</v>
      </c>
    </row>
    <row r="1354" spans="1:8" x14ac:dyDescent="0.55000000000000004">
      <c r="A1354">
        <v>465</v>
      </c>
      <c r="B1354" s="1" t="s">
        <v>2801</v>
      </c>
      <c r="C1354" s="4">
        <v>0.97777777777777697</v>
      </c>
      <c r="D1354" s="6">
        <v>95.730337078651601</v>
      </c>
      <c r="E1354" s="3">
        <v>93.595505617977494</v>
      </c>
      <c r="F1354" s="4">
        <v>0.98373983739837501</v>
      </c>
      <c r="G1354" s="6">
        <f>Table4[[#This Row],[Best Individual mean accuracy]]-Table4[[#This Row],[Benchmark mean accuracy]]</f>
        <v>-2.134831460674107</v>
      </c>
      <c r="H1354" t="str">
        <f>IF(AND(Table4[[#This Row],[F value]]&lt;4.74,Table4[[#This Row],[Best Individual mean accuracy]]&gt;Table4[[#This Row],[Benchmark mean accuracy]]),"Yes","No")</f>
        <v>No</v>
      </c>
    </row>
    <row r="1355" spans="1:8" x14ac:dyDescent="0.55000000000000004">
      <c r="A1355">
        <v>750</v>
      </c>
      <c r="B1355" s="1" t="s">
        <v>3455</v>
      </c>
      <c r="C1355" s="4">
        <v>1</v>
      </c>
      <c r="D1355" s="6">
        <v>95.168539325842602</v>
      </c>
      <c r="E1355" s="3">
        <v>93.595505617977494</v>
      </c>
      <c r="F1355" s="4">
        <v>0.6</v>
      </c>
      <c r="G1355" s="6">
        <f>Table4[[#This Row],[Best Individual mean accuracy]]-Table4[[#This Row],[Benchmark mean accuracy]]</f>
        <v>-1.5730337078651075</v>
      </c>
      <c r="H1355" t="str">
        <f>IF(AND(Table4[[#This Row],[F value]]&lt;4.74,Table4[[#This Row],[Best Individual mean accuracy]]&gt;Table4[[#This Row],[Benchmark mean accuracy]]),"Yes","No")</f>
        <v>No</v>
      </c>
    </row>
    <row r="1356" spans="1:8" x14ac:dyDescent="0.55000000000000004">
      <c r="A1356">
        <v>465</v>
      </c>
      <c r="B1356" s="1" t="s">
        <v>2867</v>
      </c>
      <c r="C1356" s="4">
        <v>0.97777777777777697</v>
      </c>
      <c r="D1356" s="6">
        <v>96.8539325842696</v>
      </c>
      <c r="E1356" s="3">
        <v>93.483146067415703</v>
      </c>
      <c r="F1356" s="4">
        <v>2.8799999999999901</v>
      </c>
      <c r="G1356" s="6">
        <f>Table4[[#This Row],[Best Individual mean accuracy]]-Table4[[#This Row],[Benchmark mean accuracy]]</f>
        <v>-3.3707865168538973</v>
      </c>
      <c r="H1356" t="str">
        <f>IF(AND(Table4[[#This Row],[F value]]&lt;4.74,Table4[[#This Row],[Best Individual mean accuracy]]&gt;Table4[[#This Row],[Benchmark mean accuracy]]),"Yes","No")</f>
        <v>No</v>
      </c>
    </row>
    <row r="1357" spans="1:8" x14ac:dyDescent="0.55000000000000004">
      <c r="A1357">
        <v>175</v>
      </c>
      <c r="B1357" s="1" t="s">
        <v>2517</v>
      </c>
      <c r="C1357" s="4">
        <v>0.93333333333333302</v>
      </c>
      <c r="D1357" s="6">
        <v>96.741573033707795</v>
      </c>
      <c r="E1357" s="3">
        <v>93.483146067415703</v>
      </c>
      <c r="F1357" s="4">
        <v>3.57777777777777</v>
      </c>
      <c r="G1357" s="6">
        <f>Table4[[#This Row],[Best Individual mean accuracy]]-Table4[[#This Row],[Benchmark mean accuracy]]</f>
        <v>-3.2584269662920917</v>
      </c>
      <c r="H1357" t="str">
        <f>IF(AND(Table4[[#This Row],[F value]]&lt;4.74,Table4[[#This Row],[Best Individual mean accuracy]]&gt;Table4[[#This Row],[Benchmark mean accuracy]]),"Yes","No")</f>
        <v>No</v>
      </c>
    </row>
    <row r="1358" spans="1:8" x14ac:dyDescent="0.55000000000000004">
      <c r="A1358">
        <v>928</v>
      </c>
      <c r="B1358" s="1" t="s">
        <v>4383</v>
      </c>
      <c r="C1358" s="4">
        <v>0.97777777777777697</v>
      </c>
      <c r="D1358" s="6">
        <v>96.629213483146003</v>
      </c>
      <c r="E1358" s="3">
        <v>93.483146067415703</v>
      </c>
      <c r="F1358" s="4">
        <v>3.9999999999999898</v>
      </c>
      <c r="G1358" s="6">
        <f>Table4[[#This Row],[Best Individual mean accuracy]]-Table4[[#This Row],[Benchmark mean accuracy]]</f>
        <v>-3.1460674157303004</v>
      </c>
      <c r="H1358" t="str">
        <f>IF(AND(Table4[[#This Row],[F value]]&lt;4.74,Table4[[#This Row],[Best Individual mean accuracy]]&gt;Table4[[#This Row],[Benchmark mean accuracy]]),"Yes","No")</f>
        <v>No</v>
      </c>
    </row>
    <row r="1359" spans="1:8" x14ac:dyDescent="0.55000000000000004">
      <c r="A1359">
        <v>465</v>
      </c>
      <c r="B1359" s="1" t="s">
        <v>2735</v>
      </c>
      <c r="C1359" s="4">
        <v>0.97777777777777697</v>
      </c>
      <c r="D1359" s="6">
        <v>96.516853932584198</v>
      </c>
      <c r="E1359" s="3">
        <v>93.483146067415703</v>
      </c>
      <c r="F1359" s="4">
        <v>2.9574468085106398</v>
      </c>
      <c r="G1359" s="6">
        <f>Table4[[#This Row],[Best Individual mean accuracy]]-Table4[[#This Row],[Benchmark mean accuracy]]</f>
        <v>-3.0337078651684948</v>
      </c>
      <c r="H1359" t="str">
        <f>IF(AND(Table4[[#This Row],[F value]]&lt;4.74,Table4[[#This Row],[Best Individual mean accuracy]]&gt;Table4[[#This Row],[Benchmark mean accuracy]]),"Yes","No")</f>
        <v>No</v>
      </c>
    </row>
    <row r="1360" spans="1:8" x14ac:dyDescent="0.55000000000000004">
      <c r="A1360">
        <v>465</v>
      </c>
      <c r="B1360" s="1" t="s">
        <v>2826</v>
      </c>
      <c r="C1360" s="4">
        <v>0.97777777777777697</v>
      </c>
      <c r="D1360" s="6">
        <v>96.516853932584198</v>
      </c>
      <c r="E1360" s="3">
        <v>93.483146067415703</v>
      </c>
      <c r="F1360" s="4">
        <v>1.36220472440944</v>
      </c>
      <c r="G1360" s="6">
        <f>Table4[[#This Row],[Best Individual mean accuracy]]-Table4[[#This Row],[Benchmark mean accuracy]]</f>
        <v>-3.0337078651684948</v>
      </c>
      <c r="H1360" t="str">
        <f>IF(AND(Table4[[#This Row],[F value]]&lt;4.74,Table4[[#This Row],[Best Individual mean accuracy]]&gt;Table4[[#This Row],[Benchmark mean accuracy]]),"Yes","No")</f>
        <v>No</v>
      </c>
    </row>
    <row r="1361" spans="1:8" x14ac:dyDescent="0.55000000000000004">
      <c r="A1361">
        <v>175</v>
      </c>
      <c r="B1361" s="1" t="s">
        <v>2584</v>
      </c>
      <c r="C1361" s="4">
        <v>0.93333333333333302</v>
      </c>
      <c r="D1361" s="6">
        <v>96.404494382022406</v>
      </c>
      <c r="E1361" s="3">
        <v>93.483146067415703</v>
      </c>
      <c r="F1361" s="4">
        <v>2.1724137931034502</v>
      </c>
      <c r="G1361" s="6">
        <f>Table4[[#This Row],[Best Individual mean accuracy]]-Table4[[#This Row],[Benchmark mean accuracy]]</f>
        <v>-2.9213483146067034</v>
      </c>
      <c r="H1361" t="str">
        <f>IF(AND(Table4[[#This Row],[F value]]&lt;4.74,Table4[[#This Row],[Best Individual mean accuracy]]&gt;Table4[[#This Row],[Benchmark mean accuracy]]),"Yes","No")</f>
        <v>No</v>
      </c>
    </row>
    <row r="1362" spans="1:8" x14ac:dyDescent="0.55000000000000004">
      <c r="A1362">
        <v>175</v>
      </c>
      <c r="B1362" s="1" t="s">
        <v>2666</v>
      </c>
      <c r="C1362" s="4">
        <v>0.93333333333333302</v>
      </c>
      <c r="D1362" s="6">
        <v>96.292134831460601</v>
      </c>
      <c r="E1362" s="3">
        <v>93.483146067415703</v>
      </c>
      <c r="F1362" s="4">
        <v>2.0181818181818101</v>
      </c>
      <c r="G1362" s="6">
        <f>Table4[[#This Row],[Best Individual mean accuracy]]-Table4[[#This Row],[Benchmark mean accuracy]]</f>
        <v>-2.8089887640448978</v>
      </c>
      <c r="H1362" t="str">
        <f>IF(AND(Table4[[#This Row],[F value]]&lt;4.74,Table4[[#This Row],[Best Individual mean accuracy]]&gt;Table4[[#This Row],[Benchmark mean accuracy]]),"Yes","No")</f>
        <v>No</v>
      </c>
    </row>
    <row r="1363" spans="1:8" x14ac:dyDescent="0.55000000000000004">
      <c r="A1363">
        <v>465</v>
      </c>
      <c r="B1363" s="1" t="s">
        <v>2841</v>
      </c>
      <c r="C1363" s="4">
        <v>0.97777777777777697</v>
      </c>
      <c r="D1363" s="6">
        <v>96.292134831460601</v>
      </c>
      <c r="E1363" s="3">
        <v>93.483146067415703</v>
      </c>
      <c r="F1363" s="4">
        <v>2.70491803278688</v>
      </c>
      <c r="G1363" s="6">
        <f>Table4[[#This Row],[Best Individual mean accuracy]]-Table4[[#This Row],[Benchmark mean accuracy]]</f>
        <v>-2.8089887640448978</v>
      </c>
      <c r="H1363" t="str">
        <f>IF(AND(Table4[[#This Row],[F value]]&lt;4.74,Table4[[#This Row],[Best Individual mean accuracy]]&gt;Table4[[#This Row],[Benchmark mean accuracy]]),"Yes","No")</f>
        <v>No</v>
      </c>
    </row>
    <row r="1364" spans="1:8" x14ac:dyDescent="0.55000000000000004">
      <c r="A1364">
        <v>928</v>
      </c>
      <c r="B1364" s="1" t="s">
        <v>4141</v>
      </c>
      <c r="C1364" s="4">
        <v>0.97777777777777697</v>
      </c>
      <c r="D1364" s="6">
        <v>96.292134831460601</v>
      </c>
      <c r="E1364" s="3">
        <v>93.483146067415703</v>
      </c>
      <c r="F1364" s="4">
        <v>2.61290322580646</v>
      </c>
      <c r="G1364" s="6">
        <f>Table4[[#This Row],[Best Individual mean accuracy]]-Table4[[#This Row],[Benchmark mean accuracy]]</f>
        <v>-2.8089887640448978</v>
      </c>
      <c r="H1364" t="str">
        <f>IF(AND(Table4[[#This Row],[F value]]&lt;4.74,Table4[[#This Row],[Best Individual mean accuracy]]&gt;Table4[[#This Row],[Benchmark mean accuracy]]),"Yes","No")</f>
        <v>No</v>
      </c>
    </row>
    <row r="1365" spans="1:8" x14ac:dyDescent="0.55000000000000004">
      <c r="A1365">
        <v>465</v>
      </c>
      <c r="B1365" s="1" t="s">
        <v>2734</v>
      </c>
      <c r="C1365" s="4">
        <v>0.97777777777777697</v>
      </c>
      <c r="D1365" s="6">
        <v>96.067415730337004</v>
      </c>
      <c r="E1365" s="3">
        <v>93.483146067415703</v>
      </c>
      <c r="F1365" s="4">
        <v>2.93548387096773</v>
      </c>
      <c r="G1365" s="6">
        <f>Table4[[#This Row],[Best Individual mean accuracy]]-Table4[[#This Row],[Benchmark mean accuracy]]</f>
        <v>-2.5842696629213009</v>
      </c>
      <c r="H1365" t="str">
        <f>IF(AND(Table4[[#This Row],[F value]]&lt;4.74,Table4[[#This Row],[Best Individual mean accuracy]]&gt;Table4[[#This Row],[Benchmark mean accuracy]]),"Yes","No")</f>
        <v>No</v>
      </c>
    </row>
    <row r="1366" spans="1:8" x14ac:dyDescent="0.55000000000000004">
      <c r="A1366">
        <v>574</v>
      </c>
      <c r="B1366" s="1" t="s">
        <v>3074</v>
      </c>
      <c r="C1366" s="4">
        <v>1</v>
      </c>
      <c r="D1366" s="6">
        <v>96.067415730337004</v>
      </c>
      <c r="E1366" s="3">
        <v>93.483146067415703</v>
      </c>
      <c r="F1366" s="4">
        <v>1.31460674157303</v>
      </c>
      <c r="G1366" s="6">
        <f>Table4[[#This Row],[Best Individual mean accuracy]]-Table4[[#This Row],[Benchmark mean accuracy]]</f>
        <v>-2.5842696629213009</v>
      </c>
      <c r="H1366" t="str">
        <f>IF(AND(Table4[[#This Row],[F value]]&lt;4.74,Table4[[#This Row],[Best Individual mean accuracy]]&gt;Table4[[#This Row],[Benchmark mean accuracy]]),"Yes","No")</f>
        <v>No</v>
      </c>
    </row>
    <row r="1367" spans="1:8" x14ac:dyDescent="0.55000000000000004">
      <c r="A1367">
        <v>465</v>
      </c>
      <c r="B1367" s="1" t="s">
        <v>2759</v>
      </c>
      <c r="C1367" s="4">
        <v>0.97777777777777697</v>
      </c>
      <c r="D1367" s="6">
        <v>95.842696629213407</v>
      </c>
      <c r="E1367" s="3">
        <v>93.483146067415703</v>
      </c>
      <c r="F1367" s="4">
        <v>2.19999999999999</v>
      </c>
      <c r="G1367" s="6">
        <f>Table4[[#This Row],[Best Individual mean accuracy]]-Table4[[#This Row],[Benchmark mean accuracy]]</f>
        <v>-2.3595505617977039</v>
      </c>
      <c r="H1367" t="str">
        <f>IF(AND(Table4[[#This Row],[F value]]&lt;4.74,Table4[[#This Row],[Best Individual mean accuracy]]&gt;Table4[[#This Row],[Benchmark mean accuracy]]),"Yes","No")</f>
        <v>No</v>
      </c>
    </row>
    <row r="1368" spans="1:8" x14ac:dyDescent="0.55000000000000004">
      <c r="A1368">
        <v>465</v>
      </c>
      <c r="B1368" s="1" t="s">
        <v>2817</v>
      </c>
      <c r="C1368" s="4">
        <v>0.97777777777777697</v>
      </c>
      <c r="D1368" s="6">
        <v>95.842696629213407</v>
      </c>
      <c r="E1368" s="3">
        <v>93.483146067415703</v>
      </c>
      <c r="F1368" s="4">
        <v>0.999999999999999</v>
      </c>
      <c r="G1368" s="6">
        <f>Table4[[#This Row],[Best Individual mean accuracy]]-Table4[[#This Row],[Benchmark mean accuracy]]</f>
        <v>-2.3595505617977039</v>
      </c>
      <c r="H1368" t="str">
        <f>IF(AND(Table4[[#This Row],[F value]]&lt;4.74,Table4[[#This Row],[Best Individual mean accuracy]]&gt;Table4[[#This Row],[Benchmark mean accuracy]]),"Yes","No")</f>
        <v>No</v>
      </c>
    </row>
    <row r="1369" spans="1:8" x14ac:dyDescent="0.55000000000000004">
      <c r="A1369">
        <v>574</v>
      </c>
      <c r="B1369" s="1" t="s">
        <v>2909</v>
      </c>
      <c r="C1369" s="4">
        <v>1</v>
      </c>
      <c r="D1369" s="6">
        <v>95.730337078651701</v>
      </c>
      <c r="E1369" s="3">
        <v>93.483146067415703</v>
      </c>
      <c r="F1369" s="4">
        <v>1.63636363636363</v>
      </c>
      <c r="G1369" s="6">
        <f>Table4[[#This Row],[Best Individual mean accuracy]]-Table4[[#This Row],[Benchmark mean accuracy]]</f>
        <v>-2.2471910112359978</v>
      </c>
      <c r="H1369" t="str">
        <f>IF(AND(Table4[[#This Row],[F value]]&lt;4.74,Table4[[#This Row],[Best Individual mean accuracy]]&gt;Table4[[#This Row],[Benchmark mean accuracy]]),"Yes","No")</f>
        <v>No</v>
      </c>
    </row>
    <row r="1370" spans="1:8" x14ac:dyDescent="0.55000000000000004">
      <c r="A1370">
        <v>465</v>
      </c>
      <c r="B1370" s="1" t="s">
        <v>2849</v>
      </c>
      <c r="C1370" s="4">
        <v>0.97777777777777697</v>
      </c>
      <c r="D1370" s="6">
        <v>95.730337078651601</v>
      </c>
      <c r="E1370" s="3">
        <v>93.483146067415703</v>
      </c>
      <c r="F1370" s="4">
        <v>1.7777777777777699</v>
      </c>
      <c r="G1370" s="6">
        <f>Table4[[#This Row],[Best Individual mean accuracy]]-Table4[[#This Row],[Benchmark mean accuracy]]</f>
        <v>-2.2471910112358984</v>
      </c>
      <c r="H1370" t="str">
        <f>IF(AND(Table4[[#This Row],[F value]]&lt;4.74,Table4[[#This Row],[Best Individual mean accuracy]]&gt;Table4[[#This Row],[Benchmark mean accuracy]]),"Yes","No")</f>
        <v>No</v>
      </c>
    </row>
    <row r="1371" spans="1:8" x14ac:dyDescent="0.55000000000000004">
      <c r="A1371">
        <v>465</v>
      </c>
      <c r="B1371" s="1" t="s">
        <v>2722</v>
      </c>
      <c r="C1371" s="4">
        <v>0.97777777777777697</v>
      </c>
      <c r="D1371" s="6">
        <v>95.617977528089895</v>
      </c>
      <c r="E1371" s="3">
        <v>93.483146067415703</v>
      </c>
      <c r="F1371" s="4">
        <v>0.96129032258064495</v>
      </c>
      <c r="G1371" s="6">
        <f>Table4[[#This Row],[Best Individual mean accuracy]]-Table4[[#This Row],[Benchmark mean accuracy]]</f>
        <v>-2.1348314606741923</v>
      </c>
      <c r="H1371" t="str">
        <f>IF(AND(Table4[[#This Row],[F value]]&lt;4.74,Table4[[#This Row],[Best Individual mean accuracy]]&gt;Table4[[#This Row],[Benchmark mean accuracy]]),"Yes","No")</f>
        <v>No</v>
      </c>
    </row>
    <row r="1372" spans="1:8" x14ac:dyDescent="0.55000000000000004">
      <c r="A1372">
        <v>10</v>
      </c>
      <c r="B1372" s="1" t="s">
        <v>2371</v>
      </c>
      <c r="C1372" s="4">
        <v>0.97777777777777697</v>
      </c>
      <c r="D1372" s="6">
        <v>95.505617977528004</v>
      </c>
      <c r="E1372" s="3">
        <v>93.483146067415703</v>
      </c>
      <c r="F1372" s="4">
        <v>1.1052631578947301</v>
      </c>
      <c r="G1372" s="6">
        <f>Table4[[#This Row],[Best Individual mean accuracy]]-Table4[[#This Row],[Benchmark mean accuracy]]</f>
        <v>-2.0224719101123014</v>
      </c>
      <c r="H1372" t="str">
        <f>IF(AND(Table4[[#This Row],[F value]]&lt;4.74,Table4[[#This Row],[Best Individual mean accuracy]]&gt;Table4[[#This Row],[Benchmark mean accuracy]]),"Yes","No")</f>
        <v>No</v>
      </c>
    </row>
    <row r="1373" spans="1:8" x14ac:dyDescent="0.55000000000000004">
      <c r="A1373">
        <v>465</v>
      </c>
      <c r="B1373" s="1" t="s">
        <v>2783</v>
      </c>
      <c r="C1373" s="4">
        <v>0.97777777777777697</v>
      </c>
      <c r="D1373" s="6">
        <v>95.505617977528004</v>
      </c>
      <c r="E1373" s="3">
        <v>93.483146067415703</v>
      </c>
      <c r="F1373" s="4">
        <v>1.43333333333333</v>
      </c>
      <c r="G1373" s="6">
        <f>Table4[[#This Row],[Best Individual mean accuracy]]-Table4[[#This Row],[Benchmark mean accuracy]]</f>
        <v>-2.0224719101123014</v>
      </c>
      <c r="H1373" t="str">
        <f>IF(AND(Table4[[#This Row],[F value]]&lt;4.74,Table4[[#This Row],[Best Individual mean accuracy]]&gt;Table4[[#This Row],[Benchmark mean accuracy]]),"Yes","No")</f>
        <v>No</v>
      </c>
    </row>
    <row r="1374" spans="1:8" x14ac:dyDescent="0.55000000000000004">
      <c r="A1374">
        <v>574</v>
      </c>
      <c r="B1374" s="1" t="s">
        <v>2918</v>
      </c>
      <c r="C1374" s="4">
        <v>1</v>
      </c>
      <c r="D1374" s="6">
        <v>95.393258426966199</v>
      </c>
      <c r="E1374" s="3">
        <v>93.483146067415703</v>
      </c>
      <c r="F1374" s="4">
        <v>2.1063829787234001</v>
      </c>
      <c r="G1374" s="6">
        <f>Table4[[#This Row],[Best Individual mean accuracy]]-Table4[[#This Row],[Benchmark mean accuracy]]</f>
        <v>-1.9101123595504959</v>
      </c>
      <c r="H1374" t="str">
        <f>IF(AND(Table4[[#This Row],[F value]]&lt;4.74,Table4[[#This Row],[Best Individual mean accuracy]]&gt;Table4[[#This Row],[Benchmark mean accuracy]]),"Yes","No")</f>
        <v>No</v>
      </c>
    </row>
    <row r="1375" spans="1:8" x14ac:dyDescent="0.55000000000000004">
      <c r="A1375">
        <v>175</v>
      </c>
      <c r="B1375" s="1" t="s">
        <v>2560</v>
      </c>
      <c r="C1375" s="4">
        <v>0.93333333333333302</v>
      </c>
      <c r="D1375" s="6">
        <v>95.280898876404393</v>
      </c>
      <c r="E1375" s="3">
        <v>93.483146067415703</v>
      </c>
      <c r="F1375" s="4">
        <v>1.27272727272727</v>
      </c>
      <c r="G1375" s="6">
        <f>Table4[[#This Row],[Best Individual mean accuracy]]-Table4[[#This Row],[Benchmark mean accuracy]]</f>
        <v>-1.7977528089886903</v>
      </c>
      <c r="H1375" t="str">
        <f>IF(AND(Table4[[#This Row],[F value]]&lt;4.74,Table4[[#This Row],[Best Individual mean accuracy]]&gt;Table4[[#This Row],[Benchmark mean accuracy]]),"Yes","No")</f>
        <v>No</v>
      </c>
    </row>
    <row r="1376" spans="1:8" x14ac:dyDescent="0.55000000000000004">
      <c r="A1376">
        <v>175</v>
      </c>
      <c r="B1376" s="1" t="s">
        <v>2594</v>
      </c>
      <c r="C1376" s="4">
        <v>0.93333333333333302</v>
      </c>
      <c r="D1376" s="6">
        <v>95.168539325842602</v>
      </c>
      <c r="E1376" s="3">
        <v>93.483146067415703</v>
      </c>
      <c r="F1376" s="4">
        <v>0.77245508982035804</v>
      </c>
      <c r="G1376" s="6">
        <f>Table4[[#This Row],[Best Individual mean accuracy]]-Table4[[#This Row],[Benchmark mean accuracy]]</f>
        <v>-1.6853932584268989</v>
      </c>
      <c r="H1376" t="str">
        <f>IF(AND(Table4[[#This Row],[F value]]&lt;4.74,Table4[[#This Row],[Best Individual mean accuracy]]&gt;Table4[[#This Row],[Benchmark mean accuracy]]),"Yes","No")</f>
        <v>No</v>
      </c>
    </row>
    <row r="1377" spans="1:8" x14ac:dyDescent="0.55000000000000004">
      <c r="A1377">
        <v>175</v>
      </c>
      <c r="B1377" s="1" t="s">
        <v>2703</v>
      </c>
      <c r="C1377" s="4">
        <v>0.93333333333333302</v>
      </c>
      <c r="D1377" s="6">
        <v>97.4157303370786</v>
      </c>
      <c r="E1377" s="3">
        <v>93.370786516853897</v>
      </c>
      <c r="F1377" s="4">
        <v>2.7499999999999898</v>
      </c>
      <c r="G1377" s="6">
        <f>Table4[[#This Row],[Best Individual mean accuracy]]-Table4[[#This Row],[Benchmark mean accuracy]]</f>
        <v>-4.0449438202247023</v>
      </c>
      <c r="H1377" t="str">
        <f>IF(AND(Table4[[#This Row],[F value]]&lt;4.74,Table4[[#This Row],[Best Individual mean accuracy]]&gt;Table4[[#This Row],[Benchmark mean accuracy]]),"Yes","No")</f>
        <v>No</v>
      </c>
    </row>
    <row r="1378" spans="1:8" x14ac:dyDescent="0.55000000000000004">
      <c r="A1378">
        <v>465</v>
      </c>
      <c r="B1378" s="1" t="s">
        <v>2755</v>
      </c>
      <c r="C1378" s="4">
        <v>0.97777777777777697</v>
      </c>
      <c r="D1378" s="6">
        <v>97.191011235955003</v>
      </c>
      <c r="E1378" s="3">
        <v>93.370786516853897</v>
      </c>
      <c r="F1378" s="4">
        <v>2.74193548387096</v>
      </c>
      <c r="G1378" s="6">
        <f>Table4[[#This Row],[Best Individual mean accuracy]]-Table4[[#This Row],[Benchmark mean accuracy]]</f>
        <v>-3.8202247191011054</v>
      </c>
      <c r="H1378" t="str">
        <f>IF(AND(Table4[[#This Row],[F value]]&lt;4.74,Table4[[#This Row],[Best Individual mean accuracy]]&gt;Table4[[#This Row],[Benchmark mean accuracy]]),"Yes","No")</f>
        <v>No</v>
      </c>
    </row>
    <row r="1379" spans="1:8" x14ac:dyDescent="0.55000000000000004">
      <c r="A1379">
        <v>465</v>
      </c>
      <c r="B1379" s="1" t="s">
        <v>2800</v>
      </c>
      <c r="C1379" s="4">
        <v>0.97777777777777697</v>
      </c>
      <c r="D1379" s="6">
        <v>96.966292134831406</v>
      </c>
      <c r="E1379" s="3">
        <v>93.370786516853897</v>
      </c>
      <c r="F1379" s="4">
        <v>4.0000000000000098</v>
      </c>
      <c r="G1379" s="6">
        <f>Table4[[#This Row],[Best Individual mean accuracy]]-Table4[[#This Row],[Benchmark mean accuracy]]</f>
        <v>-3.5955056179775085</v>
      </c>
      <c r="H1379" t="str">
        <f>IF(AND(Table4[[#This Row],[F value]]&lt;4.74,Table4[[#This Row],[Best Individual mean accuracy]]&gt;Table4[[#This Row],[Benchmark mean accuracy]]),"Yes","No")</f>
        <v>No</v>
      </c>
    </row>
    <row r="1380" spans="1:8" x14ac:dyDescent="0.55000000000000004">
      <c r="A1380">
        <v>663</v>
      </c>
      <c r="B1380" s="1" t="s">
        <v>3125</v>
      </c>
      <c r="C1380" s="4">
        <v>0.97777777777777697</v>
      </c>
      <c r="D1380" s="6">
        <v>96.741573033707795</v>
      </c>
      <c r="E1380" s="3">
        <v>93.370786516853897</v>
      </c>
      <c r="F1380" s="4">
        <v>0.94179894179894097</v>
      </c>
      <c r="G1380" s="6">
        <f>Table4[[#This Row],[Best Individual mean accuracy]]-Table4[[#This Row],[Benchmark mean accuracy]]</f>
        <v>-3.3707865168538973</v>
      </c>
      <c r="H1380" t="str">
        <f>IF(AND(Table4[[#This Row],[F value]]&lt;4.74,Table4[[#This Row],[Best Individual mean accuracy]]&gt;Table4[[#This Row],[Benchmark mean accuracy]]),"Yes","No")</f>
        <v>No</v>
      </c>
    </row>
    <row r="1381" spans="1:8" x14ac:dyDescent="0.55000000000000004">
      <c r="A1381">
        <v>175</v>
      </c>
      <c r="B1381" s="1" t="s">
        <v>2457</v>
      </c>
      <c r="C1381" s="4">
        <v>0.93333333333333302</v>
      </c>
      <c r="D1381" s="6">
        <v>96.629213483146003</v>
      </c>
      <c r="E1381" s="3">
        <v>93.370786516853897</v>
      </c>
      <c r="F1381" s="4">
        <v>1.82666666666666</v>
      </c>
      <c r="G1381" s="6">
        <f>Table4[[#This Row],[Best Individual mean accuracy]]-Table4[[#This Row],[Benchmark mean accuracy]]</f>
        <v>-3.2584269662921059</v>
      </c>
      <c r="H1381" t="str">
        <f>IF(AND(Table4[[#This Row],[F value]]&lt;4.74,Table4[[#This Row],[Best Individual mean accuracy]]&gt;Table4[[#This Row],[Benchmark mean accuracy]]),"Yes","No")</f>
        <v>No</v>
      </c>
    </row>
    <row r="1382" spans="1:8" x14ac:dyDescent="0.55000000000000004">
      <c r="A1382">
        <v>928</v>
      </c>
      <c r="B1382" s="1" t="s">
        <v>4287</v>
      </c>
      <c r="C1382" s="4">
        <v>0.97777777777777697</v>
      </c>
      <c r="D1382" s="6">
        <v>96.629213483146003</v>
      </c>
      <c r="E1382" s="3">
        <v>93.370786516853897</v>
      </c>
      <c r="F1382" s="4">
        <v>1.7191011235955</v>
      </c>
      <c r="G1382" s="6">
        <f>Table4[[#This Row],[Best Individual mean accuracy]]-Table4[[#This Row],[Benchmark mean accuracy]]</f>
        <v>-3.2584269662921059</v>
      </c>
      <c r="H1382" t="str">
        <f>IF(AND(Table4[[#This Row],[F value]]&lt;4.74,Table4[[#This Row],[Best Individual mean accuracy]]&gt;Table4[[#This Row],[Benchmark mean accuracy]]),"Yes","No")</f>
        <v>No</v>
      </c>
    </row>
    <row r="1383" spans="1:8" x14ac:dyDescent="0.55000000000000004">
      <c r="A1383">
        <v>750</v>
      </c>
      <c r="B1383" s="1" t="s">
        <v>3171</v>
      </c>
      <c r="C1383" s="4">
        <v>1</v>
      </c>
      <c r="D1383" s="6">
        <v>96.404494382022406</v>
      </c>
      <c r="E1383" s="3">
        <v>93.370786516853897</v>
      </c>
      <c r="F1383" s="4">
        <v>1.2251655629139</v>
      </c>
      <c r="G1383" s="6">
        <f>Table4[[#This Row],[Best Individual mean accuracy]]-Table4[[#This Row],[Benchmark mean accuracy]]</f>
        <v>-3.033707865168509</v>
      </c>
      <c r="H1383" t="str">
        <f>IF(AND(Table4[[#This Row],[F value]]&lt;4.74,Table4[[#This Row],[Best Individual mean accuracy]]&gt;Table4[[#This Row],[Benchmark mean accuracy]]),"Yes","No")</f>
        <v>No</v>
      </c>
    </row>
    <row r="1384" spans="1:8" x14ac:dyDescent="0.55000000000000004">
      <c r="A1384">
        <v>928</v>
      </c>
      <c r="B1384" s="1" t="s">
        <v>4097</v>
      </c>
      <c r="C1384" s="4">
        <v>0.97777777777777697</v>
      </c>
      <c r="D1384" s="6">
        <v>96.404494382022406</v>
      </c>
      <c r="E1384" s="3">
        <v>93.370786516853897</v>
      </c>
      <c r="F1384" s="4">
        <v>1.57943925233644</v>
      </c>
      <c r="G1384" s="6">
        <f>Table4[[#This Row],[Best Individual mean accuracy]]-Table4[[#This Row],[Benchmark mean accuracy]]</f>
        <v>-3.033707865168509</v>
      </c>
      <c r="H1384" t="str">
        <f>IF(AND(Table4[[#This Row],[F value]]&lt;4.74,Table4[[#This Row],[Best Individual mean accuracy]]&gt;Table4[[#This Row],[Benchmark mean accuracy]]),"Yes","No")</f>
        <v>No</v>
      </c>
    </row>
    <row r="1385" spans="1:8" x14ac:dyDescent="0.55000000000000004">
      <c r="A1385">
        <v>465</v>
      </c>
      <c r="B1385" s="1" t="s">
        <v>2836</v>
      </c>
      <c r="C1385" s="4">
        <v>0.97777777777777697</v>
      </c>
      <c r="D1385" s="6">
        <v>96.292134831460601</v>
      </c>
      <c r="E1385" s="3">
        <v>93.370786516853897</v>
      </c>
      <c r="F1385" s="4">
        <v>7.7500000000000604</v>
      </c>
      <c r="G1385" s="6">
        <f>Table4[[#This Row],[Best Individual mean accuracy]]-Table4[[#This Row],[Benchmark mean accuracy]]</f>
        <v>-2.9213483146067034</v>
      </c>
      <c r="H1385" t="str">
        <f>IF(AND(Table4[[#This Row],[F value]]&lt;4.74,Table4[[#This Row],[Best Individual mean accuracy]]&gt;Table4[[#This Row],[Benchmark mean accuracy]]),"Yes","No")</f>
        <v>No</v>
      </c>
    </row>
    <row r="1386" spans="1:8" x14ac:dyDescent="0.55000000000000004">
      <c r="A1386">
        <v>175</v>
      </c>
      <c r="B1386" s="1" t="s">
        <v>2689</v>
      </c>
      <c r="C1386" s="4">
        <v>0.93333333333333302</v>
      </c>
      <c r="D1386" s="6">
        <v>96.067415730337004</v>
      </c>
      <c r="E1386" s="3">
        <v>93.370786516853897</v>
      </c>
      <c r="F1386" s="4">
        <v>1.93548387096774</v>
      </c>
      <c r="G1386" s="6">
        <f>Table4[[#This Row],[Best Individual mean accuracy]]-Table4[[#This Row],[Benchmark mean accuracy]]</f>
        <v>-2.6966292134831065</v>
      </c>
      <c r="H1386" t="str">
        <f>IF(AND(Table4[[#This Row],[F value]]&lt;4.74,Table4[[#This Row],[Best Individual mean accuracy]]&gt;Table4[[#This Row],[Benchmark mean accuracy]]),"Yes","No")</f>
        <v>No</v>
      </c>
    </row>
    <row r="1387" spans="1:8" x14ac:dyDescent="0.55000000000000004">
      <c r="A1387">
        <v>574</v>
      </c>
      <c r="B1387" s="1" t="s">
        <v>3058</v>
      </c>
      <c r="C1387" s="4">
        <v>1</v>
      </c>
      <c r="D1387" s="6">
        <v>96.067415730337004</v>
      </c>
      <c r="E1387" s="3">
        <v>93.370786516853897</v>
      </c>
      <c r="F1387" s="4">
        <v>1.4285714285714199</v>
      </c>
      <c r="G1387" s="6">
        <f>Table4[[#This Row],[Best Individual mean accuracy]]-Table4[[#This Row],[Benchmark mean accuracy]]</f>
        <v>-2.6966292134831065</v>
      </c>
      <c r="H1387" t="str">
        <f>IF(AND(Table4[[#This Row],[F value]]&lt;4.74,Table4[[#This Row],[Best Individual mean accuracy]]&gt;Table4[[#This Row],[Benchmark mean accuracy]]),"Yes","No")</f>
        <v>No</v>
      </c>
    </row>
    <row r="1388" spans="1:8" x14ac:dyDescent="0.55000000000000004">
      <c r="A1388">
        <v>928</v>
      </c>
      <c r="B1388" s="1" t="s">
        <v>4264</v>
      </c>
      <c r="C1388" s="4">
        <v>0.97777777777777697</v>
      </c>
      <c r="D1388" s="6">
        <v>96.067415730337004</v>
      </c>
      <c r="E1388" s="3">
        <v>93.370786516853897</v>
      </c>
      <c r="F1388" s="4">
        <v>1.63636363636363</v>
      </c>
      <c r="G1388" s="6">
        <f>Table4[[#This Row],[Best Individual mean accuracy]]-Table4[[#This Row],[Benchmark mean accuracy]]</f>
        <v>-2.6966292134831065</v>
      </c>
      <c r="H1388" t="str">
        <f>IF(AND(Table4[[#This Row],[F value]]&lt;4.74,Table4[[#This Row],[Best Individual mean accuracy]]&gt;Table4[[#This Row],[Benchmark mean accuracy]]),"Yes","No")</f>
        <v>No</v>
      </c>
    </row>
    <row r="1389" spans="1:8" x14ac:dyDescent="0.55000000000000004">
      <c r="A1389">
        <v>465</v>
      </c>
      <c r="B1389" s="1" t="s">
        <v>2742</v>
      </c>
      <c r="C1389" s="4">
        <v>0.97777777777777697</v>
      </c>
      <c r="D1389" s="6">
        <v>95.955056179775298</v>
      </c>
      <c r="E1389" s="3">
        <v>93.370786516853897</v>
      </c>
      <c r="F1389" s="4">
        <v>4.86666666666666</v>
      </c>
      <c r="G1389" s="6">
        <f>Table4[[#This Row],[Best Individual mean accuracy]]-Table4[[#This Row],[Benchmark mean accuracy]]</f>
        <v>-2.5842696629214004</v>
      </c>
      <c r="H1389" t="str">
        <f>IF(AND(Table4[[#This Row],[F value]]&lt;4.74,Table4[[#This Row],[Best Individual mean accuracy]]&gt;Table4[[#This Row],[Benchmark mean accuracy]]),"Yes","No")</f>
        <v>No</v>
      </c>
    </row>
    <row r="1390" spans="1:8" x14ac:dyDescent="0.55000000000000004">
      <c r="A1390">
        <v>928</v>
      </c>
      <c r="B1390" s="1" t="s">
        <v>4362</v>
      </c>
      <c r="C1390" s="4">
        <v>0.97777777777777697</v>
      </c>
      <c r="D1390" s="6">
        <v>95.730337078651601</v>
      </c>
      <c r="E1390" s="3">
        <v>93.370786516853897</v>
      </c>
      <c r="F1390" s="4">
        <v>1.6567164179104401</v>
      </c>
      <c r="G1390" s="6">
        <f>Table4[[#This Row],[Best Individual mean accuracy]]-Table4[[#This Row],[Benchmark mean accuracy]]</f>
        <v>-2.3595505617977039</v>
      </c>
      <c r="H1390" t="str">
        <f>IF(AND(Table4[[#This Row],[F value]]&lt;4.74,Table4[[#This Row],[Best Individual mean accuracy]]&gt;Table4[[#This Row],[Benchmark mean accuracy]]),"Yes","No")</f>
        <v>No</v>
      </c>
    </row>
    <row r="1391" spans="1:8" x14ac:dyDescent="0.55000000000000004">
      <c r="A1391">
        <v>750</v>
      </c>
      <c r="B1391" s="1" t="s">
        <v>3470</v>
      </c>
      <c r="C1391" s="4">
        <v>1</v>
      </c>
      <c r="D1391" s="6">
        <v>95.280898876404507</v>
      </c>
      <c r="E1391" s="3">
        <v>93.370786516853897</v>
      </c>
      <c r="F1391" s="4">
        <v>1.11235955056179</v>
      </c>
      <c r="G1391" s="6">
        <f>Table4[[#This Row],[Best Individual mean accuracy]]-Table4[[#This Row],[Benchmark mean accuracy]]</f>
        <v>-1.9101123595506095</v>
      </c>
      <c r="H1391" t="str">
        <f>IF(AND(Table4[[#This Row],[F value]]&lt;4.74,Table4[[#This Row],[Best Individual mean accuracy]]&gt;Table4[[#This Row],[Benchmark mean accuracy]]),"Yes","No")</f>
        <v>No</v>
      </c>
    </row>
    <row r="1392" spans="1:8" x14ac:dyDescent="0.55000000000000004">
      <c r="A1392">
        <v>663</v>
      </c>
      <c r="B1392" s="1" t="s">
        <v>3143</v>
      </c>
      <c r="C1392" s="4">
        <v>0.97777777777777697</v>
      </c>
      <c r="D1392" s="6">
        <v>95.056179775280896</v>
      </c>
      <c r="E1392" s="3">
        <v>93.370786516853897</v>
      </c>
      <c r="F1392" s="4">
        <v>0.82481751824817595</v>
      </c>
      <c r="G1392" s="6">
        <f>Table4[[#This Row],[Best Individual mean accuracy]]-Table4[[#This Row],[Benchmark mean accuracy]]</f>
        <v>-1.6853932584269984</v>
      </c>
      <c r="H1392" t="str">
        <f>IF(AND(Table4[[#This Row],[F value]]&lt;4.74,Table4[[#This Row],[Best Individual mean accuracy]]&gt;Table4[[#This Row],[Benchmark mean accuracy]]),"Yes","No")</f>
        <v>No</v>
      </c>
    </row>
    <row r="1393" spans="1:8" x14ac:dyDescent="0.55000000000000004">
      <c r="A1393">
        <v>465</v>
      </c>
      <c r="B1393" s="1" t="s">
        <v>2858</v>
      </c>
      <c r="C1393" s="4">
        <v>0.97777777777777697</v>
      </c>
      <c r="D1393" s="6">
        <v>97.640449438202197</v>
      </c>
      <c r="E1393" s="3">
        <v>93.258426966292106</v>
      </c>
      <c r="F1393" s="4">
        <v>2.3592233009708701</v>
      </c>
      <c r="G1393" s="6">
        <f>Table4[[#This Row],[Best Individual mean accuracy]]-Table4[[#This Row],[Benchmark mean accuracy]]</f>
        <v>-4.3820224719100906</v>
      </c>
      <c r="H1393" t="str">
        <f>IF(AND(Table4[[#This Row],[F value]]&lt;4.74,Table4[[#This Row],[Best Individual mean accuracy]]&gt;Table4[[#This Row],[Benchmark mean accuracy]]),"Yes","No")</f>
        <v>No</v>
      </c>
    </row>
    <row r="1394" spans="1:8" x14ac:dyDescent="0.55000000000000004">
      <c r="A1394">
        <v>928</v>
      </c>
      <c r="B1394" s="1" t="s">
        <v>4257</v>
      </c>
      <c r="C1394" s="4">
        <v>0.97777777777777697</v>
      </c>
      <c r="D1394" s="6">
        <v>97.4157303370786</v>
      </c>
      <c r="E1394" s="3">
        <v>93.258426966292106</v>
      </c>
      <c r="F1394" s="4">
        <v>1.77310924369747</v>
      </c>
      <c r="G1394" s="6">
        <f>Table4[[#This Row],[Best Individual mean accuracy]]-Table4[[#This Row],[Benchmark mean accuracy]]</f>
        <v>-4.1573033707864937</v>
      </c>
      <c r="H1394" t="str">
        <f>IF(AND(Table4[[#This Row],[F value]]&lt;4.74,Table4[[#This Row],[Best Individual mean accuracy]]&gt;Table4[[#This Row],[Benchmark mean accuracy]]),"Yes","No")</f>
        <v>No</v>
      </c>
    </row>
    <row r="1395" spans="1:8" x14ac:dyDescent="0.55000000000000004">
      <c r="A1395">
        <v>175</v>
      </c>
      <c r="B1395" s="1" t="s">
        <v>2618</v>
      </c>
      <c r="C1395" s="4">
        <v>0.93333333333333302</v>
      </c>
      <c r="D1395" s="6">
        <v>97.303370786516794</v>
      </c>
      <c r="E1395" s="3">
        <v>93.258426966292106</v>
      </c>
      <c r="F1395" s="4">
        <v>2.0454545454545401</v>
      </c>
      <c r="G1395" s="6">
        <f>Table4[[#This Row],[Best Individual mean accuracy]]-Table4[[#This Row],[Benchmark mean accuracy]]</f>
        <v>-4.0449438202246881</v>
      </c>
      <c r="H1395" t="str">
        <f>IF(AND(Table4[[#This Row],[F value]]&lt;4.74,Table4[[#This Row],[Best Individual mean accuracy]]&gt;Table4[[#This Row],[Benchmark mean accuracy]]),"Yes","No")</f>
        <v>No</v>
      </c>
    </row>
    <row r="1396" spans="1:8" x14ac:dyDescent="0.55000000000000004">
      <c r="A1396">
        <v>175</v>
      </c>
      <c r="B1396" s="1" t="s">
        <v>2602</v>
      </c>
      <c r="C1396" s="4">
        <v>0.93333333333333302</v>
      </c>
      <c r="D1396" s="6">
        <v>96.966292134831406</v>
      </c>
      <c r="E1396" s="3">
        <v>93.258426966292106</v>
      </c>
      <c r="F1396" s="4">
        <v>2.5076923076923001</v>
      </c>
      <c r="G1396" s="6">
        <f>Table4[[#This Row],[Best Individual mean accuracy]]-Table4[[#This Row],[Benchmark mean accuracy]]</f>
        <v>-3.7078651685392998</v>
      </c>
      <c r="H1396" t="str">
        <f>IF(AND(Table4[[#This Row],[F value]]&lt;4.74,Table4[[#This Row],[Best Individual mean accuracy]]&gt;Table4[[#This Row],[Benchmark mean accuracy]]),"Yes","No")</f>
        <v>No</v>
      </c>
    </row>
    <row r="1397" spans="1:8" x14ac:dyDescent="0.55000000000000004">
      <c r="A1397">
        <v>574</v>
      </c>
      <c r="B1397" s="1" t="s">
        <v>3072</v>
      </c>
      <c r="C1397" s="4">
        <v>1</v>
      </c>
      <c r="D1397" s="6">
        <v>96.966292134831406</v>
      </c>
      <c r="E1397" s="3">
        <v>93.258426966292106</v>
      </c>
      <c r="F1397" s="4">
        <v>2.12087912087912</v>
      </c>
      <c r="G1397" s="6">
        <f>Table4[[#This Row],[Best Individual mean accuracy]]-Table4[[#This Row],[Benchmark mean accuracy]]</f>
        <v>-3.7078651685392998</v>
      </c>
      <c r="H1397" t="str">
        <f>IF(AND(Table4[[#This Row],[F value]]&lt;4.74,Table4[[#This Row],[Best Individual mean accuracy]]&gt;Table4[[#This Row],[Benchmark mean accuracy]]),"Yes","No")</f>
        <v>No</v>
      </c>
    </row>
    <row r="1398" spans="1:8" x14ac:dyDescent="0.55000000000000004">
      <c r="A1398">
        <v>175</v>
      </c>
      <c r="B1398" s="1" t="s">
        <v>2599</v>
      </c>
      <c r="C1398" s="4">
        <v>0.93333333333333302</v>
      </c>
      <c r="D1398" s="6">
        <v>96.8539325842696</v>
      </c>
      <c r="E1398" s="3">
        <v>93.258426966292106</v>
      </c>
      <c r="F1398" s="4">
        <v>3.6470588235294099</v>
      </c>
      <c r="G1398" s="6">
        <f>Table4[[#This Row],[Best Individual mean accuracy]]-Table4[[#This Row],[Benchmark mean accuracy]]</f>
        <v>-3.5955056179774942</v>
      </c>
      <c r="H1398" t="str">
        <f>IF(AND(Table4[[#This Row],[F value]]&lt;4.74,Table4[[#This Row],[Best Individual mean accuracy]]&gt;Table4[[#This Row],[Benchmark mean accuracy]]),"Yes","No")</f>
        <v>No</v>
      </c>
    </row>
    <row r="1399" spans="1:8" x14ac:dyDescent="0.55000000000000004">
      <c r="A1399">
        <v>465</v>
      </c>
      <c r="B1399" s="1" t="s">
        <v>2803</v>
      </c>
      <c r="C1399" s="4">
        <v>0.97777777777777697</v>
      </c>
      <c r="D1399" s="6">
        <v>96.516853932584198</v>
      </c>
      <c r="E1399" s="3">
        <v>93.258426966292106</v>
      </c>
      <c r="F1399" s="4">
        <v>1.5882352941176401</v>
      </c>
      <c r="G1399" s="6">
        <f>Table4[[#This Row],[Best Individual mean accuracy]]-Table4[[#This Row],[Benchmark mean accuracy]]</f>
        <v>-3.2584269662920917</v>
      </c>
      <c r="H1399" t="str">
        <f>IF(AND(Table4[[#This Row],[F value]]&lt;4.74,Table4[[#This Row],[Best Individual mean accuracy]]&gt;Table4[[#This Row],[Benchmark mean accuracy]]),"Yes","No")</f>
        <v>No</v>
      </c>
    </row>
    <row r="1400" spans="1:8" x14ac:dyDescent="0.55000000000000004">
      <c r="A1400">
        <v>663</v>
      </c>
      <c r="B1400" s="1" t="s">
        <v>3138</v>
      </c>
      <c r="C1400" s="4">
        <v>0.97777777777777697</v>
      </c>
      <c r="D1400" s="6">
        <v>96.404494382022406</v>
      </c>
      <c r="E1400" s="3">
        <v>93.258426966292106</v>
      </c>
      <c r="F1400" s="4">
        <v>3.86956521739131</v>
      </c>
      <c r="G1400" s="6">
        <f>Table4[[#This Row],[Best Individual mean accuracy]]-Table4[[#This Row],[Benchmark mean accuracy]]</f>
        <v>-3.1460674157303004</v>
      </c>
      <c r="H1400" t="str">
        <f>IF(AND(Table4[[#This Row],[F value]]&lt;4.74,Table4[[#This Row],[Best Individual mean accuracy]]&gt;Table4[[#This Row],[Benchmark mean accuracy]]),"Yes","No")</f>
        <v>No</v>
      </c>
    </row>
    <row r="1401" spans="1:8" x14ac:dyDescent="0.55000000000000004">
      <c r="A1401">
        <v>465</v>
      </c>
      <c r="B1401" s="1" t="s">
        <v>2736</v>
      </c>
      <c r="C1401" s="4">
        <v>0.97777777777777697</v>
      </c>
      <c r="D1401" s="6">
        <v>96.292134831460601</v>
      </c>
      <c r="E1401" s="3">
        <v>93.258426966292106</v>
      </c>
      <c r="F1401" s="4">
        <v>2.77142857142857</v>
      </c>
      <c r="G1401" s="6">
        <f>Table4[[#This Row],[Best Individual mean accuracy]]-Table4[[#This Row],[Benchmark mean accuracy]]</f>
        <v>-3.0337078651684948</v>
      </c>
      <c r="H1401" t="str">
        <f>IF(AND(Table4[[#This Row],[F value]]&lt;4.74,Table4[[#This Row],[Best Individual mean accuracy]]&gt;Table4[[#This Row],[Benchmark mean accuracy]]),"Yes","No")</f>
        <v>No</v>
      </c>
    </row>
    <row r="1402" spans="1:8" x14ac:dyDescent="0.55000000000000004">
      <c r="A1402">
        <v>928</v>
      </c>
      <c r="B1402" s="1" t="s">
        <v>4169</v>
      </c>
      <c r="C1402" s="4">
        <v>0.97777777777777697</v>
      </c>
      <c r="D1402" s="6">
        <v>96.179775280898795</v>
      </c>
      <c r="E1402" s="3">
        <v>93.258426966292106</v>
      </c>
      <c r="F1402" s="4">
        <v>1.95999999999999</v>
      </c>
      <c r="G1402" s="6">
        <f>Table4[[#This Row],[Best Individual mean accuracy]]-Table4[[#This Row],[Benchmark mean accuracy]]</f>
        <v>-2.9213483146066892</v>
      </c>
      <c r="H1402" t="str">
        <f>IF(AND(Table4[[#This Row],[F value]]&lt;4.74,Table4[[#This Row],[Best Individual mean accuracy]]&gt;Table4[[#This Row],[Benchmark mean accuracy]]),"Yes","No")</f>
        <v>No</v>
      </c>
    </row>
    <row r="1403" spans="1:8" x14ac:dyDescent="0.55000000000000004">
      <c r="A1403">
        <v>465</v>
      </c>
      <c r="B1403" s="1" t="s">
        <v>2791</v>
      </c>
      <c r="C1403" s="4">
        <v>0.97777777777777697</v>
      </c>
      <c r="D1403" s="6">
        <v>96.067415730337004</v>
      </c>
      <c r="E1403" s="3">
        <v>93.258426966292106</v>
      </c>
      <c r="F1403" s="4">
        <v>1.28865979381443</v>
      </c>
      <c r="G1403" s="6">
        <f>Table4[[#This Row],[Best Individual mean accuracy]]-Table4[[#This Row],[Benchmark mean accuracy]]</f>
        <v>-2.8089887640448978</v>
      </c>
      <c r="H1403" t="str">
        <f>IF(AND(Table4[[#This Row],[F value]]&lt;4.74,Table4[[#This Row],[Best Individual mean accuracy]]&gt;Table4[[#This Row],[Benchmark mean accuracy]]),"Yes","No")</f>
        <v>No</v>
      </c>
    </row>
    <row r="1404" spans="1:8" x14ac:dyDescent="0.55000000000000004">
      <c r="A1404">
        <v>574</v>
      </c>
      <c r="B1404" s="1" t="s">
        <v>3078</v>
      </c>
      <c r="C1404" s="4">
        <v>1</v>
      </c>
      <c r="D1404" s="6">
        <v>95.842696629213407</v>
      </c>
      <c r="E1404" s="3">
        <v>93.258426966292106</v>
      </c>
      <c r="F1404" s="4">
        <v>1.31088082901554</v>
      </c>
      <c r="G1404" s="6">
        <f>Table4[[#This Row],[Best Individual mean accuracy]]-Table4[[#This Row],[Benchmark mean accuracy]]</f>
        <v>-2.5842696629213009</v>
      </c>
      <c r="H1404" t="str">
        <f>IF(AND(Table4[[#This Row],[F value]]&lt;4.74,Table4[[#This Row],[Best Individual mean accuracy]]&gt;Table4[[#This Row],[Benchmark mean accuracy]]),"Yes","No")</f>
        <v>No</v>
      </c>
    </row>
    <row r="1405" spans="1:8" x14ac:dyDescent="0.55000000000000004">
      <c r="A1405">
        <v>928</v>
      </c>
      <c r="B1405" s="1" t="s">
        <v>4325</v>
      </c>
      <c r="C1405" s="4">
        <v>0.97777777777777697</v>
      </c>
      <c r="D1405" s="6">
        <v>95.730337078651701</v>
      </c>
      <c r="E1405" s="3">
        <v>93.258426966292106</v>
      </c>
      <c r="F1405" s="4">
        <v>1.8928571428571399</v>
      </c>
      <c r="G1405" s="6">
        <f>Table4[[#This Row],[Best Individual mean accuracy]]-Table4[[#This Row],[Benchmark mean accuracy]]</f>
        <v>-2.4719101123595948</v>
      </c>
      <c r="H1405" t="str">
        <f>IF(AND(Table4[[#This Row],[F value]]&lt;4.74,Table4[[#This Row],[Best Individual mean accuracy]]&gt;Table4[[#This Row],[Benchmark mean accuracy]]),"Yes","No")</f>
        <v>No</v>
      </c>
    </row>
    <row r="1406" spans="1:8" x14ac:dyDescent="0.55000000000000004">
      <c r="A1406">
        <v>574</v>
      </c>
      <c r="B1406" s="1" t="s">
        <v>2992</v>
      </c>
      <c r="C1406" s="4">
        <v>1</v>
      </c>
      <c r="D1406" s="6">
        <v>95.730337078651601</v>
      </c>
      <c r="E1406" s="3">
        <v>93.258426966292106</v>
      </c>
      <c r="F1406" s="4">
        <v>0.931034482758621</v>
      </c>
      <c r="G1406" s="6">
        <f>Table4[[#This Row],[Best Individual mean accuracy]]-Table4[[#This Row],[Benchmark mean accuracy]]</f>
        <v>-2.4719101123594953</v>
      </c>
      <c r="H1406" t="str">
        <f>IF(AND(Table4[[#This Row],[F value]]&lt;4.74,Table4[[#This Row],[Best Individual mean accuracy]]&gt;Table4[[#This Row],[Benchmark mean accuracy]]),"Yes","No")</f>
        <v>No</v>
      </c>
    </row>
    <row r="1407" spans="1:8" x14ac:dyDescent="0.55000000000000004">
      <c r="A1407">
        <v>928</v>
      </c>
      <c r="B1407" s="1" t="s">
        <v>4195</v>
      </c>
      <c r="C1407" s="4">
        <v>0.97777777777777697</v>
      </c>
      <c r="D1407" s="6">
        <v>95.730337078651601</v>
      </c>
      <c r="E1407" s="3">
        <v>93.258426966292106</v>
      </c>
      <c r="F1407" s="4">
        <v>5.4285714285714501</v>
      </c>
      <c r="G1407" s="6">
        <f>Table4[[#This Row],[Best Individual mean accuracy]]-Table4[[#This Row],[Benchmark mean accuracy]]</f>
        <v>-2.4719101123594953</v>
      </c>
      <c r="H1407" t="str">
        <f>IF(AND(Table4[[#This Row],[F value]]&lt;4.74,Table4[[#This Row],[Best Individual mean accuracy]]&gt;Table4[[#This Row],[Benchmark mean accuracy]]),"Yes","No")</f>
        <v>No</v>
      </c>
    </row>
    <row r="1408" spans="1:8" x14ac:dyDescent="0.55000000000000004">
      <c r="A1408">
        <v>928</v>
      </c>
      <c r="B1408" s="1" t="s">
        <v>4268</v>
      </c>
      <c r="C1408" s="4">
        <v>0.97777777777777697</v>
      </c>
      <c r="D1408" s="6">
        <v>95.730337078651601</v>
      </c>
      <c r="E1408" s="3">
        <v>93.258426966292106</v>
      </c>
      <c r="F1408" s="4">
        <v>1.2839506172839501</v>
      </c>
      <c r="G1408" s="6">
        <f>Table4[[#This Row],[Best Individual mean accuracy]]-Table4[[#This Row],[Benchmark mean accuracy]]</f>
        <v>-2.4719101123594953</v>
      </c>
      <c r="H1408" t="str">
        <f>IF(AND(Table4[[#This Row],[F value]]&lt;4.74,Table4[[#This Row],[Best Individual mean accuracy]]&gt;Table4[[#This Row],[Benchmark mean accuracy]]),"Yes","No")</f>
        <v>No</v>
      </c>
    </row>
    <row r="1409" spans="1:8" x14ac:dyDescent="0.55000000000000004">
      <c r="A1409">
        <v>928</v>
      </c>
      <c r="B1409" s="1" t="s">
        <v>4302</v>
      </c>
      <c r="C1409" s="4">
        <v>0.97777777777777697</v>
      </c>
      <c r="D1409" s="6">
        <v>95.617977528089895</v>
      </c>
      <c r="E1409" s="3">
        <v>93.258426966292106</v>
      </c>
      <c r="F1409" s="4">
        <v>1.62337662337662</v>
      </c>
      <c r="G1409" s="6">
        <f>Table4[[#This Row],[Best Individual mean accuracy]]-Table4[[#This Row],[Benchmark mean accuracy]]</f>
        <v>-2.3595505617977892</v>
      </c>
      <c r="H1409" t="str">
        <f>IF(AND(Table4[[#This Row],[F value]]&lt;4.74,Table4[[#This Row],[Best Individual mean accuracy]]&gt;Table4[[#This Row],[Benchmark mean accuracy]]),"Yes","No")</f>
        <v>No</v>
      </c>
    </row>
    <row r="1410" spans="1:8" x14ac:dyDescent="0.55000000000000004">
      <c r="A1410">
        <v>928</v>
      </c>
      <c r="B1410" s="1" t="s">
        <v>4104</v>
      </c>
      <c r="C1410" s="4">
        <v>0.97777777777777697</v>
      </c>
      <c r="D1410" s="6">
        <v>95.505617977528104</v>
      </c>
      <c r="E1410" s="3">
        <v>93.258426966292106</v>
      </c>
      <c r="F1410" s="4">
        <v>1.3783783783783701</v>
      </c>
      <c r="G1410" s="6">
        <f>Table4[[#This Row],[Best Individual mean accuracy]]-Table4[[#This Row],[Benchmark mean accuracy]]</f>
        <v>-2.2471910112359978</v>
      </c>
      <c r="H1410" t="str">
        <f>IF(AND(Table4[[#This Row],[F value]]&lt;4.74,Table4[[#This Row],[Best Individual mean accuracy]]&gt;Table4[[#This Row],[Benchmark mean accuracy]]),"Yes","No")</f>
        <v>No</v>
      </c>
    </row>
    <row r="1411" spans="1:8" x14ac:dyDescent="0.55000000000000004">
      <c r="A1411">
        <v>928</v>
      </c>
      <c r="B1411" s="1" t="s">
        <v>4134</v>
      </c>
      <c r="C1411" s="4">
        <v>0.97777777777777697</v>
      </c>
      <c r="D1411" s="6">
        <v>95.393258426966199</v>
      </c>
      <c r="E1411" s="3">
        <v>93.258426966292106</v>
      </c>
      <c r="F1411" s="4">
        <v>1.15533980582524</v>
      </c>
      <c r="G1411" s="6">
        <f>Table4[[#This Row],[Best Individual mean accuracy]]-Table4[[#This Row],[Benchmark mean accuracy]]</f>
        <v>-2.1348314606740928</v>
      </c>
      <c r="H1411" t="str">
        <f>IF(AND(Table4[[#This Row],[F value]]&lt;4.74,Table4[[#This Row],[Best Individual mean accuracy]]&gt;Table4[[#This Row],[Benchmark mean accuracy]]),"Yes","No")</f>
        <v>No</v>
      </c>
    </row>
    <row r="1412" spans="1:8" x14ac:dyDescent="0.55000000000000004">
      <c r="A1412">
        <v>928</v>
      </c>
      <c r="B1412" s="1" t="s">
        <v>4120</v>
      </c>
      <c r="C1412" s="4">
        <v>0.97777777777777697</v>
      </c>
      <c r="D1412" s="6">
        <v>95.168539325842701</v>
      </c>
      <c r="E1412" s="3">
        <v>93.258426966292106</v>
      </c>
      <c r="F1412" s="4">
        <v>0.93865030674846495</v>
      </c>
      <c r="G1412" s="6">
        <f>Table4[[#This Row],[Best Individual mean accuracy]]-Table4[[#This Row],[Benchmark mean accuracy]]</f>
        <v>-1.9101123595505953</v>
      </c>
      <c r="H1412" t="str">
        <f>IF(AND(Table4[[#This Row],[F value]]&lt;4.74,Table4[[#This Row],[Best Individual mean accuracy]]&gt;Table4[[#This Row],[Benchmark mean accuracy]]),"Yes","No")</f>
        <v>No</v>
      </c>
    </row>
    <row r="1413" spans="1:8" x14ac:dyDescent="0.55000000000000004">
      <c r="A1413">
        <v>465</v>
      </c>
      <c r="B1413" s="1" t="s">
        <v>2794</v>
      </c>
      <c r="C1413" s="4">
        <v>0.97777777777777697</v>
      </c>
      <c r="D1413" s="6">
        <v>95.168539325842602</v>
      </c>
      <c r="E1413" s="3">
        <v>93.258426966292106</v>
      </c>
      <c r="F1413" s="4">
        <v>2.7391304347826</v>
      </c>
      <c r="G1413" s="6">
        <f>Table4[[#This Row],[Best Individual mean accuracy]]-Table4[[#This Row],[Benchmark mean accuracy]]</f>
        <v>-1.9101123595504959</v>
      </c>
      <c r="H1413" t="str">
        <f>IF(AND(Table4[[#This Row],[F value]]&lt;4.74,Table4[[#This Row],[Best Individual mean accuracy]]&gt;Table4[[#This Row],[Benchmark mean accuracy]]),"Yes","No")</f>
        <v>No</v>
      </c>
    </row>
    <row r="1414" spans="1:8" x14ac:dyDescent="0.55000000000000004">
      <c r="A1414">
        <v>465</v>
      </c>
      <c r="B1414" s="1" t="s">
        <v>2744</v>
      </c>
      <c r="C1414" s="4">
        <v>0.97777777777777697</v>
      </c>
      <c r="D1414" s="6">
        <v>95.056179775280896</v>
      </c>
      <c r="E1414" s="3">
        <v>93.258426966292106</v>
      </c>
      <c r="F1414" s="4">
        <v>1.62962962962963</v>
      </c>
      <c r="G1414" s="6">
        <f>Table4[[#This Row],[Best Individual mean accuracy]]-Table4[[#This Row],[Benchmark mean accuracy]]</f>
        <v>-1.7977528089887898</v>
      </c>
      <c r="H1414" t="str">
        <f>IF(AND(Table4[[#This Row],[F value]]&lt;4.74,Table4[[#This Row],[Best Individual mean accuracy]]&gt;Table4[[#This Row],[Benchmark mean accuracy]]),"Yes","No")</f>
        <v>No</v>
      </c>
    </row>
    <row r="1415" spans="1:8" x14ac:dyDescent="0.55000000000000004">
      <c r="A1415">
        <v>175</v>
      </c>
      <c r="B1415" s="1" t="s">
        <v>2657</v>
      </c>
      <c r="C1415" s="4">
        <v>0.93333333333333302</v>
      </c>
      <c r="D1415" s="6">
        <v>94.719101123595493</v>
      </c>
      <c r="E1415" s="3">
        <v>93.258426966292106</v>
      </c>
      <c r="F1415" s="4">
        <v>1.25974025974026</v>
      </c>
      <c r="G1415" s="6">
        <f>Table4[[#This Row],[Best Individual mean accuracy]]-Table4[[#This Row],[Benchmark mean accuracy]]</f>
        <v>-1.4606741573033872</v>
      </c>
      <c r="H1415" t="str">
        <f>IF(AND(Table4[[#This Row],[F value]]&lt;4.74,Table4[[#This Row],[Best Individual mean accuracy]]&gt;Table4[[#This Row],[Benchmark mean accuracy]]),"Yes","No")</f>
        <v>No</v>
      </c>
    </row>
    <row r="1416" spans="1:8" x14ac:dyDescent="0.55000000000000004">
      <c r="A1416">
        <v>928</v>
      </c>
      <c r="B1416" s="1" t="s">
        <v>4329</v>
      </c>
      <c r="C1416" s="4">
        <v>0.97777777777777697</v>
      </c>
      <c r="D1416" s="6">
        <v>97.528089887640405</v>
      </c>
      <c r="E1416" s="3">
        <v>93.1460674157303</v>
      </c>
      <c r="F1416" s="4">
        <v>3.5230769230769101</v>
      </c>
      <c r="G1416" s="6">
        <f>Table4[[#This Row],[Best Individual mean accuracy]]-Table4[[#This Row],[Benchmark mean accuracy]]</f>
        <v>-4.3820224719101049</v>
      </c>
      <c r="H1416" t="str">
        <f>IF(AND(Table4[[#This Row],[F value]]&lt;4.74,Table4[[#This Row],[Best Individual mean accuracy]]&gt;Table4[[#This Row],[Benchmark mean accuracy]]),"Yes","No")</f>
        <v>No</v>
      </c>
    </row>
    <row r="1417" spans="1:8" x14ac:dyDescent="0.55000000000000004">
      <c r="A1417">
        <v>175</v>
      </c>
      <c r="B1417" s="1" t="s">
        <v>2632</v>
      </c>
      <c r="C1417" s="4">
        <v>0.93333333333333302</v>
      </c>
      <c r="D1417" s="6">
        <v>97.303370786516794</v>
      </c>
      <c r="E1417" s="3">
        <v>93.1460674157303</v>
      </c>
      <c r="F1417" s="4">
        <v>3.25454545454545</v>
      </c>
      <c r="G1417" s="6">
        <f>Table4[[#This Row],[Best Individual mean accuracy]]-Table4[[#This Row],[Benchmark mean accuracy]]</f>
        <v>-4.1573033707864937</v>
      </c>
      <c r="H1417" t="str">
        <f>IF(AND(Table4[[#This Row],[F value]]&lt;4.74,Table4[[#This Row],[Best Individual mean accuracy]]&gt;Table4[[#This Row],[Benchmark mean accuracy]]),"Yes","No")</f>
        <v>No</v>
      </c>
    </row>
    <row r="1418" spans="1:8" x14ac:dyDescent="0.55000000000000004">
      <c r="A1418">
        <v>465</v>
      </c>
      <c r="B1418" s="1" t="s">
        <v>2797</v>
      </c>
      <c r="C1418" s="4">
        <v>0.97777777777777697</v>
      </c>
      <c r="D1418" s="6">
        <v>97.303370786516794</v>
      </c>
      <c r="E1418" s="3">
        <v>93.1460674157303</v>
      </c>
      <c r="F1418" s="4">
        <v>1.67924528301886</v>
      </c>
      <c r="G1418" s="6">
        <f>Table4[[#This Row],[Best Individual mean accuracy]]-Table4[[#This Row],[Benchmark mean accuracy]]</f>
        <v>-4.1573033707864937</v>
      </c>
      <c r="H1418" t="str">
        <f>IF(AND(Table4[[#This Row],[F value]]&lt;4.74,Table4[[#This Row],[Best Individual mean accuracy]]&gt;Table4[[#This Row],[Benchmark mean accuracy]]),"Yes","No")</f>
        <v>No</v>
      </c>
    </row>
    <row r="1419" spans="1:8" x14ac:dyDescent="0.55000000000000004">
      <c r="A1419">
        <v>928</v>
      </c>
      <c r="B1419" s="1" t="s">
        <v>4320</v>
      </c>
      <c r="C1419" s="4">
        <v>0.97777777777777697</v>
      </c>
      <c r="D1419" s="6">
        <v>97.191011235955003</v>
      </c>
      <c r="E1419" s="3">
        <v>93.1460674157303</v>
      </c>
      <c r="F1419" s="4">
        <v>1.6716417910447701</v>
      </c>
      <c r="G1419" s="6">
        <f>Table4[[#This Row],[Best Individual mean accuracy]]-Table4[[#This Row],[Benchmark mean accuracy]]</f>
        <v>-4.0449438202247023</v>
      </c>
      <c r="H1419" t="str">
        <f>IF(AND(Table4[[#This Row],[F value]]&lt;4.74,Table4[[#This Row],[Best Individual mean accuracy]]&gt;Table4[[#This Row],[Benchmark mean accuracy]]),"Yes","No")</f>
        <v>No</v>
      </c>
    </row>
    <row r="1420" spans="1:8" x14ac:dyDescent="0.55000000000000004">
      <c r="A1420">
        <v>465</v>
      </c>
      <c r="B1420" s="1" t="s">
        <v>2835</v>
      </c>
      <c r="C1420" s="4">
        <v>0.97777777777777697</v>
      </c>
      <c r="D1420" s="6">
        <v>97.078651685393197</v>
      </c>
      <c r="E1420" s="3">
        <v>93.1460674157303</v>
      </c>
      <c r="F1420" s="4">
        <v>2.8095238095238</v>
      </c>
      <c r="G1420" s="6">
        <f>Table4[[#This Row],[Best Individual mean accuracy]]-Table4[[#This Row],[Benchmark mean accuracy]]</f>
        <v>-3.9325842696628968</v>
      </c>
      <c r="H1420" t="str">
        <f>IF(AND(Table4[[#This Row],[F value]]&lt;4.74,Table4[[#This Row],[Best Individual mean accuracy]]&gt;Table4[[#This Row],[Benchmark mean accuracy]]),"Yes","No")</f>
        <v>No</v>
      </c>
    </row>
    <row r="1421" spans="1:8" x14ac:dyDescent="0.55000000000000004">
      <c r="A1421">
        <v>175</v>
      </c>
      <c r="B1421" s="1" t="s">
        <v>2530</v>
      </c>
      <c r="C1421" s="4">
        <v>0.93333333333333302</v>
      </c>
      <c r="D1421" s="6">
        <v>96.966292134831406</v>
      </c>
      <c r="E1421" s="3">
        <v>93.1460674157303</v>
      </c>
      <c r="F1421" s="4">
        <v>10</v>
      </c>
      <c r="G1421" s="6">
        <f>Table4[[#This Row],[Best Individual mean accuracy]]-Table4[[#This Row],[Benchmark mean accuracy]]</f>
        <v>-3.8202247191011054</v>
      </c>
      <c r="H1421" t="str">
        <f>IF(AND(Table4[[#This Row],[F value]]&lt;4.74,Table4[[#This Row],[Best Individual mean accuracy]]&gt;Table4[[#This Row],[Benchmark mean accuracy]]),"Yes","No")</f>
        <v>No</v>
      </c>
    </row>
    <row r="1422" spans="1:8" x14ac:dyDescent="0.55000000000000004">
      <c r="A1422">
        <v>574</v>
      </c>
      <c r="B1422" s="1" t="s">
        <v>2870</v>
      </c>
      <c r="C1422" s="4">
        <v>1</v>
      </c>
      <c r="D1422" s="6">
        <v>96.8539325842696</v>
      </c>
      <c r="E1422" s="3">
        <v>93.1460674157303</v>
      </c>
      <c r="F1422" s="4">
        <v>2.4851485148514798</v>
      </c>
      <c r="G1422" s="6">
        <f>Table4[[#This Row],[Best Individual mean accuracy]]-Table4[[#This Row],[Benchmark mean accuracy]]</f>
        <v>-3.7078651685392998</v>
      </c>
      <c r="H1422" t="str">
        <f>IF(AND(Table4[[#This Row],[F value]]&lt;4.74,Table4[[#This Row],[Best Individual mean accuracy]]&gt;Table4[[#This Row],[Benchmark mean accuracy]]),"Yes","No")</f>
        <v>No</v>
      </c>
    </row>
    <row r="1423" spans="1:8" x14ac:dyDescent="0.55000000000000004">
      <c r="A1423">
        <v>465</v>
      </c>
      <c r="B1423" s="1" t="s">
        <v>2779</v>
      </c>
      <c r="C1423" s="4">
        <v>0.97777777777777697</v>
      </c>
      <c r="D1423" s="6">
        <v>96.741573033707795</v>
      </c>
      <c r="E1423" s="3">
        <v>93.1460674157303</v>
      </c>
      <c r="F1423" s="4">
        <v>3.0999999999999899</v>
      </c>
      <c r="G1423" s="6">
        <f>Table4[[#This Row],[Best Individual mean accuracy]]-Table4[[#This Row],[Benchmark mean accuracy]]</f>
        <v>-3.5955056179774942</v>
      </c>
      <c r="H1423" t="str">
        <f>IF(AND(Table4[[#This Row],[F value]]&lt;4.74,Table4[[#This Row],[Best Individual mean accuracy]]&gt;Table4[[#This Row],[Benchmark mean accuracy]]),"Yes","No")</f>
        <v>No</v>
      </c>
    </row>
    <row r="1424" spans="1:8" x14ac:dyDescent="0.55000000000000004">
      <c r="A1424">
        <v>928</v>
      </c>
      <c r="B1424" s="1" t="s">
        <v>4137</v>
      </c>
      <c r="C1424" s="4">
        <v>0.97777777777777697</v>
      </c>
      <c r="D1424" s="6">
        <v>96.741573033707795</v>
      </c>
      <c r="E1424" s="3">
        <v>93.1460674157303</v>
      </c>
      <c r="F1424" s="4">
        <v>1.31506849315068</v>
      </c>
      <c r="G1424" s="6">
        <f>Table4[[#This Row],[Best Individual mean accuracy]]-Table4[[#This Row],[Benchmark mean accuracy]]</f>
        <v>-3.5955056179774942</v>
      </c>
      <c r="H1424" t="str">
        <f>IF(AND(Table4[[#This Row],[F value]]&lt;4.74,Table4[[#This Row],[Best Individual mean accuracy]]&gt;Table4[[#This Row],[Benchmark mean accuracy]]),"Yes","No")</f>
        <v>No</v>
      </c>
    </row>
    <row r="1425" spans="1:8" x14ac:dyDescent="0.55000000000000004">
      <c r="A1425">
        <v>175</v>
      </c>
      <c r="B1425" s="1" t="s">
        <v>2635</v>
      </c>
      <c r="C1425" s="4">
        <v>0.93333333333333302</v>
      </c>
      <c r="D1425" s="6">
        <v>96.629213483146003</v>
      </c>
      <c r="E1425" s="3">
        <v>93.1460674157303</v>
      </c>
      <c r="F1425" s="4">
        <v>2.7090909090909099</v>
      </c>
      <c r="G1425" s="6">
        <f>Table4[[#This Row],[Best Individual mean accuracy]]-Table4[[#This Row],[Benchmark mean accuracy]]</f>
        <v>-3.4831460674157029</v>
      </c>
      <c r="H1425" t="str">
        <f>IF(AND(Table4[[#This Row],[F value]]&lt;4.74,Table4[[#This Row],[Best Individual mean accuracy]]&gt;Table4[[#This Row],[Benchmark mean accuracy]]),"Yes","No")</f>
        <v>No</v>
      </c>
    </row>
    <row r="1426" spans="1:8" x14ac:dyDescent="0.55000000000000004">
      <c r="A1426">
        <v>465</v>
      </c>
      <c r="B1426" s="1" t="s">
        <v>2799</v>
      </c>
      <c r="C1426" s="4">
        <v>0.97777777777777697</v>
      </c>
      <c r="D1426" s="6">
        <v>96.629213483146003</v>
      </c>
      <c r="E1426" s="3">
        <v>93.1460674157303</v>
      </c>
      <c r="F1426" s="4">
        <v>1.5648854961831999</v>
      </c>
      <c r="G1426" s="6">
        <f>Table4[[#This Row],[Best Individual mean accuracy]]-Table4[[#This Row],[Benchmark mean accuracy]]</f>
        <v>-3.4831460674157029</v>
      </c>
      <c r="H1426" t="str">
        <f>IF(AND(Table4[[#This Row],[F value]]&lt;4.74,Table4[[#This Row],[Best Individual mean accuracy]]&gt;Table4[[#This Row],[Benchmark mean accuracy]]),"Yes","No")</f>
        <v>No</v>
      </c>
    </row>
    <row r="1427" spans="1:8" x14ac:dyDescent="0.55000000000000004">
      <c r="A1427">
        <v>175</v>
      </c>
      <c r="B1427" s="1" t="s">
        <v>2626</v>
      </c>
      <c r="C1427" s="4">
        <v>0.93333333333333302</v>
      </c>
      <c r="D1427" s="6">
        <v>96.404494382022406</v>
      </c>
      <c r="E1427" s="3">
        <v>93.1460674157303</v>
      </c>
      <c r="F1427" s="4">
        <v>3.0377358490566002</v>
      </c>
      <c r="G1427" s="6">
        <f>Table4[[#This Row],[Best Individual mean accuracy]]-Table4[[#This Row],[Benchmark mean accuracy]]</f>
        <v>-3.2584269662921059</v>
      </c>
      <c r="H1427" t="str">
        <f>IF(AND(Table4[[#This Row],[F value]]&lt;4.74,Table4[[#This Row],[Best Individual mean accuracy]]&gt;Table4[[#This Row],[Benchmark mean accuracy]]),"Yes","No")</f>
        <v>No</v>
      </c>
    </row>
    <row r="1428" spans="1:8" x14ac:dyDescent="0.55000000000000004">
      <c r="A1428">
        <v>465</v>
      </c>
      <c r="B1428" s="1" t="s">
        <v>2785</v>
      </c>
      <c r="C1428" s="4">
        <v>0.97777777777777697</v>
      </c>
      <c r="D1428" s="6">
        <v>96.404494382022406</v>
      </c>
      <c r="E1428" s="3">
        <v>93.1460674157303</v>
      </c>
      <c r="F1428" s="4">
        <v>1.2721088435374099</v>
      </c>
      <c r="G1428" s="6">
        <f>Table4[[#This Row],[Best Individual mean accuracy]]-Table4[[#This Row],[Benchmark mean accuracy]]</f>
        <v>-3.2584269662921059</v>
      </c>
      <c r="H1428" t="str">
        <f>IF(AND(Table4[[#This Row],[F value]]&lt;4.74,Table4[[#This Row],[Best Individual mean accuracy]]&gt;Table4[[#This Row],[Benchmark mean accuracy]]),"Yes","No")</f>
        <v>No</v>
      </c>
    </row>
    <row r="1429" spans="1:8" x14ac:dyDescent="0.55000000000000004">
      <c r="A1429">
        <v>465</v>
      </c>
      <c r="B1429" s="1" t="s">
        <v>2829</v>
      </c>
      <c r="C1429" s="4">
        <v>0.97777777777777697</v>
      </c>
      <c r="D1429" s="6">
        <v>96.404494382022406</v>
      </c>
      <c r="E1429" s="3">
        <v>93.1460674157303</v>
      </c>
      <c r="F1429" s="4">
        <v>5.8421052631578796</v>
      </c>
      <c r="G1429" s="6">
        <f>Table4[[#This Row],[Best Individual mean accuracy]]-Table4[[#This Row],[Benchmark mean accuracy]]</f>
        <v>-3.2584269662921059</v>
      </c>
      <c r="H1429" t="str">
        <f>IF(AND(Table4[[#This Row],[F value]]&lt;4.74,Table4[[#This Row],[Best Individual mean accuracy]]&gt;Table4[[#This Row],[Benchmark mean accuracy]]),"Yes","No")</f>
        <v>No</v>
      </c>
    </row>
    <row r="1430" spans="1:8" x14ac:dyDescent="0.55000000000000004">
      <c r="A1430">
        <v>928</v>
      </c>
      <c r="B1430" s="1" t="s">
        <v>4124</v>
      </c>
      <c r="C1430" s="4">
        <v>0.97777777777777697</v>
      </c>
      <c r="D1430" s="6">
        <v>96.179775280898795</v>
      </c>
      <c r="E1430" s="3">
        <v>93.1460674157303</v>
      </c>
      <c r="F1430" s="4">
        <v>3.0645161290322598</v>
      </c>
      <c r="G1430" s="6">
        <f>Table4[[#This Row],[Best Individual mean accuracy]]-Table4[[#This Row],[Benchmark mean accuracy]]</f>
        <v>-3.0337078651684948</v>
      </c>
      <c r="H1430" t="str">
        <f>IF(AND(Table4[[#This Row],[F value]]&lt;4.74,Table4[[#This Row],[Best Individual mean accuracy]]&gt;Table4[[#This Row],[Benchmark mean accuracy]]),"Yes","No")</f>
        <v>No</v>
      </c>
    </row>
    <row r="1431" spans="1:8" x14ac:dyDescent="0.55000000000000004">
      <c r="A1431">
        <v>928</v>
      </c>
      <c r="B1431" s="1" t="s">
        <v>4332</v>
      </c>
      <c r="C1431" s="4">
        <v>0.97777777777777697</v>
      </c>
      <c r="D1431" s="6">
        <v>96.179775280898795</v>
      </c>
      <c r="E1431" s="3">
        <v>93.1460674157303</v>
      </c>
      <c r="F1431" s="4">
        <v>2.2941176470588198</v>
      </c>
      <c r="G1431" s="6">
        <f>Table4[[#This Row],[Best Individual mean accuracy]]-Table4[[#This Row],[Benchmark mean accuracy]]</f>
        <v>-3.0337078651684948</v>
      </c>
      <c r="H1431" t="str">
        <f>IF(AND(Table4[[#This Row],[F value]]&lt;4.74,Table4[[#This Row],[Best Individual mean accuracy]]&gt;Table4[[#This Row],[Benchmark mean accuracy]]),"Yes","No")</f>
        <v>No</v>
      </c>
    </row>
    <row r="1432" spans="1:8" x14ac:dyDescent="0.55000000000000004">
      <c r="A1432">
        <v>465</v>
      </c>
      <c r="B1432" s="1" t="s">
        <v>2792</v>
      </c>
      <c r="C1432" s="4">
        <v>0.97777777777777697</v>
      </c>
      <c r="D1432" s="6">
        <v>96.067415730337004</v>
      </c>
      <c r="E1432" s="3">
        <v>93.1460674157303</v>
      </c>
      <c r="F1432" s="4">
        <v>1.1931818181818099</v>
      </c>
      <c r="G1432" s="6">
        <f>Table4[[#This Row],[Best Individual mean accuracy]]-Table4[[#This Row],[Benchmark mean accuracy]]</f>
        <v>-2.9213483146067034</v>
      </c>
      <c r="H1432" t="str">
        <f>IF(AND(Table4[[#This Row],[F value]]&lt;4.74,Table4[[#This Row],[Best Individual mean accuracy]]&gt;Table4[[#This Row],[Benchmark mean accuracy]]),"Yes","No")</f>
        <v>No</v>
      </c>
    </row>
    <row r="1433" spans="1:8" x14ac:dyDescent="0.55000000000000004">
      <c r="A1433">
        <v>175</v>
      </c>
      <c r="B1433" s="1" t="s">
        <v>2532</v>
      </c>
      <c r="C1433" s="4">
        <v>0.93333333333333302</v>
      </c>
      <c r="D1433" s="6">
        <v>95.955056179775298</v>
      </c>
      <c r="E1433" s="3">
        <v>93.1460674157303</v>
      </c>
      <c r="F1433" s="4">
        <v>1.7719298245613999</v>
      </c>
      <c r="G1433" s="6">
        <f>Table4[[#This Row],[Best Individual mean accuracy]]-Table4[[#This Row],[Benchmark mean accuracy]]</f>
        <v>-2.8089887640449973</v>
      </c>
      <c r="H1433" t="str">
        <f>IF(AND(Table4[[#This Row],[F value]]&lt;4.74,Table4[[#This Row],[Best Individual mean accuracy]]&gt;Table4[[#This Row],[Benchmark mean accuracy]]),"Yes","No")</f>
        <v>No</v>
      </c>
    </row>
    <row r="1434" spans="1:8" x14ac:dyDescent="0.55000000000000004">
      <c r="A1434">
        <v>465</v>
      </c>
      <c r="B1434" s="1" t="s">
        <v>2861</v>
      </c>
      <c r="C1434" s="4">
        <v>0.97777777777777697</v>
      </c>
      <c r="D1434" s="6">
        <v>95.730337078651601</v>
      </c>
      <c r="E1434" s="3">
        <v>93.1460674157303</v>
      </c>
      <c r="F1434" s="4">
        <v>3.34782608695651</v>
      </c>
      <c r="G1434" s="6">
        <f>Table4[[#This Row],[Best Individual mean accuracy]]-Table4[[#This Row],[Benchmark mean accuracy]]</f>
        <v>-2.5842696629213009</v>
      </c>
      <c r="H1434" t="str">
        <f>IF(AND(Table4[[#This Row],[F value]]&lt;4.74,Table4[[#This Row],[Best Individual mean accuracy]]&gt;Table4[[#This Row],[Benchmark mean accuracy]]),"Yes","No")</f>
        <v>No</v>
      </c>
    </row>
    <row r="1435" spans="1:8" x14ac:dyDescent="0.55000000000000004">
      <c r="A1435">
        <v>574</v>
      </c>
      <c r="B1435" s="1" t="s">
        <v>3096</v>
      </c>
      <c r="C1435" s="4">
        <v>1</v>
      </c>
      <c r="D1435" s="6">
        <v>95.730337078651601</v>
      </c>
      <c r="E1435" s="3">
        <v>93.1460674157303</v>
      </c>
      <c r="F1435" s="4">
        <v>0.95884773662551404</v>
      </c>
      <c r="G1435" s="6">
        <f>Table4[[#This Row],[Best Individual mean accuracy]]-Table4[[#This Row],[Benchmark mean accuracy]]</f>
        <v>-2.5842696629213009</v>
      </c>
      <c r="H1435" t="str">
        <f>IF(AND(Table4[[#This Row],[F value]]&lt;4.74,Table4[[#This Row],[Best Individual mean accuracy]]&gt;Table4[[#This Row],[Benchmark mean accuracy]]),"Yes","No")</f>
        <v>No</v>
      </c>
    </row>
    <row r="1436" spans="1:8" x14ac:dyDescent="0.55000000000000004">
      <c r="A1436">
        <v>175</v>
      </c>
      <c r="B1436" s="1" t="s">
        <v>2512</v>
      </c>
      <c r="C1436" s="4">
        <v>0.93333333333333302</v>
      </c>
      <c r="D1436" s="6">
        <v>97.191011235955003</v>
      </c>
      <c r="E1436" s="3">
        <v>93.033707865168495</v>
      </c>
      <c r="F1436" s="4">
        <v>3.8372093023255802</v>
      </c>
      <c r="G1436" s="6">
        <f>Table4[[#This Row],[Best Individual mean accuracy]]-Table4[[#This Row],[Benchmark mean accuracy]]</f>
        <v>-4.1573033707865079</v>
      </c>
      <c r="H1436" t="str">
        <f>IF(AND(Table4[[#This Row],[F value]]&lt;4.74,Table4[[#This Row],[Best Individual mean accuracy]]&gt;Table4[[#This Row],[Benchmark mean accuracy]]),"Yes","No")</f>
        <v>No</v>
      </c>
    </row>
    <row r="1437" spans="1:8" x14ac:dyDescent="0.55000000000000004">
      <c r="A1437">
        <v>175</v>
      </c>
      <c r="B1437" s="1" t="s">
        <v>2653</v>
      </c>
      <c r="C1437" s="4">
        <v>0.93333333333333302</v>
      </c>
      <c r="D1437" s="6">
        <v>97.191011235955003</v>
      </c>
      <c r="E1437" s="3">
        <v>93.033707865168495</v>
      </c>
      <c r="F1437" s="4">
        <v>2.2747252747252702</v>
      </c>
      <c r="G1437" s="6">
        <f>Table4[[#This Row],[Best Individual mean accuracy]]-Table4[[#This Row],[Benchmark mean accuracy]]</f>
        <v>-4.1573033707865079</v>
      </c>
      <c r="H1437" t="str">
        <f>IF(AND(Table4[[#This Row],[F value]]&lt;4.74,Table4[[#This Row],[Best Individual mean accuracy]]&gt;Table4[[#This Row],[Benchmark mean accuracy]]),"Yes","No")</f>
        <v>No</v>
      </c>
    </row>
    <row r="1438" spans="1:8" x14ac:dyDescent="0.55000000000000004">
      <c r="A1438">
        <v>465</v>
      </c>
      <c r="B1438" s="1" t="s">
        <v>2758</v>
      </c>
      <c r="C1438" s="4">
        <v>0.97777777777777697</v>
      </c>
      <c r="D1438" s="6">
        <v>96.966292134831406</v>
      </c>
      <c r="E1438" s="3">
        <v>93.033707865168495</v>
      </c>
      <c r="F1438" s="4">
        <v>2.3913043478260798</v>
      </c>
      <c r="G1438" s="6">
        <f>Table4[[#This Row],[Best Individual mean accuracy]]-Table4[[#This Row],[Benchmark mean accuracy]]</f>
        <v>-3.932584269662911</v>
      </c>
      <c r="H1438" t="str">
        <f>IF(AND(Table4[[#This Row],[F value]]&lt;4.74,Table4[[#This Row],[Best Individual mean accuracy]]&gt;Table4[[#This Row],[Benchmark mean accuracy]]),"Yes","No")</f>
        <v>No</v>
      </c>
    </row>
    <row r="1439" spans="1:8" x14ac:dyDescent="0.55000000000000004">
      <c r="A1439">
        <v>928</v>
      </c>
      <c r="B1439" s="1" t="s">
        <v>4284</v>
      </c>
      <c r="C1439" s="4">
        <v>0.97777777777777697</v>
      </c>
      <c r="D1439" s="6">
        <v>96.8539325842696</v>
      </c>
      <c r="E1439" s="3">
        <v>93.033707865168495</v>
      </c>
      <c r="F1439" s="4">
        <v>1.48571428571428</v>
      </c>
      <c r="G1439" s="6">
        <f>Table4[[#This Row],[Best Individual mean accuracy]]-Table4[[#This Row],[Benchmark mean accuracy]]</f>
        <v>-3.8202247191011054</v>
      </c>
      <c r="H1439" t="str">
        <f>IF(AND(Table4[[#This Row],[F value]]&lt;4.74,Table4[[#This Row],[Best Individual mean accuracy]]&gt;Table4[[#This Row],[Benchmark mean accuracy]]),"Yes","No")</f>
        <v>No</v>
      </c>
    </row>
    <row r="1440" spans="1:8" x14ac:dyDescent="0.55000000000000004">
      <c r="A1440">
        <v>465</v>
      </c>
      <c r="B1440" s="1" t="s">
        <v>2747</v>
      </c>
      <c r="C1440" s="4">
        <v>0.97777777777777697</v>
      </c>
      <c r="D1440" s="6">
        <v>96.741573033707795</v>
      </c>
      <c r="E1440" s="3">
        <v>93.033707865168495</v>
      </c>
      <c r="F1440" s="4">
        <v>1.4360902255639001</v>
      </c>
      <c r="G1440" s="6">
        <f>Table4[[#This Row],[Best Individual mean accuracy]]-Table4[[#This Row],[Benchmark mean accuracy]]</f>
        <v>-3.7078651685392998</v>
      </c>
      <c r="H1440" t="str">
        <f>IF(AND(Table4[[#This Row],[F value]]&lt;4.74,Table4[[#This Row],[Best Individual mean accuracy]]&gt;Table4[[#This Row],[Benchmark mean accuracy]]),"Yes","No")</f>
        <v>No</v>
      </c>
    </row>
    <row r="1441" spans="1:8" x14ac:dyDescent="0.55000000000000004">
      <c r="A1441">
        <v>928</v>
      </c>
      <c r="B1441" s="1" t="s">
        <v>4326</v>
      </c>
      <c r="C1441" s="4">
        <v>0.97777777777777697</v>
      </c>
      <c r="D1441" s="6">
        <v>96.741573033707795</v>
      </c>
      <c r="E1441" s="3">
        <v>93.033707865168495</v>
      </c>
      <c r="F1441" s="4">
        <v>3.1454545454545499</v>
      </c>
      <c r="G1441" s="6">
        <f>Table4[[#This Row],[Best Individual mean accuracy]]-Table4[[#This Row],[Benchmark mean accuracy]]</f>
        <v>-3.7078651685392998</v>
      </c>
      <c r="H1441" t="str">
        <f>IF(AND(Table4[[#This Row],[F value]]&lt;4.74,Table4[[#This Row],[Best Individual mean accuracy]]&gt;Table4[[#This Row],[Benchmark mean accuracy]]),"Yes","No")</f>
        <v>No</v>
      </c>
    </row>
    <row r="1442" spans="1:8" x14ac:dyDescent="0.55000000000000004">
      <c r="A1442">
        <v>175</v>
      </c>
      <c r="B1442" s="1" t="s">
        <v>2713</v>
      </c>
      <c r="C1442" s="4">
        <v>0.93333333333333302</v>
      </c>
      <c r="D1442" s="6">
        <v>96.629213483146003</v>
      </c>
      <c r="E1442" s="3">
        <v>93.033707865168495</v>
      </c>
      <c r="F1442" s="4">
        <v>1.4576271186440599</v>
      </c>
      <c r="G1442" s="6">
        <f>Table4[[#This Row],[Best Individual mean accuracy]]-Table4[[#This Row],[Benchmark mean accuracy]]</f>
        <v>-3.5955056179775085</v>
      </c>
      <c r="H1442" t="str">
        <f>IF(AND(Table4[[#This Row],[F value]]&lt;4.74,Table4[[#This Row],[Best Individual mean accuracy]]&gt;Table4[[#This Row],[Benchmark mean accuracy]]),"Yes","No")</f>
        <v>No</v>
      </c>
    </row>
    <row r="1443" spans="1:8" x14ac:dyDescent="0.55000000000000004">
      <c r="A1443">
        <v>928</v>
      </c>
      <c r="B1443" s="1" t="s">
        <v>4148</v>
      </c>
      <c r="C1443" s="4">
        <v>0.97777777777777697</v>
      </c>
      <c r="D1443" s="6">
        <v>96.629213483146003</v>
      </c>
      <c r="E1443" s="3">
        <v>93.033707865168495</v>
      </c>
      <c r="F1443" s="4">
        <v>2.7096774193548301</v>
      </c>
      <c r="G1443" s="6">
        <f>Table4[[#This Row],[Best Individual mean accuracy]]-Table4[[#This Row],[Benchmark mean accuracy]]</f>
        <v>-3.5955056179775085</v>
      </c>
      <c r="H1443" t="str">
        <f>IF(AND(Table4[[#This Row],[F value]]&lt;4.74,Table4[[#This Row],[Best Individual mean accuracy]]&gt;Table4[[#This Row],[Benchmark mean accuracy]]),"Yes","No")</f>
        <v>No</v>
      </c>
    </row>
    <row r="1444" spans="1:8" x14ac:dyDescent="0.55000000000000004">
      <c r="A1444">
        <v>465</v>
      </c>
      <c r="B1444" s="1" t="s">
        <v>2810</v>
      </c>
      <c r="C1444" s="4">
        <v>0.97777777777777697</v>
      </c>
      <c r="D1444" s="6">
        <v>96.516853932584198</v>
      </c>
      <c r="E1444" s="3">
        <v>93.033707865168495</v>
      </c>
      <c r="F1444" s="4">
        <v>1.8344370860927099</v>
      </c>
      <c r="G1444" s="6">
        <f>Table4[[#This Row],[Best Individual mean accuracy]]-Table4[[#This Row],[Benchmark mean accuracy]]</f>
        <v>-3.4831460674157029</v>
      </c>
      <c r="H1444" t="str">
        <f>IF(AND(Table4[[#This Row],[F value]]&lt;4.74,Table4[[#This Row],[Best Individual mean accuracy]]&gt;Table4[[#This Row],[Benchmark mean accuracy]]),"Yes","No")</f>
        <v>No</v>
      </c>
    </row>
    <row r="1445" spans="1:8" x14ac:dyDescent="0.55000000000000004">
      <c r="A1445">
        <v>465</v>
      </c>
      <c r="B1445" s="1" t="s">
        <v>2840</v>
      </c>
      <c r="C1445" s="4">
        <v>0.97777777777777697</v>
      </c>
      <c r="D1445" s="6">
        <v>96.516853932584198</v>
      </c>
      <c r="E1445" s="3">
        <v>93.033707865168495</v>
      </c>
      <c r="F1445" s="4">
        <v>5.5806451612903301</v>
      </c>
      <c r="G1445" s="6">
        <f>Table4[[#This Row],[Best Individual mean accuracy]]-Table4[[#This Row],[Benchmark mean accuracy]]</f>
        <v>-3.4831460674157029</v>
      </c>
      <c r="H1445" t="str">
        <f>IF(AND(Table4[[#This Row],[F value]]&lt;4.74,Table4[[#This Row],[Best Individual mean accuracy]]&gt;Table4[[#This Row],[Benchmark mean accuracy]]),"Yes","No")</f>
        <v>No</v>
      </c>
    </row>
    <row r="1446" spans="1:8" x14ac:dyDescent="0.55000000000000004">
      <c r="A1446">
        <v>465</v>
      </c>
      <c r="B1446" s="1" t="s">
        <v>2752</v>
      </c>
      <c r="C1446" s="4">
        <v>0.97777777777777697</v>
      </c>
      <c r="D1446" s="6">
        <v>96.404494382022406</v>
      </c>
      <c r="E1446" s="3">
        <v>93.033707865168495</v>
      </c>
      <c r="F1446" s="4">
        <v>1.17241379310344</v>
      </c>
      <c r="G1446" s="6">
        <f>Table4[[#This Row],[Best Individual mean accuracy]]-Table4[[#This Row],[Benchmark mean accuracy]]</f>
        <v>-3.3707865168539115</v>
      </c>
      <c r="H1446" t="str">
        <f>IF(AND(Table4[[#This Row],[F value]]&lt;4.74,Table4[[#This Row],[Best Individual mean accuracy]]&gt;Table4[[#This Row],[Benchmark mean accuracy]]),"Yes","No")</f>
        <v>No</v>
      </c>
    </row>
    <row r="1447" spans="1:8" x14ac:dyDescent="0.55000000000000004">
      <c r="A1447">
        <v>465</v>
      </c>
      <c r="B1447" s="1" t="s">
        <v>2844</v>
      </c>
      <c r="C1447" s="4">
        <v>0.97777777777777697</v>
      </c>
      <c r="D1447" s="6">
        <v>96.404494382022406</v>
      </c>
      <c r="E1447" s="3">
        <v>93.033707865168495</v>
      </c>
      <c r="F1447" s="4">
        <v>4.4999999999999902</v>
      </c>
      <c r="G1447" s="6">
        <f>Table4[[#This Row],[Best Individual mean accuracy]]-Table4[[#This Row],[Benchmark mean accuracy]]</f>
        <v>-3.3707865168539115</v>
      </c>
      <c r="H1447" t="str">
        <f>IF(AND(Table4[[#This Row],[F value]]&lt;4.74,Table4[[#This Row],[Best Individual mean accuracy]]&gt;Table4[[#This Row],[Benchmark mean accuracy]]),"Yes","No")</f>
        <v>No</v>
      </c>
    </row>
    <row r="1448" spans="1:8" x14ac:dyDescent="0.55000000000000004">
      <c r="A1448">
        <v>928</v>
      </c>
      <c r="B1448" s="1" t="s">
        <v>4146</v>
      </c>
      <c r="C1448" s="4">
        <v>0.97777777777777697</v>
      </c>
      <c r="D1448" s="6">
        <v>96.292134831460601</v>
      </c>
      <c r="E1448" s="3">
        <v>93.033707865168495</v>
      </c>
      <c r="F1448" s="4">
        <v>2.5686274509803799</v>
      </c>
      <c r="G1448" s="6">
        <f>Table4[[#This Row],[Best Individual mean accuracy]]-Table4[[#This Row],[Benchmark mean accuracy]]</f>
        <v>-3.2584269662921059</v>
      </c>
      <c r="H1448" t="str">
        <f>IF(AND(Table4[[#This Row],[F value]]&lt;4.74,Table4[[#This Row],[Best Individual mean accuracy]]&gt;Table4[[#This Row],[Benchmark mean accuracy]]),"Yes","No")</f>
        <v>No</v>
      </c>
    </row>
    <row r="1449" spans="1:8" x14ac:dyDescent="0.55000000000000004">
      <c r="A1449">
        <v>465</v>
      </c>
      <c r="B1449" s="1" t="s">
        <v>2732</v>
      </c>
      <c r="C1449" s="4">
        <v>0.97777777777777697</v>
      </c>
      <c r="D1449" s="6">
        <v>96.067415730337004</v>
      </c>
      <c r="E1449" s="3">
        <v>93.033707865168495</v>
      </c>
      <c r="F1449" s="4">
        <v>0.97342192691029905</v>
      </c>
      <c r="G1449" s="6">
        <f>Table4[[#This Row],[Best Individual mean accuracy]]-Table4[[#This Row],[Benchmark mean accuracy]]</f>
        <v>-3.033707865168509</v>
      </c>
      <c r="H1449" t="str">
        <f>IF(AND(Table4[[#This Row],[F value]]&lt;4.74,Table4[[#This Row],[Best Individual mean accuracy]]&gt;Table4[[#This Row],[Benchmark mean accuracy]]),"Yes","No")</f>
        <v>No</v>
      </c>
    </row>
    <row r="1450" spans="1:8" x14ac:dyDescent="0.55000000000000004">
      <c r="A1450">
        <v>465</v>
      </c>
      <c r="B1450" s="1" t="s">
        <v>2793</v>
      </c>
      <c r="C1450" s="4">
        <v>0.97777777777777697</v>
      </c>
      <c r="D1450" s="6">
        <v>95.842696629213407</v>
      </c>
      <c r="E1450" s="3">
        <v>93.033707865168495</v>
      </c>
      <c r="F1450" s="4">
        <v>2.5593220338983</v>
      </c>
      <c r="G1450" s="6">
        <f>Table4[[#This Row],[Best Individual mean accuracy]]-Table4[[#This Row],[Benchmark mean accuracy]]</f>
        <v>-2.808988764044912</v>
      </c>
      <c r="H1450" t="str">
        <f>IF(AND(Table4[[#This Row],[F value]]&lt;4.74,Table4[[#This Row],[Best Individual mean accuracy]]&gt;Table4[[#This Row],[Benchmark mean accuracy]]),"Yes","No")</f>
        <v>No</v>
      </c>
    </row>
    <row r="1451" spans="1:8" x14ac:dyDescent="0.55000000000000004">
      <c r="A1451">
        <v>574</v>
      </c>
      <c r="B1451" s="1" t="s">
        <v>3087</v>
      </c>
      <c r="C1451" s="4">
        <v>1</v>
      </c>
      <c r="D1451" s="6">
        <v>95.730337078651601</v>
      </c>
      <c r="E1451" s="3">
        <v>93.033707865168495</v>
      </c>
      <c r="F1451" s="4">
        <v>0.67955801104972302</v>
      </c>
      <c r="G1451" s="6">
        <f>Table4[[#This Row],[Best Individual mean accuracy]]-Table4[[#This Row],[Benchmark mean accuracy]]</f>
        <v>-2.6966292134831065</v>
      </c>
      <c r="H1451" t="str">
        <f>IF(AND(Table4[[#This Row],[F value]]&lt;4.74,Table4[[#This Row],[Best Individual mean accuracy]]&gt;Table4[[#This Row],[Benchmark mean accuracy]]),"Yes","No")</f>
        <v>No</v>
      </c>
    </row>
    <row r="1452" spans="1:8" x14ac:dyDescent="0.55000000000000004">
      <c r="A1452">
        <v>175</v>
      </c>
      <c r="B1452" s="1" t="s">
        <v>2691</v>
      </c>
      <c r="C1452" s="4">
        <v>0.93333333333333302</v>
      </c>
      <c r="D1452" s="6">
        <v>95.617977528089895</v>
      </c>
      <c r="E1452" s="3">
        <v>93.033707865168495</v>
      </c>
      <c r="F1452" s="4">
        <v>1.5714285714285701</v>
      </c>
      <c r="G1452" s="6">
        <f>Table4[[#This Row],[Best Individual mean accuracy]]-Table4[[#This Row],[Benchmark mean accuracy]]</f>
        <v>-2.5842696629214004</v>
      </c>
      <c r="H1452" t="str">
        <f>IF(AND(Table4[[#This Row],[F value]]&lt;4.74,Table4[[#This Row],[Best Individual mean accuracy]]&gt;Table4[[#This Row],[Benchmark mean accuracy]]),"Yes","No")</f>
        <v>No</v>
      </c>
    </row>
    <row r="1453" spans="1:8" x14ac:dyDescent="0.55000000000000004">
      <c r="A1453">
        <v>465</v>
      </c>
      <c r="B1453" s="1" t="s">
        <v>2825</v>
      </c>
      <c r="C1453" s="4">
        <v>0.97777777777777697</v>
      </c>
      <c r="D1453" s="6">
        <v>95.617977528089895</v>
      </c>
      <c r="E1453" s="3">
        <v>93.033707865168495</v>
      </c>
      <c r="F1453" s="4">
        <v>0.91044776119402904</v>
      </c>
      <c r="G1453" s="6">
        <f>Table4[[#This Row],[Best Individual mean accuracy]]-Table4[[#This Row],[Benchmark mean accuracy]]</f>
        <v>-2.5842696629214004</v>
      </c>
      <c r="H1453" t="str">
        <f>IF(AND(Table4[[#This Row],[F value]]&lt;4.74,Table4[[#This Row],[Best Individual mean accuracy]]&gt;Table4[[#This Row],[Benchmark mean accuracy]]),"Yes","No")</f>
        <v>No</v>
      </c>
    </row>
    <row r="1454" spans="1:8" x14ac:dyDescent="0.55000000000000004">
      <c r="A1454">
        <v>574</v>
      </c>
      <c r="B1454" s="1" t="s">
        <v>3067</v>
      </c>
      <c r="C1454" s="4">
        <v>1</v>
      </c>
      <c r="D1454" s="6">
        <v>95.393258426966298</v>
      </c>
      <c r="E1454" s="3">
        <v>93.033707865168495</v>
      </c>
      <c r="F1454" s="4">
        <v>1.45614035087719</v>
      </c>
      <c r="G1454" s="6">
        <f>Table4[[#This Row],[Best Individual mean accuracy]]-Table4[[#This Row],[Benchmark mean accuracy]]</f>
        <v>-2.3595505617978034</v>
      </c>
      <c r="H1454" t="str">
        <f>IF(AND(Table4[[#This Row],[F value]]&lt;4.74,Table4[[#This Row],[Best Individual mean accuracy]]&gt;Table4[[#This Row],[Benchmark mean accuracy]]),"Yes","No")</f>
        <v>No</v>
      </c>
    </row>
    <row r="1455" spans="1:8" x14ac:dyDescent="0.55000000000000004">
      <c r="A1455">
        <v>247</v>
      </c>
      <c r="B1455" s="1" t="s">
        <v>2719</v>
      </c>
      <c r="C1455" s="4">
        <v>1</v>
      </c>
      <c r="D1455" s="6">
        <v>95.168539325842701</v>
      </c>
      <c r="E1455" s="3">
        <v>93.033707865168495</v>
      </c>
      <c r="F1455" s="4">
        <v>0.94701986754966805</v>
      </c>
      <c r="G1455" s="6">
        <f>Table4[[#This Row],[Best Individual mean accuracy]]-Table4[[#This Row],[Benchmark mean accuracy]]</f>
        <v>-2.1348314606742065</v>
      </c>
      <c r="H1455" t="str">
        <f>IF(AND(Table4[[#This Row],[F value]]&lt;4.74,Table4[[#This Row],[Best Individual mean accuracy]]&gt;Table4[[#This Row],[Benchmark mean accuracy]]),"Yes","No")</f>
        <v>No</v>
      </c>
    </row>
    <row r="1456" spans="1:8" x14ac:dyDescent="0.55000000000000004">
      <c r="A1456">
        <v>663</v>
      </c>
      <c r="B1456" s="1" t="s">
        <v>3117</v>
      </c>
      <c r="C1456" s="4">
        <v>0.97777777777777697</v>
      </c>
      <c r="D1456" s="6">
        <v>94.494382022471896</v>
      </c>
      <c r="E1456" s="3">
        <v>93.033707865168495</v>
      </c>
      <c r="F1456" s="4">
        <v>1.60869565217391</v>
      </c>
      <c r="G1456" s="6">
        <f>Table4[[#This Row],[Best Individual mean accuracy]]-Table4[[#This Row],[Benchmark mean accuracy]]</f>
        <v>-1.4606741573034014</v>
      </c>
      <c r="H1456" t="str">
        <f>IF(AND(Table4[[#This Row],[F value]]&lt;4.74,Table4[[#This Row],[Best Individual mean accuracy]]&gt;Table4[[#This Row],[Benchmark mean accuracy]]),"Yes","No")</f>
        <v>No</v>
      </c>
    </row>
    <row r="1457" spans="1:8" x14ac:dyDescent="0.55000000000000004">
      <c r="A1457">
        <v>928</v>
      </c>
      <c r="B1457" s="1" t="s">
        <v>4117</v>
      </c>
      <c r="C1457" s="4">
        <v>0.97777777777777697</v>
      </c>
      <c r="D1457" s="6">
        <v>97.191011235955003</v>
      </c>
      <c r="E1457" s="3">
        <v>92.921348314606703</v>
      </c>
      <c r="F1457" s="4">
        <v>1.5243902439024299</v>
      </c>
      <c r="G1457" s="6">
        <f>Table4[[#This Row],[Best Individual mean accuracy]]-Table4[[#This Row],[Benchmark mean accuracy]]</f>
        <v>-4.2696629213482993</v>
      </c>
      <c r="H1457" t="str">
        <f>IF(AND(Table4[[#This Row],[F value]]&lt;4.74,Table4[[#This Row],[Best Individual mean accuracy]]&gt;Table4[[#This Row],[Benchmark mean accuracy]]),"Yes","No")</f>
        <v>No</v>
      </c>
    </row>
    <row r="1458" spans="1:8" x14ac:dyDescent="0.55000000000000004">
      <c r="A1458">
        <v>928</v>
      </c>
      <c r="B1458" s="1" t="s">
        <v>4322</v>
      </c>
      <c r="C1458" s="4">
        <v>0.97777777777777697</v>
      </c>
      <c r="D1458" s="6">
        <v>96.966292134831406</v>
      </c>
      <c r="E1458" s="3">
        <v>92.921348314606703</v>
      </c>
      <c r="F1458" s="4">
        <v>1.65151515151515</v>
      </c>
      <c r="G1458" s="6">
        <f>Table4[[#This Row],[Best Individual mean accuracy]]-Table4[[#This Row],[Benchmark mean accuracy]]</f>
        <v>-4.0449438202247023</v>
      </c>
      <c r="H1458" t="str">
        <f>IF(AND(Table4[[#This Row],[F value]]&lt;4.74,Table4[[#This Row],[Best Individual mean accuracy]]&gt;Table4[[#This Row],[Benchmark mean accuracy]]),"Yes","No")</f>
        <v>No</v>
      </c>
    </row>
    <row r="1459" spans="1:8" x14ac:dyDescent="0.55000000000000004">
      <c r="A1459">
        <v>175</v>
      </c>
      <c r="B1459" s="1" t="s">
        <v>2641</v>
      </c>
      <c r="C1459" s="4">
        <v>0.93333333333333302</v>
      </c>
      <c r="D1459" s="6">
        <v>96.741573033707795</v>
      </c>
      <c r="E1459" s="3">
        <v>92.921348314606703</v>
      </c>
      <c r="F1459" s="4">
        <v>2.1702127659574399</v>
      </c>
      <c r="G1459" s="6">
        <f>Table4[[#This Row],[Best Individual mean accuracy]]-Table4[[#This Row],[Benchmark mean accuracy]]</f>
        <v>-3.8202247191010912</v>
      </c>
      <c r="H1459" t="str">
        <f>IF(AND(Table4[[#This Row],[F value]]&lt;4.74,Table4[[#This Row],[Best Individual mean accuracy]]&gt;Table4[[#This Row],[Benchmark mean accuracy]]),"Yes","No")</f>
        <v>No</v>
      </c>
    </row>
    <row r="1460" spans="1:8" x14ac:dyDescent="0.55000000000000004">
      <c r="A1460">
        <v>465</v>
      </c>
      <c r="B1460" s="1" t="s">
        <v>2796</v>
      </c>
      <c r="C1460" s="4">
        <v>0.97777777777777697</v>
      </c>
      <c r="D1460" s="6">
        <v>96.741573033707795</v>
      </c>
      <c r="E1460" s="3">
        <v>92.921348314606703</v>
      </c>
      <c r="F1460" s="4">
        <v>3.6956521739130301</v>
      </c>
      <c r="G1460" s="6">
        <f>Table4[[#This Row],[Best Individual mean accuracy]]-Table4[[#This Row],[Benchmark mean accuracy]]</f>
        <v>-3.8202247191010912</v>
      </c>
      <c r="H1460" t="str">
        <f>IF(AND(Table4[[#This Row],[F value]]&lt;4.74,Table4[[#This Row],[Best Individual mean accuracy]]&gt;Table4[[#This Row],[Benchmark mean accuracy]]),"Yes","No")</f>
        <v>No</v>
      </c>
    </row>
    <row r="1461" spans="1:8" x14ac:dyDescent="0.55000000000000004">
      <c r="A1461">
        <v>465</v>
      </c>
      <c r="B1461" s="1" t="s">
        <v>2808</v>
      </c>
      <c r="C1461" s="4">
        <v>0.97777777777777697</v>
      </c>
      <c r="D1461" s="6">
        <v>96.741573033707795</v>
      </c>
      <c r="E1461" s="3">
        <v>92.921348314606703</v>
      </c>
      <c r="F1461" s="4">
        <v>1.7307692307692299</v>
      </c>
      <c r="G1461" s="6">
        <f>Table4[[#This Row],[Best Individual mean accuracy]]-Table4[[#This Row],[Benchmark mean accuracy]]</f>
        <v>-3.8202247191010912</v>
      </c>
      <c r="H1461" t="str">
        <f>IF(AND(Table4[[#This Row],[F value]]&lt;4.74,Table4[[#This Row],[Best Individual mean accuracy]]&gt;Table4[[#This Row],[Benchmark mean accuracy]]),"Yes","No")</f>
        <v>No</v>
      </c>
    </row>
    <row r="1462" spans="1:8" x14ac:dyDescent="0.55000000000000004">
      <c r="A1462">
        <v>928</v>
      </c>
      <c r="B1462" s="1" t="s">
        <v>4286</v>
      </c>
      <c r="C1462" s="4">
        <v>0.97777777777777697</v>
      </c>
      <c r="D1462" s="6">
        <v>96.629213483146003</v>
      </c>
      <c r="E1462" s="3">
        <v>92.921348314606703</v>
      </c>
      <c r="F1462" s="4">
        <v>9.2666666666666604</v>
      </c>
      <c r="G1462" s="6">
        <f>Table4[[#This Row],[Best Individual mean accuracy]]-Table4[[#This Row],[Benchmark mean accuracy]]</f>
        <v>-3.7078651685392998</v>
      </c>
      <c r="H1462" t="str">
        <f>IF(AND(Table4[[#This Row],[F value]]&lt;4.74,Table4[[#This Row],[Best Individual mean accuracy]]&gt;Table4[[#This Row],[Benchmark mean accuracy]]),"Yes","No")</f>
        <v>No</v>
      </c>
    </row>
    <row r="1463" spans="1:8" x14ac:dyDescent="0.55000000000000004">
      <c r="A1463">
        <v>574</v>
      </c>
      <c r="B1463" s="1" t="s">
        <v>2897</v>
      </c>
      <c r="C1463" s="4">
        <v>1</v>
      </c>
      <c r="D1463" s="6">
        <v>96.516853932584198</v>
      </c>
      <c r="E1463" s="3">
        <v>92.921348314606703</v>
      </c>
      <c r="F1463" s="4">
        <v>1.3950617283950599</v>
      </c>
      <c r="G1463" s="6">
        <f>Table4[[#This Row],[Best Individual mean accuracy]]-Table4[[#This Row],[Benchmark mean accuracy]]</f>
        <v>-3.5955056179774942</v>
      </c>
      <c r="H1463" t="str">
        <f>IF(AND(Table4[[#This Row],[F value]]&lt;4.74,Table4[[#This Row],[Best Individual mean accuracy]]&gt;Table4[[#This Row],[Benchmark mean accuracy]]),"Yes","No")</f>
        <v>No</v>
      </c>
    </row>
    <row r="1464" spans="1:8" x14ac:dyDescent="0.55000000000000004">
      <c r="A1464">
        <v>175</v>
      </c>
      <c r="B1464" s="1" t="s">
        <v>2710</v>
      </c>
      <c r="C1464" s="4">
        <v>0.93333333333333302</v>
      </c>
      <c r="D1464" s="6">
        <v>96.404494382022406</v>
      </c>
      <c r="E1464" s="3">
        <v>92.921348314606703</v>
      </c>
      <c r="F1464" s="4">
        <v>3.1395348837209198</v>
      </c>
      <c r="G1464" s="6">
        <f>Table4[[#This Row],[Best Individual mean accuracy]]-Table4[[#This Row],[Benchmark mean accuracy]]</f>
        <v>-3.4831460674157029</v>
      </c>
      <c r="H1464" t="str">
        <f>IF(AND(Table4[[#This Row],[F value]]&lt;4.74,Table4[[#This Row],[Best Individual mean accuracy]]&gt;Table4[[#This Row],[Benchmark mean accuracy]]),"Yes","No")</f>
        <v>No</v>
      </c>
    </row>
    <row r="1465" spans="1:8" x14ac:dyDescent="0.55000000000000004">
      <c r="A1465">
        <v>465</v>
      </c>
      <c r="B1465" s="1" t="s">
        <v>2754</v>
      </c>
      <c r="C1465" s="4">
        <v>0.97777777777777697</v>
      </c>
      <c r="D1465" s="6">
        <v>96.404494382022406</v>
      </c>
      <c r="E1465" s="3">
        <v>92.921348314606703</v>
      </c>
      <c r="F1465" s="4">
        <v>1.2767295597484201</v>
      </c>
      <c r="G1465" s="6">
        <f>Table4[[#This Row],[Best Individual mean accuracy]]-Table4[[#This Row],[Benchmark mean accuracy]]</f>
        <v>-3.4831460674157029</v>
      </c>
      <c r="H1465" t="str">
        <f>IF(AND(Table4[[#This Row],[F value]]&lt;4.74,Table4[[#This Row],[Best Individual mean accuracy]]&gt;Table4[[#This Row],[Benchmark mean accuracy]]),"Yes","No")</f>
        <v>No</v>
      </c>
    </row>
    <row r="1466" spans="1:8" x14ac:dyDescent="0.55000000000000004">
      <c r="A1466">
        <v>928</v>
      </c>
      <c r="B1466" s="1" t="s">
        <v>4371</v>
      </c>
      <c r="C1466" s="4">
        <v>0.97777777777777697</v>
      </c>
      <c r="D1466" s="6">
        <v>96.404494382022406</v>
      </c>
      <c r="E1466" s="3">
        <v>92.921348314606703</v>
      </c>
      <c r="F1466" s="4">
        <v>1.7378640776698999</v>
      </c>
      <c r="G1466" s="6">
        <f>Table4[[#This Row],[Best Individual mean accuracy]]-Table4[[#This Row],[Benchmark mean accuracy]]</f>
        <v>-3.4831460674157029</v>
      </c>
      <c r="H1466" t="str">
        <f>IF(AND(Table4[[#This Row],[F value]]&lt;4.74,Table4[[#This Row],[Best Individual mean accuracy]]&gt;Table4[[#This Row],[Benchmark mean accuracy]]),"Yes","No")</f>
        <v>No</v>
      </c>
    </row>
    <row r="1467" spans="1:8" x14ac:dyDescent="0.55000000000000004">
      <c r="A1467">
        <v>175</v>
      </c>
      <c r="B1467" s="1" t="s">
        <v>2692</v>
      </c>
      <c r="C1467" s="4">
        <v>0.93333333333333302</v>
      </c>
      <c r="D1467" s="6">
        <v>96.292134831460601</v>
      </c>
      <c r="E1467" s="3">
        <v>92.921348314606703</v>
      </c>
      <c r="F1467" s="4">
        <v>3.5</v>
      </c>
      <c r="G1467" s="6">
        <f>Table4[[#This Row],[Best Individual mean accuracy]]-Table4[[#This Row],[Benchmark mean accuracy]]</f>
        <v>-3.3707865168538973</v>
      </c>
      <c r="H1467" t="str">
        <f>IF(AND(Table4[[#This Row],[F value]]&lt;4.74,Table4[[#This Row],[Best Individual mean accuracy]]&gt;Table4[[#This Row],[Benchmark mean accuracy]]),"Yes","No")</f>
        <v>No</v>
      </c>
    </row>
    <row r="1468" spans="1:8" x14ac:dyDescent="0.55000000000000004">
      <c r="A1468">
        <v>928</v>
      </c>
      <c r="B1468" s="1" t="s">
        <v>4157</v>
      </c>
      <c r="C1468" s="4">
        <v>0.97777777777777697</v>
      </c>
      <c r="D1468" s="6">
        <v>96.292134831460601</v>
      </c>
      <c r="E1468" s="3">
        <v>92.921348314606703</v>
      </c>
      <c r="F1468" s="4">
        <v>5.1176470588235299</v>
      </c>
      <c r="G1468" s="6">
        <f>Table4[[#This Row],[Best Individual mean accuracy]]-Table4[[#This Row],[Benchmark mean accuracy]]</f>
        <v>-3.3707865168538973</v>
      </c>
      <c r="H1468" t="str">
        <f>IF(AND(Table4[[#This Row],[F value]]&lt;4.74,Table4[[#This Row],[Best Individual mean accuracy]]&gt;Table4[[#This Row],[Benchmark mean accuracy]]),"Yes","No")</f>
        <v>No</v>
      </c>
    </row>
    <row r="1469" spans="1:8" x14ac:dyDescent="0.55000000000000004">
      <c r="A1469">
        <v>928</v>
      </c>
      <c r="B1469" s="1" t="s">
        <v>4307</v>
      </c>
      <c r="C1469" s="4">
        <v>0.97777777777777697</v>
      </c>
      <c r="D1469" s="6">
        <v>96.292134831460601</v>
      </c>
      <c r="E1469" s="3">
        <v>92.921348314606703</v>
      </c>
      <c r="F1469" s="4">
        <v>2.1351351351351302</v>
      </c>
      <c r="G1469" s="6">
        <f>Table4[[#This Row],[Best Individual mean accuracy]]-Table4[[#This Row],[Benchmark mean accuracy]]</f>
        <v>-3.3707865168538973</v>
      </c>
      <c r="H1469" t="str">
        <f>IF(AND(Table4[[#This Row],[F value]]&lt;4.74,Table4[[#This Row],[Best Individual mean accuracy]]&gt;Table4[[#This Row],[Benchmark mean accuracy]]),"Yes","No")</f>
        <v>No</v>
      </c>
    </row>
    <row r="1470" spans="1:8" x14ac:dyDescent="0.55000000000000004">
      <c r="A1470">
        <v>175</v>
      </c>
      <c r="B1470" s="1" t="s">
        <v>2572</v>
      </c>
      <c r="C1470" s="4">
        <v>0.93333333333333302</v>
      </c>
      <c r="D1470" s="6">
        <v>96.179775280898795</v>
      </c>
      <c r="E1470" s="3">
        <v>92.921348314606703</v>
      </c>
      <c r="F1470" s="4">
        <v>1.57471264367816</v>
      </c>
      <c r="G1470" s="6">
        <f>Table4[[#This Row],[Best Individual mean accuracy]]-Table4[[#This Row],[Benchmark mean accuracy]]</f>
        <v>-3.2584269662920917</v>
      </c>
      <c r="H1470" t="str">
        <f>IF(AND(Table4[[#This Row],[F value]]&lt;4.74,Table4[[#This Row],[Best Individual mean accuracy]]&gt;Table4[[#This Row],[Benchmark mean accuracy]]),"Yes","No")</f>
        <v>No</v>
      </c>
    </row>
    <row r="1471" spans="1:8" x14ac:dyDescent="0.55000000000000004">
      <c r="A1471">
        <v>175</v>
      </c>
      <c r="B1471" s="1" t="s">
        <v>2696</v>
      </c>
      <c r="C1471" s="4">
        <v>0.93333333333333302</v>
      </c>
      <c r="D1471" s="6">
        <v>96.179775280898795</v>
      </c>
      <c r="E1471" s="3">
        <v>92.921348314606703</v>
      </c>
      <c r="F1471" s="4">
        <v>4.80645161290321</v>
      </c>
      <c r="G1471" s="6">
        <f>Table4[[#This Row],[Best Individual mean accuracy]]-Table4[[#This Row],[Benchmark mean accuracy]]</f>
        <v>-3.2584269662920917</v>
      </c>
      <c r="H1471" t="str">
        <f>IF(AND(Table4[[#This Row],[F value]]&lt;4.74,Table4[[#This Row],[Best Individual mean accuracy]]&gt;Table4[[#This Row],[Benchmark mean accuracy]]),"Yes","No")</f>
        <v>No</v>
      </c>
    </row>
    <row r="1472" spans="1:8" x14ac:dyDescent="0.55000000000000004">
      <c r="A1472">
        <v>928</v>
      </c>
      <c r="B1472" s="1" t="s">
        <v>4143</v>
      </c>
      <c r="C1472" s="4">
        <v>0.97777777777777697</v>
      </c>
      <c r="D1472" s="6">
        <v>96.179775280898795</v>
      </c>
      <c r="E1472" s="3">
        <v>92.921348314606703</v>
      </c>
      <c r="F1472" s="4">
        <v>1.33027522935779</v>
      </c>
      <c r="G1472" s="6">
        <f>Table4[[#This Row],[Best Individual mean accuracy]]-Table4[[#This Row],[Benchmark mean accuracy]]</f>
        <v>-3.2584269662920917</v>
      </c>
      <c r="H1472" t="str">
        <f>IF(AND(Table4[[#This Row],[F value]]&lt;4.74,Table4[[#This Row],[Best Individual mean accuracy]]&gt;Table4[[#This Row],[Benchmark mean accuracy]]),"Yes","No")</f>
        <v>No</v>
      </c>
    </row>
    <row r="1473" spans="1:8" x14ac:dyDescent="0.55000000000000004">
      <c r="A1473">
        <v>175</v>
      </c>
      <c r="B1473" s="1" t="s">
        <v>2711</v>
      </c>
      <c r="C1473" s="4">
        <v>0.93333333333333302</v>
      </c>
      <c r="D1473" s="6">
        <v>96.067415730337004</v>
      </c>
      <c r="E1473" s="3">
        <v>92.921348314606703</v>
      </c>
      <c r="F1473" s="4">
        <v>2.1666666666666599</v>
      </c>
      <c r="G1473" s="6">
        <f>Table4[[#This Row],[Best Individual mean accuracy]]-Table4[[#This Row],[Benchmark mean accuracy]]</f>
        <v>-3.1460674157303004</v>
      </c>
      <c r="H1473" t="str">
        <f>IF(AND(Table4[[#This Row],[F value]]&lt;4.74,Table4[[#This Row],[Best Individual mean accuracy]]&gt;Table4[[#This Row],[Benchmark mean accuracy]]),"Yes","No")</f>
        <v>No</v>
      </c>
    </row>
    <row r="1474" spans="1:8" x14ac:dyDescent="0.55000000000000004">
      <c r="A1474">
        <v>465</v>
      </c>
      <c r="B1474" s="1" t="s">
        <v>2845</v>
      </c>
      <c r="C1474" s="4">
        <v>0.97777777777777697</v>
      </c>
      <c r="D1474" s="6">
        <v>95.617977528089895</v>
      </c>
      <c r="E1474" s="3">
        <v>92.921348314606703</v>
      </c>
      <c r="F1474" s="4">
        <v>2.2000000000000002</v>
      </c>
      <c r="G1474" s="6">
        <f>Table4[[#This Row],[Best Individual mean accuracy]]-Table4[[#This Row],[Benchmark mean accuracy]]</f>
        <v>-2.6966292134831917</v>
      </c>
      <c r="H1474" t="str">
        <f>IF(AND(Table4[[#This Row],[F value]]&lt;4.74,Table4[[#This Row],[Best Individual mean accuracy]]&gt;Table4[[#This Row],[Benchmark mean accuracy]]),"Yes","No")</f>
        <v>No</v>
      </c>
    </row>
    <row r="1475" spans="1:8" x14ac:dyDescent="0.55000000000000004">
      <c r="A1475">
        <v>928</v>
      </c>
      <c r="B1475" s="1" t="s">
        <v>4293</v>
      </c>
      <c r="C1475" s="4">
        <v>0.97777777777777697</v>
      </c>
      <c r="D1475" s="6">
        <v>95.617977528089895</v>
      </c>
      <c r="E1475" s="3">
        <v>92.921348314606703</v>
      </c>
      <c r="F1475" s="4">
        <v>2.2857142857142798</v>
      </c>
      <c r="G1475" s="6">
        <f>Table4[[#This Row],[Best Individual mean accuracy]]-Table4[[#This Row],[Benchmark mean accuracy]]</f>
        <v>-2.6966292134831917</v>
      </c>
      <c r="H1475" t="str">
        <f>IF(AND(Table4[[#This Row],[F value]]&lt;4.74,Table4[[#This Row],[Best Individual mean accuracy]]&gt;Table4[[#This Row],[Benchmark mean accuracy]]),"Yes","No")</f>
        <v>No</v>
      </c>
    </row>
    <row r="1476" spans="1:8" x14ac:dyDescent="0.55000000000000004">
      <c r="A1476">
        <v>175</v>
      </c>
      <c r="B1476" s="1" t="s">
        <v>2633</v>
      </c>
      <c r="C1476" s="4">
        <v>0.93333333333333302</v>
      </c>
      <c r="D1476" s="6">
        <v>95.168539325842701</v>
      </c>
      <c r="E1476" s="3">
        <v>92.921348314606703</v>
      </c>
      <c r="F1476" s="4">
        <v>1.5806451612903201</v>
      </c>
      <c r="G1476" s="6">
        <f>Table4[[#This Row],[Best Individual mean accuracy]]-Table4[[#This Row],[Benchmark mean accuracy]]</f>
        <v>-2.2471910112359978</v>
      </c>
      <c r="H1476" t="str">
        <f>IF(AND(Table4[[#This Row],[F value]]&lt;4.74,Table4[[#This Row],[Best Individual mean accuracy]]&gt;Table4[[#This Row],[Benchmark mean accuracy]]),"Yes","No")</f>
        <v>No</v>
      </c>
    </row>
    <row r="1477" spans="1:8" x14ac:dyDescent="0.55000000000000004">
      <c r="A1477">
        <v>928</v>
      </c>
      <c r="B1477" s="1" t="s">
        <v>4159</v>
      </c>
      <c r="C1477" s="4">
        <v>0.97777777777777697</v>
      </c>
      <c r="D1477" s="6">
        <v>95.168539325842602</v>
      </c>
      <c r="E1477" s="3">
        <v>92.921348314606703</v>
      </c>
      <c r="F1477" s="4">
        <v>1.1555555555555499</v>
      </c>
      <c r="G1477" s="6">
        <f>Table4[[#This Row],[Best Individual mean accuracy]]-Table4[[#This Row],[Benchmark mean accuracy]]</f>
        <v>-2.2471910112358984</v>
      </c>
      <c r="H1477" t="str">
        <f>IF(AND(Table4[[#This Row],[F value]]&lt;4.74,Table4[[#This Row],[Best Individual mean accuracy]]&gt;Table4[[#This Row],[Benchmark mean accuracy]]),"Yes","No")</f>
        <v>No</v>
      </c>
    </row>
    <row r="1478" spans="1:8" x14ac:dyDescent="0.55000000000000004">
      <c r="A1478">
        <v>465</v>
      </c>
      <c r="B1478" s="1" t="s">
        <v>2865</v>
      </c>
      <c r="C1478" s="4">
        <v>0.97777777777777697</v>
      </c>
      <c r="D1478" s="6">
        <v>97.752808988764002</v>
      </c>
      <c r="E1478" s="3">
        <v>92.808988764044898</v>
      </c>
      <c r="F1478" s="4">
        <v>4.7999999999999901</v>
      </c>
      <c r="G1478" s="6">
        <f>Table4[[#This Row],[Best Individual mean accuracy]]-Table4[[#This Row],[Benchmark mean accuracy]]</f>
        <v>-4.9438202247191043</v>
      </c>
      <c r="H1478" t="str">
        <f>IF(AND(Table4[[#This Row],[F value]]&lt;4.74,Table4[[#This Row],[Best Individual mean accuracy]]&gt;Table4[[#This Row],[Benchmark mean accuracy]]),"Yes","No")</f>
        <v>No</v>
      </c>
    </row>
    <row r="1479" spans="1:8" x14ac:dyDescent="0.55000000000000004">
      <c r="A1479">
        <v>928</v>
      </c>
      <c r="B1479" s="1" t="s">
        <v>4153</v>
      </c>
      <c r="C1479" s="4">
        <v>0.97777777777777697</v>
      </c>
      <c r="D1479" s="6">
        <v>97.640449438202197</v>
      </c>
      <c r="E1479" s="3">
        <v>92.808988764044898</v>
      </c>
      <c r="F1479" s="4">
        <v>2.1260504201680601</v>
      </c>
      <c r="G1479" s="6">
        <f>Table4[[#This Row],[Best Individual mean accuracy]]-Table4[[#This Row],[Benchmark mean accuracy]]</f>
        <v>-4.8314606741572987</v>
      </c>
      <c r="H1479" t="str">
        <f>IF(AND(Table4[[#This Row],[F value]]&lt;4.74,Table4[[#This Row],[Best Individual mean accuracy]]&gt;Table4[[#This Row],[Benchmark mean accuracy]]),"Yes","No")</f>
        <v>No</v>
      </c>
    </row>
    <row r="1480" spans="1:8" x14ac:dyDescent="0.55000000000000004">
      <c r="A1480">
        <v>175</v>
      </c>
      <c r="B1480" s="1" t="s">
        <v>2655</v>
      </c>
      <c r="C1480" s="4">
        <v>0.93333333333333302</v>
      </c>
      <c r="D1480" s="6">
        <v>97.191011235955003</v>
      </c>
      <c r="E1480" s="3">
        <v>92.808988764044898</v>
      </c>
      <c r="F1480" s="4">
        <v>5.92307692307691</v>
      </c>
      <c r="G1480" s="6">
        <f>Table4[[#This Row],[Best Individual mean accuracy]]-Table4[[#This Row],[Benchmark mean accuracy]]</f>
        <v>-4.3820224719101049</v>
      </c>
      <c r="H1480" t="str">
        <f>IF(AND(Table4[[#This Row],[F value]]&lt;4.74,Table4[[#This Row],[Best Individual mean accuracy]]&gt;Table4[[#This Row],[Benchmark mean accuracy]]),"Yes","No")</f>
        <v>No</v>
      </c>
    </row>
    <row r="1481" spans="1:8" x14ac:dyDescent="0.55000000000000004">
      <c r="A1481">
        <v>928</v>
      </c>
      <c r="B1481" s="1" t="s">
        <v>4190</v>
      </c>
      <c r="C1481" s="4">
        <v>0.97777777777777697</v>
      </c>
      <c r="D1481" s="6">
        <v>97.191011235955003</v>
      </c>
      <c r="E1481" s="3">
        <v>92.808988764044898</v>
      </c>
      <c r="F1481" s="4">
        <v>2.3978494623655902</v>
      </c>
      <c r="G1481" s="6">
        <f>Table4[[#This Row],[Best Individual mean accuracy]]-Table4[[#This Row],[Benchmark mean accuracy]]</f>
        <v>-4.3820224719101049</v>
      </c>
      <c r="H1481" t="str">
        <f>IF(AND(Table4[[#This Row],[F value]]&lt;4.74,Table4[[#This Row],[Best Individual mean accuracy]]&gt;Table4[[#This Row],[Benchmark mean accuracy]]),"Yes","No")</f>
        <v>No</v>
      </c>
    </row>
    <row r="1482" spans="1:8" x14ac:dyDescent="0.55000000000000004">
      <c r="A1482">
        <v>175</v>
      </c>
      <c r="B1482" s="1" t="s">
        <v>2489</v>
      </c>
      <c r="C1482" s="4">
        <v>0.93333333333333302</v>
      </c>
      <c r="D1482" s="6">
        <v>96.966292134831406</v>
      </c>
      <c r="E1482" s="3">
        <v>92.808988764044898</v>
      </c>
      <c r="F1482" s="4">
        <v>9.5714285714285392</v>
      </c>
      <c r="G1482" s="6">
        <f>Table4[[#This Row],[Best Individual mean accuracy]]-Table4[[#This Row],[Benchmark mean accuracy]]</f>
        <v>-4.1573033707865079</v>
      </c>
      <c r="H1482" t="str">
        <f>IF(AND(Table4[[#This Row],[F value]]&lt;4.74,Table4[[#This Row],[Best Individual mean accuracy]]&gt;Table4[[#This Row],[Benchmark mean accuracy]]),"Yes","No")</f>
        <v>No</v>
      </c>
    </row>
    <row r="1483" spans="1:8" x14ac:dyDescent="0.55000000000000004">
      <c r="A1483">
        <v>175</v>
      </c>
      <c r="B1483" s="1" t="s">
        <v>2705</v>
      </c>
      <c r="C1483" s="4">
        <v>0.93333333333333302</v>
      </c>
      <c r="D1483" s="6">
        <v>96.966292134831406</v>
      </c>
      <c r="E1483" s="3">
        <v>92.808988764044898</v>
      </c>
      <c r="F1483" s="4">
        <v>2.2967032967032899</v>
      </c>
      <c r="G1483" s="6">
        <f>Table4[[#This Row],[Best Individual mean accuracy]]-Table4[[#This Row],[Benchmark mean accuracy]]</f>
        <v>-4.1573033707865079</v>
      </c>
      <c r="H1483" t="str">
        <f>IF(AND(Table4[[#This Row],[F value]]&lt;4.74,Table4[[#This Row],[Best Individual mean accuracy]]&gt;Table4[[#This Row],[Benchmark mean accuracy]]),"Yes","No")</f>
        <v>No</v>
      </c>
    </row>
    <row r="1484" spans="1:8" x14ac:dyDescent="0.55000000000000004">
      <c r="A1484">
        <v>175</v>
      </c>
      <c r="B1484" s="1" t="s">
        <v>2516</v>
      </c>
      <c r="C1484" s="4">
        <v>0.93333333333333302</v>
      </c>
      <c r="D1484" s="6">
        <v>96.741573033707795</v>
      </c>
      <c r="E1484" s="3">
        <v>92.808988764044898</v>
      </c>
      <c r="F1484" s="4">
        <v>4.86206896551725</v>
      </c>
      <c r="G1484" s="6">
        <f>Table4[[#This Row],[Best Individual mean accuracy]]-Table4[[#This Row],[Benchmark mean accuracy]]</f>
        <v>-3.9325842696628968</v>
      </c>
      <c r="H1484" t="str">
        <f>IF(AND(Table4[[#This Row],[F value]]&lt;4.74,Table4[[#This Row],[Best Individual mean accuracy]]&gt;Table4[[#This Row],[Benchmark mean accuracy]]),"Yes","No")</f>
        <v>No</v>
      </c>
    </row>
    <row r="1485" spans="1:8" x14ac:dyDescent="0.55000000000000004">
      <c r="A1485">
        <v>465</v>
      </c>
      <c r="B1485" s="1" t="s">
        <v>2726</v>
      </c>
      <c r="C1485" s="4">
        <v>0.97777777777777697</v>
      </c>
      <c r="D1485" s="6">
        <v>96.741573033707795</v>
      </c>
      <c r="E1485" s="3">
        <v>92.808988764044898</v>
      </c>
      <c r="F1485" s="4">
        <v>3.5365853658536399</v>
      </c>
      <c r="G1485" s="6">
        <f>Table4[[#This Row],[Best Individual mean accuracy]]-Table4[[#This Row],[Benchmark mean accuracy]]</f>
        <v>-3.9325842696628968</v>
      </c>
      <c r="H1485" t="str">
        <f>IF(AND(Table4[[#This Row],[F value]]&lt;4.74,Table4[[#This Row],[Best Individual mean accuracy]]&gt;Table4[[#This Row],[Benchmark mean accuracy]]),"Yes","No")</f>
        <v>No</v>
      </c>
    </row>
    <row r="1486" spans="1:8" x14ac:dyDescent="0.55000000000000004">
      <c r="A1486">
        <v>928</v>
      </c>
      <c r="B1486" s="1" t="s">
        <v>4262</v>
      </c>
      <c r="C1486" s="4">
        <v>0.97777777777777697</v>
      </c>
      <c r="D1486" s="6">
        <v>96.741573033707795</v>
      </c>
      <c r="E1486" s="3">
        <v>92.808988764044898</v>
      </c>
      <c r="F1486" s="4">
        <v>3.7441860465116301</v>
      </c>
      <c r="G1486" s="6">
        <f>Table4[[#This Row],[Best Individual mean accuracy]]-Table4[[#This Row],[Benchmark mean accuracy]]</f>
        <v>-3.9325842696628968</v>
      </c>
      <c r="H1486" t="str">
        <f>IF(AND(Table4[[#This Row],[F value]]&lt;4.74,Table4[[#This Row],[Best Individual mean accuracy]]&gt;Table4[[#This Row],[Benchmark mean accuracy]]),"Yes","No")</f>
        <v>No</v>
      </c>
    </row>
    <row r="1487" spans="1:8" x14ac:dyDescent="0.55000000000000004">
      <c r="A1487">
        <v>175</v>
      </c>
      <c r="B1487" s="1" t="s">
        <v>2573</v>
      </c>
      <c r="C1487" s="4">
        <v>0.93333333333333302</v>
      </c>
      <c r="D1487" s="6">
        <v>96.516853932584297</v>
      </c>
      <c r="E1487" s="3">
        <v>92.808988764044898</v>
      </c>
      <c r="F1487" s="4">
        <v>1.79120879120879</v>
      </c>
      <c r="G1487" s="6">
        <f>Table4[[#This Row],[Best Individual mean accuracy]]-Table4[[#This Row],[Benchmark mean accuracy]]</f>
        <v>-3.7078651685393993</v>
      </c>
      <c r="H1487" t="str">
        <f>IF(AND(Table4[[#This Row],[F value]]&lt;4.74,Table4[[#This Row],[Best Individual mean accuracy]]&gt;Table4[[#This Row],[Benchmark mean accuracy]]),"Yes","No")</f>
        <v>No</v>
      </c>
    </row>
    <row r="1488" spans="1:8" x14ac:dyDescent="0.55000000000000004">
      <c r="A1488">
        <v>175</v>
      </c>
      <c r="B1488" s="1" t="s">
        <v>2704</v>
      </c>
      <c r="C1488" s="4">
        <v>0.93333333333333302</v>
      </c>
      <c r="D1488" s="6">
        <v>96.516853932584198</v>
      </c>
      <c r="E1488" s="3">
        <v>92.808988764044898</v>
      </c>
      <c r="F1488" s="4">
        <v>3.4897959183673501</v>
      </c>
      <c r="G1488" s="6">
        <f>Table4[[#This Row],[Best Individual mean accuracy]]-Table4[[#This Row],[Benchmark mean accuracy]]</f>
        <v>-3.7078651685392998</v>
      </c>
      <c r="H1488" t="str">
        <f>IF(AND(Table4[[#This Row],[F value]]&lt;4.74,Table4[[#This Row],[Best Individual mean accuracy]]&gt;Table4[[#This Row],[Benchmark mean accuracy]]),"Yes","No")</f>
        <v>No</v>
      </c>
    </row>
    <row r="1489" spans="1:8" x14ac:dyDescent="0.55000000000000004">
      <c r="A1489">
        <v>465</v>
      </c>
      <c r="B1489" s="1" t="s">
        <v>2750</v>
      </c>
      <c r="C1489" s="4">
        <v>0.97777777777777697</v>
      </c>
      <c r="D1489" s="6">
        <v>96.516853932584198</v>
      </c>
      <c r="E1489" s="3">
        <v>92.808988764044898</v>
      </c>
      <c r="F1489" s="4">
        <v>4.2682926829268197</v>
      </c>
      <c r="G1489" s="6">
        <f>Table4[[#This Row],[Best Individual mean accuracy]]-Table4[[#This Row],[Benchmark mean accuracy]]</f>
        <v>-3.7078651685392998</v>
      </c>
      <c r="H1489" t="str">
        <f>IF(AND(Table4[[#This Row],[F value]]&lt;4.74,Table4[[#This Row],[Best Individual mean accuracy]]&gt;Table4[[#This Row],[Benchmark mean accuracy]]),"Yes","No")</f>
        <v>No</v>
      </c>
    </row>
    <row r="1490" spans="1:8" x14ac:dyDescent="0.55000000000000004">
      <c r="A1490">
        <v>928</v>
      </c>
      <c r="B1490" s="1" t="s">
        <v>4206</v>
      </c>
      <c r="C1490" s="4">
        <v>0.97777777777777697</v>
      </c>
      <c r="D1490" s="6">
        <v>96.516853932584198</v>
      </c>
      <c r="E1490" s="3">
        <v>92.808988764044898</v>
      </c>
      <c r="F1490" s="4">
        <v>6.5652173913043201</v>
      </c>
      <c r="G1490" s="6">
        <f>Table4[[#This Row],[Best Individual mean accuracy]]-Table4[[#This Row],[Benchmark mean accuracy]]</f>
        <v>-3.7078651685392998</v>
      </c>
      <c r="H1490" t="str">
        <f>IF(AND(Table4[[#This Row],[F value]]&lt;4.74,Table4[[#This Row],[Best Individual mean accuracy]]&gt;Table4[[#This Row],[Benchmark mean accuracy]]),"Yes","No")</f>
        <v>No</v>
      </c>
    </row>
    <row r="1491" spans="1:8" x14ac:dyDescent="0.55000000000000004">
      <c r="A1491">
        <v>465</v>
      </c>
      <c r="B1491" s="1" t="s">
        <v>2787</v>
      </c>
      <c r="C1491" s="4">
        <v>0.97777777777777697</v>
      </c>
      <c r="D1491" s="6">
        <v>96.404494382022406</v>
      </c>
      <c r="E1491" s="3">
        <v>92.808988764044898</v>
      </c>
      <c r="F1491" s="4">
        <v>4.06666666666667</v>
      </c>
      <c r="G1491" s="6">
        <f>Table4[[#This Row],[Best Individual mean accuracy]]-Table4[[#This Row],[Benchmark mean accuracy]]</f>
        <v>-3.5955056179775085</v>
      </c>
      <c r="H1491" t="str">
        <f>IF(AND(Table4[[#This Row],[F value]]&lt;4.74,Table4[[#This Row],[Best Individual mean accuracy]]&gt;Table4[[#This Row],[Benchmark mean accuracy]]),"Yes","No")</f>
        <v>No</v>
      </c>
    </row>
    <row r="1492" spans="1:8" x14ac:dyDescent="0.55000000000000004">
      <c r="A1492">
        <v>465</v>
      </c>
      <c r="B1492" s="1" t="s">
        <v>2798</v>
      </c>
      <c r="C1492" s="4">
        <v>0.97777777777777697</v>
      </c>
      <c r="D1492" s="6">
        <v>96.404494382022406</v>
      </c>
      <c r="E1492" s="3">
        <v>92.808988764044898</v>
      </c>
      <c r="F1492" s="4">
        <v>2.5272727272727198</v>
      </c>
      <c r="G1492" s="6">
        <f>Table4[[#This Row],[Best Individual mean accuracy]]-Table4[[#This Row],[Benchmark mean accuracy]]</f>
        <v>-3.5955056179775085</v>
      </c>
      <c r="H1492" t="str">
        <f>IF(AND(Table4[[#This Row],[F value]]&lt;4.74,Table4[[#This Row],[Best Individual mean accuracy]]&gt;Table4[[#This Row],[Benchmark mean accuracy]]),"Yes","No")</f>
        <v>No</v>
      </c>
    </row>
    <row r="1493" spans="1:8" x14ac:dyDescent="0.55000000000000004">
      <c r="A1493">
        <v>928</v>
      </c>
      <c r="B1493" s="1" t="s">
        <v>4279</v>
      </c>
      <c r="C1493" s="4">
        <v>0.97777777777777697</v>
      </c>
      <c r="D1493" s="6">
        <v>96.404494382022406</v>
      </c>
      <c r="E1493" s="3">
        <v>92.808988764044898</v>
      </c>
      <c r="F1493" s="4">
        <v>3</v>
      </c>
      <c r="G1493" s="6">
        <f>Table4[[#This Row],[Best Individual mean accuracy]]-Table4[[#This Row],[Benchmark mean accuracy]]</f>
        <v>-3.5955056179775085</v>
      </c>
      <c r="H1493" t="str">
        <f>IF(AND(Table4[[#This Row],[F value]]&lt;4.74,Table4[[#This Row],[Best Individual mean accuracy]]&gt;Table4[[#This Row],[Benchmark mean accuracy]]),"Yes","No")</f>
        <v>No</v>
      </c>
    </row>
    <row r="1494" spans="1:8" x14ac:dyDescent="0.55000000000000004">
      <c r="A1494">
        <v>465</v>
      </c>
      <c r="B1494" s="1" t="s">
        <v>2827</v>
      </c>
      <c r="C1494" s="4">
        <v>0.97777777777777697</v>
      </c>
      <c r="D1494" s="6">
        <v>96.292134831460601</v>
      </c>
      <c r="E1494" s="3">
        <v>92.808988764044898</v>
      </c>
      <c r="F1494" s="4">
        <v>2.6923076923076898</v>
      </c>
      <c r="G1494" s="6">
        <f>Table4[[#This Row],[Best Individual mean accuracy]]-Table4[[#This Row],[Benchmark mean accuracy]]</f>
        <v>-3.4831460674157029</v>
      </c>
      <c r="H1494" t="str">
        <f>IF(AND(Table4[[#This Row],[F value]]&lt;4.74,Table4[[#This Row],[Best Individual mean accuracy]]&gt;Table4[[#This Row],[Benchmark mean accuracy]]),"Yes","No")</f>
        <v>No</v>
      </c>
    </row>
    <row r="1495" spans="1:8" x14ac:dyDescent="0.55000000000000004">
      <c r="A1495">
        <v>928</v>
      </c>
      <c r="B1495" s="1" t="s">
        <v>4347</v>
      </c>
      <c r="C1495" s="4">
        <v>0.97777777777777697</v>
      </c>
      <c r="D1495" s="6">
        <v>96.292134831460601</v>
      </c>
      <c r="E1495" s="3">
        <v>92.808988764044898</v>
      </c>
      <c r="F1495" s="4">
        <v>2.33793103448276</v>
      </c>
      <c r="G1495" s="6">
        <f>Table4[[#This Row],[Best Individual mean accuracy]]-Table4[[#This Row],[Benchmark mean accuracy]]</f>
        <v>-3.4831460674157029</v>
      </c>
      <c r="H1495" t="str">
        <f>IF(AND(Table4[[#This Row],[F value]]&lt;4.74,Table4[[#This Row],[Best Individual mean accuracy]]&gt;Table4[[#This Row],[Benchmark mean accuracy]]),"Yes","No")</f>
        <v>No</v>
      </c>
    </row>
    <row r="1496" spans="1:8" x14ac:dyDescent="0.55000000000000004">
      <c r="A1496">
        <v>175</v>
      </c>
      <c r="B1496" s="1" t="s">
        <v>2685</v>
      </c>
      <c r="C1496" s="4">
        <v>0.93333333333333302</v>
      </c>
      <c r="D1496" s="6">
        <v>96.179775280898795</v>
      </c>
      <c r="E1496" s="3">
        <v>92.808988764044898</v>
      </c>
      <c r="F1496" s="4">
        <v>5.0769230769230598</v>
      </c>
      <c r="G1496" s="6">
        <f>Table4[[#This Row],[Best Individual mean accuracy]]-Table4[[#This Row],[Benchmark mean accuracy]]</f>
        <v>-3.3707865168538973</v>
      </c>
      <c r="H1496" t="str">
        <f>IF(AND(Table4[[#This Row],[F value]]&lt;4.74,Table4[[#This Row],[Best Individual mean accuracy]]&gt;Table4[[#This Row],[Benchmark mean accuracy]]),"Yes","No")</f>
        <v>No</v>
      </c>
    </row>
    <row r="1497" spans="1:8" x14ac:dyDescent="0.55000000000000004">
      <c r="A1497">
        <v>465</v>
      </c>
      <c r="B1497" s="1" t="s">
        <v>2846</v>
      </c>
      <c r="C1497" s="4">
        <v>0.97777777777777697</v>
      </c>
      <c r="D1497" s="6">
        <v>96.179775280898795</v>
      </c>
      <c r="E1497" s="3">
        <v>92.808988764044898</v>
      </c>
      <c r="F1497" s="4">
        <v>1.99999999999999</v>
      </c>
      <c r="G1497" s="6">
        <f>Table4[[#This Row],[Best Individual mean accuracy]]-Table4[[#This Row],[Benchmark mean accuracy]]</f>
        <v>-3.3707865168538973</v>
      </c>
      <c r="H1497" t="str">
        <f>IF(AND(Table4[[#This Row],[F value]]&lt;4.74,Table4[[#This Row],[Best Individual mean accuracy]]&gt;Table4[[#This Row],[Benchmark mean accuracy]]),"Yes","No")</f>
        <v>No</v>
      </c>
    </row>
    <row r="1498" spans="1:8" x14ac:dyDescent="0.55000000000000004">
      <c r="A1498">
        <v>175</v>
      </c>
      <c r="B1498" s="1" t="s">
        <v>2556</v>
      </c>
      <c r="C1498" s="4">
        <v>0.93333333333333302</v>
      </c>
      <c r="D1498" s="6">
        <v>96.067415730337004</v>
      </c>
      <c r="E1498" s="3">
        <v>92.808988764044898</v>
      </c>
      <c r="F1498" s="4">
        <v>3.2564102564102599</v>
      </c>
      <c r="G1498" s="6">
        <f>Table4[[#This Row],[Best Individual mean accuracy]]-Table4[[#This Row],[Benchmark mean accuracy]]</f>
        <v>-3.2584269662921059</v>
      </c>
      <c r="H1498" t="str">
        <f>IF(AND(Table4[[#This Row],[F value]]&lt;4.74,Table4[[#This Row],[Best Individual mean accuracy]]&gt;Table4[[#This Row],[Benchmark mean accuracy]]),"Yes","No")</f>
        <v>No</v>
      </c>
    </row>
    <row r="1499" spans="1:8" x14ac:dyDescent="0.55000000000000004">
      <c r="A1499">
        <v>663</v>
      </c>
      <c r="B1499" s="1" t="s">
        <v>3101</v>
      </c>
      <c r="C1499" s="4">
        <v>0.97777777777777697</v>
      </c>
      <c r="D1499" s="6">
        <v>96.067415730337004</v>
      </c>
      <c r="E1499" s="3">
        <v>92.808988764044898</v>
      </c>
      <c r="F1499" s="4">
        <v>4.6296296296296404</v>
      </c>
      <c r="G1499" s="6">
        <f>Table4[[#This Row],[Best Individual mean accuracy]]-Table4[[#This Row],[Benchmark mean accuracy]]</f>
        <v>-3.2584269662921059</v>
      </c>
      <c r="H1499" t="str">
        <f>IF(AND(Table4[[#This Row],[F value]]&lt;4.74,Table4[[#This Row],[Best Individual mean accuracy]]&gt;Table4[[#This Row],[Benchmark mean accuracy]]),"Yes","No")</f>
        <v>No</v>
      </c>
    </row>
    <row r="1500" spans="1:8" x14ac:dyDescent="0.55000000000000004">
      <c r="A1500">
        <v>175</v>
      </c>
      <c r="B1500" s="1" t="s">
        <v>2515</v>
      </c>
      <c r="C1500" s="4">
        <v>0.93333333333333302</v>
      </c>
      <c r="D1500" s="6">
        <v>95.955056179775198</v>
      </c>
      <c r="E1500" s="3">
        <v>92.808988764044898</v>
      </c>
      <c r="F1500" s="4">
        <v>2.5909090909090802</v>
      </c>
      <c r="G1500" s="6">
        <f>Table4[[#This Row],[Best Individual mean accuracy]]-Table4[[#This Row],[Benchmark mean accuracy]]</f>
        <v>-3.1460674157303004</v>
      </c>
      <c r="H1500" t="str">
        <f>IF(AND(Table4[[#This Row],[F value]]&lt;4.74,Table4[[#This Row],[Best Individual mean accuracy]]&gt;Table4[[#This Row],[Benchmark mean accuracy]]),"Yes","No")</f>
        <v>No</v>
      </c>
    </row>
    <row r="1501" spans="1:8" x14ac:dyDescent="0.55000000000000004">
      <c r="A1501">
        <v>928</v>
      </c>
      <c r="B1501" s="1" t="s">
        <v>4235</v>
      </c>
      <c r="C1501" s="4">
        <v>0.97777777777777697</v>
      </c>
      <c r="D1501" s="6">
        <v>95.955056179775198</v>
      </c>
      <c r="E1501" s="3">
        <v>92.808988764044898</v>
      </c>
      <c r="F1501" s="4">
        <v>0.92079207920791994</v>
      </c>
      <c r="G1501" s="6">
        <f>Table4[[#This Row],[Best Individual mean accuracy]]-Table4[[#This Row],[Benchmark mean accuracy]]</f>
        <v>-3.1460674157303004</v>
      </c>
      <c r="H1501" t="str">
        <f>IF(AND(Table4[[#This Row],[F value]]&lt;4.74,Table4[[#This Row],[Best Individual mean accuracy]]&gt;Table4[[#This Row],[Benchmark mean accuracy]]),"Yes","No")</f>
        <v>No</v>
      </c>
    </row>
    <row r="1502" spans="1:8" x14ac:dyDescent="0.55000000000000004">
      <c r="A1502">
        <v>928</v>
      </c>
      <c r="B1502" s="1" t="s">
        <v>4343</v>
      </c>
      <c r="C1502" s="4">
        <v>0.97777777777777697</v>
      </c>
      <c r="D1502" s="6">
        <v>95.955056179775198</v>
      </c>
      <c r="E1502" s="3">
        <v>92.808988764044898</v>
      </c>
      <c r="F1502" s="4">
        <v>1.3673469387755</v>
      </c>
      <c r="G1502" s="6">
        <f>Table4[[#This Row],[Best Individual mean accuracy]]-Table4[[#This Row],[Benchmark mean accuracy]]</f>
        <v>-3.1460674157303004</v>
      </c>
      <c r="H1502" t="str">
        <f>IF(AND(Table4[[#This Row],[F value]]&lt;4.74,Table4[[#This Row],[Best Individual mean accuracy]]&gt;Table4[[#This Row],[Benchmark mean accuracy]]),"Yes","No")</f>
        <v>No</v>
      </c>
    </row>
    <row r="1503" spans="1:8" x14ac:dyDescent="0.55000000000000004">
      <c r="A1503">
        <v>663</v>
      </c>
      <c r="B1503" s="1" t="s">
        <v>3137</v>
      </c>
      <c r="C1503" s="4">
        <v>0.97777777777777697</v>
      </c>
      <c r="D1503" s="6">
        <v>95.617977528089895</v>
      </c>
      <c r="E1503" s="3">
        <v>92.808988764044898</v>
      </c>
      <c r="F1503" s="4">
        <v>0.86013986013985999</v>
      </c>
      <c r="G1503" s="6">
        <f>Table4[[#This Row],[Best Individual mean accuracy]]-Table4[[#This Row],[Benchmark mean accuracy]]</f>
        <v>-2.8089887640449973</v>
      </c>
      <c r="H1503" t="str">
        <f>IF(AND(Table4[[#This Row],[F value]]&lt;4.74,Table4[[#This Row],[Best Individual mean accuracy]]&gt;Table4[[#This Row],[Benchmark mean accuracy]]),"Yes","No")</f>
        <v>No</v>
      </c>
    </row>
    <row r="1504" spans="1:8" x14ac:dyDescent="0.55000000000000004">
      <c r="A1504">
        <v>928</v>
      </c>
      <c r="B1504" s="1" t="s">
        <v>4164</v>
      </c>
      <c r="C1504" s="4">
        <v>0.97777777777777697</v>
      </c>
      <c r="D1504" s="6">
        <v>95.505617977528104</v>
      </c>
      <c r="E1504" s="3">
        <v>92.808988764044898</v>
      </c>
      <c r="F1504" s="4">
        <v>1.3658536585365799</v>
      </c>
      <c r="G1504" s="6">
        <f>Table4[[#This Row],[Best Individual mean accuracy]]-Table4[[#This Row],[Benchmark mean accuracy]]</f>
        <v>-2.6966292134832059</v>
      </c>
      <c r="H1504" t="str">
        <f>IF(AND(Table4[[#This Row],[F value]]&lt;4.74,Table4[[#This Row],[Best Individual mean accuracy]]&gt;Table4[[#This Row],[Benchmark mean accuracy]]),"Yes","No")</f>
        <v>No</v>
      </c>
    </row>
    <row r="1505" spans="1:8" x14ac:dyDescent="0.55000000000000004">
      <c r="A1505">
        <v>175</v>
      </c>
      <c r="B1505" s="1" t="s">
        <v>2622</v>
      </c>
      <c r="C1505" s="4">
        <v>0.93333333333333302</v>
      </c>
      <c r="D1505" s="6">
        <v>95.393258426966199</v>
      </c>
      <c r="E1505" s="3">
        <v>92.808988764044898</v>
      </c>
      <c r="F1505" s="4">
        <v>1.26356589147286</v>
      </c>
      <c r="G1505" s="6">
        <f>Table4[[#This Row],[Best Individual mean accuracy]]-Table4[[#This Row],[Benchmark mean accuracy]]</f>
        <v>-2.5842696629213009</v>
      </c>
      <c r="H1505" t="str">
        <f>IF(AND(Table4[[#This Row],[F value]]&lt;4.74,Table4[[#This Row],[Best Individual mean accuracy]]&gt;Table4[[#This Row],[Benchmark mean accuracy]]),"Yes","No")</f>
        <v>No</v>
      </c>
    </row>
    <row r="1506" spans="1:8" x14ac:dyDescent="0.55000000000000004">
      <c r="A1506">
        <v>574</v>
      </c>
      <c r="B1506" s="1" t="s">
        <v>3068</v>
      </c>
      <c r="C1506" s="4">
        <v>1</v>
      </c>
      <c r="D1506" s="6">
        <v>95.280898876404393</v>
      </c>
      <c r="E1506" s="3">
        <v>92.808988764044898</v>
      </c>
      <c r="F1506" s="4">
        <v>1.4666666666666599</v>
      </c>
      <c r="G1506" s="6">
        <f>Table4[[#This Row],[Best Individual mean accuracy]]-Table4[[#This Row],[Benchmark mean accuracy]]</f>
        <v>-2.4719101123594953</v>
      </c>
      <c r="H1506" t="str">
        <f>IF(AND(Table4[[#This Row],[F value]]&lt;4.74,Table4[[#This Row],[Best Individual mean accuracy]]&gt;Table4[[#This Row],[Benchmark mean accuracy]]),"Yes","No")</f>
        <v>No</v>
      </c>
    </row>
    <row r="1507" spans="1:8" x14ac:dyDescent="0.55000000000000004">
      <c r="A1507">
        <v>928</v>
      </c>
      <c r="B1507" s="1" t="s">
        <v>4138</v>
      </c>
      <c r="C1507" s="4">
        <v>0.97777777777777697</v>
      </c>
      <c r="D1507" s="6">
        <v>95.056179775280896</v>
      </c>
      <c r="E1507" s="3">
        <v>92.808988764044898</v>
      </c>
      <c r="F1507" s="4">
        <v>4.1111111111111196</v>
      </c>
      <c r="G1507" s="6">
        <f>Table4[[#This Row],[Best Individual mean accuracy]]-Table4[[#This Row],[Benchmark mean accuracy]]</f>
        <v>-2.2471910112359978</v>
      </c>
      <c r="H1507" t="str">
        <f>IF(AND(Table4[[#This Row],[F value]]&lt;4.74,Table4[[#This Row],[Best Individual mean accuracy]]&gt;Table4[[#This Row],[Benchmark mean accuracy]]),"Yes","No")</f>
        <v>No</v>
      </c>
    </row>
    <row r="1508" spans="1:8" x14ac:dyDescent="0.55000000000000004">
      <c r="A1508">
        <v>465</v>
      </c>
      <c r="B1508" s="1" t="s">
        <v>2777</v>
      </c>
      <c r="C1508" s="4">
        <v>0.97777777777777697</v>
      </c>
      <c r="D1508" s="6">
        <v>94.606741573033602</v>
      </c>
      <c r="E1508" s="3">
        <v>92.808988764044898</v>
      </c>
      <c r="F1508" s="4">
        <v>1.88</v>
      </c>
      <c r="G1508" s="6">
        <f>Table4[[#This Row],[Best Individual mean accuracy]]-Table4[[#This Row],[Benchmark mean accuracy]]</f>
        <v>-1.7977528089887045</v>
      </c>
      <c r="H1508" t="str">
        <f>IF(AND(Table4[[#This Row],[F value]]&lt;4.74,Table4[[#This Row],[Best Individual mean accuracy]]&gt;Table4[[#This Row],[Benchmark mean accuracy]]),"Yes","No")</f>
        <v>No</v>
      </c>
    </row>
    <row r="1509" spans="1:8" x14ac:dyDescent="0.55000000000000004">
      <c r="A1509">
        <v>928</v>
      </c>
      <c r="B1509" s="1" t="s">
        <v>4197</v>
      </c>
      <c r="C1509" s="4">
        <v>0.97777777777777697</v>
      </c>
      <c r="D1509" s="6">
        <v>97.752808988764002</v>
      </c>
      <c r="E1509" s="3">
        <v>92.696629213483106</v>
      </c>
      <c r="F1509" s="4">
        <v>3.6027397260273899</v>
      </c>
      <c r="G1509" s="6">
        <f>Table4[[#This Row],[Best Individual mean accuracy]]-Table4[[#This Row],[Benchmark mean accuracy]]</f>
        <v>-5.0561797752808957</v>
      </c>
      <c r="H1509" t="str">
        <f>IF(AND(Table4[[#This Row],[F value]]&lt;4.74,Table4[[#This Row],[Best Individual mean accuracy]]&gt;Table4[[#This Row],[Benchmark mean accuracy]]),"Yes","No")</f>
        <v>No</v>
      </c>
    </row>
    <row r="1510" spans="1:8" x14ac:dyDescent="0.55000000000000004">
      <c r="A1510">
        <v>928</v>
      </c>
      <c r="B1510" s="1" t="s">
        <v>4312</v>
      </c>
      <c r="C1510" s="4">
        <v>0.97777777777777697</v>
      </c>
      <c r="D1510" s="6">
        <v>97.4157303370786</v>
      </c>
      <c r="E1510" s="3">
        <v>92.696629213483106</v>
      </c>
      <c r="F1510" s="4">
        <v>2.3529411764705799</v>
      </c>
      <c r="G1510" s="6">
        <f>Table4[[#This Row],[Best Individual mean accuracy]]-Table4[[#This Row],[Benchmark mean accuracy]]</f>
        <v>-4.7191011235954932</v>
      </c>
      <c r="H1510" t="str">
        <f>IF(AND(Table4[[#This Row],[F value]]&lt;4.74,Table4[[#This Row],[Best Individual mean accuracy]]&gt;Table4[[#This Row],[Benchmark mean accuracy]]),"Yes","No")</f>
        <v>No</v>
      </c>
    </row>
    <row r="1511" spans="1:8" x14ac:dyDescent="0.55000000000000004">
      <c r="A1511">
        <v>928</v>
      </c>
      <c r="B1511" s="1" t="s">
        <v>4400</v>
      </c>
      <c r="C1511" s="4">
        <v>0.97777777777777697</v>
      </c>
      <c r="D1511" s="6">
        <v>97.191011235955003</v>
      </c>
      <c r="E1511" s="3">
        <v>92.696629213483106</v>
      </c>
      <c r="F1511" s="4">
        <v>1.50588235294117</v>
      </c>
      <c r="G1511" s="6">
        <f>Table4[[#This Row],[Best Individual mean accuracy]]-Table4[[#This Row],[Benchmark mean accuracy]]</f>
        <v>-4.4943820224718962</v>
      </c>
      <c r="H1511" t="str">
        <f>IF(AND(Table4[[#This Row],[F value]]&lt;4.74,Table4[[#This Row],[Best Individual mean accuracy]]&gt;Table4[[#This Row],[Benchmark mean accuracy]]),"Yes","No")</f>
        <v>No</v>
      </c>
    </row>
    <row r="1512" spans="1:8" x14ac:dyDescent="0.55000000000000004">
      <c r="A1512">
        <v>175</v>
      </c>
      <c r="B1512" s="1" t="s">
        <v>2702</v>
      </c>
      <c r="C1512" s="4">
        <v>0.93333333333333302</v>
      </c>
      <c r="D1512" s="6">
        <v>96.629213483146003</v>
      </c>
      <c r="E1512" s="3">
        <v>92.696629213483106</v>
      </c>
      <c r="F1512" s="4">
        <v>4.1428571428571201</v>
      </c>
      <c r="G1512" s="6">
        <f>Table4[[#This Row],[Best Individual mean accuracy]]-Table4[[#This Row],[Benchmark mean accuracy]]</f>
        <v>-3.9325842696628968</v>
      </c>
      <c r="H1512" t="str">
        <f>IF(AND(Table4[[#This Row],[F value]]&lt;4.74,Table4[[#This Row],[Best Individual mean accuracy]]&gt;Table4[[#This Row],[Benchmark mean accuracy]]),"Yes","No")</f>
        <v>No</v>
      </c>
    </row>
    <row r="1513" spans="1:8" x14ac:dyDescent="0.55000000000000004">
      <c r="A1513">
        <v>465</v>
      </c>
      <c r="B1513" s="1" t="s">
        <v>2839</v>
      </c>
      <c r="C1513" s="4">
        <v>0.97777777777777697</v>
      </c>
      <c r="D1513" s="6">
        <v>96.516853932584198</v>
      </c>
      <c r="E1513" s="3">
        <v>92.696629213483106</v>
      </c>
      <c r="F1513" s="4">
        <v>2.6944444444444402</v>
      </c>
      <c r="G1513" s="6">
        <f>Table4[[#This Row],[Best Individual mean accuracy]]-Table4[[#This Row],[Benchmark mean accuracy]]</f>
        <v>-3.8202247191010912</v>
      </c>
      <c r="H1513" t="str">
        <f>IF(AND(Table4[[#This Row],[F value]]&lt;4.74,Table4[[#This Row],[Best Individual mean accuracy]]&gt;Table4[[#This Row],[Benchmark mean accuracy]]),"Yes","No")</f>
        <v>No</v>
      </c>
    </row>
    <row r="1514" spans="1:8" x14ac:dyDescent="0.55000000000000004">
      <c r="A1514">
        <v>928</v>
      </c>
      <c r="B1514" s="1" t="s">
        <v>4338</v>
      </c>
      <c r="C1514" s="4">
        <v>0.97777777777777697</v>
      </c>
      <c r="D1514" s="6">
        <v>96.516853932584198</v>
      </c>
      <c r="E1514" s="3">
        <v>92.696629213483106</v>
      </c>
      <c r="F1514" s="4">
        <v>1.32499999999999</v>
      </c>
      <c r="G1514" s="6">
        <f>Table4[[#This Row],[Best Individual mean accuracy]]-Table4[[#This Row],[Benchmark mean accuracy]]</f>
        <v>-3.8202247191010912</v>
      </c>
      <c r="H1514" t="str">
        <f>IF(AND(Table4[[#This Row],[F value]]&lt;4.74,Table4[[#This Row],[Best Individual mean accuracy]]&gt;Table4[[#This Row],[Benchmark mean accuracy]]),"Yes","No")</f>
        <v>No</v>
      </c>
    </row>
    <row r="1515" spans="1:8" x14ac:dyDescent="0.55000000000000004">
      <c r="A1515">
        <v>175</v>
      </c>
      <c r="B1515" s="1" t="s">
        <v>2524</v>
      </c>
      <c r="C1515" s="4">
        <v>0.93333333333333302</v>
      </c>
      <c r="D1515" s="6">
        <v>96.404494382022406</v>
      </c>
      <c r="E1515" s="3">
        <v>92.696629213483106</v>
      </c>
      <c r="F1515" s="4">
        <v>3.0317460317460299</v>
      </c>
      <c r="G1515" s="6">
        <f>Table4[[#This Row],[Best Individual mean accuracy]]-Table4[[#This Row],[Benchmark mean accuracy]]</f>
        <v>-3.7078651685392998</v>
      </c>
      <c r="H1515" t="str">
        <f>IF(AND(Table4[[#This Row],[F value]]&lt;4.74,Table4[[#This Row],[Best Individual mean accuracy]]&gt;Table4[[#This Row],[Benchmark mean accuracy]]),"Yes","No")</f>
        <v>No</v>
      </c>
    </row>
    <row r="1516" spans="1:8" x14ac:dyDescent="0.55000000000000004">
      <c r="A1516">
        <v>928</v>
      </c>
      <c r="B1516" s="1" t="s">
        <v>4123</v>
      </c>
      <c r="C1516" s="4">
        <v>0.97777777777777697</v>
      </c>
      <c r="D1516" s="6">
        <v>96.404494382022406</v>
      </c>
      <c r="E1516" s="3">
        <v>92.696629213483106</v>
      </c>
      <c r="F1516" s="4">
        <v>2.1325301204819298</v>
      </c>
      <c r="G1516" s="6">
        <f>Table4[[#This Row],[Best Individual mean accuracy]]-Table4[[#This Row],[Benchmark mean accuracy]]</f>
        <v>-3.7078651685392998</v>
      </c>
      <c r="H1516" t="str">
        <f>IF(AND(Table4[[#This Row],[F value]]&lt;4.74,Table4[[#This Row],[Best Individual mean accuracy]]&gt;Table4[[#This Row],[Benchmark mean accuracy]]),"Yes","No")</f>
        <v>No</v>
      </c>
    </row>
    <row r="1517" spans="1:8" x14ac:dyDescent="0.55000000000000004">
      <c r="A1517">
        <v>465</v>
      </c>
      <c r="B1517" s="1" t="s">
        <v>2804</v>
      </c>
      <c r="C1517" s="4">
        <v>0.97777777777777697</v>
      </c>
      <c r="D1517" s="6">
        <v>96.179775280898795</v>
      </c>
      <c r="E1517" s="3">
        <v>92.696629213483106</v>
      </c>
      <c r="F1517" s="4">
        <v>5.6896551724137803</v>
      </c>
      <c r="G1517" s="6">
        <f>Table4[[#This Row],[Best Individual mean accuracy]]-Table4[[#This Row],[Benchmark mean accuracy]]</f>
        <v>-3.4831460674156887</v>
      </c>
      <c r="H1517" t="str">
        <f>IF(AND(Table4[[#This Row],[F value]]&lt;4.74,Table4[[#This Row],[Best Individual mean accuracy]]&gt;Table4[[#This Row],[Benchmark mean accuracy]]),"Yes","No")</f>
        <v>No</v>
      </c>
    </row>
    <row r="1518" spans="1:8" x14ac:dyDescent="0.55000000000000004">
      <c r="A1518">
        <v>928</v>
      </c>
      <c r="B1518" s="1" t="s">
        <v>4199</v>
      </c>
      <c r="C1518" s="4">
        <v>0.97777777777777697</v>
      </c>
      <c r="D1518" s="6">
        <v>96.067415730337004</v>
      </c>
      <c r="E1518" s="3">
        <v>92.696629213483106</v>
      </c>
      <c r="F1518" s="4">
        <v>7.62500000000004</v>
      </c>
      <c r="G1518" s="6">
        <f>Table4[[#This Row],[Best Individual mean accuracy]]-Table4[[#This Row],[Benchmark mean accuracy]]</f>
        <v>-3.3707865168538973</v>
      </c>
      <c r="H1518" t="str">
        <f>IF(AND(Table4[[#This Row],[F value]]&lt;4.74,Table4[[#This Row],[Best Individual mean accuracy]]&gt;Table4[[#This Row],[Benchmark mean accuracy]]),"Yes","No")</f>
        <v>No</v>
      </c>
    </row>
    <row r="1519" spans="1:8" x14ac:dyDescent="0.55000000000000004">
      <c r="A1519">
        <v>175</v>
      </c>
      <c r="B1519" s="1" t="s">
        <v>2613</v>
      </c>
      <c r="C1519" s="4">
        <v>0.93333333333333302</v>
      </c>
      <c r="D1519" s="6">
        <v>95.730337078651701</v>
      </c>
      <c r="E1519" s="3">
        <v>92.696629213483106</v>
      </c>
      <c r="F1519" s="4">
        <v>1.3838383838383801</v>
      </c>
      <c r="G1519" s="6">
        <f>Table4[[#This Row],[Best Individual mean accuracy]]-Table4[[#This Row],[Benchmark mean accuracy]]</f>
        <v>-3.0337078651685943</v>
      </c>
      <c r="H1519" t="str">
        <f>IF(AND(Table4[[#This Row],[F value]]&lt;4.74,Table4[[#This Row],[Best Individual mean accuracy]]&gt;Table4[[#This Row],[Benchmark mean accuracy]]),"Yes","No")</f>
        <v>No</v>
      </c>
    </row>
    <row r="1520" spans="1:8" x14ac:dyDescent="0.55000000000000004">
      <c r="A1520">
        <v>465</v>
      </c>
      <c r="B1520" s="1" t="s">
        <v>2780</v>
      </c>
      <c r="C1520" s="4">
        <v>0.97777777777777697</v>
      </c>
      <c r="D1520" s="6">
        <v>95.393258426966298</v>
      </c>
      <c r="E1520" s="3">
        <v>92.696629213483106</v>
      </c>
      <c r="F1520" s="4">
        <v>2.7037037037037002</v>
      </c>
      <c r="G1520" s="6">
        <f>Table4[[#This Row],[Best Individual mean accuracy]]-Table4[[#This Row],[Benchmark mean accuracy]]</f>
        <v>-2.6966292134831917</v>
      </c>
      <c r="H1520" t="str">
        <f>IF(AND(Table4[[#This Row],[F value]]&lt;4.74,Table4[[#This Row],[Best Individual mean accuracy]]&gt;Table4[[#This Row],[Benchmark mean accuracy]]),"Yes","No")</f>
        <v>No</v>
      </c>
    </row>
    <row r="1521" spans="1:8" x14ac:dyDescent="0.55000000000000004">
      <c r="A1521">
        <v>928</v>
      </c>
      <c r="B1521" s="1" t="s">
        <v>4288</v>
      </c>
      <c r="C1521" s="4">
        <v>0.97777777777777697</v>
      </c>
      <c r="D1521" s="6">
        <v>95.056179775280896</v>
      </c>
      <c r="E1521" s="3">
        <v>92.696629213483106</v>
      </c>
      <c r="F1521" s="4">
        <v>1.33766233766233</v>
      </c>
      <c r="G1521" s="6">
        <f>Table4[[#This Row],[Best Individual mean accuracy]]-Table4[[#This Row],[Benchmark mean accuracy]]</f>
        <v>-2.3595505617977892</v>
      </c>
      <c r="H1521" t="str">
        <f>IF(AND(Table4[[#This Row],[F value]]&lt;4.74,Table4[[#This Row],[Best Individual mean accuracy]]&gt;Table4[[#This Row],[Benchmark mean accuracy]]),"Yes","No")</f>
        <v>No</v>
      </c>
    </row>
    <row r="1522" spans="1:8" x14ac:dyDescent="0.55000000000000004">
      <c r="A1522">
        <v>928</v>
      </c>
      <c r="B1522" s="1" t="s">
        <v>4237</v>
      </c>
      <c r="C1522" s="4">
        <v>0.97777777777777697</v>
      </c>
      <c r="D1522" s="6">
        <v>94.831460674157299</v>
      </c>
      <c r="E1522" s="3">
        <v>92.696629213483106</v>
      </c>
      <c r="F1522" s="4">
        <v>1.08633093525179</v>
      </c>
      <c r="G1522" s="6">
        <f>Table4[[#This Row],[Best Individual mean accuracy]]-Table4[[#This Row],[Benchmark mean accuracy]]</f>
        <v>-2.1348314606741923</v>
      </c>
      <c r="H1522" t="str">
        <f>IF(AND(Table4[[#This Row],[F value]]&lt;4.74,Table4[[#This Row],[Best Individual mean accuracy]]&gt;Table4[[#This Row],[Benchmark mean accuracy]]),"Yes","No")</f>
        <v>No</v>
      </c>
    </row>
    <row r="1523" spans="1:8" x14ac:dyDescent="0.55000000000000004">
      <c r="A1523">
        <v>574</v>
      </c>
      <c r="B1523" s="1" t="s">
        <v>3080</v>
      </c>
      <c r="C1523" s="4">
        <v>1</v>
      </c>
      <c r="D1523" s="6">
        <v>94.044943820224702</v>
      </c>
      <c r="E1523" s="3">
        <v>92.696629213483106</v>
      </c>
      <c r="F1523" s="4">
        <v>0.61363636363636298</v>
      </c>
      <c r="G1523" s="6">
        <f>Table4[[#This Row],[Best Individual mean accuracy]]-Table4[[#This Row],[Benchmark mean accuracy]]</f>
        <v>-1.3483146067415959</v>
      </c>
      <c r="H1523" t="str">
        <f>IF(AND(Table4[[#This Row],[F value]]&lt;4.74,Table4[[#This Row],[Best Individual mean accuracy]]&gt;Table4[[#This Row],[Benchmark mean accuracy]]),"Yes","No")</f>
        <v>No</v>
      </c>
    </row>
    <row r="1524" spans="1:8" x14ac:dyDescent="0.55000000000000004">
      <c r="A1524">
        <v>928</v>
      </c>
      <c r="B1524" s="1" t="s">
        <v>4298</v>
      </c>
      <c r="C1524" s="4">
        <v>0.97777777777777697</v>
      </c>
      <c r="D1524" s="6">
        <v>93.483146067415703</v>
      </c>
      <c r="E1524" s="3">
        <v>92.696629213483106</v>
      </c>
      <c r="F1524" s="4">
        <v>1.13698630136986</v>
      </c>
      <c r="G1524" s="6">
        <f>Table4[[#This Row],[Best Individual mean accuracy]]-Table4[[#This Row],[Benchmark mean accuracy]]</f>
        <v>-0.7865168539325964</v>
      </c>
      <c r="H1524" t="str">
        <f>IF(AND(Table4[[#This Row],[F value]]&lt;4.74,Table4[[#This Row],[Best Individual mean accuracy]]&gt;Table4[[#This Row],[Benchmark mean accuracy]]),"Yes","No")</f>
        <v>No</v>
      </c>
    </row>
    <row r="1525" spans="1:8" x14ac:dyDescent="0.55000000000000004">
      <c r="A1525">
        <v>928</v>
      </c>
      <c r="B1525" s="1" t="s">
        <v>4152</v>
      </c>
      <c r="C1525" s="4">
        <v>0.97777777777777697</v>
      </c>
      <c r="D1525" s="6">
        <v>97.303370786516794</v>
      </c>
      <c r="E1525" s="3">
        <v>92.584269662921301</v>
      </c>
      <c r="F1525" s="4">
        <v>3.12820512820513</v>
      </c>
      <c r="G1525" s="6">
        <f>Table4[[#This Row],[Best Individual mean accuracy]]-Table4[[#This Row],[Benchmark mean accuracy]]</f>
        <v>-4.7191011235954932</v>
      </c>
      <c r="H1525" t="str">
        <f>IF(AND(Table4[[#This Row],[F value]]&lt;4.74,Table4[[#This Row],[Best Individual mean accuracy]]&gt;Table4[[#This Row],[Benchmark mean accuracy]]),"Yes","No")</f>
        <v>No</v>
      </c>
    </row>
    <row r="1526" spans="1:8" x14ac:dyDescent="0.55000000000000004">
      <c r="A1526">
        <v>175</v>
      </c>
      <c r="B1526" s="1" t="s">
        <v>2519</v>
      </c>
      <c r="C1526" s="4">
        <v>0.93333333333333302</v>
      </c>
      <c r="D1526" s="6">
        <v>97.191011235955003</v>
      </c>
      <c r="E1526" s="3">
        <v>92.584269662921301</v>
      </c>
      <c r="F1526" s="4">
        <v>5.16216216216218</v>
      </c>
      <c r="G1526" s="6">
        <f>Table4[[#This Row],[Best Individual mean accuracy]]-Table4[[#This Row],[Benchmark mean accuracy]]</f>
        <v>-4.6067415730337018</v>
      </c>
      <c r="H1526" t="str">
        <f>IF(AND(Table4[[#This Row],[F value]]&lt;4.74,Table4[[#This Row],[Best Individual mean accuracy]]&gt;Table4[[#This Row],[Benchmark mean accuracy]]),"Yes","No")</f>
        <v>No</v>
      </c>
    </row>
    <row r="1527" spans="1:8" x14ac:dyDescent="0.55000000000000004">
      <c r="A1527">
        <v>928</v>
      </c>
      <c r="B1527" s="1" t="s">
        <v>4222</v>
      </c>
      <c r="C1527" s="4">
        <v>0.97777777777777697</v>
      </c>
      <c r="D1527" s="6">
        <v>97.078651685393197</v>
      </c>
      <c r="E1527" s="3">
        <v>92.584269662921301</v>
      </c>
      <c r="F1527" s="4">
        <v>1.91379310344827</v>
      </c>
      <c r="G1527" s="6">
        <f>Table4[[#This Row],[Best Individual mean accuracy]]-Table4[[#This Row],[Benchmark mean accuracy]]</f>
        <v>-4.4943820224718962</v>
      </c>
      <c r="H1527" t="str">
        <f>IF(AND(Table4[[#This Row],[F value]]&lt;4.74,Table4[[#This Row],[Best Individual mean accuracy]]&gt;Table4[[#This Row],[Benchmark mean accuracy]]),"Yes","No")</f>
        <v>No</v>
      </c>
    </row>
    <row r="1528" spans="1:8" x14ac:dyDescent="0.55000000000000004">
      <c r="A1528">
        <v>928</v>
      </c>
      <c r="B1528" s="1" t="s">
        <v>4378</v>
      </c>
      <c r="C1528" s="4">
        <v>0.97777777777777697</v>
      </c>
      <c r="D1528" s="6">
        <v>96.8539325842696</v>
      </c>
      <c r="E1528" s="3">
        <v>92.584269662921301</v>
      </c>
      <c r="F1528" s="4">
        <v>2.9090909090909101</v>
      </c>
      <c r="G1528" s="6">
        <f>Table4[[#This Row],[Best Individual mean accuracy]]-Table4[[#This Row],[Benchmark mean accuracy]]</f>
        <v>-4.2696629213482993</v>
      </c>
      <c r="H1528" t="str">
        <f>IF(AND(Table4[[#This Row],[F value]]&lt;4.74,Table4[[#This Row],[Best Individual mean accuracy]]&gt;Table4[[#This Row],[Benchmark mean accuracy]]),"Yes","No")</f>
        <v>No</v>
      </c>
    </row>
    <row r="1529" spans="1:8" x14ac:dyDescent="0.55000000000000004">
      <c r="A1529">
        <v>928</v>
      </c>
      <c r="B1529" s="1" t="s">
        <v>4261</v>
      </c>
      <c r="C1529" s="4">
        <v>0.97777777777777697</v>
      </c>
      <c r="D1529" s="6">
        <v>96.741573033707795</v>
      </c>
      <c r="E1529" s="3">
        <v>92.584269662921301</v>
      </c>
      <c r="F1529" s="4">
        <v>3.3529411764705799</v>
      </c>
      <c r="G1529" s="6">
        <f>Table4[[#This Row],[Best Individual mean accuracy]]-Table4[[#This Row],[Benchmark mean accuracy]]</f>
        <v>-4.1573033707864937</v>
      </c>
      <c r="H1529" t="str">
        <f>IF(AND(Table4[[#This Row],[F value]]&lt;4.74,Table4[[#This Row],[Best Individual mean accuracy]]&gt;Table4[[#This Row],[Benchmark mean accuracy]]),"Yes","No")</f>
        <v>No</v>
      </c>
    </row>
    <row r="1530" spans="1:8" x14ac:dyDescent="0.55000000000000004">
      <c r="A1530">
        <v>175</v>
      </c>
      <c r="B1530" s="1" t="s">
        <v>2548</v>
      </c>
      <c r="C1530" s="4">
        <v>0.93333333333333302</v>
      </c>
      <c r="D1530" s="6">
        <v>96.404494382022406</v>
      </c>
      <c r="E1530" s="3">
        <v>92.584269662921301</v>
      </c>
      <c r="F1530" s="4">
        <v>3.1666666666666599</v>
      </c>
      <c r="G1530" s="6">
        <f>Table4[[#This Row],[Best Individual mean accuracy]]-Table4[[#This Row],[Benchmark mean accuracy]]</f>
        <v>-3.8202247191011054</v>
      </c>
      <c r="H1530" t="str">
        <f>IF(AND(Table4[[#This Row],[F value]]&lt;4.74,Table4[[#This Row],[Best Individual mean accuracy]]&gt;Table4[[#This Row],[Benchmark mean accuracy]]),"Yes","No")</f>
        <v>No</v>
      </c>
    </row>
    <row r="1531" spans="1:8" x14ac:dyDescent="0.55000000000000004">
      <c r="A1531">
        <v>175</v>
      </c>
      <c r="B1531" s="1" t="s">
        <v>2595</v>
      </c>
      <c r="C1531" s="4">
        <v>0.93333333333333302</v>
      </c>
      <c r="D1531" s="6">
        <v>96.292134831460601</v>
      </c>
      <c r="E1531" s="3">
        <v>92.584269662921301</v>
      </c>
      <c r="F1531" s="4">
        <v>3.4186046511627799</v>
      </c>
      <c r="G1531" s="6">
        <f>Table4[[#This Row],[Best Individual mean accuracy]]-Table4[[#This Row],[Benchmark mean accuracy]]</f>
        <v>-3.7078651685392998</v>
      </c>
      <c r="H1531" t="str">
        <f>IF(AND(Table4[[#This Row],[F value]]&lt;4.74,Table4[[#This Row],[Best Individual mean accuracy]]&gt;Table4[[#This Row],[Benchmark mean accuracy]]),"Yes","No")</f>
        <v>No</v>
      </c>
    </row>
    <row r="1532" spans="1:8" x14ac:dyDescent="0.55000000000000004">
      <c r="A1532">
        <v>175</v>
      </c>
      <c r="B1532" s="1" t="s">
        <v>2621</v>
      </c>
      <c r="C1532" s="4">
        <v>0.93333333333333302</v>
      </c>
      <c r="D1532" s="6">
        <v>96.292134831460601</v>
      </c>
      <c r="E1532" s="3">
        <v>92.584269662921301</v>
      </c>
      <c r="F1532" s="4">
        <v>2.1392405063291098</v>
      </c>
      <c r="G1532" s="6">
        <f>Table4[[#This Row],[Best Individual mean accuracy]]-Table4[[#This Row],[Benchmark mean accuracy]]</f>
        <v>-3.7078651685392998</v>
      </c>
      <c r="H1532" t="str">
        <f>IF(AND(Table4[[#This Row],[F value]]&lt;4.74,Table4[[#This Row],[Best Individual mean accuracy]]&gt;Table4[[#This Row],[Benchmark mean accuracy]]),"Yes","No")</f>
        <v>No</v>
      </c>
    </row>
    <row r="1533" spans="1:8" x14ac:dyDescent="0.55000000000000004">
      <c r="A1533">
        <v>928</v>
      </c>
      <c r="B1533" s="1" t="s">
        <v>4236</v>
      </c>
      <c r="C1533" s="4">
        <v>0.97777777777777697</v>
      </c>
      <c r="D1533" s="6">
        <v>96.292134831460601</v>
      </c>
      <c r="E1533" s="3">
        <v>92.584269662921301</v>
      </c>
      <c r="F1533" s="4">
        <v>1.8080808080808</v>
      </c>
      <c r="G1533" s="6">
        <f>Table4[[#This Row],[Best Individual mean accuracy]]-Table4[[#This Row],[Benchmark mean accuracy]]</f>
        <v>-3.7078651685392998</v>
      </c>
      <c r="H1533" t="str">
        <f>IF(AND(Table4[[#This Row],[F value]]&lt;4.74,Table4[[#This Row],[Best Individual mean accuracy]]&gt;Table4[[#This Row],[Benchmark mean accuracy]]),"Yes","No")</f>
        <v>No</v>
      </c>
    </row>
    <row r="1534" spans="1:8" x14ac:dyDescent="0.55000000000000004">
      <c r="A1534">
        <v>928</v>
      </c>
      <c r="B1534" s="1" t="s">
        <v>4267</v>
      </c>
      <c r="C1534" s="4">
        <v>0.97777777777777697</v>
      </c>
      <c r="D1534" s="6">
        <v>96.292134831460601</v>
      </c>
      <c r="E1534" s="3">
        <v>92.584269662921301</v>
      </c>
      <c r="F1534" s="4">
        <v>1.4897959183673399</v>
      </c>
      <c r="G1534" s="6">
        <f>Table4[[#This Row],[Best Individual mean accuracy]]-Table4[[#This Row],[Benchmark mean accuracy]]</f>
        <v>-3.7078651685392998</v>
      </c>
      <c r="H1534" t="str">
        <f>IF(AND(Table4[[#This Row],[F value]]&lt;4.74,Table4[[#This Row],[Best Individual mean accuracy]]&gt;Table4[[#This Row],[Benchmark mean accuracy]]),"Yes","No")</f>
        <v>No</v>
      </c>
    </row>
    <row r="1535" spans="1:8" x14ac:dyDescent="0.55000000000000004">
      <c r="A1535">
        <v>928</v>
      </c>
      <c r="B1535" s="1" t="s">
        <v>4176</v>
      </c>
      <c r="C1535" s="4">
        <v>0.97777777777777697</v>
      </c>
      <c r="D1535" s="6">
        <v>96.179775280898895</v>
      </c>
      <c r="E1535" s="3">
        <v>92.584269662921301</v>
      </c>
      <c r="F1535" s="4">
        <v>2.4594594594594601</v>
      </c>
      <c r="G1535" s="6">
        <f>Table4[[#This Row],[Best Individual mean accuracy]]-Table4[[#This Row],[Benchmark mean accuracy]]</f>
        <v>-3.5955056179775937</v>
      </c>
      <c r="H1535" t="str">
        <f>IF(AND(Table4[[#This Row],[F value]]&lt;4.74,Table4[[#This Row],[Best Individual mean accuracy]]&gt;Table4[[#This Row],[Benchmark mean accuracy]]),"Yes","No")</f>
        <v>No</v>
      </c>
    </row>
    <row r="1536" spans="1:8" x14ac:dyDescent="0.55000000000000004">
      <c r="A1536">
        <v>928</v>
      </c>
      <c r="B1536" s="1" t="s">
        <v>4115</v>
      </c>
      <c r="C1536" s="4">
        <v>0.97777777777777697</v>
      </c>
      <c r="D1536" s="6">
        <v>96.179775280898795</v>
      </c>
      <c r="E1536" s="3">
        <v>92.584269662921301</v>
      </c>
      <c r="F1536" s="4">
        <v>1.1043478260869499</v>
      </c>
      <c r="G1536" s="6">
        <f>Table4[[#This Row],[Best Individual mean accuracy]]-Table4[[#This Row],[Benchmark mean accuracy]]</f>
        <v>-3.5955056179774942</v>
      </c>
      <c r="H1536" t="str">
        <f>IF(AND(Table4[[#This Row],[F value]]&lt;4.74,Table4[[#This Row],[Best Individual mean accuracy]]&gt;Table4[[#This Row],[Benchmark mean accuracy]]),"Yes","No")</f>
        <v>No</v>
      </c>
    </row>
    <row r="1537" spans="1:8" x14ac:dyDescent="0.55000000000000004">
      <c r="A1537">
        <v>175</v>
      </c>
      <c r="B1537" s="1" t="s">
        <v>2583</v>
      </c>
      <c r="C1537" s="4">
        <v>0.93333333333333302</v>
      </c>
      <c r="D1537" s="6">
        <v>95.955056179775298</v>
      </c>
      <c r="E1537" s="3">
        <v>92.584269662921301</v>
      </c>
      <c r="F1537" s="4">
        <v>1.4920634920634901</v>
      </c>
      <c r="G1537" s="6">
        <f>Table4[[#This Row],[Best Individual mean accuracy]]-Table4[[#This Row],[Benchmark mean accuracy]]</f>
        <v>-3.3707865168539968</v>
      </c>
      <c r="H1537" t="str">
        <f>IF(AND(Table4[[#This Row],[F value]]&lt;4.74,Table4[[#This Row],[Best Individual mean accuracy]]&gt;Table4[[#This Row],[Benchmark mean accuracy]]),"Yes","No")</f>
        <v>No</v>
      </c>
    </row>
    <row r="1538" spans="1:8" x14ac:dyDescent="0.55000000000000004">
      <c r="A1538">
        <v>928</v>
      </c>
      <c r="B1538" s="1" t="s">
        <v>4133</v>
      </c>
      <c r="C1538" s="4">
        <v>0.97777777777777697</v>
      </c>
      <c r="D1538" s="6">
        <v>95.730337078651601</v>
      </c>
      <c r="E1538" s="3">
        <v>92.584269662921301</v>
      </c>
      <c r="F1538" s="4">
        <v>1.16923076923076</v>
      </c>
      <c r="G1538" s="6">
        <f>Table4[[#This Row],[Best Individual mean accuracy]]-Table4[[#This Row],[Benchmark mean accuracy]]</f>
        <v>-3.1460674157303004</v>
      </c>
      <c r="H1538" t="str">
        <f>IF(AND(Table4[[#This Row],[F value]]&lt;4.74,Table4[[#This Row],[Best Individual mean accuracy]]&gt;Table4[[#This Row],[Benchmark mean accuracy]]),"Yes","No")</f>
        <v>No</v>
      </c>
    </row>
    <row r="1539" spans="1:8" x14ac:dyDescent="0.55000000000000004">
      <c r="A1539">
        <v>574</v>
      </c>
      <c r="B1539" s="1" t="s">
        <v>3065</v>
      </c>
      <c r="C1539" s="4">
        <v>1</v>
      </c>
      <c r="D1539" s="6">
        <v>95.617977528089895</v>
      </c>
      <c r="E1539" s="3">
        <v>92.584269662921301</v>
      </c>
      <c r="F1539" s="4">
        <v>0.96837944664031606</v>
      </c>
      <c r="G1539" s="6">
        <f>Table4[[#This Row],[Best Individual mean accuracy]]-Table4[[#This Row],[Benchmark mean accuracy]]</f>
        <v>-3.0337078651685943</v>
      </c>
      <c r="H1539" t="str">
        <f>IF(AND(Table4[[#This Row],[F value]]&lt;4.74,Table4[[#This Row],[Best Individual mean accuracy]]&gt;Table4[[#This Row],[Benchmark mean accuracy]]),"Yes","No")</f>
        <v>No</v>
      </c>
    </row>
    <row r="1540" spans="1:8" x14ac:dyDescent="0.55000000000000004">
      <c r="A1540">
        <v>574</v>
      </c>
      <c r="B1540" s="1" t="s">
        <v>3079</v>
      </c>
      <c r="C1540" s="4">
        <v>1</v>
      </c>
      <c r="D1540" s="6">
        <v>95.617977528089895</v>
      </c>
      <c r="E1540" s="3">
        <v>92.584269662921301</v>
      </c>
      <c r="F1540" s="4">
        <v>0.93782383419688997</v>
      </c>
      <c r="G1540" s="6">
        <f>Table4[[#This Row],[Best Individual mean accuracy]]-Table4[[#This Row],[Benchmark mean accuracy]]</f>
        <v>-3.0337078651685943</v>
      </c>
      <c r="H1540" t="str">
        <f>IF(AND(Table4[[#This Row],[F value]]&lt;4.74,Table4[[#This Row],[Best Individual mean accuracy]]&gt;Table4[[#This Row],[Benchmark mean accuracy]]),"Yes","No")</f>
        <v>No</v>
      </c>
    </row>
    <row r="1541" spans="1:8" x14ac:dyDescent="0.55000000000000004">
      <c r="A1541">
        <v>175</v>
      </c>
      <c r="B1541" s="1" t="s">
        <v>2671</v>
      </c>
      <c r="C1541" s="4">
        <v>0.93333333333333302</v>
      </c>
      <c r="D1541" s="6">
        <v>95.505617977528104</v>
      </c>
      <c r="E1541" s="3">
        <v>92.584269662921301</v>
      </c>
      <c r="F1541" s="4">
        <v>1.7027027027027</v>
      </c>
      <c r="G1541" s="6">
        <f>Table4[[#This Row],[Best Individual mean accuracy]]-Table4[[#This Row],[Benchmark mean accuracy]]</f>
        <v>-2.9213483146068029</v>
      </c>
      <c r="H1541" t="str">
        <f>IF(AND(Table4[[#This Row],[F value]]&lt;4.74,Table4[[#This Row],[Best Individual mean accuracy]]&gt;Table4[[#This Row],[Benchmark mean accuracy]]),"Yes","No")</f>
        <v>No</v>
      </c>
    </row>
    <row r="1542" spans="1:8" x14ac:dyDescent="0.55000000000000004">
      <c r="A1542">
        <v>175</v>
      </c>
      <c r="B1542" s="1" t="s">
        <v>2614</v>
      </c>
      <c r="C1542" s="4">
        <v>0.93333333333333302</v>
      </c>
      <c r="D1542" s="6">
        <v>95.168539325842602</v>
      </c>
      <c r="E1542" s="3">
        <v>92.584269662921301</v>
      </c>
      <c r="F1542" s="4">
        <v>1.27956989247311</v>
      </c>
      <c r="G1542" s="6">
        <f>Table4[[#This Row],[Best Individual mean accuracy]]-Table4[[#This Row],[Benchmark mean accuracy]]</f>
        <v>-2.5842696629213009</v>
      </c>
      <c r="H1542" t="str">
        <f>IF(AND(Table4[[#This Row],[F value]]&lt;4.74,Table4[[#This Row],[Best Individual mean accuracy]]&gt;Table4[[#This Row],[Benchmark mean accuracy]]),"Yes","No")</f>
        <v>No</v>
      </c>
    </row>
    <row r="1543" spans="1:8" x14ac:dyDescent="0.55000000000000004">
      <c r="A1543">
        <v>175</v>
      </c>
      <c r="B1543" s="1" t="s">
        <v>2658</v>
      </c>
      <c r="C1543" s="4">
        <v>0.93333333333333302</v>
      </c>
      <c r="D1543" s="6">
        <v>95.056179775280896</v>
      </c>
      <c r="E1543" s="3">
        <v>92.584269662921301</v>
      </c>
      <c r="F1543" s="4">
        <v>1.6666666666666601</v>
      </c>
      <c r="G1543" s="6">
        <f>Table4[[#This Row],[Best Individual mean accuracy]]-Table4[[#This Row],[Benchmark mean accuracy]]</f>
        <v>-2.4719101123595948</v>
      </c>
      <c r="H1543" t="str">
        <f>IF(AND(Table4[[#This Row],[F value]]&lt;4.74,Table4[[#This Row],[Best Individual mean accuracy]]&gt;Table4[[#This Row],[Benchmark mean accuracy]]),"Yes","No")</f>
        <v>No</v>
      </c>
    </row>
    <row r="1544" spans="1:8" x14ac:dyDescent="0.55000000000000004">
      <c r="A1544">
        <v>928</v>
      </c>
      <c r="B1544" s="1" t="s">
        <v>4398</v>
      </c>
      <c r="C1544" s="4">
        <v>0.97777777777777697</v>
      </c>
      <c r="D1544" s="6">
        <v>94.719101123595493</v>
      </c>
      <c r="E1544" s="3">
        <v>92.584269662921301</v>
      </c>
      <c r="F1544" s="4">
        <v>1.3076923076922999</v>
      </c>
      <c r="G1544" s="6">
        <f>Table4[[#This Row],[Best Individual mean accuracy]]-Table4[[#This Row],[Benchmark mean accuracy]]</f>
        <v>-2.1348314606741923</v>
      </c>
      <c r="H1544" t="str">
        <f>IF(AND(Table4[[#This Row],[F value]]&lt;4.74,Table4[[#This Row],[Best Individual mean accuracy]]&gt;Table4[[#This Row],[Benchmark mean accuracy]]),"Yes","No")</f>
        <v>No</v>
      </c>
    </row>
    <row r="1545" spans="1:8" x14ac:dyDescent="0.55000000000000004">
      <c r="A1545">
        <v>928</v>
      </c>
      <c r="B1545" s="1" t="s">
        <v>4344</v>
      </c>
      <c r="C1545" s="4">
        <v>0.97777777777777697</v>
      </c>
      <c r="D1545" s="6">
        <v>94.382022471910105</v>
      </c>
      <c r="E1545" s="3">
        <v>92.584269662921301</v>
      </c>
      <c r="F1545" s="4">
        <v>1.0638297872340401</v>
      </c>
      <c r="G1545" s="6">
        <f>Table4[[#This Row],[Best Individual mean accuracy]]-Table4[[#This Row],[Benchmark mean accuracy]]</f>
        <v>-1.797752808988804</v>
      </c>
      <c r="H1545" t="str">
        <f>IF(AND(Table4[[#This Row],[F value]]&lt;4.74,Table4[[#This Row],[Best Individual mean accuracy]]&gt;Table4[[#This Row],[Benchmark mean accuracy]]),"Yes","No")</f>
        <v>No</v>
      </c>
    </row>
    <row r="1546" spans="1:8" x14ac:dyDescent="0.55000000000000004">
      <c r="A1546">
        <v>175</v>
      </c>
      <c r="B1546" s="1" t="s">
        <v>2541</v>
      </c>
      <c r="C1546" s="4">
        <v>0.93333333333333302</v>
      </c>
      <c r="D1546" s="6">
        <v>97.191011235955003</v>
      </c>
      <c r="E1546" s="3">
        <v>92.471910112359495</v>
      </c>
      <c r="F1546" s="4">
        <v>2.5208333333333202</v>
      </c>
      <c r="G1546" s="6">
        <f>Table4[[#This Row],[Best Individual mean accuracy]]-Table4[[#This Row],[Benchmark mean accuracy]]</f>
        <v>-4.7191011235955074</v>
      </c>
      <c r="H1546" t="str">
        <f>IF(AND(Table4[[#This Row],[F value]]&lt;4.74,Table4[[#This Row],[Best Individual mean accuracy]]&gt;Table4[[#This Row],[Benchmark mean accuracy]]),"Yes","No")</f>
        <v>No</v>
      </c>
    </row>
    <row r="1547" spans="1:8" x14ac:dyDescent="0.55000000000000004">
      <c r="A1547">
        <v>928</v>
      </c>
      <c r="B1547" s="1" t="s">
        <v>4209</v>
      </c>
      <c r="C1547" s="4">
        <v>0.97777777777777697</v>
      </c>
      <c r="D1547" s="6">
        <v>97.191011235955003</v>
      </c>
      <c r="E1547" s="3">
        <v>92.471910112359495</v>
      </c>
      <c r="F1547" s="4">
        <v>2.4</v>
      </c>
      <c r="G1547" s="6">
        <f>Table4[[#This Row],[Best Individual mean accuracy]]-Table4[[#This Row],[Benchmark mean accuracy]]</f>
        <v>-4.7191011235955074</v>
      </c>
      <c r="H1547" t="str">
        <f>IF(AND(Table4[[#This Row],[F value]]&lt;4.74,Table4[[#This Row],[Best Individual mean accuracy]]&gt;Table4[[#This Row],[Benchmark mean accuracy]]),"Yes","No")</f>
        <v>No</v>
      </c>
    </row>
    <row r="1548" spans="1:8" x14ac:dyDescent="0.55000000000000004">
      <c r="A1548">
        <v>175</v>
      </c>
      <c r="B1548" s="1" t="s">
        <v>2683</v>
      </c>
      <c r="C1548" s="4">
        <v>0.93333333333333302</v>
      </c>
      <c r="D1548" s="6">
        <v>97.078651685393197</v>
      </c>
      <c r="E1548" s="3">
        <v>92.471910112359495</v>
      </c>
      <c r="F1548" s="4">
        <v>10.157894736842</v>
      </c>
      <c r="G1548" s="6">
        <f>Table4[[#This Row],[Best Individual mean accuracy]]-Table4[[#This Row],[Benchmark mean accuracy]]</f>
        <v>-4.6067415730337018</v>
      </c>
      <c r="H1548" t="str">
        <f>IF(AND(Table4[[#This Row],[F value]]&lt;4.74,Table4[[#This Row],[Best Individual mean accuracy]]&gt;Table4[[#This Row],[Benchmark mean accuracy]]),"Yes","No")</f>
        <v>No</v>
      </c>
    </row>
    <row r="1549" spans="1:8" x14ac:dyDescent="0.55000000000000004">
      <c r="A1549">
        <v>928</v>
      </c>
      <c r="B1549" s="1" t="s">
        <v>4285</v>
      </c>
      <c r="C1549" s="4">
        <v>0.97777777777777697</v>
      </c>
      <c r="D1549" s="6">
        <v>96.966292134831406</v>
      </c>
      <c r="E1549" s="3">
        <v>92.471910112359495</v>
      </c>
      <c r="F1549" s="4">
        <v>3.5641025641025599</v>
      </c>
      <c r="G1549" s="6">
        <f>Table4[[#This Row],[Best Individual mean accuracy]]-Table4[[#This Row],[Benchmark mean accuracy]]</f>
        <v>-4.4943820224719104</v>
      </c>
      <c r="H1549" t="str">
        <f>IF(AND(Table4[[#This Row],[F value]]&lt;4.74,Table4[[#This Row],[Best Individual mean accuracy]]&gt;Table4[[#This Row],[Benchmark mean accuracy]]),"Yes","No")</f>
        <v>No</v>
      </c>
    </row>
    <row r="1550" spans="1:8" x14ac:dyDescent="0.55000000000000004">
      <c r="A1550">
        <v>175</v>
      </c>
      <c r="B1550" s="1" t="s">
        <v>2486</v>
      </c>
      <c r="C1550" s="4">
        <v>0.93333333333333302</v>
      </c>
      <c r="D1550" s="6">
        <v>96.8539325842696</v>
      </c>
      <c r="E1550" s="3">
        <v>92.471910112359495</v>
      </c>
      <c r="F1550" s="4">
        <v>1.9549549549549501</v>
      </c>
      <c r="G1550" s="6">
        <f>Table4[[#This Row],[Best Individual mean accuracy]]-Table4[[#This Row],[Benchmark mean accuracy]]</f>
        <v>-4.3820224719101049</v>
      </c>
      <c r="H1550" t="str">
        <f>IF(AND(Table4[[#This Row],[F value]]&lt;4.74,Table4[[#This Row],[Best Individual mean accuracy]]&gt;Table4[[#This Row],[Benchmark mean accuracy]]),"Yes","No")</f>
        <v>No</v>
      </c>
    </row>
    <row r="1551" spans="1:8" x14ac:dyDescent="0.55000000000000004">
      <c r="A1551">
        <v>465</v>
      </c>
      <c r="B1551" s="1" t="s">
        <v>2832</v>
      </c>
      <c r="C1551" s="4">
        <v>0.97777777777777697</v>
      </c>
      <c r="D1551" s="6">
        <v>96.8539325842696</v>
      </c>
      <c r="E1551" s="3">
        <v>92.471910112359495</v>
      </c>
      <c r="F1551" s="4">
        <v>5.2790697674418698</v>
      </c>
      <c r="G1551" s="6">
        <f>Table4[[#This Row],[Best Individual mean accuracy]]-Table4[[#This Row],[Benchmark mean accuracy]]</f>
        <v>-4.3820224719101049</v>
      </c>
      <c r="H1551" t="str">
        <f>IF(AND(Table4[[#This Row],[F value]]&lt;4.74,Table4[[#This Row],[Best Individual mean accuracy]]&gt;Table4[[#This Row],[Benchmark mean accuracy]]),"Yes","No")</f>
        <v>No</v>
      </c>
    </row>
    <row r="1552" spans="1:8" x14ac:dyDescent="0.55000000000000004">
      <c r="A1552">
        <v>928</v>
      </c>
      <c r="B1552" s="1" t="s">
        <v>4250</v>
      </c>
      <c r="C1552" s="4">
        <v>0.97777777777777697</v>
      </c>
      <c r="D1552" s="6">
        <v>96.8539325842696</v>
      </c>
      <c r="E1552" s="3">
        <v>92.471910112359495</v>
      </c>
      <c r="F1552" s="4">
        <v>2.4947368421052598</v>
      </c>
      <c r="G1552" s="6">
        <f>Table4[[#This Row],[Best Individual mean accuracy]]-Table4[[#This Row],[Benchmark mean accuracy]]</f>
        <v>-4.3820224719101049</v>
      </c>
      <c r="H1552" t="str">
        <f>IF(AND(Table4[[#This Row],[F value]]&lt;4.74,Table4[[#This Row],[Best Individual mean accuracy]]&gt;Table4[[#This Row],[Benchmark mean accuracy]]),"Yes","No")</f>
        <v>No</v>
      </c>
    </row>
    <row r="1553" spans="1:8" x14ac:dyDescent="0.55000000000000004">
      <c r="A1553">
        <v>928</v>
      </c>
      <c r="B1553" s="1" t="s">
        <v>4296</v>
      </c>
      <c r="C1553" s="4">
        <v>0.97777777777777697</v>
      </c>
      <c r="D1553" s="6">
        <v>96.8539325842696</v>
      </c>
      <c r="E1553" s="3">
        <v>92.471910112359495</v>
      </c>
      <c r="F1553" s="4">
        <v>3.3174603174603101</v>
      </c>
      <c r="G1553" s="6">
        <f>Table4[[#This Row],[Best Individual mean accuracy]]-Table4[[#This Row],[Benchmark mean accuracy]]</f>
        <v>-4.3820224719101049</v>
      </c>
      <c r="H1553" t="str">
        <f>IF(AND(Table4[[#This Row],[F value]]&lt;4.74,Table4[[#This Row],[Best Individual mean accuracy]]&gt;Table4[[#This Row],[Benchmark mean accuracy]]),"Yes","No")</f>
        <v>No</v>
      </c>
    </row>
    <row r="1554" spans="1:8" x14ac:dyDescent="0.55000000000000004">
      <c r="A1554">
        <v>175</v>
      </c>
      <c r="B1554" s="1" t="s">
        <v>2695</v>
      </c>
      <c r="C1554" s="4">
        <v>0.93333333333333302</v>
      </c>
      <c r="D1554" s="6">
        <v>96.629213483146003</v>
      </c>
      <c r="E1554" s="3">
        <v>92.471910112359495</v>
      </c>
      <c r="F1554" s="4">
        <v>2.75308641975308</v>
      </c>
      <c r="G1554" s="6">
        <f>Table4[[#This Row],[Best Individual mean accuracy]]-Table4[[#This Row],[Benchmark mean accuracy]]</f>
        <v>-4.1573033707865079</v>
      </c>
      <c r="H1554" t="str">
        <f>IF(AND(Table4[[#This Row],[F value]]&lt;4.74,Table4[[#This Row],[Best Individual mean accuracy]]&gt;Table4[[#This Row],[Benchmark mean accuracy]]),"Yes","No")</f>
        <v>No</v>
      </c>
    </row>
    <row r="1555" spans="1:8" x14ac:dyDescent="0.55000000000000004">
      <c r="A1555">
        <v>465</v>
      </c>
      <c r="B1555" s="1" t="s">
        <v>2781</v>
      </c>
      <c r="C1555" s="4">
        <v>0.97777777777777697</v>
      </c>
      <c r="D1555" s="6">
        <v>96.629213483146003</v>
      </c>
      <c r="E1555" s="3">
        <v>92.471910112359495</v>
      </c>
      <c r="F1555" s="4">
        <v>1.3386243386243299</v>
      </c>
      <c r="G1555" s="6">
        <f>Table4[[#This Row],[Best Individual mean accuracy]]-Table4[[#This Row],[Benchmark mean accuracy]]</f>
        <v>-4.1573033707865079</v>
      </c>
      <c r="H1555" t="str">
        <f>IF(AND(Table4[[#This Row],[F value]]&lt;4.74,Table4[[#This Row],[Best Individual mean accuracy]]&gt;Table4[[#This Row],[Benchmark mean accuracy]]),"Yes","No")</f>
        <v>No</v>
      </c>
    </row>
    <row r="1556" spans="1:8" x14ac:dyDescent="0.55000000000000004">
      <c r="A1556">
        <v>928</v>
      </c>
      <c r="B1556" s="1" t="s">
        <v>4163</v>
      </c>
      <c r="C1556" s="4">
        <v>0.97777777777777697</v>
      </c>
      <c r="D1556" s="6">
        <v>96.629213483146003</v>
      </c>
      <c r="E1556" s="3">
        <v>92.471910112359495</v>
      </c>
      <c r="F1556" s="4">
        <v>2.3978494623655799</v>
      </c>
      <c r="G1556" s="6">
        <f>Table4[[#This Row],[Best Individual mean accuracy]]-Table4[[#This Row],[Benchmark mean accuracy]]</f>
        <v>-4.1573033707865079</v>
      </c>
      <c r="H1556" t="str">
        <f>IF(AND(Table4[[#This Row],[F value]]&lt;4.74,Table4[[#This Row],[Best Individual mean accuracy]]&gt;Table4[[#This Row],[Benchmark mean accuracy]]),"Yes","No")</f>
        <v>No</v>
      </c>
    </row>
    <row r="1557" spans="1:8" x14ac:dyDescent="0.55000000000000004">
      <c r="A1557">
        <v>928</v>
      </c>
      <c r="B1557" s="1" t="s">
        <v>4263</v>
      </c>
      <c r="C1557" s="4">
        <v>0.97777777777777697</v>
      </c>
      <c r="D1557" s="6">
        <v>96.629213483146003</v>
      </c>
      <c r="E1557" s="3">
        <v>92.471910112359495</v>
      </c>
      <c r="F1557" s="4">
        <v>3.0363636363636299</v>
      </c>
      <c r="G1557" s="6">
        <f>Table4[[#This Row],[Best Individual mean accuracy]]-Table4[[#This Row],[Benchmark mean accuracy]]</f>
        <v>-4.1573033707865079</v>
      </c>
      <c r="H1557" t="str">
        <f>IF(AND(Table4[[#This Row],[F value]]&lt;4.74,Table4[[#This Row],[Best Individual mean accuracy]]&gt;Table4[[#This Row],[Benchmark mean accuracy]]),"Yes","No")</f>
        <v>No</v>
      </c>
    </row>
    <row r="1558" spans="1:8" x14ac:dyDescent="0.55000000000000004">
      <c r="A1558">
        <v>175</v>
      </c>
      <c r="B1558" s="1" t="s">
        <v>2403</v>
      </c>
      <c r="C1558" s="4">
        <v>0.93333333333333302</v>
      </c>
      <c r="D1558" s="6">
        <v>96.516853932584198</v>
      </c>
      <c r="E1558" s="3">
        <v>92.471910112359495</v>
      </c>
      <c r="F1558" s="4">
        <v>17.999999999999901</v>
      </c>
      <c r="G1558" s="6">
        <f>Table4[[#This Row],[Best Individual mean accuracy]]-Table4[[#This Row],[Benchmark mean accuracy]]</f>
        <v>-4.0449438202247023</v>
      </c>
      <c r="H1558" t="str">
        <f>IF(AND(Table4[[#This Row],[F value]]&lt;4.74,Table4[[#This Row],[Best Individual mean accuracy]]&gt;Table4[[#This Row],[Benchmark mean accuracy]]),"Yes","No")</f>
        <v>No</v>
      </c>
    </row>
    <row r="1559" spans="1:8" x14ac:dyDescent="0.55000000000000004">
      <c r="A1559">
        <v>175</v>
      </c>
      <c r="B1559" s="1" t="s">
        <v>2500</v>
      </c>
      <c r="C1559" s="4">
        <v>0.93333333333333302</v>
      </c>
      <c r="D1559" s="6">
        <v>96.516853932584198</v>
      </c>
      <c r="E1559" s="3">
        <v>92.471910112359495</v>
      </c>
      <c r="F1559" s="4">
        <v>1.93999999999999</v>
      </c>
      <c r="G1559" s="6">
        <f>Table4[[#This Row],[Best Individual mean accuracy]]-Table4[[#This Row],[Benchmark mean accuracy]]</f>
        <v>-4.0449438202247023</v>
      </c>
      <c r="H1559" t="str">
        <f>IF(AND(Table4[[#This Row],[F value]]&lt;4.74,Table4[[#This Row],[Best Individual mean accuracy]]&gt;Table4[[#This Row],[Benchmark mean accuracy]]),"Yes","No")</f>
        <v>No</v>
      </c>
    </row>
    <row r="1560" spans="1:8" x14ac:dyDescent="0.55000000000000004">
      <c r="A1560">
        <v>175</v>
      </c>
      <c r="B1560" s="1" t="s">
        <v>2570</v>
      </c>
      <c r="C1560" s="4">
        <v>0.93333333333333302</v>
      </c>
      <c r="D1560" s="6">
        <v>96.516853932584198</v>
      </c>
      <c r="E1560" s="3">
        <v>92.471910112359495</v>
      </c>
      <c r="F1560" s="4">
        <v>3.3124999999999898</v>
      </c>
      <c r="G1560" s="6">
        <f>Table4[[#This Row],[Best Individual mean accuracy]]-Table4[[#This Row],[Benchmark mean accuracy]]</f>
        <v>-4.0449438202247023</v>
      </c>
      <c r="H1560" t="str">
        <f>IF(AND(Table4[[#This Row],[F value]]&lt;4.74,Table4[[#This Row],[Best Individual mean accuracy]]&gt;Table4[[#This Row],[Benchmark mean accuracy]]),"Yes","No")</f>
        <v>No</v>
      </c>
    </row>
    <row r="1561" spans="1:8" x14ac:dyDescent="0.55000000000000004">
      <c r="A1561">
        <v>175</v>
      </c>
      <c r="B1561" s="1" t="s">
        <v>2465</v>
      </c>
      <c r="C1561" s="4">
        <v>0.93333333333333302</v>
      </c>
      <c r="D1561" s="6">
        <v>96.404494382022406</v>
      </c>
      <c r="E1561" s="3">
        <v>92.471910112359495</v>
      </c>
      <c r="F1561" s="4">
        <v>4.8461538461538503</v>
      </c>
      <c r="G1561" s="6">
        <f>Table4[[#This Row],[Best Individual mean accuracy]]-Table4[[#This Row],[Benchmark mean accuracy]]</f>
        <v>-3.932584269662911</v>
      </c>
      <c r="H1561" t="str">
        <f>IF(AND(Table4[[#This Row],[F value]]&lt;4.74,Table4[[#This Row],[Best Individual mean accuracy]]&gt;Table4[[#This Row],[Benchmark mean accuracy]]),"Yes","No")</f>
        <v>No</v>
      </c>
    </row>
    <row r="1562" spans="1:8" x14ac:dyDescent="0.55000000000000004">
      <c r="A1562">
        <v>175</v>
      </c>
      <c r="B1562" s="1" t="s">
        <v>2511</v>
      </c>
      <c r="C1562" s="4">
        <v>0.93333333333333302</v>
      </c>
      <c r="D1562" s="6">
        <v>96.292134831460601</v>
      </c>
      <c r="E1562" s="3">
        <v>92.471910112359495</v>
      </c>
      <c r="F1562" s="4">
        <v>2.3488372093023302</v>
      </c>
      <c r="G1562" s="6">
        <f>Table4[[#This Row],[Best Individual mean accuracy]]-Table4[[#This Row],[Benchmark mean accuracy]]</f>
        <v>-3.8202247191011054</v>
      </c>
      <c r="H1562" t="str">
        <f>IF(AND(Table4[[#This Row],[F value]]&lt;4.74,Table4[[#This Row],[Best Individual mean accuracy]]&gt;Table4[[#This Row],[Benchmark mean accuracy]]),"Yes","No")</f>
        <v>No</v>
      </c>
    </row>
    <row r="1563" spans="1:8" x14ac:dyDescent="0.55000000000000004">
      <c r="A1563">
        <v>928</v>
      </c>
      <c r="B1563" s="1" t="s">
        <v>4191</v>
      </c>
      <c r="C1563" s="4">
        <v>0.97777777777777697</v>
      </c>
      <c r="D1563" s="6">
        <v>96.292134831460601</v>
      </c>
      <c r="E1563" s="3">
        <v>92.471910112359495</v>
      </c>
      <c r="F1563" s="4">
        <v>1.46478873239436</v>
      </c>
      <c r="G1563" s="6">
        <f>Table4[[#This Row],[Best Individual mean accuracy]]-Table4[[#This Row],[Benchmark mean accuracy]]</f>
        <v>-3.8202247191011054</v>
      </c>
      <c r="H1563" t="str">
        <f>IF(AND(Table4[[#This Row],[F value]]&lt;4.74,Table4[[#This Row],[Best Individual mean accuracy]]&gt;Table4[[#This Row],[Benchmark mean accuracy]]),"Yes","No")</f>
        <v>No</v>
      </c>
    </row>
    <row r="1564" spans="1:8" x14ac:dyDescent="0.55000000000000004">
      <c r="A1564">
        <v>928</v>
      </c>
      <c r="B1564" s="1" t="s">
        <v>4361</v>
      </c>
      <c r="C1564" s="4">
        <v>0.97777777777777697</v>
      </c>
      <c r="D1564" s="6">
        <v>96.292134831460601</v>
      </c>
      <c r="E1564" s="3">
        <v>92.471910112359495</v>
      </c>
      <c r="F1564" s="4">
        <v>3</v>
      </c>
      <c r="G1564" s="6">
        <f>Table4[[#This Row],[Best Individual mean accuracy]]-Table4[[#This Row],[Benchmark mean accuracy]]</f>
        <v>-3.8202247191011054</v>
      </c>
      <c r="H1564" t="str">
        <f>IF(AND(Table4[[#This Row],[F value]]&lt;4.74,Table4[[#This Row],[Best Individual mean accuracy]]&gt;Table4[[#This Row],[Benchmark mean accuracy]]),"Yes","No")</f>
        <v>No</v>
      </c>
    </row>
    <row r="1565" spans="1:8" x14ac:dyDescent="0.55000000000000004">
      <c r="A1565">
        <v>928</v>
      </c>
      <c r="B1565" s="1" t="s">
        <v>4390</v>
      </c>
      <c r="C1565" s="4">
        <v>0.97777777777777697</v>
      </c>
      <c r="D1565" s="6">
        <v>96.292134831460601</v>
      </c>
      <c r="E1565" s="3">
        <v>92.471910112359495</v>
      </c>
      <c r="F1565" s="4">
        <v>2.7586206896551699</v>
      </c>
      <c r="G1565" s="6">
        <f>Table4[[#This Row],[Best Individual mean accuracy]]-Table4[[#This Row],[Benchmark mean accuracy]]</f>
        <v>-3.8202247191011054</v>
      </c>
      <c r="H1565" t="str">
        <f>IF(AND(Table4[[#This Row],[F value]]&lt;4.74,Table4[[#This Row],[Best Individual mean accuracy]]&gt;Table4[[#This Row],[Benchmark mean accuracy]]),"Yes","No")</f>
        <v>No</v>
      </c>
    </row>
    <row r="1566" spans="1:8" x14ac:dyDescent="0.55000000000000004">
      <c r="A1566">
        <v>175</v>
      </c>
      <c r="B1566" s="1" t="s">
        <v>2680</v>
      </c>
      <c r="C1566" s="4">
        <v>0.93333333333333302</v>
      </c>
      <c r="D1566" s="6">
        <v>96.179775280898795</v>
      </c>
      <c r="E1566" s="3">
        <v>92.471910112359495</v>
      </c>
      <c r="F1566" s="4">
        <v>4.8064516129032198</v>
      </c>
      <c r="G1566" s="6">
        <f>Table4[[#This Row],[Best Individual mean accuracy]]-Table4[[#This Row],[Benchmark mean accuracy]]</f>
        <v>-3.7078651685392998</v>
      </c>
      <c r="H1566" t="str">
        <f>IF(AND(Table4[[#This Row],[F value]]&lt;4.74,Table4[[#This Row],[Best Individual mean accuracy]]&gt;Table4[[#This Row],[Benchmark mean accuracy]]),"Yes","No")</f>
        <v>No</v>
      </c>
    </row>
    <row r="1567" spans="1:8" x14ac:dyDescent="0.55000000000000004">
      <c r="A1567">
        <v>928</v>
      </c>
      <c r="B1567" s="1" t="s">
        <v>4355</v>
      </c>
      <c r="C1567" s="4">
        <v>0.97777777777777697</v>
      </c>
      <c r="D1567" s="6">
        <v>96.179775280898795</v>
      </c>
      <c r="E1567" s="3">
        <v>92.471910112359495</v>
      </c>
      <c r="F1567" s="4">
        <v>3.1639344262295102</v>
      </c>
      <c r="G1567" s="6">
        <f>Table4[[#This Row],[Best Individual mean accuracy]]-Table4[[#This Row],[Benchmark mean accuracy]]</f>
        <v>-3.7078651685392998</v>
      </c>
      <c r="H1567" t="str">
        <f>IF(AND(Table4[[#This Row],[F value]]&lt;4.74,Table4[[#This Row],[Best Individual mean accuracy]]&gt;Table4[[#This Row],[Benchmark mean accuracy]]),"Yes","No")</f>
        <v>No</v>
      </c>
    </row>
    <row r="1568" spans="1:8" x14ac:dyDescent="0.55000000000000004">
      <c r="A1568">
        <v>175</v>
      </c>
      <c r="B1568" s="1" t="s">
        <v>2707</v>
      </c>
      <c r="C1568" s="4">
        <v>0.93333333333333302</v>
      </c>
      <c r="D1568" s="6">
        <v>96.067415730337004</v>
      </c>
      <c r="E1568" s="3">
        <v>92.471910112359495</v>
      </c>
      <c r="F1568" s="4">
        <v>1.53571428571428</v>
      </c>
      <c r="G1568" s="6">
        <f>Table4[[#This Row],[Best Individual mean accuracy]]-Table4[[#This Row],[Benchmark mean accuracy]]</f>
        <v>-3.5955056179775085</v>
      </c>
      <c r="H1568" t="str">
        <f>IF(AND(Table4[[#This Row],[F value]]&lt;4.74,Table4[[#This Row],[Best Individual mean accuracy]]&gt;Table4[[#This Row],[Benchmark mean accuracy]]),"Yes","No")</f>
        <v>No</v>
      </c>
    </row>
    <row r="1569" spans="1:8" x14ac:dyDescent="0.55000000000000004">
      <c r="A1569">
        <v>928</v>
      </c>
      <c r="B1569" s="1" t="s">
        <v>4385</v>
      </c>
      <c r="C1569" s="4">
        <v>0.97777777777777697</v>
      </c>
      <c r="D1569" s="6">
        <v>96.067415730337004</v>
      </c>
      <c r="E1569" s="3">
        <v>92.471910112359495</v>
      </c>
      <c r="F1569" s="4">
        <v>1.9512195121951199</v>
      </c>
      <c r="G1569" s="6">
        <f>Table4[[#This Row],[Best Individual mean accuracy]]-Table4[[#This Row],[Benchmark mean accuracy]]</f>
        <v>-3.5955056179775085</v>
      </c>
      <c r="H1569" t="str">
        <f>IF(AND(Table4[[#This Row],[F value]]&lt;4.74,Table4[[#This Row],[Best Individual mean accuracy]]&gt;Table4[[#This Row],[Benchmark mean accuracy]]),"Yes","No")</f>
        <v>No</v>
      </c>
    </row>
    <row r="1570" spans="1:8" x14ac:dyDescent="0.55000000000000004">
      <c r="A1570">
        <v>928</v>
      </c>
      <c r="B1570" s="1" t="s">
        <v>4099</v>
      </c>
      <c r="C1570" s="4">
        <v>0.97777777777777697</v>
      </c>
      <c r="D1570" s="6">
        <v>95.955056179775198</v>
      </c>
      <c r="E1570" s="3">
        <v>92.471910112359495</v>
      </c>
      <c r="F1570" s="4">
        <v>1.06498194945848</v>
      </c>
      <c r="G1570" s="6">
        <f>Table4[[#This Row],[Best Individual mean accuracy]]-Table4[[#This Row],[Benchmark mean accuracy]]</f>
        <v>-3.4831460674157029</v>
      </c>
      <c r="H1570" t="str">
        <f>IF(AND(Table4[[#This Row],[F value]]&lt;4.74,Table4[[#This Row],[Best Individual mean accuracy]]&gt;Table4[[#This Row],[Benchmark mean accuracy]]),"Yes","No")</f>
        <v>No</v>
      </c>
    </row>
    <row r="1571" spans="1:8" x14ac:dyDescent="0.55000000000000004">
      <c r="A1571">
        <v>465</v>
      </c>
      <c r="B1571" s="1" t="s">
        <v>2769</v>
      </c>
      <c r="C1571" s="4">
        <v>0.97777777777777697</v>
      </c>
      <c r="D1571" s="6">
        <v>95.842696629213407</v>
      </c>
      <c r="E1571" s="3">
        <v>92.471910112359495</v>
      </c>
      <c r="F1571" s="4">
        <v>4.1052631578947203</v>
      </c>
      <c r="G1571" s="6">
        <f>Table4[[#This Row],[Best Individual mean accuracy]]-Table4[[#This Row],[Benchmark mean accuracy]]</f>
        <v>-3.3707865168539115</v>
      </c>
      <c r="H1571" t="str">
        <f>IF(AND(Table4[[#This Row],[F value]]&lt;4.74,Table4[[#This Row],[Best Individual mean accuracy]]&gt;Table4[[#This Row],[Benchmark mean accuracy]]),"Yes","No")</f>
        <v>No</v>
      </c>
    </row>
    <row r="1572" spans="1:8" x14ac:dyDescent="0.55000000000000004">
      <c r="A1572">
        <v>928</v>
      </c>
      <c r="B1572" s="1" t="s">
        <v>4213</v>
      </c>
      <c r="C1572" s="4">
        <v>0.97777777777777697</v>
      </c>
      <c r="D1572" s="6">
        <v>95.730337078651601</v>
      </c>
      <c r="E1572" s="3">
        <v>92.471910112359495</v>
      </c>
      <c r="F1572" s="4">
        <v>1.1878453038673999</v>
      </c>
      <c r="G1572" s="6">
        <f>Table4[[#This Row],[Best Individual mean accuracy]]-Table4[[#This Row],[Benchmark mean accuracy]]</f>
        <v>-3.2584269662921059</v>
      </c>
      <c r="H1572" t="str">
        <f>IF(AND(Table4[[#This Row],[F value]]&lt;4.74,Table4[[#This Row],[Best Individual mean accuracy]]&gt;Table4[[#This Row],[Benchmark mean accuracy]]),"Yes","No")</f>
        <v>No</v>
      </c>
    </row>
    <row r="1573" spans="1:8" x14ac:dyDescent="0.55000000000000004">
      <c r="A1573">
        <v>928</v>
      </c>
      <c r="B1573" s="1" t="s">
        <v>4289</v>
      </c>
      <c r="C1573" s="4">
        <v>0.97777777777777697</v>
      </c>
      <c r="D1573" s="6">
        <v>95.617977528089895</v>
      </c>
      <c r="E1573" s="3">
        <v>92.471910112359495</v>
      </c>
      <c r="F1573" s="4">
        <v>1.8947368421052599</v>
      </c>
      <c r="G1573" s="6">
        <f>Table4[[#This Row],[Best Individual mean accuracy]]-Table4[[#This Row],[Benchmark mean accuracy]]</f>
        <v>-3.1460674157303998</v>
      </c>
      <c r="H1573" t="str">
        <f>IF(AND(Table4[[#This Row],[F value]]&lt;4.74,Table4[[#This Row],[Best Individual mean accuracy]]&gt;Table4[[#This Row],[Benchmark mean accuracy]]),"Yes","No")</f>
        <v>No</v>
      </c>
    </row>
    <row r="1574" spans="1:8" x14ac:dyDescent="0.55000000000000004">
      <c r="A1574">
        <v>928</v>
      </c>
      <c r="B1574" s="1" t="s">
        <v>4323</v>
      </c>
      <c r="C1574" s="4">
        <v>0.97777777777777697</v>
      </c>
      <c r="D1574" s="6">
        <v>95.617977528089895</v>
      </c>
      <c r="E1574" s="3">
        <v>92.471910112359495</v>
      </c>
      <c r="F1574" s="4">
        <v>1.5471698113207499</v>
      </c>
      <c r="G1574" s="6">
        <f>Table4[[#This Row],[Best Individual mean accuracy]]-Table4[[#This Row],[Benchmark mean accuracy]]</f>
        <v>-3.1460674157303998</v>
      </c>
      <c r="H1574" t="str">
        <f>IF(AND(Table4[[#This Row],[F value]]&lt;4.74,Table4[[#This Row],[Best Individual mean accuracy]]&gt;Table4[[#This Row],[Benchmark mean accuracy]]),"Yes","No")</f>
        <v>No</v>
      </c>
    </row>
    <row r="1575" spans="1:8" x14ac:dyDescent="0.55000000000000004">
      <c r="A1575">
        <v>574</v>
      </c>
      <c r="B1575" s="1" t="s">
        <v>3081</v>
      </c>
      <c r="C1575" s="4">
        <v>1</v>
      </c>
      <c r="D1575" s="6">
        <v>95.393258426966199</v>
      </c>
      <c r="E1575" s="3">
        <v>92.471910112359495</v>
      </c>
      <c r="F1575" s="4">
        <v>1.22950819672131</v>
      </c>
      <c r="G1575" s="6">
        <f>Table4[[#This Row],[Best Individual mean accuracy]]-Table4[[#This Row],[Benchmark mean accuracy]]</f>
        <v>-2.9213483146067034</v>
      </c>
      <c r="H1575" t="str">
        <f>IF(AND(Table4[[#This Row],[F value]]&lt;4.74,Table4[[#This Row],[Best Individual mean accuracy]]&gt;Table4[[#This Row],[Benchmark mean accuracy]]),"Yes","No")</f>
        <v>No</v>
      </c>
    </row>
    <row r="1576" spans="1:8" x14ac:dyDescent="0.55000000000000004">
      <c r="A1576">
        <v>465</v>
      </c>
      <c r="B1576" s="1" t="s">
        <v>2818</v>
      </c>
      <c r="C1576" s="4">
        <v>0.97777777777777697</v>
      </c>
      <c r="D1576" s="6">
        <v>95.056179775280896</v>
      </c>
      <c r="E1576" s="3">
        <v>92.471910112359495</v>
      </c>
      <c r="F1576" s="4">
        <v>1.3562753036437201</v>
      </c>
      <c r="G1576" s="6">
        <f>Table4[[#This Row],[Best Individual mean accuracy]]-Table4[[#This Row],[Benchmark mean accuracy]]</f>
        <v>-2.5842696629214004</v>
      </c>
      <c r="H1576" t="str">
        <f>IF(AND(Table4[[#This Row],[F value]]&lt;4.74,Table4[[#This Row],[Best Individual mean accuracy]]&gt;Table4[[#This Row],[Benchmark mean accuracy]]),"Yes","No")</f>
        <v>No</v>
      </c>
    </row>
    <row r="1577" spans="1:8" x14ac:dyDescent="0.55000000000000004">
      <c r="A1577">
        <v>928</v>
      </c>
      <c r="B1577" s="1" t="s">
        <v>4165</v>
      </c>
      <c r="C1577" s="4">
        <v>0.97777777777777697</v>
      </c>
      <c r="D1577" s="6">
        <v>97.528089887640405</v>
      </c>
      <c r="E1577" s="3">
        <v>92.359550561797704</v>
      </c>
      <c r="F1577" s="4">
        <v>1.4862385321100899</v>
      </c>
      <c r="G1577" s="6">
        <f>Table4[[#This Row],[Best Individual mean accuracy]]-Table4[[#This Row],[Benchmark mean accuracy]]</f>
        <v>-5.1685393258427013</v>
      </c>
      <c r="H1577" t="str">
        <f>IF(AND(Table4[[#This Row],[F value]]&lt;4.74,Table4[[#This Row],[Best Individual mean accuracy]]&gt;Table4[[#This Row],[Benchmark mean accuracy]]),"Yes","No")</f>
        <v>No</v>
      </c>
    </row>
    <row r="1578" spans="1:8" x14ac:dyDescent="0.55000000000000004">
      <c r="A1578">
        <v>928</v>
      </c>
      <c r="B1578" s="1" t="s">
        <v>4217</v>
      </c>
      <c r="C1578" s="4">
        <v>0.97777777777777697</v>
      </c>
      <c r="D1578" s="6">
        <v>97.303370786516794</v>
      </c>
      <c r="E1578" s="3">
        <v>92.359550561797704</v>
      </c>
      <c r="F1578" s="4">
        <v>5.2916666666666696</v>
      </c>
      <c r="G1578" s="6">
        <f>Table4[[#This Row],[Best Individual mean accuracy]]-Table4[[#This Row],[Benchmark mean accuracy]]</f>
        <v>-4.9438202247190901</v>
      </c>
      <c r="H1578" t="str">
        <f>IF(AND(Table4[[#This Row],[F value]]&lt;4.74,Table4[[#This Row],[Best Individual mean accuracy]]&gt;Table4[[#This Row],[Benchmark mean accuracy]]),"Yes","No")</f>
        <v>No</v>
      </c>
    </row>
    <row r="1579" spans="1:8" x14ac:dyDescent="0.55000000000000004">
      <c r="A1579">
        <v>928</v>
      </c>
      <c r="B1579" s="1" t="s">
        <v>4223</v>
      </c>
      <c r="C1579" s="4">
        <v>0.97777777777777697</v>
      </c>
      <c r="D1579" s="6">
        <v>97.303370786516794</v>
      </c>
      <c r="E1579" s="3">
        <v>92.359550561797704</v>
      </c>
      <c r="F1579" s="4">
        <v>5.0434782608695601</v>
      </c>
      <c r="G1579" s="6">
        <f>Table4[[#This Row],[Best Individual mean accuracy]]-Table4[[#This Row],[Benchmark mean accuracy]]</f>
        <v>-4.9438202247190901</v>
      </c>
      <c r="H1579" t="str">
        <f>IF(AND(Table4[[#This Row],[F value]]&lt;4.74,Table4[[#This Row],[Best Individual mean accuracy]]&gt;Table4[[#This Row],[Benchmark mean accuracy]]),"Yes","No")</f>
        <v>No</v>
      </c>
    </row>
    <row r="1580" spans="1:8" x14ac:dyDescent="0.55000000000000004">
      <c r="A1580">
        <v>175</v>
      </c>
      <c r="B1580" s="1" t="s">
        <v>2523</v>
      </c>
      <c r="C1580" s="4">
        <v>0.93333333333333302</v>
      </c>
      <c r="D1580" s="6">
        <v>96.966292134831406</v>
      </c>
      <c r="E1580" s="3">
        <v>92.359550561797704</v>
      </c>
      <c r="F1580" s="4">
        <v>4.6734693877550804</v>
      </c>
      <c r="G1580" s="6">
        <f>Table4[[#This Row],[Best Individual mean accuracy]]-Table4[[#This Row],[Benchmark mean accuracy]]</f>
        <v>-4.6067415730337018</v>
      </c>
      <c r="H1580" t="str">
        <f>IF(AND(Table4[[#This Row],[F value]]&lt;4.74,Table4[[#This Row],[Best Individual mean accuracy]]&gt;Table4[[#This Row],[Benchmark mean accuracy]]),"Yes","No")</f>
        <v>No</v>
      </c>
    </row>
    <row r="1581" spans="1:8" x14ac:dyDescent="0.55000000000000004">
      <c r="A1581">
        <v>175</v>
      </c>
      <c r="B1581" s="1" t="s">
        <v>2694</v>
      </c>
      <c r="C1581" s="4">
        <v>0.93333333333333302</v>
      </c>
      <c r="D1581" s="6">
        <v>96.966292134831406</v>
      </c>
      <c r="E1581" s="3">
        <v>92.359550561797704</v>
      </c>
      <c r="F1581" s="4">
        <v>3.9523809523809601</v>
      </c>
      <c r="G1581" s="6">
        <f>Table4[[#This Row],[Best Individual mean accuracy]]-Table4[[#This Row],[Benchmark mean accuracy]]</f>
        <v>-4.6067415730337018</v>
      </c>
      <c r="H1581" t="str">
        <f>IF(AND(Table4[[#This Row],[F value]]&lt;4.74,Table4[[#This Row],[Best Individual mean accuracy]]&gt;Table4[[#This Row],[Benchmark mean accuracy]]),"Yes","No")</f>
        <v>No</v>
      </c>
    </row>
    <row r="1582" spans="1:8" x14ac:dyDescent="0.55000000000000004">
      <c r="A1582">
        <v>928</v>
      </c>
      <c r="B1582" s="1" t="s">
        <v>4174</v>
      </c>
      <c r="C1582" s="4">
        <v>0.97777777777777697</v>
      </c>
      <c r="D1582" s="6">
        <v>96.966292134831406</v>
      </c>
      <c r="E1582" s="3">
        <v>92.359550561797704</v>
      </c>
      <c r="F1582" s="4">
        <v>4.4042553191489402</v>
      </c>
      <c r="G1582" s="6">
        <f>Table4[[#This Row],[Best Individual mean accuracy]]-Table4[[#This Row],[Benchmark mean accuracy]]</f>
        <v>-4.6067415730337018</v>
      </c>
      <c r="H1582" t="str">
        <f>IF(AND(Table4[[#This Row],[F value]]&lt;4.74,Table4[[#This Row],[Best Individual mean accuracy]]&gt;Table4[[#This Row],[Benchmark mean accuracy]]),"Yes","No")</f>
        <v>No</v>
      </c>
    </row>
    <row r="1583" spans="1:8" x14ac:dyDescent="0.55000000000000004">
      <c r="A1583">
        <v>928</v>
      </c>
      <c r="B1583" s="1" t="s">
        <v>4175</v>
      </c>
      <c r="C1583" s="4">
        <v>0.97777777777777697</v>
      </c>
      <c r="D1583" s="6">
        <v>96.966292134831406</v>
      </c>
      <c r="E1583" s="3">
        <v>92.359550561797704</v>
      </c>
      <c r="F1583" s="4">
        <v>3.3188405797101499</v>
      </c>
      <c r="G1583" s="6">
        <f>Table4[[#This Row],[Best Individual mean accuracy]]-Table4[[#This Row],[Benchmark mean accuracy]]</f>
        <v>-4.6067415730337018</v>
      </c>
      <c r="H1583" t="str">
        <f>IF(AND(Table4[[#This Row],[F value]]&lt;4.74,Table4[[#This Row],[Best Individual mean accuracy]]&gt;Table4[[#This Row],[Benchmark mean accuracy]]),"Yes","No")</f>
        <v>No</v>
      </c>
    </row>
    <row r="1584" spans="1:8" x14ac:dyDescent="0.55000000000000004">
      <c r="A1584">
        <v>175</v>
      </c>
      <c r="B1584" s="1" t="s">
        <v>2656</v>
      </c>
      <c r="C1584" s="4">
        <v>0.93333333333333302</v>
      </c>
      <c r="D1584" s="6">
        <v>96.741573033707795</v>
      </c>
      <c r="E1584" s="3">
        <v>92.359550561797704</v>
      </c>
      <c r="F1584" s="4">
        <v>4.7021276595744697</v>
      </c>
      <c r="G1584" s="6">
        <f>Table4[[#This Row],[Best Individual mean accuracy]]-Table4[[#This Row],[Benchmark mean accuracy]]</f>
        <v>-4.3820224719100906</v>
      </c>
      <c r="H1584" t="str">
        <f>IF(AND(Table4[[#This Row],[F value]]&lt;4.74,Table4[[#This Row],[Best Individual mean accuracy]]&gt;Table4[[#This Row],[Benchmark mean accuracy]]),"Yes","No")</f>
        <v>No</v>
      </c>
    </row>
    <row r="1585" spans="1:8" x14ac:dyDescent="0.55000000000000004">
      <c r="A1585">
        <v>928</v>
      </c>
      <c r="B1585" s="1" t="s">
        <v>4249</v>
      </c>
      <c r="C1585" s="4">
        <v>0.97777777777777697</v>
      </c>
      <c r="D1585" s="6">
        <v>96.741573033707795</v>
      </c>
      <c r="E1585" s="3">
        <v>92.359550561797704</v>
      </c>
      <c r="F1585" s="4">
        <v>5.9142857142857101</v>
      </c>
      <c r="G1585" s="6">
        <f>Table4[[#This Row],[Best Individual mean accuracy]]-Table4[[#This Row],[Benchmark mean accuracy]]</f>
        <v>-4.3820224719100906</v>
      </c>
      <c r="H1585" t="str">
        <f>IF(AND(Table4[[#This Row],[F value]]&lt;4.74,Table4[[#This Row],[Best Individual mean accuracy]]&gt;Table4[[#This Row],[Benchmark mean accuracy]]),"Yes","No")</f>
        <v>No</v>
      </c>
    </row>
    <row r="1586" spans="1:8" x14ac:dyDescent="0.55000000000000004">
      <c r="A1586">
        <v>928</v>
      </c>
      <c r="B1586" s="1" t="s">
        <v>4373</v>
      </c>
      <c r="C1586" s="4">
        <v>0.97777777777777697</v>
      </c>
      <c r="D1586" s="6">
        <v>96.741573033707795</v>
      </c>
      <c r="E1586" s="3">
        <v>92.359550561797704</v>
      </c>
      <c r="F1586" s="4">
        <v>2.9104477611940198</v>
      </c>
      <c r="G1586" s="6">
        <f>Table4[[#This Row],[Best Individual mean accuracy]]-Table4[[#This Row],[Benchmark mean accuracy]]</f>
        <v>-4.3820224719100906</v>
      </c>
      <c r="H1586" t="str">
        <f>IF(AND(Table4[[#This Row],[F value]]&lt;4.74,Table4[[#This Row],[Best Individual mean accuracy]]&gt;Table4[[#This Row],[Benchmark mean accuracy]]),"Yes","No")</f>
        <v>No</v>
      </c>
    </row>
    <row r="1587" spans="1:8" x14ac:dyDescent="0.55000000000000004">
      <c r="A1587">
        <v>175</v>
      </c>
      <c r="B1587" s="1" t="s">
        <v>2682</v>
      </c>
      <c r="C1587" s="4">
        <v>0.93333333333333302</v>
      </c>
      <c r="D1587" s="6">
        <v>96.629213483146003</v>
      </c>
      <c r="E1587" s="3">
        <v>92.359550561797704</v>
      </c>
      <c r="F1587" s="4">
        <v>1.7230769230769201</v>
      </c>
      <c r="G1587" s="6">
        <f>Table4[[#This Row],[Best Individual mean accuracy]]-Table4[[#This Row],[Benchmark mean accuracy]]</f>
        <v>-4.2696629213482993</v>
      </c>
      <c r="H1587" t="str">
        <f>IF(AND(Table4[[#This Row],[F value]]&lt;4.74,Table4[[#This Row],[Best Individual mean accuracy]]&gt;Table4[[#This Row],[Benchmark mean accuracy]]),"Yes","No")</f>
        <v>No</v>
      </c>
    </row>
    <row r="1588" spans="1:8" x14ac:dyDescent="0.55000000000000004">
      <c r="A1588">
        <v>928</v>
      </c>
      <c r="B1588" s="1" t="s">
        <v>4144</v>
      </c>
      <c r="C1588" s="4">
        <v>0.97777777777777697</v>
      </c>
      <c r="D1588" s="6">
        <v>96.516853932584198</v>
      </c>
      <c r="E1588" s="3">
        <v>92.359550561797704</v>
      </c>
      <c r="F1588" s="4">
        <v>2.16190476190476</v>
      </c>
      <c r="G1588" s="6">
        <f>Table4[[#This Row],[Best Individual mean accuracy]]-Table4[[#This Row],[Benchmark mean accuracy]]</f>
        <v>-4.1573033707864937</v>
      </c>
      <c r="H1588" t="str">
        <f>IF(AND(Table4[[#This Row],[F value]]&lt;4.74,Table4[[#This Row],[Best Individual mean accuracy]]&gt;Table4[[#This Row],[Benchmark mean accuracy]]),"Yes","No")</f>
        <v>No</v>
      </c>
    </row>
    <row r="1589" spans="1:8" x14ac:dyDescent="0.55000000000000004">
      <c r="A1589">
        <v>10</v>
      </c>
      <c r="B1589" s="1" t="s">
        <v>2369</v>
      </c>
      <c r="C1589" s="4">
        <v>0.97777777777777697</v>
      </c>
      <c r="D1589" s="6">
        <v>96.404494382022406</v>
      </c>
      <c r="E1589" s="3">
        <v>92.359550561797704</v>
      </c>
      <c r="F1589" s="4">
        <v>3.0185185185185102</v>
      </c>
      <c r="G1589" s="6">
        <f>Table4[[#This Row],[Best Individual mean accuracy]]-Table4[[#This Row],[Benchmark mean accuracy]]</f>
        <v>-4.0449438202247023</v>
      </c>
      <c r="H1589" t="str">
        <f>IF(AND(Table4[[#This Row],[F value]]&lt;4.74,Table4[[#This Row],[Best Individual mean accuracy]]&gt;Table4[[#This Row],[Benchmark mean accuracy]]),"Yes","No")</f>
        <v>No</v>
      </c>
    </row>
    <row r="1590" spans="1:8" x14ac:dyDescent="0.55000000000000004">
      <c r="A1590">
        <v>175</v>
      </c>
      <c r="B1590" s="1" t="s">
        <v>2437</v>
      </c>
      <c r="C1590" s="4">
        <v>0.93333333333333302</v>
      </c>
      <c r="D1590" s="6">
        <v>96.404494382022406</v>
      </c>
      <c r="E1590" s="3">
        <v>92.359550561797704</v>
      </c>
      <c r="F1590" s="4">
        <v>7.0909090909090704</v>
      </c>
      <c r="G1590" s="6">
        <f>Table4[[#This Row],[Best Individual mean accuracy]]-Table4[[#This Row],[Benchmark mean accuracy]]</f>
        <v>-4.0449438202247023</v>
      </c>
      <c r="H1590" t="str">
        <f>IF(AND(Table4[[#This Row],[F value]]&lt;4.74,Table4[[#This Row],[Best Individual mean accuracy]]&gt;Table4[[#This Row],[Benchmark mean accuracy]]),"Yes","No")</f>
        <v>No</v>
      </c>
    </row>
    <row r="1591" spans="1:8" x14ac:dyDescent="0.55000000000000004">
      <c r="A1591">
        <v>175</v>
      </c>
      <c r="B1591" s="1" t="s">
        <v>2559</v>
      </c>
      <c r="C1591" s="4">
        <v>0.93333333333333302</v>
      </c>
      <c r="D1591" s="6">
        <v>96.404494382022406</v>
      </c>
      <c r="E1591" s="3">
        <v>92.359550561797704</v>
      </c>
      <c r="F1591" s="4">
        <v>1.52941176470588</v>
      </c>
      <c r="G1591" s="6">
        <f>Table4[[#This Row],[Best Individual mean accuracy]]-Table4[[#This Row],[Benchmark mean accuracy]]</f>
        <v>-4.0449438202247023</v>
      </c>
      <c r="H1591" t="str">
        <f>IF(AND(Table4[[#This Row],[F value]]&lt;4.74,Table4[[#This Row],[Best Individual mean accuracy]]&gt;Table4[[#This Row],[Benchmark mean accuracy]]),"Yes","No")</f>
        <v>No</v>
      </c>
    </row>
    <row r="1592" spans="1:8" x14ac:dyDescent="0.55000000000000004">
      <c r="A1592">
        <v>928</v>
      </c>
      <c r="B1592" s="1" t="s">
        <v>4130</v>
      </c>
      <c r="C1592" s="4">
        <v>0.97777777777777697</v>
      </c>
      <c r="D1592" s="6">
        <v>96.292134831460601</v>
      </c>
      <c r="E1592" s="3">
        <v>92.359550561797704</v>
      </c>
      <c r="F1592" s="4">
        <v>6.2820512820512704</v>
      </c>
      <c r="G1592" s="6">
        <f>Table4[[#This Row],[Best Individual mean accuracy]]-Table4[[#This Row],[Benchmark mean accuracy]]</f>
        <v>-3.9325842696628968</v>
      </c>
      <c r="H1592" t="str">
        <f>IF(AND(Table4[[#This Row],[F value]]&lt;4.74,Table4[[#This Row],[Best Individual mean accuracy]]&gt;Table4[[#This Row],[Benchmark mean accuracy]]),"Yes","No")</f>
        <v>No</v>
      </c>
    </row>
    <row r="1593" spans="1:8" x14ac:dyDescent="0.55000000000000004">
      <c r="A1593">
        <v>928</v>
      </c>
      <c r="B1593" s="1" t="s">
        <v>4330</v>
      </c>
      <c r="C1593" s="4">
        <v>0.97777777777777697</v>
      </c>
      <c r="D1593" s="6">
        <v>96.292134831460601</v>
      </c>
      <c r="E1593" s="3">
        <v>92.359550561797704</v>
      </c>
      <c r="F1593" s="4">
        <v>1.4900662251655601</v>
      </c>
      <c r="G1593" s="6">
        <f>Table4[[#This Row],[Best Individual mean accuracy]]-Table4[[#This Row],[Benchmark mean accuracy]]</f>
        <v>-3.9325842696628968</v>
      </c>
      <c r="H1593" t="str">
        <f>IF(AND(Table4[[#This Row],[F value]]&lt;4.74,Table4[[#This Row],[Best Individual mean accuracy]]&gt;Table4[[#This Row],[Benchmark mean accuracy]]),"Yes","No")</f>
        <v>No</v>
      </c>
    </row>
    <row r="1594" spans="1:8" x14ac:dyDescent="0.55000000000000004">
      <c r="A1594">
        <v>465</v>
      </c>
      <c r="B1594" s="1" t="s">
        <v>2813</v>
      </c>
      <c r="C1594" s="4">
        <v>0.97777777777777697</v>
      </c>
      <c r="D1594" s="6">
        <v>96.179775280898795</v>
      </c>
      <c r="E1594" s="3">
        <v>92.359550561797704</v>
      </c>
      <c r="F1594" s="4">
        <v>1.1055555555555501</v>
      </c>
      <c r="G1594" s="6">
        <f>Table4[[#This Row],[Best Individual mean accuracy]]-Table4[[#This Row],[Benchmark mean accuracy]]</f>
        <v>-3.8202247191010912</v>
      </c>
      <c r="H1594" t="str">
        <f>IF(AND(Table4[[#This Row],[F value]]&lt;4.74,Table4[[#This Row],[Best Individual mean accuracy]]&gt;Table4[[#This Row],[Benchmark mean accuracy]]),"Yes","No")</f>
        <v>No</v>
      </c>
    </row>
    <row r="1595" spans="1:8" x14ac:dyDescent="0.55000000000000004">
      <c r="A1595">
        <v>928</v>
      </c>
      <c r="B1595" s="1" t="s">
        <v>4244</v>
      </c>
      <c r="C1595" s="4">
        <v>0.97777777777777697</v>
      </c>
      <c r="D1595" s="6">
        <v>96.067415730337004</v>
      </c>
      <c r="E1595" s="3">
        <v>92.359550561797704</v>
      </c>
      <c r="F1595" s="4">
        <v>3.18604651162791</v>
      </c>
      <c r="G1595" s="6">
        <f>Table4[[#This Row],[Best Individual mean accuracy]]-Table4[[#This Row],[Benchmark mean accuracy]]</f>
        <v>-3.7078651685392998</v>
      </c>
      <c r="H1595" t="str">
        <f>IF(AND(Table4[[#This Row],[F value]]&lt;4.74,Table4[[#This Row],[Best Individual mean accuracy]]&gt;Table4[[#This Row],[Benchmark mean accuracy]]),"Yes","No")</f>
        <v>No</v>
      </c>
    </row>
    <row r="1596" spans="1:8" x14ac:dyDescent="0.55000000000000004">
      <c r="A1596">
        <v>928</v>
      </c>
      <c r="B1596" s="1" t="s">
        <v>4304</v>
      </c>
      <c r="C1596" s="4">
        <v>0.97777777777777697</v>
      </c>
      <c r="D1596" s="6">
        <v>96.067415730337004</v>
      </c>
      <c r="E1596" s="3">
        <v>92.359550561797704</v>
      </c>
      <c r="F1596" s="4">
        <v>1.8737864077669899</v>
      </c>
      <c r="G1596" s="6">
        <f>Table4[[#This Row],[Best Individual mean accuracy]]-Table4[[#This Row],[Benchmark mean accuracy]]</f>
        <v>-3.7078651685392998</v>
      </c>
      <c r="H1596" t="str">
        <f>IF(AND(Table4[[#This Row],[F value]]&lt;4.74,Table4[[#This Row],[Best Individual mean accuracy]]&gt;Table4[[#This Row],[Benchmark mean accuracy]]),"Yes","No")</f>
        <v>No</v>
      </c>
    </row>
    <row r="1597" spans="1:8" x14ac:dyDescent="0.55000000000000004">
      <c r="A1597">
        <v>928</v>
      </c>
      <c r="B1597" s="1" t="s">
        <v>4321</v>
      </c>
      <c r="C1597" s="4">
        <v>0.97777777777777697</v>
      </c>
      <c r="D1597" s="6">
        <v>96.067415730337004</v>
      </c>
      <c r="E1597" s="3">
        <v>92.359550561797704</v>
      </c>
      <c r="F1597" s="4">
        <v>2.8983050847457599</v>
      </c>
      <c r="G1597" s="6">
        <f>Table4[[#This Row],[Best Individual mean accuracy]]-Table4[[#This Row],[Benchmark mean accuracy]]</f>
        <v>-3.7078651685392998</v>
      </c>
      <c r="H1597" t="str">
        <f>IF(AND(Table4[[#This Row],[F value]]&lt;4.74,Table4[[#This Row],[Best Individual mean accuracy]]&gt;Table4[[#This Row],[Benchmark mean accuracy]]),"Yes","No")</f>
        <v>No</v>
      </c>
    </row>
    <row r="1598" spans="1:8" x14ac:dyDescent="0.55000000000000004">
      <c r="A1598">
        <v>928</v>
      </c>
      <c r="B1598" s="1" t="s">
        <v>4359</v>
      </c>
      <c r="C1598" s="4">
        <v>0.97777777777777697</v>
      </c>
      <c r="D1598" s="6">
        <v>96.067415730337004</v>
      </c>
      <c r="E1598" s="3">
        <v>92.359550561797704</v>
      </c>
      <c r="F1598" s="4">
        <v>1.9514563106795999</v>
      </c>
      <c r="G1598" s="6">
        <f>Table4[[#This Row],[Best Individual mean accuracy]]-Table4[[#This Row],[Benchmark mean accuracy]]</f>
        <v>-3.7078651685392998</v>
      </c>
      <c r="H1598" t="str">
        <f>IF(AND(Table4[[#This Row],[F value]]&lt;4.74,Table4[[#This Row],[Best Individual mean accuracy]]&gt;Table4[[#This Row],[Benchmark mean accuracy]]),"Yes","No")</f>
        <v>No</v>
      </c>
    </row>
    <row r="1599" spans="1:8" x14ac:dyDescent="0.55000000000000004">
      <c r="A1599">
        <v>928</v>
      </c>
      <c r="B1599" s="1" t="s">
        <v>4205</v>
      </c>
      <c r="C1599" s="4">
        <v>0.97777777777777697</v>
      </c>
      <c r="D1599" s="6">
        <v>95.955056179775198</v>
      </c>
      <c r="E1599" s="3">
        <v>92.359550561797704</v>
      </c>
      <c r="F1599" s="4">
        <v>3.3499999999999899</v>
      </c>
      <c r="G1599" s="6">
        <f>Table4[[#This Row],[Best Individual mean accuracy]]-Table4[[#This Row],[Benchmark mean accuracy]]</f>
        <v>-3.5955056179774942</v>
      </c>
      <c r="H1599" t="str">
        <f>IF(AND(Table4[[#This Row],[F value]]&lt;4.74,Table4[[#This Row],[Best Individual mean accuracy]]&gt;Table4[[#This Row],[Benchmark mean accuracy]]),"Yes","No")</f>
        <v>No</v>
      </c>
    </row>
    <row r="1600" spans="1:8" x14ac:dyDescent="0.55000000000000004">
      <c r="A1600">
        <v>928</v>
      </c>
      <c r="B1600" s="1" t="s">
        <v>4253</v>
      </c>
      <c r="C1600" s="4">
        <v>0.97777777777777697</v>
      </c>
      <c r="D1600" s="6">
        <v>95.730337078651601</v>
      </c>
      <c r="E1600" s="3">
        <v>92.359550561797704</v>
      </c>
      <c r="F1600" s="4">
        <v>1.2666666666666599</v>
      </c>
      <c r="G1600" s="6">
        <f>Table4[[#This Row],[Best Individual mean accuracy]]-Table4[[#This Row],[Benchmark mean accuracy]]</f>
        <v>-3.3707865168538973</v>
      </c>
      <c r="H1600" t="str">
        <f>IF(AND(Table4[[#This Row],[F value]]&lt;4.74,Table4[[#This Row],[Best Individual mean accuracy]]&gt;Table4[[#This Row],[Benchmark mean accuracy]]),"Yes","No")</f>
        <v>No</v>
      </c>
    </row>
    <row r="1601" spans="1:8" x14ac:dyDescent="0.55000000000000004">
      <c r="A1601">
        <v>175</v>
      </c>
      <c r="B1601" s="1" t="s">
        <v>2669</v>
      </c>
      <c r="C1601" s="4">
        <v>0.93333333333333302</v>
      </c>
      <c r="D1601" s="6">
        <v>95.617977528089895</v>
      </c>
      <c r="E1601" s="3">
        <v>92.359550561797704</v>
      </c>
      <c r="F1601" s="4">
        <v>1.30967741935483</v>
      </c>
      <c r="G1601" s="6">
        <f>Table4[[#This Row],[Best Individual mean accuracy]]-Table4[[#This Row],[Benchmark mean accuracy]]</f>
        <v>-3.2584269662921912</v>
      </c>
      <c r="H1601" t="str">
        <f>IF(AND(Table4[[#This Row],[F value]]&lt;4.74,Table4[[#This Row],[Best Individual mean accuracy]]&gt;Table4[[#This Row],[Benchmark mean accuracy]]),"Yes","No")</f>
        <v>No</v>
      </c>
    </row>
    <row r="1602" spans="1:8" x14ac:dyDescent="0.55000000000000004">
      <c r="A1602">
        <v>574</v>
      </c>
      <c r="B1602" s="1" t="s">
        <v>3090</v>
      </c>
      <c r="C1602" s="4">
        <v>1</v>
      </c>
      <c r="D1602" s="6">
        <v>95.617977528089895</v>
      </c>
      <c r="E1602" s="3">
        <v>92.359550561797704</v>
      </c>
      <c r="F1602" s="4">
        <v>0.953917050691244</v>
      </c>
      <c r="G1602" s="6">
        <f>Table4[[#This Row],[Best Individual mean accuracy]]-Table4[[#This Row],[Benchmark mean accuracy]]</f>
        <v>-3.2584269662921912</v>
      </c>
      <c r="H1602" t="str">
        <f>IF(AND(Table4[[#This Row],[F value]]&lt;4.74,Table4[[#This Row],[Best Individual mean accuracy]]&gt;Table4[[#This Row],[Benchmark mean accuracy]]),"Yes","No")</f>
        <v>No</v>
      </c>
    </row>
    <row r="1603" spans="1:8" x14ac:dyDescent="0.55000000000000004">
      <c r="A1603">
        <v>928</v>
      </c>
      <c r="B1603" s="1" t="s">
        <v>4210</v>
      </c>
      <c r="C1603" s="4">
        <v>0.97777777777777697</v>
      </c>
      <c r="D1603" s="6">
        <v>95.393258426966298</v>
      </c>
      <c r="E1603" s="3">
        <v>92.359550561797704</v>
      </c>
      <c r="F1603" s="4">
        <v>2.7543859649122702</v>
      </c>
      <c r="G1603" s="6">
        <f>Table4[[#This Row],[Best Individual mean accuracy]]-Table4[[#This Row],[Benchmark mean accuracy]]</f>
        <v>-3.0337078651685943</v>
      </c>
      <c r="H1603" t="str">
        <f>IF(AND(Table4[[#This Row],[F value]]&lt;4.74,Table4[[#This Row],[Best Individual mean accuracy]]&gt;Table4[[#This Row],[Benchmark mean accuracy]]),"Yes","No")</f>
        <v>No</v>
      </c>
    </row>
    <row r="1604" spans="1:8" x14ac:dyDescent="0.55000000000000004">
      <c r="A1604">
        <v>928</v>
      </c>
      <c r="B1604" s="1" t="s">
        <v>4295</v>
      </c>
      <c r="C1604" s="4">
        <v>0.97777777777777697</v>
      </c>
      <c r="D1604" s="6">
        <v>95.393258426966199</v>
      </c>
      <c r="E1604" s="3">
        <v>92.359550561797704</v>
      </c>
      <c r="F1604" s="4">
        <v>2.35593220338983</v>
      </c>
      <c r="G1604" s="6">
        <f>Table4[[#This Row],[Best Individual mean accuracy]]-Table4[[#This Row],[Benchmark mean accuracy]]</f>
        <v>-3.0337078651684948</v>
      </c>
      <c r="H1604" t="str">
        <f>IF(AND(Table4[[#This Row],[F value]]&lt;4.74,Table4[[#This Row],[Best Individual mean accuracy]]&gt;Table4[[#This Row],[Benchmark mean accuracy]]),"Yes","No")</f>
        <v>No</v>
      </c>
    </row>
    <row r="1605" spans="1:8" x14ac:dyDescent="0.55000000000000004">
      <c r="A1605">
        <v>175</v>
      </c>
      <c r="B1605" s="1" t="s">
        <v>2623</v>
      </c>
      <c r="C1605" s="4">
        <v>0.93333333333333302</v>
      </c>
      <c r="D1605" s="6">
        <v>95.280898876404393</v>
      </c>
      <c r="E1605" s="3">
        <v>92.359550561797704</v>
      </c>
      <c r="F1605" s="4">
        <v>1.3012048192771</v>
      </c>
      <c r="G1605" s="6">
        <f>Table4[[#This Row],[Best Individual mean accuracy]]-Table4[[#This Row],[Benchmark mean accuracy]]</f>
        <v>-2.9213483146066892</v>
      </c>
      <c r="H1605" t="str">
        <f>IF(AND(Table4[[#This Row],[F value]]&lt;4.74,Table4[[#This Row],[Best Individual mean accuracy]]&gt;Table4[[#This Row],[Benchmark mean accuracy]]),"Yes","No")</f>
        <v>No</v>
      </c>
    </row>
    <row r="1606" spans="1:8" x14ac:dyDescent="0.55000000000000004">
      <c r="A1606">
        <v>175</v>
      </c>
      <c r="B1606" s="1" t="s">
        <v>2531</v>
      </c>
      <c r="C1606" s="4">
        <v>0.93333333333333302</v>
      </c>
      <c r="D1606" s="6">
        <v>95.168539325842701</v>
      </c>
      <c r="E1606" s="3">
        <v>92.359550561797704</v>
      </c>
      <c r="F1606" s="4">
        <v>1.5599999999999901</v>
      </c>
      <c r="G1606" s="6">
        <f>Table4[[#This Row],[Best Individual mean accuracy]]-Table4[[#This Row],[Benchmark mean accuracy]]</f>
        <v>-2.8089887640449973</v>
      </c>
      <c r="H1606" t="str">
        <f>IF(AND(Table4[[#This Row],[F value]]&lt;4.74,Table4[[#This Row],[Best Individual mean accuracy]]&gt;Table4[[#This Row],[Benchmark mean accuracy]]),"Yes","No")</f>
        <v>No</v>
      </c>
    </row>
    <row r="1607" spans="1:8" x14ac:dyDescent="0.55000000000000004">
      <c r="A1607">
        <v>175</v>
      </c>
      <c r="B1607" s="1" t="s">
        <v>2665</v>
      </c>
      <c r="C1607" s="4">
        <v>0.93333333333333302</v>
      </c>
      <c r="D1607" s="6">
        <v>97.528089887640405</v>
      </c>
      <c r="E1607" s="3">
        <v>92.247191011235898</v>
      </c>
      <c r="F1607" s="4">
        <v>2.7837837837837802</v>
      </c>
      <c r="G1607" s="6">
        <f>Table4[[#This Row],[Best Individual mean accuracy]]-Table4[[#This Row],[Benchmark mean accuracy]]</f>
        <v>-5.2808988764045068</v>
      </c>
      <c r="H1607" t="str">
        <f>IF(AND(Table4[[#This Row],[F value]]&lt;4.74,Table4[[#This Row],[Best Individual mean accuracy]]&gt;Table4[[#This Row],[Benchmark mean accuracy]]),"Yes","No")</f>
        <v>No</v>
      </c>
    </row>
    <row r="1608" spans="1:8" x14ac:dyDescent="0.55000000000000004">
      <c r="A1608">
        <v>175</v>
      </c>
      <c r="B1608" s="1" t="s">
        <v>2564</v>
      </c>
      <c r="C1608" s="4">
        <v>0.93333333333333302</v>
      </c>
      <c r="D1608" s="6">
        <v>97.078651685393197</v>
      </c>
      <c r="E1608" s="3">
        <v>92.247191011235898</v>
      </c>
      <c r="F1608" s="4">
        <v>2.7471264367816</v>
      </c>
      <c r="G1608" s="6">
        <f>Table4[[#This Row],[Best Individual mean accuracy]]-Table4[[#This Row],[Benchmark mean accuracy]]</f>
        <v>-4.8314606741572987</v>
      </c>
      <c r="H1608" t="str">
        <f>IF(AND(Table4[[#This Row],[F value]]&lt;4.74,Table4[[#This Row],[Best Individual mean accuracy]]&gt;Table4[[#This Row],[Benchmark mean accuracy]]),"Yes","No")</f>
        <v>No</v>
      </c>
    </row>
    <row r="1609" spans="1:8" x14ac:dyDescent="0.55000000000000004">
      <c r="A1609">
        <v>175</v>
      </c>
      <c r="B1609" s="1" t="s">
        <v>2698</v>
      </c>
      <c r="C1609" s="4">
        <v>0.93333333333333302</v>
      </c>
      <c r="D1609" s="6">
        <v>96.966292134831406</v>
      </c>
      <c r="E1609" s="3">
        <v>92.247191011235898</v>
      </c>
      <c r="F1609" s="4">
        <v>2.4888888888888898</v>
      </c>
      <c r="G1609" s="6">
        <f>Table4[[#This Row],[Best Individual mean accuracy]]-Table4[[#This Row],[Benchmark mean accuracy]]</f>
        <v>-4.7191011235955074</v>
      </c>
      <c r="H1609" t="str">
        <f>IF(AND(Table4[[#This Row],[F value]]&lt;4.74,Table4[[#This Row],[Best Individual mean accuracy]]&gt;Table4[[#This Row],[Benchmark mean accuracy]]),"Yes","No")</f>
        <v>No</v>
      </c>
    </row>
    <row r="1610" spans="1:8" x14ac:dyDescent="0.55000000000000004">
      <c r="A1610">
        <v>928</v>
      </c>
      <c r="B1610" s="1" t="s">
        <v>4340</v>
      </c>
      <c r="C1610" s="4">
        <v>0.97777777777777697</v>
      </c>
      <c r="D1610" s="6">
        <v>96.966292134831406</v>
      </c>
      <c r="E1610" s="3">
        <v>92.247191011235898</v>
      </c>
      <c r="F1610" s="4">
        <v>1.9393939393939299</v>
      </c>
      <c r="G1610" s="6">
        <f>Table4[[#This Row],[Best Individual mean accuracy]]-Table4[[#This Row],[Benchmark mean accuracy]]</f>
        <v>-4.7191011235955074</v>
      </c>
      <c r="H1610" t="str">
        <f>IF(AND(Table4[[#This Row],[F value]]&lt;4.74,Table4[[#This Row],[Best Individual mean accuracy]]&gt;Table4[[#This Row],[Benchmark mean accuracy]]),"Yes","No")</f>
        <v>No</v>
      </c>
    </row>
    <row r="1611" spans="1:8" x14ac:dyDescent="0.55000000000000004">
      <c r="A1611">
        <v>175</v>
      </c>
      <c r="B1611" s="1" t="s">
        <v>2535</v>
      </c>
      <c r="C1611" s="4">
        <v>0.93333333333333302</v>
      </c>
      <c r="D1611" s="6">
        <v>96.8539325842696</v>
      </c>
      <c r="E1611" s="3">
        <v>92.247191011235898</v>
      </c>
      <c r="F1611" s="4">
        <v>4.81395348837209</v>
      </c>
      <c r="G1611" s="6">
        <f>Table4[[#This Row],[Best Individual mean accuracy]]-Table4[[#This Row],[Benchmark mean accuracy]]</f>
        <v>-4.6067415730337018</v>
      </c>
      <c r="H1611" t="str">
        <f>IF(AND(Table4[[#This Row],[F value]]&lt;4.74,Table4[[#This Row],[Best Individual mean accuracy]]&gt;Table4[[#This Row],[Benchmark mean accuracy]]),"Yes","No")</f>
        <v>No</v>
      </c>
    </row>
    <row r="1612" spans="1:8" x14ac:dyDescent="0.55000000000000004">
      <c r="A1612">
        <v>928</v>
      </c>
      <c r="B1612" s="1" t="s">
        <v>4149</v>
      </c>
      <c r="C1612" s="4">
        <v>0.97777777777777697</v>
      </c>
      <c r="D1612" s="6">
        <v>96.8539325842696</v>
      </c>
      <c r="E1612" s="3">
        <v>92.247191011235898</v>
      </c>
      <c r="F1612" s="4">
        <v>2.3457943925233602</v>
      </c>
      <c r="G1612" s="6">
        <f>Table4[[#This Row],[Best Individual mean accuracy]]-Table4[[#This Row],[Benchmark mean accuracy]]</f>
        <v>-4.6067415730337018</v>
      </c>
      <c r="H1612" t="str">
        <f>IF(AND(Table4[[#This Row],[F value]]&lt;4.74,Table4[[#This Row],[Best Individual mean accuracy]]&gt;Table4[[#This Row],[Benchmark mean accuracy]]),"Yes","No")</f>
        <v>No</v>
      </c>
    </row>
    <row r="1613" spans="1:8" x14ac:dyDescent="0.55000000000000004">
      <c r="A1613">
        <v>175</v>
      </c>
      <c r="B1613" s="1" t="s">
        <v>2569</v>
      </c>
      <c r="C1613" s="4">
        <v>0.93333333333333302</v>
      </c>
      <c r="D1613" s="6">
        <v>96.741573033707795</v>
      </c>
      <c r="E1613" s="3">
        <v>92.247191011235898</v>
      </c>
      <c r="F1613" s="4">
        <v>6.125</v>
      </c>
      <c r="G1613" s="6">
        <f>Table4[[#This Row],[Best Individual mean accuracy]]-Table4[[#This Row],[Benchmark mean accuracy]]</f>
        <v>-4.4943820224718962</v>
      </c>
      <c r="H1613" t="str">
        <f>IF(AND(Table4[[#This Row],[F value]]&lt;4.74,Table4[[#This Row],[Best Individual mean accuracy]]&gt;Table4[[#This Row],[Benchmark mean accuracy]]),"Yes","No")</f>
        <v>No</v>
      </c>
    </row>
    <row r="1614" spans="1:8" x14ac:dyDescent="0.55000000000000004">
      <c r="A1614">
        <v>465</v>
      </c>
      <c r="B1614" s="1" t="s">
        <v>2857</v>
      </c>
      <c r="C1614" s="4">
        <v>0.97777777777777697</v>
      </c>
      <c r="D1614" s="6">
        <v>96.629213483146003</v>
      </c>
      <c r="E1614" s="3">
        <v>92.247191011235898</v>
      </c>
      <c r="F1614" s="4">
        <v>1.53987730061349</v>
      </c>
      <c r="G1614" s="6">
        <f>Table4[[#This Row],[Best Individual mean accuracy]]-Table4[[#This Row],[Benchmark mean accuracy]]</f>
        <v>-4.3820224719101049</v>
      </c>
      <c r="H1614" t="str">
        <f>IF(AND(Table4[[#This Row],[F value]]&lt;4.74,Table4[[#This Row],[Best Individual mean accuracy]]&gt;Table4[[#This Row],[Benchmark mean accuracy]]),"Yes","No")</f>
        <v>No</v>
      </c>
    </row>
    <row r="1615" spans="1:8" x14ac:dyDescent="0.55000000000000004">
      <c r="A1615">
        <v>928</v>
      </c>
      <c r="B1615" s="1" t="s">
        <v>4283</v>
      </c>
      <c r="C1615" s="4">
        <v>0.97777777777777697</v>
      </c>
      <c r="D1615" s="6">
        <v>96.629213483146003</v>
      </c>
      <c r="E1615" s="3">
        <v>92.247191011235898</v>
      </c>
      <c r="F1615" s="4">
        <v>3.5762711864406702</v>
      </c>
      <c r="G1615" s="6">
        <f>Table4[[#This Row],[Best Individual mean accuracy]]-Table4[[#This Row],[Benchmark mean accuracy]]</f>
        <v>-4.3820224719101049</v>
      </c>
      <c r="H1615" t="str">
        <f>IF(AND(Table4[[#This Row],[F value]]&lt;4.74,Table4[[#This Row],[Best Individual mean accuracy]]&gt;Table4[[#This Row],[Benchmark mean accuracy]]),"Yes","No")</f>
        <v>No</v>
      </c>
    </row>
    <row r="1616" spans="1:8" x14ac:dyDescent="0.55000000000000004">
      <c r="A1616">
        <v>175</v>
      </c>
      <c r="B1616" s="1" t="s">
        <v>2473</v>
      </c>
      <c r="C1616" s="4">
        <v>0.93333333333333302</v>
      </c>
      <c r="D1616" s="6">
        <v>96.404494382022406</v>
      </c>
      <c r="E1616" s="3">
        <v>92.247191011235898</v>
      </c>
      <c r="F1616" s="4">
        <v>1.6628571428571399</v>
      </c>
      <c r="G1616" s="6">
        <f>Table4[[#This Row],[Best Individual mean accuracy]]-Table4[[#This Row],[Benchmark mean accuracy]]</f>
        <v>-4.1573033707865079</v>
      </c>
      <c r="H1616" t="str">
        <f>IF(AND(Table4[[#This Row],[F value]]&lt;4.74,Table4[[#This Row],[Best Individual mean accuracy]]&gt;Table4[[#This Row],[Benchmark mean accuracy]]),"Yes","No")</f>
        <v>No</v>
      </c>
    </row>
    <row r="1617" spans="1:8" x14ac:dyDescent="0.55000000000000004">
      <c r="A1617">
        <v>928</v>
      </c>
      <c r="B1617" s="1" t="s">
        <v>4171</v>
      </c>
      <c r="C1617" s="4">
        <v>0.97777777777777697</v>
      </c>
      <c r="D1617" s="6">
        <v>96.404494382022406</v>
      </c>
      <c r="E1617" s="3">
        <v>92.247191011235898</v>
      </c>
      <c r="F1617" s="4">
        <v>5.0571428571428498</v>
      </c>
      <c r="G1617" s="6">
        <f>Table4[[#This Row],[Best Individual mean accuracy]]-Table4[[#This Row],[Benchmark mean accuracy]]</f>
        <v>-4.1573033707865079</v>
      </c>
      <c r="H1617" t="str">
        <f>IF(AND(Table4[[#This Row],[F value]]&lt;4.74,Table4[[#This Row],[Best Individual mean accuracy]]&gt;Table4[[#This Row],[Benchmark mean accuracy]]),"Yes","No")</f>
        <v>No</v>
      </c>
    </row>
    <row r="1618" spans="1:8" x14ac:dyDescent="0.55000000000000004">
      <c r="A1618">
        <v>928</v>
      </c>
      <c r="B1618" s="1" t="s">
        <v>4317</v>
      </c>
      <c r="C1618" s="4">
        <v>0.97777777777777697</v>
      </c>
      <c r="D1618" s="6">
        <v>96.404494382022406</v>
      </c>
      <c r="E1618" s="3">
        <v>92.247191011235898</v>
      </c>
      <c r="F1618" s="4">
        <v>4.3877551020408099</v>
      </c>
      <c r="G1618" s="6">
        <f>Table4[[#This Row],[Best Individual mean accuracy]]-Table4[[#This Row],[Benchmark mean accuracy]]</f>
        <v>-4.1573033707865079</v>
      </c>
      <c r="H1618" t="str">
        <f>IF(AND(Table4[[#This Row],[F value]]&lt;4.74,Table4[[#This Row],[Best Individual mean accuracy]]&gt;Table4[[#This Row],[Benchmark mean accuracy]]),"Yes","No")</f>
        <v>No</v>
      </c>
    </row>
    <row r="1619" spans="1:8" x14ac:dyDescent="0.55000000000000004">
      <c r="A1619">
        <v>928</v>
      </c>
      <c r="B1619" s="1" t="s">
        <v>4352</v>
      </c>
      <c r="C1619" s="4">
        <v>0.97777777777777697</v>
      </c>
      <c r="D1619" s="6">
        <v>96.404494382022406</v>
      </c>
      <c r="E1619" s="3">
        <v>92.247191011235898</v>
      </c>
      <c r="F1619" s="4">
        <v>4.6923076923076898</v>
      </c>
      <c r="G1619" s="6">
        <f>Table4[[#This Row],[Best Individual mean accuracy]]-Table4[[#This Row],[Benchmark mean accuracy]]</f>
        <v>-4.1573033707865079</v>
      </c>
      <c r="H1619" t="str">
        <f>IF(AND(Table4[[#This Row],[F value]]&lt;4.74,Table4[[#This Row],[Best Individual mean accuracy]]&gt;Table4[[#This Row],[Benchmark mean accuracy]]),"Yes","No")</f>
        <v>No</v>
      </c>
    </row>
    <row r="1620" spans="1:8" x14ac:dyDescent="0.55000000000000004">
      <c r="A1620">
        <v>175</v>
      </c>
      <c r="B1620" s="1" t="s">
        <v>2539</v>
      </c>
      <c r="C1620" s="4">
        <v>0.93333333333333302</v>
      </c>
      <c r="D1620" s="6">
        <v>96.292134831460601</v>
      </c>
      <c r="E1620" s="3">
        <v>92.247191011235898</v>
      </c>
      <c r="F1620" s="4">
        <v>1.6901408450704201</v>
      </c>
      <c r="G1620" s="6">
        <f>Table4[[#This Row],[Best Individual mean accuracy]]-Table4[[#This Row],[Benchmark mean accuracy]]</f>
        <v>-4.0449438202247023</v>
      </c>
      <c r="H1620" t="str">
        <f>IF(AND(Table4[[#This Row],[F value]]&lt;4.74,Table4[[#This Row],[Best Individual mean accuracy]]&gt;Table4[[#This Row],[Benchmark mean accuracy]]),"Yes","No")</f>
        <v>No</v>
      </c>
    </row>
    <row r="1621" spans="1:8" x14ac:dyDescent="0.55000000000000004">
      <c r="A1621">
        <v>175</v>
      </c>
      <c r="B1621" s="1" t="s">
        <v>2543</v>
      </c>
      <c r="C1621" s="4">
        <v>0.93333333333333302</v>
      </c>
      <c r="D1621" s="6">
        <v>96.292134831460601</v>
      </c>
      <c r="E1621" s="3">
        <v>92.247191011235898</v>
      </c>
      <c r="F1621" s="4">
        <v>2.4444444444444402</v>
      </c>
      <c r="G1621" s="6">
        <f>Table4[[#This Row],[Best Individual mean accuracy]]-Table4[[#This Row],[Benchmark mean accuracy]]</f>
        <v>-4.0449438202247023</v>
      </c>
      <c r="H1621" t="str">
        <f>IF(AND(Table4[[#This Row],[F value]]&lt;4.74,Table4[[#This Row],[Best Individual mean accuracy]]&gt;Table4[[#This Row],[Benchmark mean accuracy]]),"Yes","No")</f>
        <v>No</v>
      </c>
    </row>
    <row r="1622" spans="1:8" x14ac:dyDescent="0.55000000000000004">
      <c r="A1622">
        <v>928</v>
      </c>
      <c r="B1622" s="1" t="s">
        <v>4156</v>
      </c>
      <c r="C1622" s="4">
        <v>0.97777777777777697</v>
      </c>
      <c r="D1622" s="6">
        <v>96.292134831460601</v>
      </c>
      <c r="E1622" s="3">
        <v>92.247191011235898</v>
      </c>
      <c r="F1622" s="4">
        <v>2.3913043478260798</v>
      </c>
      <c r="G1622" s="6">
        <f>Table4[[#This Row],[Best Individual mean accuracy]]-Table4[[#This Row],[Benchmark mean accuracy]]</f>
        <v>-4.0449438202247023</v>
      </c>
      <c r="H1622" t="str">
        <f>IF(AND(Table4[[#This Row],[F value]]&lt;4.74,Table4[[#This Row],[Best Individual mean accuracy]]&gt;Table4[[#This Row],[Benchmark mean accuracy]]),"Yes","No")</f>
        <v>No</v>
      </c>
    </row>
    <row r="1623" spans="1:8" x14ac:dyDescent="0.55000000000000004">
      <c r="A1623">
        <v>465</v>
      </c>
      <c r="B1623" s="1" t="s">
        <v>2729</v>
      </c>
      <c r="C1623" s="4">
        <v>0.97777777777777697</v>
      </c>
      <c r="D1623" s="6">
        <v>96.179775280898795</v>
      </c>
      <c r="E1623" s="3">
        <v>92.247191011235898</v>
      </c>
      <c r="F1623" s="4">
        <v>3.8627450980392002</v>
      </c>
      <c r="G1623" s="6">
        <f>Table4[[#This Row],[Best Individual mean accuracy]]-Table4[[#This Row],[Benchmark mean accuracy]]</f>
        <v>-3.9325842696628968</v>
      </c>
      <c r="H1623" t="str">
        <f>IF(AND(Table4[[#This Row],[F value]]&lt;4.74,Table4[[#This Row],[Best Individual mean accuracy]]&gt;Table4[[#This Row],[Benchmark mean accuracy]]),"Yes","No")</f>
        <v>No</v>
      </c>
    </row>
    <row r="1624" spans="1:8" x14ac:dyDescent="0.55000000000000004">
      <c r="A1624">
        <v>928</v>
      </c>
      <c r="B1624" s="1" t="s">
        <v>4278</v>
      </c>
      <c r="C1624" s="4">
        <v>0.97777777777777697</v>
      </c>
      <c r="D1624" s="6">
        <v>96.179775280898795</v>
      </c>
      <c r="E1624" s="3">
        <v>92.247191011235898</v>
      </c>
      <c r="F1624" s="4">
        <v>0.999999999999999</v>
      </c>
      <c r="G1624" s="6">
        <f>Table4[[#This Row],[Best Individual mean accuracy]]-Table4[[#This Row],[Benchmark mean accuracy]]</f>
        <v>-3.9325842696628968</v>
      </c>
      <c r="H1624" t="str">
        <f>IF(AND(Table4[[#This Row],[F value]]&lt;4.74,Table4[[#This Row],[Best Individual mean accuracy]]&gt;Table4[[#This Row],[Benchmark mean accuracy]]),"Yes","No")</f>
        <v>No</v>
      </c>
    </row>
    <row r="1625" spans="1:8" x14ac:dyDescent="0.55000000000000004">
      <c r="A1625">
        <v>928</v>
      </c>
      <c r="B1625" s="1" t="s">
        <v>4389</v>
      </c>
      <c r="C1625" s="4">
        <v>0.97777777777777697</v>
      </c>
      <c r="D1625" s="6">
        <v>96.067415730337004</v>
      </c>
      <c r="E1625" s="3">
        <v>92.247191011235898</v>
      </c>
      <c r="F1625" s="4">
        <v>2.0526315789473601</v>
      </c>
      <c r="G1625" s="6">
        <f>Table4[[#This Row],[Best Individual mean accuracy]]-Table4[[#This Row],[Benchmark mean accuracy]]</f>
        <v>-3.8202247191011054</v>
      </c>
      <c r="H1625" t="str">
        <f>IF(AND(Table4[[#This Row],[F value]]&lt;4.74,Table4[[#This Row],[Best Individual mean accuracy]]&gt;Table4[[#This Row],[Benchmark mean accuracy]]),"Yes","No")</f>
        <v>No</v>
      </c>
    </row>
    <row r="1626" spans="1:8" x14ac:dyDescent="0.55000000000000004">
      <c r="A1626">
        <v>928</v>
      </c>
      <c r="B1626" s="1" t="s">
        <v>4135</v>
      </c>
      <c r="C1626" s="4">
        <v>0.97777777777777697</v>
      </c>
      <c r="D1626" s="6">
        <v>95.955056179775198</v>
      </c>
      <c r="E1626" s="3">
        <v>92.247191011235898</v>
      </c>
      <c r="F1626" s="4">
        <v>1.1963190184049</v>
      </c>
      <c r="G1626" s="6">
        <f>Table4[[#This Row],[Best Individual mean accuracy]]-Table4[[#This Row],[Benchmark mean accuracy]]</f>
        <v>-3.7078651685392998</v>
      </c>
      <c r="H1626" t="str">
        <f>IF(AND(Table4[[#This Row],[F value]]&lt;4.74,Table4[[#This Row],[Best Individual mean accuracy]]&gt;Table4[[#This Row],[Benchmark mean accuracy]]),"Yes","No")</f>
        <v>No</v>
      </c>
    </row>
    <row r="1627" spans="1:8" x14ac:dyDescent="0.55000000000000004">
      <c r="A1627">
        <v>465</v>
      </c>
      <c r="B1627" s="1" t="s">
        <v>2862</v>
      </c>
      <c r="C1627" s="4">
        <v>0.97777777777777697</v>
      </c>
      <c r="D1627" s="6">
        <v>95.842696629213407</v>
      </c>
      <c r="E1627" s="3">
        <v>92.247191011235898</v>
      </c>
      <c r="F1627" s="4">
        <v>3.1199999999999899</v>
      </c>
      <c r="G1627" s="6">
        <f>Table4[[#This Row],[Best Individual mean accuracy]]-Table4[[#This Row],[Benchmark mean accuracy]]</f>
        <v>-3.5955056179775085</v>
      </c>
      <c r="H1627" t="str">
        <f>IF(AND(Table4[[#This Row],[F value]]&lt;4.74,Table4[[#This Row],[Best Individual mean accuracy]]&gt;Table4[[#This Row],[Benchmark mean accuracy]]),"Yes","No")</f>
        <v>No</v>
      </c>
    </row>
    <row r="1628" spans="1:8" x14ac:dyDescent="0.55000000000000004">
      <c r="A1628">
        <v>175</v>
      </c>
      <c r="B1628" s="1" t="s">
        <v>2715</v>
      </c>
      <c r="C1628" s="4">
        <v>0.93333333333333302</v>
      </c>
      <c r="D1628" s="6">
        <v>95.617977528089895</v>
      </c>
      <c r="E1628" s="3">
        <v>92.247191011235898</v>
      </c>
      <c r="F1628" s="4">
        <v>1.28431372549019</v>
      </c>
      <c r="G1628" s="6">
        <f>Table4[[#This Row],[Best Individual mean accuracy]]-Table4[[#This Row],[Benchmark mean accuracy]]</f>
        <v>-3.3707865168539968</v>
      </c>
      <c r="H1628" t="str">
        <f>IF(AND(Table4[[#This Row],[F value]]&lt;4.74,Table4[[#This Row],[Best Individual mean accuracy]]&gt;Table4[[#This Row],[Benchmark mean accuracy]]),"Yes","No")</f>
        <v>No</v>
      </c>
    </row>
    <row r="1629" spans="1:8" x14ac:dyDescent="0.55000000000000004">
      <c r="A1629">
        <v>928</v>
      </c>
      <c r="B1629" s="1" t="s">
        <v>4273</v>
      </c>
      <c r="C1629" s="4">
        <v>0.97777777777777697</v>
      </c>
      <c r="D1629" s="6">
        <v>95.617977528089895</v>
      </c>
      <c r="E1629" s="3">
        <v>92.247191011235898</v>
      </c>
      <c r="F1629" s="4">
        <v>6.9</v>
      </c>
      <c r="G1629" s="6">
        <f>Table4[[#This Row],[Best Individual mean accuracy]]-Table4[[#This Row],[Benchmark mean accuracy]]</f>
        <v>-3.3707865168539968</v>
      </c>
      <c r="H1629" t="str">
        <f>IF(AND(Table4[[#This Row],[F value]]&lt;4.74,Table4[[#This Row],[Best Individual mean accuracy]]&gt;Table4[[#This Row],[Benchmark mean accuracy]]),"Yes","No")</f>
        <v>No</v>
      </c>
    </row>
    <row r="1630" spans="1:8" x14ac:dyDescent="0.55000000000000004">
      <c r="A1630">
        <v>928</v>
      </c>
      <c r="B1630" s="1" t="s">
        <v>4342</v>
      </c>
      <c r="C1630" s="4">
        <v>0.97777777777777697</v>
      </c>
      <c r="D1630" s="6">
        <v>95.393258426966199</v>
      </c>
      <c r="E1630" s="3">
        <v>92.247191011235898</v>
      </c>
      <c r="F1630" s="4">
        <v>1.1299999999999899</v>
      </c>
      <c r="G1630" s="6">
        <f>Table4[[#This Row],[Best Individual mean accuracy]]-Table4[[#This Row],[Benchmark mean accuracy]]</f>
        <v>-3.1460674157303004</v>
      </c>
      <c r="H1630" t="str">
        <f>IF(AND(Table4[[#This Row],[F value]]&lt;4.74,Table4[[#This Row],[Best Individual mean accuracy]]&gt;Table4[[#This Row],[Benchmark mean accuracy]]),"Yes","No")</f>
        <v>No</v>
      </c>
    </row>
    <row r="1631" spans="1:8" x14ac:dyDescent="0.55000000000000004">
      <c r="A1631">
        <v>928</v>
      </c>
      <c r="B1631" s="1" t="s">
        <v>4231</v>
      </c>
      <c r="C1631" s="4">
        <v>0.97777777777777697</v>
      </c>
      <c r="D1631" s="6">
        <v>95.168539325842701</v>
      </c>
      <c r="E1631" s="3">
        <v>92.247191011235898</v>
      </c>
      <c r="F1631" s="4">
        <v>8.375</v>
      </c>
      <c r="G1631" s="6">
        <f>Table4[[#This Row],[Best Individual mean accuracy]]-Table4[[#This Row],[Benchmark mean accuracy]]</f>
        <v>-2.9213483146068029</v>
      </c>
      <c r="H1631" t="str">
        <f>IF(AND(Table4[[#This Row],[F value]]&lt;4.74,Table4[[#This Row],[Best Individual mean accuracy]]&gt;Table4[[#This Row],[Benchmark mean accuracy]]),"Yes","No")</f>
        <v>No</v>
      </c>
    </row>
    <row r="1632" spans="1:8" x14ac:dyDescent="0.55000000000000004">
      <c r="A1632">
        <v>175</v>
      </c>
      <c r="B1632" s="1" t="s">
        <v>2472</v>
      </c>
      <c r="C1632" s="4">
        <v>0.93333333333333302</v>
      </c>
      <c r="D1632" s="6">
        <v>95.168539325842602</v>
      </c>
      <c r="E1632" s="3">
        <v>92.247191011235898</v>
      </c>
      <c r="F1632" s="4">
        <v>2.8421052631578898</v>
      </c>
      <c r="G1632" s="6">
        <f>Table4[[#This Row],[Best Individual mean accuracy]]-Table4[[#This Row],[Benchmark mean accuracy]]</f>
        <v>-2.9213483146067034</v>
      </c>
      <c r="H1632" t="str">
        <f>IF(AND(Table4[[#This Row],[F value]]&lt;4.74,Table4[[#This Row],[Best Individual mean accuracy]]&gt;Table4[[#This Row],[Benchmark mean accuracy]]),"Yes","No")</f>
        <v>No</v>
      </c>
    </row>
    <row r="1633" spans="1:8" x14ac:dyDescent="0.55000000000000004">
      <c r="A1633">
        <v>574</v>
      </c>
      <c r="B1633" s="1" t="s">
        <v>3060</v>
      </c>
      <c r="C1633" s="4">
        <v>1</v>
      </c>
      <c r="D1633" s="6">
        <v>94.606741573033702</v>
      </c>
      <c r="E1633" s="3">
        <v>92.247191011235898</v>
      </c>
      <c r="F1633" s="4">
        <v>0.750588235294117</v>
      </c>
      <c r="G1633" s="6">
        <f>Table4[[#This Row],[Best Individual mean accuracy]]-Table4[[#This Row],[Benchmark mean accuracy]]</f>
        <v>-2.3595505617978034</v>
      </c>
      <c r="H1633" t="str">
        <f>IF(AND(Table4[[#This Row],[F value]]&lt;4.74,Table4[[#This Row],[Best Individual mean accuracy]]&gt;Table4[[#This Row],[Benchmark mean accuracy]]),"Yes","No")</f>
        <v>No</v>
      </c>
    </row>
    <row r="1634" spans="1:8" x14ac:dyDescent="0.55000000000000004">
      <c r="A1634">
        <v>928</v>
      </c>
      <c r="B1634" s="1" t="s">
        <v>4260</v>
      </c>
      <c r="C1634" s="4">
        <v>0.97777777777777697</v>
      </c>
      <c r="D1634" s="6">
        <v>97.191011235955003</v>
      </c>
      <c r="E1634" s="3">
        <v>92.134831460674107</v>
      </c>
      <c r="F1634" s="4">
        <v>1.97986577181207</v>
      </c>
      <c r="G1634" s="6">
        <f>Table4[[#This Row],[Best Individual mean accuracy]]-Table4[[#This Row],[Benchmark mean accuracy]]</f>
        <v>-5.0561797752808957</v>
      </c>
      <c r="H1634" t="str">
        <f>IF(AND(Table4[[#This Row],[F value]]&lt;4.74,Table4[[#This Row],[Best Individual mean accuracy]]&gt;Table4[[#This Row],[Benchmark mean accuracy]]),"Yes","No")</f>
        <v>No</v>
      </c>
    </row>
    <row r="1635" spans="1:8" x14ac:dyDescent="0.55000000000000004">
      <c r="A1635">
        <v>175</v>
      </c>
      <c r="B1635" s="1" t="s">
        <v>2620</v>
      </c>
      <c r="C1635" s="4">
        <v>0.93333333333333302</v>
      </c>
      <c r="D1635" s="6">
        <v>97.078651685393197</v>
      </c>
      <c r="E1635" s="3">
        <v>92.134831460674107</v>
      </c>
      <c r="F1635" s="4">
        <v>1.6516853932584199</v>
      </c>
      <c r="G1635" s="6">
        <f>Table4[[#This Row],[Best Individual mean accuracy]]-Table4[[#This Row],[Benchmark mean accuracy]]</f>
        <v>-4.9438202247190901</v>
      </c>
      <c r="H1635" t="str">
        <f>IF(AND(Table4[[#This Row],[F value]]&lt;4.74,Table4[[#This Row],[Best Individual mean accuracy]]&gt;Table4[[#This Row],[Benchmark mean accuracy]]),"Yes","No")</f>
        <v>No</v>
      </c>
    </row>
    <row r="1636" spans="1:8" x14ac:dyDescent="0.55000000000000004">
      <c r="A1636">
        <v>175</v>
      </c>
      <c r="B1636" s="1" t="s">
        <v>2611</v>
      </c>
      <c r="C1636" s="4">
        <v>0.93333333333333302</v>
      </c>
      <c r="D1636" s="6">
        <v>96.8539325842696</v>
      </c>
      <c r="E1636" s="3">
        <v>92.134831460674107</v>
      </c>
      <c r="F1636" s="4">
        <v>6.8571428571428399</v>
      </c>
      <c r="G1636" s="6">
        <f>Table4[[#This Row],[Best Individual mean accuracy]]-Table4[[#This Row],[Benchmark mean accuracy]]</f>
        <v>-4.7191011235954932</v>
      </c>
      <c r="H1636" t="str">
        <f>IF(AND(Table4[[#This Row],[F value]]&lt;4.74,Table4[[#This Row],[Best Individual mean accuracy]]&gt;Table4[[#This Row],[Benchmark mean accuracy]]),"Yes","No")</f>
        <v>No</v>
      </c>
    </row>
    <row r="1637" spans="1:8" x14ac:dyDescent="0.55000000000000004">
      <c r="A1637">
        <v>928</v>
      </c>
      <c r="B1637" s="1" t="s">
        <v>4155</v>
      </c>
      <c r="C1637" s="4">
        <v>0.97777777777777697</v>
      </c>
      <c r="D1637" s="6">
        <v>96.8539325842696</v>
      </c>
      <c r="E1637" s="3">
        <v>92.134831460674107</v>
      </c>
      <c r="F1637" s="4">
        <v>2.6326530612244801</v>
      </c>
      <c r="G1637" s="6">
        <f>Table4[[#This Row],[Best Individual mean accuracy]]-Table4[[#This Row],[Benchmark mean accuracy]]</f>
        <v>-4.7191011235954932</v>
      </c>
      <c r="H1637" t="str">
        <f>IF(AND(Table4[[#This Row],[F value]]&lt;4.74,Table4[[#This Row],[Best Individual mean accuracy]]&gt;Table4[[#This Row],[Benchmark mean accuracy]]),"Yes","No")</f>
        <v>No</v>
      </c>
    </row>
    <row r="1638" spans="1:8" x14ac:dyDescent="0.55000000000000004">
      <c r="A1638">
        <v>928</v>
      </c>
      <c r="B1638" s="1" t="s">
        <v>4189</v>
      </c>
      <c r="C1638" s="4">
        <v>0.97777777777777697</v>
      </c>
      <c r="D1638" s="6">
        <v>96.8539325842696</v>
      </c>
      <c r="E1638" s="3">
        <v>92.134831460674107</v>
      </c>
      <c r="F1638" s="4">
        <v>5.13636363636365</v>
      </c>
      <c r="G1638" s="6">
        <f>Table4[[#This Row],[Best Individual mean accuracy]]-Table4[[#This Row],[Benchmark mean accuracy]]</f>
        <v>-4.7191011235954932</v>
      </c>
      <c r="H1638" t="str">
        <f>IF(AND(Table4[[#This Row],[F value]]&lt;4.74,Table4[[#This Row],[Best Individual mean accuracy]]&gt;Table4[[#This Row],[Benchmark mean accuracy]]),"Yes","No")</f>
        <v>No</v>
      </c>
    </row>
    <row r="1639" spans="1:8" x14ac:dyDescent="0.55000000000000004">
      <c r="A1639">
        <v>175</v>
      </c>
      <c r="B1639" s="1" t="s">
        <v>2574</v>
      </c>
      <c r="C1639" s="4">
        <v>0.93333333333333302</v>
      </c>
      <c r="D1639" s="6">
        <v>96.741573033707795</v>
      </c>
      <c r="E1639" s="3">
        <v>92.134831460674107</v>
      </c>
      <c r="F1639" s="4">
        <v>3.4307692307692199</v>
      </c>
      <c r="G1639" s="6">
        <f>Table4[[#This Row],[Best Individual mean accuracy]]-Table4[[#This Row],[Benchmark mean accuracy]]</f>
        <v>-4.6067415730336876</v>
      </c>
      <c r="H1639" t="str">
        <f>IF(AND(Table4[[#This Row],[F value]]&lt;4.74,Table4[[#This Row],[Best Individual mean accuracy]]&gt;Table4[[#This Row],[Benchmark mean accuracy]]),"Yes","No")</f>
        <v>No</v>
      </c>
    </row>
    <row r="1640" spans="1:8" x14ac:dyDescent="0.55000000000000004">
      <c r="A1640">
        <v>465</v>
      </c>
      <c r="B1640" s="1" t="s">
        <v>2811</v>
      </c>
      <c r="C1640" s="4">
        <v>0.97777777777777697</v>
      </c>
      <c r="D1640" s="6">
        <v>96.741573033707795</v>
      </c>
      <c r="E1640" s="3">
        <v>92.134831460674107</v>
      </c>
      <c r="F1640" s="4">
        <v>3.8727272727272699</v>
      </c>
      <c r="G1640" s="6">
        <f>Table4[[#This Row],[Best Individual mean accuracy]]-Table4[[#This Row],[Benchmark mean accuracy]]</f>
        <v>-4.6067415730336876</v>
      </c>
      <c r="H1640" t="str">
        <f>IF(AND(Table4[[#This Row],[F value]]&lt;4.74,Table4[[#This Row],[Best Individual mean accuracy]]&gt;Table4[[#This Row],[Benchmark mean accuracy]]),"Yes","No")</f>
        <v>No</v>
      </c>
    </row>
    <row r="1641" spans="1:8" x14ac:dyDescent="0.55000000000000004">
      <c r="A1641">
        <v>928</v>
      </c>
      <c r="B1641" s="1" t="s">
        <v>4306</v>
      </c>
      <c r="C1641" s="4">
        <v>0.97777777777777697</v>
      </c>
      <c r="D1641" s="6">
        <v>96.741573033707795</v>
      </c>
      <c r="E1641" s="3">
        <v>92.134831460674107</v>
      </c>
      <c r="F1641" s="4">
        <v>1.6134969325153301</v>
      </c>
      <c r="G1641" s="6">
        <f>Table4[[#This Row],[Best Individual mean accuracy]]-Table4[[#This Row],[Benchmark mean accuracy]]</f>
        <v>-4.6067415730336876</v>
      </c>
      <c r="H1641" t="str">
        <f>IF(AND(Table4[[#This Row],[F value]]&lt;4.74,Table4[[#This Row],[Best Individual mean accuracy]]&gt;Table4[[#This Row],[Benchmark mean accuracy]]),"Yes","No")</f>
        <v>No</v>
      </c>
    </row>
    <row r="1642" spans="1:8" x14ac:dyDescent="0.55000000000000004">
      <c r="A1642">
        <v>928</v>
      </c>
      <c r="B1642" s="1" t="s">
        <v>4310</v>
      </c>
      <c r="C1642" s="4">
        <v>0.97777777777777697</v>
      </c>
      <c r="D1642" s="6">
        <v>96.741573033707795</v>
      </c>
      <c r="E1642" s="3">
        <v>92.134831460674107</v>
      </c>
      <c r="F1642" s="4">
        <v>2.92</v>
      </c>
      <c r="G1642" s="6">
        <f>Table4[[#This Row],[Best Individual mean accuracy]]-Table4[[#This Row],[Benchmark mean accuracy]]</f>
        <v>-4.6067415730336876</v>
      </c>
      <c r="H1642" t="str">
        <f>IF(AND(Table4[[#This Row],[F value]]&lt;4.74,Table4[[#This Row],[Best Individual mean accuracy]]&gt;Table4[[#This Row],[Benchmark mean accuracy]]),"Yes","No")</f>
        <v>No</v>
      </c>
    </row>
    <row r="1643" spans="1:8" x14ac:dyDescent="0.55000000000000004">
      <c r="A1643">
        <v>175</v>
      </c>
      <c r="B1643" s="1" t="s">
        <v>2717</v>
      </c>
      <c r="C1643" s="4">
        <v>0.93333333333333302</v>
      </c>
      <c r="D1643" s="6">
        <v>96.629213483146003</v>
      </c>
      <c r="E1643" s="3">
        <v>92.134831460674107</v>
      </c>
      <c r="F1643" s="4">
        <v>4.6190476190476204</v>
      </c>
      <c r="G1643" s="6">
        <f>Table4[[#This Row],[Best Individual mean accuracy]]-Table4[[#This Row],[Benchmark mean accuracy]]</f>
        <v>-4.4943820224718962</v>
      </c>
      <c r="H1643" t="str">
        <f>IF(AND(Table4[[#This Row],[F value]]&lt;4.74,Table4[[#This Row],[Best Individual mean accuracy]]&gt;Table4[[#This Row],[Benchmark mean accuracy]]),"Yes","No")</f>
        <v>No</v>
      </c>
    </row>
    <row r="1644" spans="1:8" x14ac:dyDescent="0.55000000000000004">
      <c r="A1644">
        <v>928</v>
      </c>
      <c r="B1644" s="1" t="s">
        <v>4212</v>
      </c>
      <c r="C1644" s="4">
        <v>0.97777777777777697</v>
      </c>
      <c r="D1644" s="6">
        <v>96.516853932584198</v>
      </c>
      <c r="E1644" s="3">
        <v>92.134831460674107</v>
      </c>
      <c r="F1644" s="4">
        <v>12.066666666666601</v>
      </c>
      <c r="G1644" s="6">
        <f>Table4[[#This Row],[Best Individual mean accuracy]]-Table4[[#This Row],[Benchmark mean accuracy]]</f>
        <v>-4.3820224719100906</v>
      </c>
      <c r="H1644" t="str">
        <f>IF(AND(Table4[[#This Row],[F value]]&lt;4.74,Table4[[#This Row],[Best Individual mean accuracy]]&gt;Table4[[#This Row],[Benchmark mean accuracy]]),"Yes","No")</f>
        <v>No</v>
      </c>
    </row>
    <row r="1645" spans="1:8" x14ac:dyDescent="0.55000000000000004">
      <c r="A1645">
        <v>175</v>
      </c>
      <c r="B1645" s="1" t="s">
        <v>2565</v>
      </c>
      <c r="C1645" s="4">
        <v>0.93333333333333302</v>
      </c>
      <c r="D1645" s="6">
        <v>96.404494382022406</v>
      </c>
      <c r="E1645" s="3">
        <v>92.134831460674107</v>
      </c>
      <c r="F1645" s="4">
        <v>1.37777777777777</v>
      </c>
      <c r="G1645" s="6">
        <f>Table4[[#This Row],[Best Individual mean accuracy]]-Table4[[#This Row],[Benchmark mean accuracy]]</f>
        <v>-4.2696629213482993</v>
      </c>
      <c r="H1645" t="str">
        <f>IF(AND(Table4[[#This Row],[F value]]&lt;4.74,Table4[[#This Row],[Best Individual mean accuracy]]&gt;Table4[[#This Row],[Benchmark mean accuracy]]),"Yes","No")</f>
        <v>No</v>
      </c>
    </row>
    <row r="1646" spans="1:8" x14ac:dyDescent="0.55000000000000004">
      <c r="A1646">
        <v>175</v>
      </c>
      <c r="B1646" s="1" t="s">
        <v>2676</v>
      </c>
      <c r="C1646" s="4">
        <v>0.93333333333333302</v>
      </c>
      <c r="D1646" s="6">
        <v>96.404494382022406</v>
      </c>
      <c r="E1646" s="3">
        <v>92.134831460674107</v>
      </c>
      <c r="F1646" s="4">
        <v>3.0689655172413799</v>
      </c>
      <c r="G1646" s="6">
        <f>Table4[[#This Row],[Best Individual mean accuracy]]-Table4[[#This Row],[Benchmark mean accuracy]]</f>
        <v>-4.2696629213482993</v>
      </c>
      <c r="H1646" t="str">
        <f>IF(AND(Table4[[#This Row],[F value]]&lt;4.74,Table4[[#This Row],[Best Individual mean accuracy]]&gt;Table4[[#This Row],[Benchmark mean accuracy]]),"Yes","No")</f>
        <v>No</v>
      </c>
    </row>
    <row r="1647" spans="1:8" x14ac:dyDescent="0.55000000000000004">
      <c r="A1647">
        <v>465</v>
      </c>
      <c r="B1647" s="1" t="s">
        <v>2767</v>
      </c>
      <c r="C1647" s="4">
        <v>0.97777777777777697</v>
      </c>
      <c r="D1647" s="6">
        <v>96.292134831460601</v>
      </c>
      <c r="E1647" s="3">
        <v>92.134831460674107</v>
      </c>
      <c r="F1647" s="4">
        <v>1.3934426229508201</v>
      </c>
      <c r="G1647" s="6">
        <f>Table4[[#This Row],[Best Individual mean accuracy]]-Table4[[#This Row],[Benchmark mean accuracy]]</f>
        <v>-4.1573033707864937</v>
      </c>
      <c r="H1647" t="str">
        <f>IF(AND(Table4[[#This Row],[F value]]&lt;4.74,Table4[[#This Row],[Best Individual mean accuracy]]&gt;Table4[[#This Row],[Benchmark mean accuracy]]),"Yes","No")</f>
        <v>No</v>
      </c>
    </row>
    <row r="1648" spans="1:8" x14ac:dyDescent="0.55000000000000004">
      <c r="A1648">
        <v>175</v>
      </c>
      <c r="B1648" s="1" t="s">
        <v>2525</v>
      </c>
      <c r="C1648" s="4">
        <v>0.93333333333333302</v>
      </c>
      <c r="D1648" s="6">
        <v>96.179775280898795</v>
      </c>
      <c r="E1648" s="3">
        <v>92.134831460674107</v>
      </c>
      <c r="F1648" s="4">
        <v>6.2307692307692202</v>
      </c>
      <c r="G1648" s="6">
        <f>Table4[[#This Row],[Best Individual mean accuracy]]-Table4[[#This Row],[Benchmark mean accuracy]]</f>
        <v>-4.0449438202246881</v>
      </c>
      <c r="H1648" t="str">
        <f>IF(AND(Table4[[#This Row],[F value]]&lt;4.74,Table4[[#This Row],[Best Individual mean accuracy]]&gt;Table4[[#This Row],[Benchmark mean accuracy]]),"Yes","No")</f>
        <v>No</v>
      </c>
    </row>
    <row r="1649" spans="1:8" x14ac:dyDescent="0.55000000000000004">
      <c r="A1649">
        <v>465</v>
      </c>
      <c r="B1649" s="1" t="s">
        <v>2789</v>
      </c>
      <c r="C1649" s="4">
        <v>0.97777777777777697</v>
      </c>
      <c r="D1649" s="6">
        <v>96.067415730337004</v>
      </c>
      <c r="E1649" s="3">
        <v>92.134831460674107</v>
      </c>
      <c r="F1649" s="4">
        <v>2.3734939759036102</v>
      </c>
      <c r="G1649" s="6">
        <f>Table4[[#This Row],[Best Individual mean accuracy]]-Table4[[#This Row],[Benchmark mean accuracy]]</f>
        <v>-3.9325842696628968</v>
      </c>
      <c r="H1649" t="str">
        <f>IF(AND(Table4[[#This Row],[F value]]&lt;4.74,Table4[[#This Row],[Best Individual mean accuracy]]&gt;Table4[[#This Row],[Benchmark mean accuracy]]),"Yes","No")</f>
        <v>No</v>
      </c>
    </row>
    <row r="1650" spans="1:8" x14ac:dyDescent="0.55000000000000004">
      <c r="A1650">
        <v>928</v>
      </c>
      <c r="B1650" s="1" t="s">
        <v>4128</v>
      </c>
      <c r="C1650" s="4">
        <v>0.97777777777777697</v>
      </c>
      <c r="D1650" s="6">
        <v>96.067415730337004</v>
      </c>
      <c r="E1650" s="3">
        <v>92.134831460674107</v>
      </c>
      <c r="F1650" s="4">
        <v>1.38578680203045</v>
      </c>
      <c r="G1650" s="6">
        <f>Table4[[#This Row],[Best Individual mean accuracy]]-Table4[[#This Row],[Benchmark mean accuracy]]</f>
        <v>-3.9325842696628968</v>
      </c>
      <c r="H1650" t="str">
        <f>IF(AND(Table4[[#This Row],[F value]]&lt;4.74,Table4[[#This Row],[Best Individual mean accuracy]]&gt;Table4[[#This Row],[Benchmark mean accuracy]]),"Yes","No")</f>
        <v>No</v>
      </c>
    </row>
    <row r="1651" spans="1:8" x14ac:dyDescent="0.55000000000000004">
      <c r="A1651">
        <v>928</v>
      </c>
      <c r="B1651" s="1" t="s">
        <v>4339</v>
      </c>
      <c r="C1651" s="4">
        <v>0.97777777777777697</v>
      </c>
      <c r="D1651" s="6">
        <v>96.067415730337004</v>
      </c>
      <c r="E1651" s="3">
        <v>92.134831460674107</v>
      </c>
      <c r="F1651" s="4">
        <v>1.1643835616438301</v>
      </c>
      <c r="G1651" s="6">
        <f>Table4[[#This Row],[Best Individual mean accuracy]]-Table4[[#This Row],[Benchmark mean accuracy]]</f>
        <v>-3.9325842696628968</v>
      </c>
      <c r="H1651" t="str">
        <f>IF(AND(Table4[[#This Row],[F value]]&lt;4.74,Table4[[#This Row],[Best Individual mean accuracy]]&gt;Table4[[#This Row],[Benchmark mean accuracy]]),"Yes","No")</f>
        <v>No</v>
      </c>
    </row>
    <row r="1652" spans="1:8" x14ac:dyDescent="0.55000000000000004">
      <c r="A1652">
        <v>928</v>
      </c>
      <c r="B1652" s="1" t="s">
        <v>4301</v>
      </c>
      <c r="C1652" s="4">
        <v>0.97777777777777697</v>
      </c>
      <c r="D1652" s="6">
        <v>95.955056179775198</v>
      </c>
      <c r="E1652" s="3">
        <v>92.134831460674107</v>
      </c>
      <c r="F1652" s="4">
        <v>5.2666666666666702</v>
      </c>
      <c r="G1652" s="6">
        <f>Table4[[#This Row],[Best Individual mean accuracy]]-Table4[[#This Row],[Benchmark mean accuracy]]</f>
        <v>-3.8202247191010912</v>
      </c>
      <c r="H1652" t="str">
        <f>IF(AND(Table4[[#This Row],[F value]]&lt;4.74,Table4[[#This Row],[Best Individual mean accuracy]]&gt;Table4[[#This Row],[Benchmark mean accuracy]]),"Yes","No")</f>
        <v>No</v>
      </c>
    </row>
    <row r="1653" spans="1:8" x14ac:dyDescent="0.55000000000000004">
      <c r="A1653">
        <v>175</v>
      </c>
      <c r="B1653" s="1" t="s">
        <v>2554</v>
      </c>
      <c r="C1653" s="4">
        <v>0.93333333333333302</v>
      </c>
      <c r="D1653" s="6">
        <v>95.842696629213407</v>
      </c>
      <c r="E1653" s="3">
        <v>92.134831460674107</v>
      </c>
      <c r="F1653" s="4">
        <v>2.3766233766233702</v>
      </c>
      <c r="G1653" s="6">
        <f>Table4[[#This Row],[Best Individual mean accuracy]]-Table4[[#This Row],[Benchmark mean accuracy]]</f>
        <v>-3.7078651685392998</v>
      </c>
      <c r="H1653" t="str">
        <f>IF(AND(Table4[[#This Row],[F value]]&lt;4.74,Table4[[#This Row],[Best Individual mean accuracy]]&gt;Table4[[#This Row],[Benchmark mean accuracy]]),"Yes","No")</f>
        <v>No</v>
      </c>
    </row>
    <row r="1654" spans="1:8" x14ac:dyDescent="0.55000000000000004">
      <c r="A1654">
        <v>175</v>
      </c>
      <c r="B1654" s="1" t="s">
        <v>2586</v>
      </c>
      <c r="C1654" s="4">
        <v>0.93333333333333302</v>
      </c>
      <c r="D1654" s="6">
        <v>95.842696629213407</v>
      </c>
      <c r="E1654" s="3">
        <v>92.134831460674107</v>
      </c>
      <c r="F1654" s="4">
        <v>4.5483870967741904</v>
      </c>
      <c r="G1654" s="6">
        <f>Table4[[#This Row],[Best Individual mean accuracy]]-Table4[[#This Row],[Benchmark mean accuracy]]</f>
        <v>-3.7078651685392998</v>
      </c>
      <c r="H1654" t="str">
        <f>IF(AND(Table4[[#This Row],[F value]]&lt;4.74,Table4[[#This Row],[Best Individual mean accuracy]]&gt;Table4[[#This Row],[Benchmark mean accuracy]]),"Yes","No")</f>
        <v>No</v>
      </c>
    </row>
    <row r="1655" spans="1:8" x14ac:dyDescent="0.55000000000000004">
      <c r="A1655">
        <v>928</v>
      </c>
      <c r="B1655" s="1" t="s">
        <v>4280</v>
      </c>
      <c r="C1655" s="4">
        <v>0.97777777777777697</v>
      </c>
      <c r="D1655" s="6">
        <v>95.842696629213407</v>
      </c>
      <c r="E1655" s="3">
        <v>92.134831460674107</v>
      </c>
      <c r="F1655" s="4">
        <v>2.7313432835820901</v>
      </c>
      <c r="G1655" s="6">
        <f>Table4[[#This Row],[Best Individual mean accuracy]]-Table4[[#This Row],[Benchmark mean accuracy]]</f>
        <v>-3.7078651685392998</v>
      </c>
      <c r="H1655" t="str">
        <f>IF(AND(Table4[[#This Row],[F value]]&lt;4.74,Table4[[#This Row],[Best Individual mean accuracy]]&gt;Table4[[#This Row],[Benchmark mean accuracy]]),"Yes","No")</f>
        <v>No</v>
      </c>
    </row>
    <row r="1656" spans="1:8" x14ac:dyDescent="0.55000000000000004">
      <c r="A1656">
        <v>175</v>
      </c>
      <c r="B1656" s="1" t="s">
        <v>2597</v>
      </c>
      <c r="C1656" s="4">
        <v>0.93333333333333302</v>
      </c>
      <c r="D1656" s="6">
        <v>95.617977528089895</v>
      </c>
      <c r="E1656" s="3">
        <v>92.134831460674107</v>
      </c>
      <c r="F1656" s="4">
        <v>1.5950413223140401</v>
      </c>
      <c r="G1656" s="6">
        <f>Table4[[#This Row],[Best Individual mean accuracy]]-Table4[[#This Row],[Benchmark mean accuracy]]</f>
        <v>-3.4831460674157881</v>
      </c>
      <c r="H1656" t="str">
        <f>IF(AND(Table4[[#This Row],[F value]]&lt;4.74,Table4[[#This Row],[Best Individual mean accuracy]]&gt;Table4[[#This Row],[Benchmark mean accuracy]]),"Yes","No")</f>
        <v>No</v>
      </c>
    </row>
    <row r="1657" spans="1:8" x14ac:dyDescent="0.55000000000000004">
      <c r="A1657">
        <v>928</v>
      </c>
      <c r="B1657" s="1" t="s">
        <v>4145</v>
      </c>
      <c r="C1657" s="4">
        <v>0.97777777777777697</v>
      </c>
      <c r="D1657" s="6">
        <v>95.617977528089895</v>
      </c>
      <c r="E1657" s="3">
        <v>92.134831460674107</v>
      </c>
      <c r="F1657" s="4">
        <v>1.44799999999999</v>
      </c>
      <c r="G1657" s="6">
        <f>Table4[[#This Row],[Best Individual mean accuracy]]-Table4[[#This Row],[Benchmark mean accuracy]]</f>
        <v>-3.4831460674157881</v>
      </c>
      <c r="H1657" t="str">
        <f>IF(AND(Table4[[#This Row],[F value]]&lt;4.74,Table4[[#This Row],[Best Individual mean accuracy]]&gt;Table4[[#This Row],[Benchmark mean accuracy]]),"Yes","No")</f>
        <v>No</v>
      </c>
    </row>
    <row r="1658" spans="1:8" x14ac:dyDescent="0.55000000000000004">
      <c r="A1658">
        <v>175</v>
      </c>
      <c r="B1658" s="1" t="s">
        <v>2712</v>
      </c>
      <c r="C1658" s="4">
        <v>0.93333333333333302</v>
      </c>
      <c r="D1658" s="6">
        <v>95.280898876404393</v>
      </c>
      <c r="E1658" s="3">
        <v>92.134831460674107</v>
      </c>
      <c r="F1658" s="4">
        <v>2.2291666666666599</v>
      </c>
      <c r="G1658" s="6">
        <f>Table4[[#This Row],[Best Individual mean accuracy]]-Table4[[#This Row],[Benchmark mean accuracy]]</f>
        <v>-3.1460674157302861</v>
      </c>
      <c r="H1658" t="str">
        <f>IF(AND(Table4[[#This Row],[F value]]&lt;4.74,Table4[[#This Row],[Best Individual mean accuracy]]&gt;Table4[[#This Row],[Benchmark mean accuracy]]),"Yes","No")</f>
        <v>No</v>
      </c>
    </row>
    <row r="1659" spans="1:8" x14ac:dyDescent="0.55000000000000004">
      <c r="A1659">
        <v>175</v>
      </c>
      <c r="B1659" s="1" t="s">
        <v>2592</v>
      </c>
      <c r="C1659" s="4">
        <v>0.93333333333333302</v>
      </c>
      <c r="D1659" s="6">
        <v>95.168539325842602</v>
      </c>
      <c r="E1659" s="3">
        <v>92.134831460674107</v>
      </c>
      <c r="F1659" s="4">
        <v>1.2222222222222201</v>
      </c>
      <c r="G1659" s="6">
        <f>Table4[[#This Row],[Best Individual mean accuracy]]-Table4[[#This Row],[Benchmark mean accuracy]]</f>
        <v>-3.0337078651684948</v>
      </c>
      <c r="H1659" t="str">
        <f>IF(AND(Table4[[#This Row],[F value]]&lt;4.74,Table4[[#This Row],[Best Individual mean accuracy]]&gt;Table4[[#This Row],[Benchmark mean accuracy]]),"Yes","No")</f>
        <v>No</v>
      </c>
    </row>
    <row r="1660" spans="1:8" x14ac:dyDescent="0.55000000000000004">
      <c r="A1660">
        <v>175</v>
      </c>
      <c r="B1660" s="1" t="s">
        <v>2455</v>
      </c>
      <c r="C1660" s="4">
        <v>0.93333333333333302</v>
      </c>
      <c r="D1660" s="6">
        <v>94.831460674157299</v>
      </c>
      <c r="E1660" s="3">
        <v>92.134831460674107</v>
      </c>
      <c r="F1660" s="4">
        <v>1.8181818181818099</v>
      </c>
      <c r="G1660" s="6">
        <f>Table4[[#This Row],[Best Individual mean accuracy]]-Table4[[#This Row],[Benchmark mean accuracy]]</f>
        <v>-2.6966292134831917</v>
      </c>
      <c r="H1660" t="str">
        <f>IF(AND(Table4[[#This Row],[F value]]&lt;4.74,Table4[[#This Row],[Best Individual mean accuracy]]&gt;Table4[[#This Row],[Benchmark mean accuracy]]),"Yes","No")</f>
        <v>No</v>
      </c>
    </row>
    <row r="1661" spans="1:8" x14ac:dyDescent="0.55000000000000004">
      <c r="A1661">
        <v>465</v>
      </c>
      <c r="B1661" s="1" t="s">
        <v>2770</v>
      </c>
      <c r="C1661" s="4">
        <v>0.97777777777777697</v>
      </c>
      <c r="D1661" s="6">
        <v>94.044943820224702</v>
      </c>
      <c r="E1661" s="3">
        <v>92.134831460674107</v>
      </c>
      <c r="F1661" s="4">
        <v>1.5057471264367801</v>
      </c>
      <c r="G1661" s="6">
        <f>Table4[[#This Row],[Best Individual mean accuracy]]-Table4[[#This Row],[Benchmark mean accuracy]]</f>
        <v>-1.9101123595505953</v>
      </c>
      <c r="H1661" t="str">
        <f>IF(AND(Table4[[#This Row],[F value]]&lt;4.74,Table4[[#This Row],[Best Individual mean accuracy]]&gt;Table4[[#This Row],[Benchmark mean accuracy]]),"Yes","No")</f>
        <v>No</v>
      </c>
    </row>
    <row r="1662" spans="1:8" x14ac:dyDescent="0.55000000000000004">
      <c r="A1662">
        <v>928</v>
      </c>
      <c r="B1662" s="1" t="s">
        <v>4220</v>
      </c>
      <c r="C1662" s="4">
        <v>0.97777777777777697</v>
      </c>
      <c r="D1662" s="6">
        <v>97.4157303370786</v>
      </c>
      <c r="E1662" s="3">
        <v>92.022471910112301</v>
      </c>
      <c r="F1662" s="4">
        <v>3.17777777777777</v>
      </c>
      <c r="G1662" s="6">
        <f>Table4[[#This Row],[Best Individual mean accuracy]]-Table4[[#This Row],[Benchmark mean accuracy]]</f>
        <v>-5.3932584269662982</v>
      </c>
      <c r="H1662" t="str">
        <f>IF(AND(Table4[[#This Row],[F value]]&lt;4.74,Table4[[#This Row],[Best Individual mean accuracy]]&gt;Table4[[#This Row],[Benchmark mean accuracy]]),"Yes","No")</f>
        <v>No</v>
      </c>
    </row>
    <row r="1663" spans="1:8" x14ac:dyDescent="0.55000000000000004">
      <c r="A1663">
        <v>928</v>
      </c>
      <c r="B1663" s="1" t="s">
        <v>4363</v>
      </c>
      <c r="C1663" s="4">
        <v>0.97777777777777697</v>
      </c>
      <c r="D1663" s="6">
        <v>97.4157303370786</v>
      </c>
      <c r="E1663" s="3">
        <v>92.022471910112301</v>
      </c>
      <c r="F1663" s="4">
        <v>1.9058823529411699</v>
      </c>
      <c r="G1663" s="6">
        <f>Table4[[#This Row],[Best Individual mean accuracy]]-Table4[[#This Row],[Benchmark mean accuracy]]</f>
        <v>-5.3932584269662982</v>
      </c>
      <c r="H1663" t="str">
        <f>IF(AND(Table4[[#This Row],[F value]]&lt;4.74,Table4[[#This Row],[Best Individual mean accuracy]]&gt;Table4[[#This Row],[Benchmark mean accuracy]]),"Yes","No")</f>
        <v>No</v>
      </c>
    </row>
    <row r="1664" spans="1:8" x14ac:dyDescent="0.55000000000000004">
      <c r="A1664">
        <v>928</v>
      </c>
      <c r="B1664" s="1" t="s">
        <v>4275</v>
      </c>
      <c r="C1664" s="4">
        <v>0.97777777777777697</v>
      </c>
      <c r="D1664" s="6">
        <v>97.303370786516794</v>
      </c>
      <c r="E1664" s="3">
        <v>92.022471910112301</v>
      </c>
      <c r="F1664" s="4">
        <v>1.6968325791855201</v>
      </c>
      <c r="G1664" s="6">
        <f>Table4[[#This Row],[Best Individual mean accuracy]]-Table4[[#This Row],[Benchmark mean accuracy]]</f>
        <v>-5.2808988764044926</v>
      </c>
      <c r="H1664" t="str">
        <f>IF(AND(Table4[[#This Row],[F value]]&lt;4.74,Table4[[#This Row],[Best Individual mean accuracy]]&gt;Table4[[#This Row],[Benchmark mean accuracy]]),"Yes","No")</f>
        <v>No</v>
      </c>
    </row>
    <row r="1665" spans="1:8" x14ac:dyDescent="0.55000000000000004">
      <c r="A1665">
        <v>175</v>
      </c>
      <c r="B1665" s="1" t="s">
        <v>2561</v>
      </c>
      <c r="C1665" s="4">
        <v>0.93333333333333302</v>
      </c>
      <c r="D1665" s="6">
        <v>97.191011235955003</v>
      </c>
      <c r="E1665" s="3">
        <v>92.022471910112301</v>
      </c>
      <c r="F1665" s="4">
        <v>5.2307692307692202</v>
      </c>
      <c r="G1665" s="6">
        <f>Table4[[#This Row],[Best Individual mean accuracy]]-Table4[[#This Row],[Benchmark mean accuracy]]</f>
        <v>-5.1685393258427013</v>
      </c>
      <c r="H1665" t="str">
        <f>IF(AND(Table4[[#This Row],[F value]]&lt;4.74,Table4[[#This Row],[Best Individual mean accuracy]]&gt;Table4[[#This Row],[Benchmark mean accuracy]]),"Yes","No")</f>
        <v>No</v>
      </c>
    </row>
    <row r="1666" spans="1:8" x14ac:dyDescent="0.55000000000000004">
      <c r="A1666">
        <v>928</v>
      </c>
      <c r="B1666" s="1" t="s">
        <v>4374</v>
      </c>
      <c r="C1666" s="4">
        <v>0.97777777777777697</v>
      </c>
      <c r="D1666" s="6">
        <v>97.191011235955003</v>
      </c>
      <c r="E1666" s="3">
        <v>92.022471910112301</v>
      </c>
      <c r="F1666" s="4">
        <v>4.4333333333333398</v>
      </c>
      <c r="G1666" s="6">
        <f>Table4[[#This Row],[Best Individual mean accuracy]]-Table4[[#This Row],[Benchmark mean accuracy]]</f>
        <v>-5.1685393258427013</v>
      </c>
      <c r="H1666" t="str">
        <f>IF(AND(Table4[[#This Row],[F value]]&lt;4.74,Table4[[#This Row],[Best Individual mean accuracy]]&gt;Table4[[#This Row],[Benchmark mean accuracy]]),"Yes","No")</f>
        <v>No</v>
      </c>
    </row>
    <row r="1667" spans="1:8" x14ac:dyDescent="0.55000000000000004">
      <c r="A1667">
        <v>928</v>
      </c>
      <c r="B1667" s="1" t="s">
        <v>4274</v>
      </c>
      <c r="C1667" s="4">
        <v>0.97777777777777697</v>
      </c>
      <c r="D1667" s="6">
        <v>97.078651685393197</v>
      </c>
      <c r="E1667" s="3">
        <v>92.022471910112301</v>
      </c>
      <c r="F1667" s="4">
        <v>12.8823529411764</v>
      </c>
      <c r="G1667" s="6">
        <f>Table4[[#This Row],[Best Individual mean accuracy]]-Table4[[#This Row],[Benchmark mean accuracy]]</f>
        <v>-5.0561797752808957</v>
      </c>
      <c r="H1667" t="str">
        <f>IF(AND(Table4[[#This Row],[F value]]&lt;4.74,Table4[[#This Row],[Best Individual mean accuracy]]&gt;Table4[[#This Row],[Benchmark mean accuracy]]),"Yes","No")</f>
        <v>No</v>
      </c>
    </row>
    <row r="1668" spans="1:8" x14ac:dyDescent="0.55000000000000004">
      <c r="A1668">
        <v>928</v>
      </c>
      <c r="B1668" s="1" t="s">
        <v>4360</v>
      </c>
      <c r="C1668" s="4">
        <v>0.97777777777777697</v>
      </c>
      <c r="D1668" s="6">
        <v>96.966292134831406</v>
      </c>
      <c r="E1668" s="3">
        <v>92.022471910112301</v>
      </c>
      <c r="F1668" s="4">
        <v>1.7790697674418501</v>
      </c>
      <c r="G1668" s="6">
        <f>Table4[[#This Row],[Best Individual mean accuracy]]-Table4[[#This Row],[Benchmark mean accuracy]]</f>
        <v>-4.9438202247191043</v>
      </c>
      <c r="H1668" t="str">
        <f>IF(AND(Table4[[#This Row],[F value]]&lt;4.74,Table4[[#This Row],[Best Individual mean accuracy]]&gt;Table4[[#This Row],[Benchmark mean accuracy]]),"Yes","No")</f>
        <v>No</v>
      </c>
    </row>
    <row r="1669" spans="1:8" x14ac:dyDescent="0.55000000000000004">
      <c r="A1669">
        <v>175</v>
      </c>
      <c r="B1669" s="1" t="s">
        <v>2587</v>
      </c>
      <c r="C1669" s="4">
        <v>0.93333333333333302</v>
      </c>
      <c r="D1669" s="6">
        <v>96.741573033707795</v>
      </c>
      <c r="E1669" s="3">
        <v>92.022471910112301</v>
      </c>
      <c r="F1669" s="4">
        <v>5.2105263157894699</v>
      </c>
      <c r="G1669" s="6">
        <f>Table4[[#This Row],[Best Individual mean accuracy]]-Table4[[#This Row],[Benchmark mean accuracy]]</f>
        <v>-4.7191011235954932</v>
      </c>
      <c r="H1669" t="str">
        <f>IF(AND(Table4[[#This Row],[F value]]&lt;4.74,Table4[[#This Row],[Best Individual mean accuracy]]&gt;Table4[[#This Row],[Benchmark mean accuracy]]),"Yes","No")</f>
        <v>No</v>
      </c>
    </row>
    <row r="1670" spans="1:8" x14ac:dyDescent="0.55000000000000004">
      <c r="A1670">
        <v>928</v>
      </c>
      <c r="B1670" s="1" t="s">
        <v>4193</v>
      </c>
      <c r="C1670" s="4">
        <v>0.97777777777777697</v>
      </c>
      <c r="D1670" s="6">
        <v>96.741573033707795</v>
      </c>
      <c r="E1670" s="3">
        <v>92.022471910112301</v>
      </c>
      <c r="F1670" s="4">
        <v>4.9545454545454399</v>
      </c>
      <c r="G1670" s="6">
        <f>Table4[[#This Row],[Best Individual mean accuracy]]-Table4[[#This Row],[Benchmark mean accuracy]]</f>
        <v>-4.7191011235954932</v>
      </c>
      <c r="H1670" t="str">
        <f>IF(AND(Table4[[#This Row],[F value]]&lt;4.74,Table4[[#This Row],[Best Individual mean accuracy]]&gt;Table4[[#This Row],[Benchmark mean accuracy]]),"Yes","No")</f>
        <v>No</v>
      </c>
    </row>
    <row r="1671" spans="1:8" x14ac:dyDescent="0.55000000000000004">
      <c r="A1671">
        <v>928</v>
      </c>
      <c r="B1671" s="1" t="s">
        <v>4203</v>
      </c>
      <c r="C1671" s="4">
        <v>0.97777777777777697</v>
      </c>
      <c r="D1671" s="6">
        <v>96.629213483146003</v>
      </c>
      <c r="E1671" s="3">
        <v>92.022471910112301</v>
      </c>
      <c r="F1671" s="4">
        <v>3.4126984126984001</v>
      </c>
      <c r="G1671" s="6">
        <f>Table4[[#This Row],[Best Individual mean accuracy]]-Table4[[#This Row],[Benchmark mean accuracy]]</f>
        <v>-4.6067415730337018</v>
      </c>
      <c r="H1671" t="str">
        <f>IF(AND(Table4[[#This Row],[F value]]&lt;4.74,Table4[[#This Row],[Best Individual mean accuracy]]&gt;Table4[[#This Row],[Benchmark mean accuracy]]),"Yes","No")</f>
        <v>No</v>
      </c>
    </row>
    <row r="1672" spans="1:8" x14ac:dyDescent="0.55000000000000004">
      <c r="A1672">
        <v>175</v>
      </c>
      <c r="B1672" s="1" t="s">
        <v>2585</v>
      </c>
      <c r="C1672" s="4">
        <v>0.93333333333333302</v>
      </c>
      <c r="D1672" s="6">
        <v>96.516853932584297</v>
      </c>
      <c r="E1672" s="3">
        <v>92.022471910112301</v>
      </c>
      <c r="F1672" s="4">
        <v>2.0943396226414999</v>
      </c>
      <c r="G1672" s="6">
        <f>Table4[[#This Row],[Best Individual mean accuracy]]-Table4[[#This Row],[Benchmark mean accuracy]]</f>
        <v>-4.4943820224719957</v>
      </c>
      <c r="H1672" t="str">
        <f>IF(AND(Table4[[#This Row],[F value]]&lt;4.74,Table4[[#This Row],[Best Individual mean accuracy]]&gt;Table4[[#This Row],[Benchmark mean accuracy]]),"Yes","No")</f>
        <v>No</v>
      </c>
    </row>
    <row r="1673" spans="1:8" x14ac:dyDescent="0.55000000000000004">
      <c r="A1673">
        <v>175</v>
      </c>
      <c r="B1673" s="1" t="s">
        <v>2467</v>
      </c>
      <c r="C1673" s="4">
        <v>0.93333333333333302</v>
      </c>
      <c r="D1673" s="6">
        <v>96.404494382022406</v>
      </c>
      <c r="E1673" s="3">
        <v>92.022471910112301</v>
      </c>
      <c r="F1673" s="4">
        <v>5.7179487179487101</v>
      </c>
      <c r="G1673" s="6">
        <f>Table4[[#This Row],[Best Individual mean accuracy]]-Table4[[#This Row],[Benchmark mean accuracy]]</f>
        <v>-4.3820224719101049</v>
      </c>
      <c r="H1673" t="str">
        <f>IF(AND(Table4[[#This Row],[F value]]&lt;4.74,Table4[[#This Row],[Best Individual mean accuracy]]&gt;Table4[[#This Row],[Benchmark mean accuracy]]),"Yes","No")</f>
        <v>No</v>
      </c>
    </row>
    <row r="1674" spans="1:8" x14ac:dyDescent="0.55000000000000004">
      <c r="A1674">
        <v>928</v>
      </c>
      <c r="B1674" s="1" t="s">
        <v>4215</v>
      </c>
      <c r="C1674" s="4">
        <v>0.97777777777777697</v>
      </c>
      <c r="D1674" s="6">
        <v>96.404494382022406</v>
      </c>
      <c r="E1674" s="3">
        <v>92.022471910112301</v>
      </c>
      <c r="F1674" s="4">
        <v>3.0298507462686599</v>
      </c>
      <c r="G1674" s="6">
        <f>Table4[[#This Row],[Best Individual mean accuracy]]-Table4[[#This Row],[Benchmark mean accuracy]]</f>
        <v>-4.3820224719101049</v>
      </c>
      <c r="H1674" t="str">
        <f>IF(AND(Table4[[#This Row],[F value]]&lt;4.74,Table4[[#This Row],[Best Individual mean accuracy]]&gt;Table4[[#This Row],[Benchmark mean accuracy]]),"Yes","No")</f>
        <v>No</v>
      </c>
    </row>
    <row r="1675" spans="1:8" x14ac:dyDescent="0.55000000000000004">
      <c r="A1675">
        <v>175</v>
      </c>
      <c r="B1675" s="1" t="s">
        <v>2670</v>
      </c>
      <c r="C1675" s="4">
        <v>0.93333333333333302</v>
      </c>
      <c r="D1675" s="6">
        <v>96.292134831460601</v>
      </c>
      <c r="E1675" s="3">
        <v>92.022471910112301</v>
      </c>
      <c r="F1675" s="4">
        <v>2.38</v>
      </c>
      <c r="G1675" s="6">
        <f>Table4[[#This Row],[Best Individual mean accuracy]]-Table4[[#This Row],[Benchmark mean accuracy]]</f>
        <v>-4.2696629213482993</v>
      </c>
      <c r="H1675" t="str">
        <f>IF(AND(Table4[[#This Row],[F value]]&lt;4.74,Table4[[#This Row],[Best Individual mean accuracy]]&gt;Table4[[#This Row],[Benchmark mean accuracy]]),"Yes","No")</f>
        <v>No</v>
      </c>
    </row>
    <row r="1676" spans="1:8" x14ac:dyDescent="0.55000000000000004">
      <c r="A1676">
        <v>175</v>
      </c>
      <c r="B1676" s="1" t="s">
        <v>2687</v>
      </c>
      <c r="C1676" s="4">
        <v>0.93333333333333302</v>
      </c>
      <c r="D1676" s="6">
        <v>96.292134831460601</v>
      </c>
      <c r="E1676" s="3">
        <v>92.022471910112301</v>
      </c>
      <c r="F1676" s="4">
        <v>1.3764705882352899</v>
      </c>
      <c r="G1676" s="6">
        <f>Table4[[#This Row],[Best Individual mean accuracy]]-Table4[[#This Row],[Benchmark mean accuracy]]</f>
        <v>-4.2696629213482993</v>
      </c>
      <c r="H1676" t="str">
        <f>IF(AND(Table4[[#This Row],[F value]]&lt;4.74,Table4[[#This Row],[Best Individual mean accuracy]]&gt;Table4[[#This Row],[Benchmark mean accuracy]]),"Yes","No")</f>
        <v>No</v>
      </c>
    </row>
    <row r="1677" spans="1:8" x14ac:dyDescent="0.55000000000000004">
      <c r="A1677">
        <v>928</v>
      </c>
      <c r="B1677" s="1" t="s">
        <v>4188</v>
      </c>
      <c r="C1677" s="4">
        <v>0.97777777777777697</v>
      </c>
      <c r="D1677" s="6">
        <v>96.292134831460601</v>
      </c>
      <c r="E1677" s="3">
        <v>92.022471910112301</v>
      </c>
      <c r="F1677" s="4">
        <v>1.2564102564102499</v>
      </c>
      <c r="G1677" s="6">
        <f>Table4[[#This Row],[Best Individual mean accuracy]]-Table4[[#This Row],[Benchmark mean accuracy]]</f>
        <v>-4.2696629213482993</v>
      </c>
      <c r="H1677" t="str">
        <f>IF(AND(Table4[[#This Row],[F value]]&lt;4.74,Table4[[#This Row],[Best Individual mean accuracy]]&gt;Table4[[#This Row],[Benchmark mean accuracy]]),"Yes","No")</f>
        <v>No</v>
      </c>
    </row>
    <row r="1678" spans="1:8" x14ac:dyDescent="0.55000000000000004">
      <c r="A1678">
        <v>928</v>
      </c>
      <c r="B1678" s="1" t="s">
        <v>4335</v>
      </c>
      <c r="C1678" s="4">
        <v>0.97777777777777697</v>
      </c>
      <c r="D1678" s="6">
        <v>96.292134831460601</v>
      </c>
      <c r="E1678" s="3">
        <v>92.022471910112301</v>
      </c>
      <c r="F1678" s="4">
        <v>2.8297872340425498</v>
      </c>
      <c r="G1678" s="6">
        <f>Table4[[#This Row],[Best Individual mean accuracy]]-Table4[[#This Row],[Benchmark mean accuracy]]</f>
        <v>-4.2696629213482993</v>
      </c>
      <c r="H1678" t="str">
        <f>IF(AND(Table4[[#This Row],[F value]]&lt;4.74,Table4[[#This Row],[Best Individual mean accuracy]]&gt;Table4[[#This Row],[Benchmark mean accuracy]]),"Yes","No")</f>
        <v>No</v>
      </c>
    </row>
    <row r="1679" spans="1:8" x14ac:dyDescent="0.55000000000000004">
      <c r="A1679">
        <v>175</v>
      </c>
      <c r="B1679" s="1" t="s">
        <v>2591</v>
      </c>
      <c r="C1679" s="4">
        <v>0.93333333333333302</v>
      </c>
      <c r="D1679" s="6">
        <v>96.179775280898795</v>
      </c>
      <c r="E1679" s="3">
        <v>92.022471910112301</v>
      </c>
      <c r="F1679" s="4">
        <v>2.2183908045976999</v>
      </c>
      <c r="G1679" s="6">
        <f>Table4[[#This Row],[Best Individual mean accuracy]]-Table4[[#This Row],[Benchmark mean accuracy]]</f>
        <v>-4.1573033707864937</v>
      </c>
      <c r="H1679" t="str">
        <f>IF(AND(Table4[[#This Row],[F value]]&lt;4.74,Table4[[#This Row],[Best Individual mean accuracy]]&gt;Table4[[#This Row],[Benchmark mean accuracy]]),"Yes","No")</f>
        <v>No</v>
      </c>
    </row>
    <row r="1680" spans="1:8" x14ac:dyDescent="0.55000000000000004">
      <c r="A1680">
        <v>928</v>
      </c>
      <c r="B1680" s="1" t="s">
        <v>4349</v>
      </c>
      <c r="C1680" s="4">
        <v>0.97777777777777697</v>
      </c>
      <c r="D1680" s="6">
        <v>96.179775280898795</v>
      </c>
      <c r="E1680" s="3">
        <v>92.022471910112301</v>
      </c>
      <c r="F1680" s="4">
        <v>2.6</v>
      </c>
      <c r="G1680" s="6">
        <f>Table4[[#This Row],[Best Individual mean accuracy]]-Table4[[#This Row],[Benchmark mean accuracy]]</f>
        <v>-4.1573033707864937</v>
      </c>
      <c r="H1680" t="str">
        <f>IF(AND(Table4[[#This Row],[F value]]&lt;4.74,Table4[[#This Row],[Best Individual mean accuracy]]&gt;Table4[[#This Row],[Benchmark mean accuracy]]),"Yes","No")</f>
        <v>No</v>
      </c>
    </row>
    <row r="1681" spans="1:8" x14ac:dyDescent="0.55000000000000004">
      <c r="A1681">
        <v>928</v>
      </c>
      <c r="B1681" s="1" t="s">
        <v>4181</v>
      </c>
      <c r="C1681" s="4">
        <v>0.97777777777777697</v>
      </c>
      <c r="D1681" s="6">
        <v>95.955056179775198</v>
      </c>
      <c r="E1681" s="3">
        <v>92.022471910112301</v>
      </c>
      <c r="F1681" s="4">
        <v>1.6719999999999999</v>
      </c>
      <c r="G1681" s="6">
        <f>Table4[[#This Row],[Best Individual mean accuracy]]-Table4[[#This Row],[Benchmark mean accuracy]]</f>
        <v>-3.9325842696628968</v>
      </c>
      <c r="H1681" t="str">
        <f>IF(AND(Table4[[#This Row],[F value]]&lt;4.74,Table4[[#This Row],[Best Individual mean accuracy]]&gt;Table4[[#This Row],[Benchmark mean accuracy]]),"Yes","No")</f>
        <v>No</v>
      </c>
    </row>
    <row r="1682" spans="1:8" x14ac:dyDescent="0.55000000000000004">
      <c r="A1682">
        <v>928</v>
      </c>
      <c r="B1682" s="1" t="s">
        <v>4369</v>
      </c>
      <c r="C1682" s="4">
        <v>0.97777777777777697</v>
      </c>
      <c r="D1682" s="6">
        <v>95.955056179775198</v>
      </c>
      <c r="E1682" s="3">
        <v>92.022471910112301</v>
      </c>
      <c r="F1682" s="4">
        <v>1.9126213592232899</v>
      </c>
      <c r="G1682" s="6">
        <f>Table4[[#This Row],[Best Individual mean accuracy]]-Table4[[#This Row],[Benchmark mean accuracy]]</f>
        <v>-3.9325842696628968</v>
      </c>
      <c r="H1682" t="str">
        <f>IF(AND(Table4[[#This Row],[F value]]&lt;4.74,Table4[[#This Row],[Best Individual mean accuracy]]&gt;Table4[[#This Row],[Benchmark mean accuracy]]),"Yes","No")</f>
        <v>No</v>
      </c>
    </row>
    <row r="1683" spans="1:8" x14ac:dyDescent="0.55000000000000004">
      <c r="A1683">
        <v>175</v>
      </c>
      <c r="B1683" s="1" t="s">
        <v>2616</v>
      </c>
      <c r="C1683" s="4">
        <v>0.93333333333333302</v>
      </c>
      <c r="D1683" s="6">
        <v>95.842696629213407</v>
      </c>
      <c r="E1683" s="3">
        <v>92.022471910112301</v>
      </c>
      <c r="F1683" s="4">
        <v>1.7096774193548301</v>
      </c>
      <c r="G1683" s="6">
        <f>Table4[[#This Row],[Best Individual mean accuracy]]-Table4[[#This Row],[Benchmark mean accuracy]]</f>
        <v>-3.8202247191011054</v>
      </c>
      <c r="H1683" t="str">
        <f>IF(AND(Table4[[#This Row],[F value]]&lt;4.74,Table4[[#This Row],[Best Individual mean accuracy]]&gt;Table4[[#This Row],[Benchmark mean accuracy]]),"Yes","No")</f>
        <v>No</v>
      </c>
    </row>
    <row r="1684" spans="1:8" x14ac:dyDescent="0.55000000000000004">
      <c r="A1684">
        <v>175</v>
      </c>
      <c r="B1684" s="1" t="s">
        <v>2547</v>
      </c>
      <c r="C1684" s="4">
        <v>0.93333333333333302</v>
      </c>
      <c r="D1684" s="6">
        <v>95.730337078651701</v>
      </c>
      <c r="E1684" s="3">
        <v>92.022471910112301</v>
      </c>
      <c r="F1684" s="4">
        <v>3.4186046511627999</v>
      </c>
      <c r="G1684" s="6">
        <f>Table4[[#This Row],[Best Individual mean accuracy]]-Table4[[#This Row],[Benchmark mean accuracy]]</f>
        <v>-3.7078651685393993</v>
      </c>
      <c r="H1684" t="str">
        <f>IF(AND(Table4[[#This Row],[F value]]&lt;4.74,Table4[[#This Row],[Best Individual mean accuracy]]&gt;Table4[[#This Row],[Benchmark mean accuracy]]),"Yes","No")</f>
        <v>No</v>
      </c>
    </row>
    <row r="1685" spans="1:8" x14ac:dyDescent="0.55000000000000004">
      <c r="A1685">
        <v>175</v>
      </c>
      <c r="B1685" s="1" t="s">
        <v>2629</v>
      </c>
      <c r="C1685" s="4">
        <v>0.93333333333333302</v>
      </c>
      <c r="D1685" s="6">
        <v>95.617977528089895</v>
      </c>
      <c r="E1685" s="3">
        <v>92.022471910112301</v>
      </c>
      <c r="F1685" s="4">
        <v>1.4696969696969699</v>
      </c>
      <c r="G1685" s="6">
        <f>Table4[[#This Row],[Best Individual mean accuracy]]-Table4[[#This Row],[Benchmark mean accuracy]]</f>
        <v>-3.5955056179775937</v>
      </c>
      <c r="H1685" t="str">
        <f>IF(AND(Table4[[#This Row],[F value]]&lt;4.74,Table4[[#This Row],[Best Individual mean accuracy]]&gt;Table4[[#This Row],[Benchmark mean accuracy]]),"Yes","No")</f>
        <v>No</v>
      </c>
    </row>
    <row r="1686" spans="1:8" x14ac:dyDescent="0.55000000000000004">
      <c r="A1686">
        <v>465</v>
      </c>
      <c r="B1686" s="1" t="s">
        <v>2830</v>
      </c>
      <c r="C1686" s="4">
        <v>0.97777777777777697</v>
      </c>
      <c r="D1686" s="6">
        <v>95.617977528089895</v>
      </c>
      <c r="E1686" s="3">
        <v>92.022471910112301</v>
      </c>
      <c r="F1686" s="4">
        <v>1.3595505617977499</v>
      </c>
      <c r="G1686" s="6">
        <f>Table4[[#This Row],[Best Individual mean accuracy]]-Table4[[#This Row],[Benchmark mean accuracy]]</f>
        <v>-3.5955056179775937</v>
      </c>
      <c r="H1686" t="str">
        <f>IF(AND(Table4[[#This Row],[F value]]&lt;4.74,Table4[[#This Row],[Best Individual mean accuracy]]&gt;Table4[[#This Row],[Benchmark mean accuracy]]),"Yes","No")</f>
        <v>No</v>
      </c>
    </row>
    <row r="1687" spans="1:8" x14ac:dyDescent="0.55000000000000004">
      <c r="A1687">
        <v>928</v>
      </c>
      <c r="B1687" s="1" t="s">
        <v>4150</v>
      </c>
      <c r="C1687" s="4">
        <v>0.97777777777777697</v>
      </c>
      <c r="D1687" s="6">
        <v>95.505617977528104</v>
      </c>
      <c r="E1687" s="3">
        <v>92.022471910112301</v>
      </c>
      <c r="F1687" s="4">
        <v>2.6</v>
      </c>
      <c r="G1687" s="6">
        <f>Table4[[#This Row],[Best Individual mean accuracy]]-Table4[[#This Row],[Benchmark mean accuracy]]</f>
        <v>-3.4831460674158023</v>
      </c>
      <c r="H1687" t="str">
        <f>IF(AND(Table4[[#This Row],[F value]]&lt;4.74,Table4[[#This Row],[Best Individual mean accuracy]]&gt;Table4[[#This Row],[Benchmark mean accuracy]]),"Yes","No")</f>
        <v>No</v>
      </c>
    </row>
    <row r="1688" spans="1:8" x14ac:dyDescent="0.55000000000000004">
      <c r="A1688">
        <v>928</v>
      </c>
      <c r="B1688" s="1" t="s">
        <v>4269</v>
      </c>
      <c r="C1688" s="4">
        <v>0.97777777777777697</v>
      </c>
      <c r="D1688" s="6">
        <v>95.505617977528104</v>
      </c>
      <c r="E1688" s="3">
        <v>92.022471910112301</v>
      </c>
      <c r="F1688" s="4">
        <v>4.2903225806451601</v>
      </c>
      <c r="G1688" s="6">
        <f>Table4[[#This Row],[Best Individual mean accuracy]]-Table4[[#This Row],[Benchmark mean accuracy]]</f>
        <v>-3.4831460674158023</v>
      </c>
      <c r="H1688" t="str">
        <f>IF(AND(Table4[[#This Row],[F value]]&lt;4.74,Table4[[#This Row],[Best Individual mean accuracy]]&gt;Table4[[#This Row],[Benchmark mean accuracy]]),"Yes","No")</f>
        <v>No</v>
      </c>
    </row>
    <row r="1689" spans="1:8" x14ac:dyDescent="0.55000000000000004">
      <c r="A1689">
        <v>465</v>
      </c>
      <c r="B1689" s="1" t="s">
        <v>2816</v>
      </c>
      <c r="C1689" s="4">
        <v>0.97777777777777697</v>
      </c>
      <c r="D1689" s="6">
        <v>95.168539325842602</v>
      </c>
      <c r="E1689" s="3">
        <v>92.022471910112301</v>
      </c>
      <c r="F1689" s="4">
        <v>2.9999999999999898</v>
      </c>
      <c r="G1689" s="6">
        <f>Table4[[#This Row],[Best Individual mean accuracy]]-Table4[[#This Row],[Benchmark mean accuracy]]</f>
        <v>-3.1460674157303004</v>
      </c>
      <c r="H1689" t="str">
        <f>IF(AND(Table4[[#This Row],[F value]]&lt;4.74,Table4[[#This Row],[Best Individual mean accuracy]]&gt;Table4[[#This Row],[Benchmark mean accuracy]]),"Yes","No")</f>
        <v>No</v>
      </c>
    </row>
    <row r="1690" spans="1:8" x14ac:dyDescent="0.55000000000000004">
      <c r="A1690">
        <v>928</v>
      </c>
      <c r="B1690" s="1" t="s">
        <v>4271</v>
      </c>
      <c r="C1690" s="4">
        <v>0.97777777777777697</v>
      </c>
      <c r="D1690" s="6">
        <v>95.168539325842602</v>
      </c>
      <c r="E1690" s="3">
        <v>92.022471910112301</v>
      </c>
      <c r="F1690" s="4">
        <v>4</v>
      </c>
      <c r="G1690" s="6">
        <f>Table4[[#This Row],[Best Individual mean accuracy]]-Table4[[#This Row],[Benchmark mean accuracy]]</f>
        <v>-3.1460674157303004</v>
      </c>
      <c r="H1690" t="str">
        <f>IF(AND(Table4[[#This Row],[F value]]&lt;4.74,Table4[[#This Row],[Best Individual mean accuracy]]&gt;Table4[[#This Row],[Benchmark mean accuracy]]),"Yes","No")</f>
        <v>No</v>
      </c>
    </row>
    <row r="1691" spans="1:8" x14ac:dyDescent="0.55000000000000004">
      <c r="A1691">
        <v>928</v>
      </c>
      <c r="B1691" s="1" t="s">
        <v>4399</v>
      </c>
      <c r="C1691" s="4">
        <v>0.97777777777777697</v>
      </c>
      <c r="D1691" s="6">
        <v>94.494382022471896</v>
      </c>
      <c r="E1691" s="3">
        <v>92.022471910112301</v>
      </c>
      <c r="F1691" s="4">
        <v>2.4117647058823501</v>
      </c>
      <c r="G1691" s="6">
        <f>Table4[[#This Row],[Best Individual mean accuracy]]-Table4[[#This Row],[Benchmark mean accuracy]]</f>
        <v>-2.4719101123595948</v>
      </c>
      <c r="H1691" t="str">
        <f>IF(AND(Table4[[#This Row],[F value]]&lt;4.74,Table4[[#This Row],[Best Individual mean accuracy]]&gt;Table4[[#This Row],[Benchmark mean accuracy]]),"Yes","No")</f>
        <v>No</v>
      </c>
    </row>
    <row r="1692" spans="1:8" x14ac:dyDescent="0.55000000000000004">
      <c r="A1692">
        <v>928</v>
      </c>
      <c r="B1692" s="1" t="s">
        <v>4172</v>
      </c>
      <c r="C1692" s="4">
        <v>0.97777777777777697</v>
      </c>
      <c r="D1692" s="6">
        <v>97.528089887640405</v>
      </c>
      <c r="E1692" s="3">
        <v>91.910112359550496</v>
      </c>
      <c r="F1692" s="4">
        <v>9.71428571428571</v>
      </c>
      <c r="G1692" s="6">
        <f>Table4[[#This Row],[Best Individual mean accuracy]]-Table4[[#This Row],[Benchmark mean accuracy]]</f>
        <v>-5.6179775280899094</v>
      </c>
      <c r="H1692" t="str">
        <f>IF(AND(Table4[[#This Row],[F value]]&lt;4.74,Table4[[#This Row],[Best Individual mean accuracy]]&gt;Table4[[#This Row],[Benchmark mean accuracy]]),"Yes","No")</f>
        <v>No</v>
      </c>
    </row>
    <row r="1693" spans="1:8" x14ac:dyDescent="0.55000000000000004">
      <c r="A1693">
        <v>928</v>
      </c>
      <c r="B1693" s="1" t="s">
        <v>4345</v>
      </c>
      <c r="C1693" s="4">
        <v>0.97777777777777697</v>
      </c>
      <c r="D1693" s="6">
        <v>97.4157303370786</v>
      </c>
      <c r="E1693" s="3">
        <v>91.910112359550496</v>
      </c>
      <c r="F1693" s="4">
        <v>4.8840579710144798</v>
      </c>
      <c r="G1693" s="6">
        <f>Table4[[#This Row],[Best Individual mean accuracy]]-Table4[[#This Row],[Benchmark mean accuracy]]</f>
        <v>-5.5056179775281038</v>
      </c>
      <c r="H1693" t="str">
        <f>IF(AND(Table4[[#This Row],[F value]]&lt;4.74,Table4[[#This Row],[Best Individual mean accuracy]]&gt;Table4[[#This Row],[Benchmark mean accuracy]]),"Yes","No")</f>
        <v>No</v>
      </c>
    </row>
    <row r="1694" spans="1:8" x14ac:dyDescent="0.55000000000000004">
      <c r="A1694">
        <v>928</v>
      </c>
      <c r="B1694" s="1" t="s">
        <v>4192</v>
      </c>
      <c r="C1694" s="4">
        <v>0.97777777777777697</v>
      </c>
      <c r="D1694" s="6">
        <v>96.966292134831406</v>
      </c>
      <c r="E1694" s="3">
        <v>91.910112359550496</v>
      </c>
      <c r="F1694" s="4">
        <v>2.3381294964028698</v>
      </c>
      <c r="G1694" s="6">
        <f>Table4[[#This Row],[Best Individual mean accuracy]]-Table4[[#This Row],[Benchmark mean accuracy]]</f>
        <v>-5.0561797752809099</v>
      </c>
      <c r="H1694" t="str">
        <f>IF(AND(Table4[[#This Row],[F value]]&lt;4.74,Table4[[#This Row],[Best Individual mean accuracy]]&gt;Table4[[#This Row],[Benchmark mean accuracy]]),"Yes","No")</f>
        <v>No</v>
      </c>
    </row>
    <row r="1695" spans="1:8" x14ac:dyDescent="0.55000000000000004">
      <c r="A1695">
        <v>928</v>
      </c>
      <c r="B1695" s="1" t="s">
        <v>4297</v>
      </c>
      <c r="C1695" s="4">
        <v>0.97777777777777697</v>
      </c>
      <c r="D1695" s="6">
        <v>96.8539325842696</v>
      </c>
      <c r="E1695" s="3">
        <v>91.910112359550496</v>
      </c>
      <c r="F1695" s="4">
        <v>3.2857142857142798</v>
      </c>
      <c r="G1695" s="6">
        <f>Table4[[#This Row],[Best Individual mean accuracy]]-Table4[[#This Row],[Benchmark mean accuracy]]</f>
        <v>-4.9438202247191043</v>
      </c>
      <c r="H1695" t="str">
        <f>IF(AND(Table4[[#This Row],[F value]]&lt;4.74,Table4[[#This Row],[Best Individual mean accuracy]]&gt;Table4[[#This Row],[Benchmark mean accuracy]]),"Yes","No")</f>
        <v>No</v>
      </c>
    </row>
    <row r="1696" spans="1:8" x14ac:dyDescent="0.55000000000000004">
      <c r="A1696">
        <v>175</v>
      </c>
      <c r="B1696" s="1" t="s">
        <v>2610</v>
      </c>
      <c r="C1696" s="4">
        <v>0.93333333333333302</v>
      </c>
      <c r="D1696" s="6">
        <v>96.516853932584198</v>
      </c>
      <c r="E1696" s="3">
        <v>91.910112359550496</v>
      </c>
      <c r="F1696" s="4">
        <v>3.9818181818181801</v>
      </c>
      <c r="G1696" s="6">
        <f>Table4[[#This Row],[Best Individual mean accuracy]]-Table4[[#This Row],[Benchmark mean accuracy]]</f>
        <v>-4.6067415730337018</v>
      </c>
      <c r="H1696" t="str">
        <f>IF(AND(Table4[[#This Row],[F value]]&lt;4.74,Table4[[#This Row],[Best Individual mean accuracy]]&gt;Table4[[#This Row],[Benchmark mean accuracy]]),"Yes","No")</f>
        <v>No</v>
      </c>
    </row>
    <row r="1697" spans="1:8" x14ac:dyDescent="0.55000000000000004">
      <c r="A1697">
        <v>928</v>
      </c>
      <c r="B1697" s="1" t="s">
        <v>4291</v>
      </c>
      <c r="C1697" s="4">
        <v>0.97777777777777697</v>
      </c>
      <c r="D1697" s="6">
        <v>96.516853932584198</v>
      </c>
      <c r="E1697" s="3">
        <v>91.910112359550496</v>
      </c>
      <c r="F1697" s="4">
        <v>1.6938775510204001</v>
      </c>
      <c r="G1697" s="6">
        <f>Table4[[#This Row],[Best Individual mean accuracy]]-Table4[[#This Row],[Benchmark mean accuracy]]</f>
        <v>-4.6067415730337018</v>
      </c>
      <c r="H1697" t="str">
        <f>IF(AND(Table4[[#This Row],[F value]]&lt;4.74,Table4[[#This Row],[Best Individual mean accuracy]]&gt;Table4[[#This Row],[Benchmark mean accuracy]]),"Yes","No")</f>
        <v>No</v>
      </c>
    </row>
    <row r="1698" spans="1:8" x14ac:dyDescent="0.55000000000000004">
      <c r="A1698">
        <v>928</v>
      </c>
      <c r="B1698" s="1" t="s">
        <v>4211</v>
      </c>
      <c r="C1698" s="4">
        <v>0.97777777777777697</v>
      </c>
      <c r="D1698" s="6">
        <v>96.404494382022406</v>
      </c>
      <c r="E1698" s="3">
        <v>91.910112359550496</v>
      </c>
      <c r="F1698" s="4">
        <v>2.2307692307692202</v>
      </c>
      <c r="G1698" s="6">
        <f>Table4[[#This Row],[Best Individual mean accuracy]]-Table4[[#This Row],[Benchmark mean accuracy]]</f>
        <v>-4.4943820224719104</v>
      </c>
      <c r="H1698" t="str">
        <f>IF(AND(Table4[[#This Row],[F value]]&lt;4.74,Table4[[#This Row],[Best Individual mean accuracy]]&gt;Table4[[#This Row],[Benchmark mean accuracy]]),"Yes","No")</f>
        <v>No</v>
      </c>
    </row>
    <row r="1699" spans="1:8" x14ac:dyDescent="0.55000000000000004">
      <c r="A1699">
        <v>175</v>
      </c>
      <c r="B1699" s="1" t="s">
        <v>2588</v>
      </c>
      <c r="C1699" s="4">
        <v>0.93333333333333302</v>
      </c>
      <c r="D1699" s="6">
        <v>96.179775280898795</v>
      </c>
      <c r="E1699" s="3">
        <v>91.910112359550496</v>
      </c>
      <c r="F1699" s="4">
        <v>1.7333333333333301</v>
      </c>
      <c r="G1699" s="6">
        <f>Table4[[#This Row],[Best Individual mean accuracy]]-Table4[[#This Row],[Benchmark mean accuracy]]</f>
        <v>-4.2696629213482993</v>
      </c>
      <c r="H1699" t="str">
        <f>IF(AND(Table4[[#This Row],[F value]]&lt;4.74,Table4[[#This Row],[Best Individual mean accuracy]]&gt;Table4[[#This Row],[Benchmark mean accuracy]]),"Yes","No")</f>
        <v>No</v>
      </c>
    </row>
    <row r="1700" spans="1:8" x14ac:dyDescent="0.55000000000000004">
      <c r="A1700">
        <v>928</v>
      </c>
      <c r="B1700" s="1" t="s">
        <v>4139</v>
      </c>
      <c r="C1700" s="4">
        <v>0.97777777777777697</v>
      </c>
      <c r="D1700" s="6">
        <v>96.179775280898795</v>
      </c>
      <c r="E1700" s="3">
        <v>91.910112359550496</v>
      </c>
      <c r="F1700" s="4">
        <v>7.2727272727272396</v>
      </c>
      <c r="G1700" s="6">
        <f>Table4[[#This Row],[Best Individual mean accuracy]]-Table4[[#This Row],[Benchmark mean accuracy]]</f>
        <v>-4.2696629213482993</v>
      </c>
      <c r="H1700" t="str">
        <f>IF(AND(Table4[[#This Row],[F value]]&lt;4.74,Table4[[#This Row],[Best Individual mean accuracy]]&gt;Table4[[#This Row],[Benchmark mean accuracy]]),"Yes","No")</f>
        <v>No</v>
      </c>
    </row>
    <row r="1701" spans="1:8" x14ac:dyDescent="0.55000000000000004">
      <c r="A1701">
        <v>175</v>
      </c>
      <c r="B1701" s="1" t="s">
        <v>2640</v>
      </c>
      <c r="C1701" s="4">
        <v>0.93333333333333302</v>
      </c>
      <c r="D1701" s="6">
        <v>95.955056179775298</v>
      </c>
      <c r="E1701" s="3">
        <v>91.910112359550496</v>
      </c>
      <c r="F1701" s="4">
        <v>3.2068965517241299</v>
      </c>
      <c r="G1701" s="6">
        <f>Table4[[#This Row],[Best Individual mean accuracy]]-Table4[[#This Row],[Benchmark mean accuracy]]</f>
        <v>-4.0449438202248018</v>
      </c>
      <c r="H1701" t="str">
        <f>IF(AND(Table4[[#This Row],[F value]]&lt;4.74,Table4[[#This Row],[Best Individual mean accuracy]]&gt;Table4[[#This Row],[Benchmark mean accuracy]]),"Yes","No")</f>
        <v>No</v>
      </c>
    </row>
    <row r="1702" spans="1:8" x14ac:dyDescent="0.55000000000000004">
      <c r="A1702">
        <v>928</v>
      </c>
      <c r="B1702" s="1" t="s">
        <v>4168</v>
      </c>
      <c r="C1702" s="4">
        <v>0.97777777777777697</v>
      </c>
      <c r="D1702" s="6">
        <v>95.955056179775198</v>
      </c>
      <c r="E1702" s="3">
        <v>91.910112359550496</v>
      </c>
      <c r="F1702" s="4">
        <v>2.125</v>
      </c>
      <c r="G1702" s="6">
        <f>Table4[[#This Row],[Best Individual mean accuracy]]-Table4[[#This Row],[Benchmark mean accuracy]]</f>
        <v>-4.0449438202247023</v>
      </c>
      <c r="H1702" t="str">
        <f>IF(AND(Table4[[#This Row],[F value]]&lt;4.74,Table4[[#This Row],[Best Individual mean accuracy]]&gt;Table4[[#This Row],[Benchmark mean accuracy]]),"Yes","No")</f>
        <v>No</v>
      </c>
    </row>
    <row r="1703" spans="1:8" x14ac:dyDescent="0.55000000000000004">
      <c r="A1703">
        <v>175</v>
      </c>
      <c r="B1703" s="1" t="s">
        <v>2699</v>
      </c>
      <c r="C1703" s="4">
        <v>0.93333333333333302</v>
      </c>
      <c r="D1703" s="6">
        <v>95.842696629213407</v>
      </c>
      <c r="E1703" s="3">
        <v>91.910112359550496</v>
      </c>
      <c r="F1703" s="4">
        <v>1.2651933701657401</v>
      </c>
      <c r="G1703" s="6">
        <f>Table4[[#This Row],[Best Individual mean accuracy]]-Table4[[#This Row],[Benchmark mean accuracy]]</f>
        <v>-3.932584269662911</v>
      </c>
      <c r="H1703" t="str">
        <f>IF(AND(Table4[[#This Row],[F value]]&lt;4.74,Table4[[#This Row],[Best Individual mean accuracy]]&gt;Table4[[#This Row],[Benchmark mean accuracy]]),"Yes","No")</f>
        <v>No</v>
      </c>
    </row>
    <row r="1704" spans="1:8" x14ac:dyDescent="0.55000000000000004">
      <c r="A1704">
        <v>574</v>
      </c>
      <c r="B1704" s="1" t="s">
        <v>3095</v>
      </c>
      <c r="C1704" s="4">
        <v>1</v>
      </c>
      <c r="D1704" s="6">
        <v>95.842696629213407</v>
      </c>
      <c r="E1704" s="3">
        <v>91.910112359550496</v>
      </c>
      <c r="F1704" s="4">
        <v>1.01599999999999</v>
      </c>
      <c r="G1704" s="6">
        <f>Table4[[#This Row],[Best Individual mean accuracy]]-Table4[[#This Row],[Benchmark mean accuracy]]</f>
        <v>-3.932584269662911</v>
      </c>
      <c r="H1704" t="str">
        <f>IF(AND(Table4[[#This Row],[F value]]&lt;4.74,Table4[[#This Row],[Best Individual mean accuracy]]&gt;Table4[[#This Row],[Benchmark mean accuracy]]),"Yes","No")</f>
        <v>No</v>
      </c>
    </row>
    <row r="1705" spans="1:8" x14ac:dyDescent="0.55000000000000004">
      <c r="A1705">
        <v>928</v>
      </c>
      <c r="B1705" s="1" t="s">
        <v>4161</v>
      </c>
      <c r="C1705" s="4">
        <v>0.97777777777777697</v>
      </c>
      <c r="D1705" s="6">
        <v>95.842696629213407</v>
      </c>
      <c r="E1705" s="3">
        <v>91.910112359550496</v>
      </c>
      <c r="F1705" s="4">
        <v>1.6605504587155899</v>
      </c>
      <c r="G1705" s="6">
        <f>Table4[[#This Row],[Best Individual mean accuracy]]-Table4[[#This Row],[Benchmark mean accuracy]]</f>
        <v>-3.932584269662911</v>
      </c>
      <c r="H1705" t="str">
        <f>IF(AND(Table4[[#This Row],[F value]]&lt;4.74,Table4[[#This Row],[Best Individual mean accuracy]]&gt;Table4[[#This Row],[Benchmark mean accuracy]]),"Yes","No")</f>
        <v>No</v>
      </c>
    </row>
    <row r="1706" spans="1:8" x14ac:dyDescent="0.55000000000000004">
      <c r="A1706">
        <v>175</v>
      </c>
      <c r="B1706" s="1" t="s">
        <v>2716</v>
      </c>
      <c r="C1706" s="4">
        <v>0.93333333333333302</v>
      </c>
      <c r="D1706" s="6">
        <v>95.730337078651701</v>
      </c>
      <c r="E1706" s="3">
        <v>91.910112359550496</v>
      </c>
      <c r="F1706" s="4">
        <v>5.4285714285714297</v>
      </c>
      <c r="G1706" s="6">
        <f>Table4[[#This Row],[Best Individual mean accuracy]]-Table4[[#This Row],[Benchmark mean accuracy]]</f>
        <v>-3.8202247191012049</v>
      </c>
      <c r="H1706" t="str">
        <f>IF(AND(Table4[[#This Row],[F value]]&lt;4.74,Table4[[#This Row],[Best Individual mean accuracy]]&gt;Table4[[#This Row],[Benchmark mean accuracy]]),"Yes","No")</f>
        <v>No</v>
      </c>
    </row>
    <row r="1707" spans="1:8" x14ac:dyDescent="0.55000000000000004">
      <c r="A1707">
        <v>175</v>
      </c>
      <c r="B1707" s="1" t="s">
        <v>2538</v>
      </c>
      <c r="C1707" s="4">
        <v>0.93333333333333302</v>
      </c>
      <c r="D1707" s="6">
        <v>95.505617977528104</v>
      </c>
      <c r="E1707" s="3">
        <v>91.910112359550496</v>
      </c>
      <c r="F1707" s="4">
        <v>2.0270270270270201</v>
      </c>
      <c r="G1707" s="6">
        <f>Table4[[#This Row],[Best Individual mean accuracy]]-Table4[[#This Row],[Benchmark mean accuracy]]</f>
        <v>-3.5955056179776079</v>
      </c>
      <c r="H1707" t="str">
        <f>IF(AND(Table4[[#This Row],[F value]]&lt;4.74,Table4[[#This Row],[Best Individual mean accuracy]]&gt;Table4[[#This Row],[Benchmark mean accuracy]]),"Yes","No")</f>
        <v>No</v>
      </c>
    </row>
    <row r="1708" spans="1:8" x14ac:dyDescent="0.55000000000000004">
      <c r="A1708">
        <v>928</v>
      </c>
      <c r="B1708" s="1" t="s">
        <v>4337</v>
      </c>
      <c r="C1708" s="4">
        <v>0.97777777777777697</v>
      </c>
      <c r="D1708" s="6">
        <v>95.505617977528104</v>
      </c>
      <c r="E1708" s="3">
        <v>91.910112359550496</v>
      </c>
      <c r="F1708" s="4">
        <v>2.4411764705882302</v>
      </c>
      <c r="G1708" s="6">
        <f>Table4[[#This Row],[Best Individual mean accuracy]]-Table4[[#This Row],[Benchmark mean accuracy]]</f>
        <v>-3.5955056179776079</v>
      </c>
      <c r="H1708" t="str">
        <f>IF(AND(Table4[[#This Row],[F value]]&lt;4.74,Table4[[#This Row],[Best Individual mean accuracy]]&gt;Table4[[#This Row],[Benchmark mean accuracy]]),"Yes","No")</f>
        <v>No</v>
      </c>
    </row>
    <row r="1709" spans="1:8" x14ac:dyDescent="0.55000000000000004">
      <c r="A1709">
        <v>175</v>
      </c>
      <c r="B1709" s="1" t="s">
        <v>2487</v>
      </c>
      <c r="C1709" s="4">
        <v>0.93333333333333302</v>
      </c>
      <c r="D1709" s="6">
        <v>95.393258426966298</v>
      </c>
      <c r="E1709" s="3">
        <v>91.910112359550496</v>
      </c>
      <c r="F1709" s="4">
        <v>3.7441860465116199</v>
      </c>
      <c r="G1709" s="6">
        <f>Table4[[#This Row],[Best Individual mean accuracy]]-Table4[[#This Row],[Benchmark mean accuracy]]</f>
        <v>-3.4831460674158023</v>
      </c>
      <c r="H1709" t="str">
        <f>IF(AND(Table4[[#This Row],[F value]]&lt;4.74,Table4[[#This Row],[Best Individual mean accuracy]]&gt;Table4[[#This Row],[Benchmark mean accuracy]]),"Yes","No")</f>
        <v>No</v>
      </c>
    </row>
    <row r="1710" spans="1:8" x14ac:dyDescent="0.55000000000000004">
      <c r="A1710">
        <v>175</v>
      </c>
      <c r="B1710" s="1" t="s">
        <v>2590</v>
      </c>
      <c r="C1710" s="4">
        <v>0.93333333333333302</v>
      </c>
      <c r="D1710" s="6">
        <v>95.393258426966199</v>
      </c>
      <c r="E1710" s="3">
        <v>91.910112359550496</v>
      </c>
      <c r="F1710" s="4">
        <v>1.73417721518987</v>
      </c>
      <c r="G1710" s="6">
        <f>Table4[[#This Row],[Best Individual mean accuracy]]-Table4[[#This Row],[Benchmark mean accuracy]]</f>
        <v>-3.4831460674157029</v>
      </c>
      <c r="H1710" t="str">
        <f>IF(AND(Table4[[#This Row],[F value]]&lt;4.74,Table4[[#This Row],[Best Individual mean accuracy]]&gt;Table4[[#This Row],[Benchmark mean accuracy]]),"Yes","No")</f>
        <v>No</v>
      </c>
    </row>
    <row r="1711" spans="1:8" x14ac:dyDescent="0.55000000000000004">
      <c r="A1711">
        <v>928</v>
      </c>
      <c r="B1711" s="1" t="s">
        <v>4158</v>
      </c>
      <c r="C1711" s="4">
        <v>0.97777777777777697</v>
      </c>
      <c r="D1711" s="6">
        <v>95.393258426966199</v>
      </c>
      <c r="E1711" s="3">
        <v>91.910112359550496</v>
      </c>
      <c r="F1711" s="4">
        <v>1.48780487804878</v>
      </c>
      <c r="G1711" s="6">
        <f>Table4[[#This Row],[Best Individual mean accuracy]]-Table4[[#This Row],[Benchmark mean accuracy]]</f>
        <v>-3.4831460674157029</v>
      </c>
      <c r="H1711" t="str">
        <f>IF(AND(Table4[[#This Row],[F value]]&lt;4.74,Table4[[#This Row],[Best Individual mean accuracy]]&gt;Table4[[#This Row],[Benchmark mean accuracy]]),"Yes","No")</f>
        <v>No</v>
      </c>
    </row>
    <row r="1712" spans="1:8" x14ac:dyDescent="0.55000000000000004">
      <c r="A1712">
        <v>928</v>
      </c>
      <c r="B1712" s="1" t="s">
        <v>4154</v>
      </c>
      <c r="C1712" s="4">
        <v>0.97777777777777697</v>
      </c>
      <c r="D1712" s="6">
        <v>94.044943820224702</v>
      </c>
      <c r="E1712" s="3">
        <v>91.910112359550496</v>
      </c>
      <c r="F1712" s="4">
        <v>1.1818181818181801</v>
      </c>
      <c r="G1712" s="6">
        <f>Table4[[#This Row],[Best Individual mean accuracy]]-Table4[[#This Row],[Benchmark mean accuracy]]</f>
        <v>-2.1348314606742065</v>
      </c>
      <c r="H1712" t="str">
        <f>IF(AND(Table4[[#This Row],[F value]]&lt;4.74,Table4[[#This Row],[Best Individual mean accuracy]]&gt;Table4[[#This Row],[Benchmark mean accuracy]]),"Yes","No")</f>
        <v>No</v>
      </c>
    </row>
    <row r="1713" spans="1:8" x14ac:dyDescent="0.55000000000000004">
      <c r="A1713">
        <v>928</v>
      </c>
      <c r="B1713" s="1" t="s">
        <v>4324</v>
      </c>
      <c r="C1713" s="4">
        <v>0.97777777777777697</v>
      </c>
      <c r="D1713" s="6">
        <v>97.640449438202197</v>
      </c>
      <c r="E1713" s="3">
        <v>91.797752808988704</v>
      </c>
      <c r="F1713" s="4">
        <v>4.0256410256410202</v>
      </c>
      <c r="G1713" s="6">
        <f>Table4[[#This Row],[Best Individual mean accuracy]]-Table4[[#This Row],[Benchmark mean accuracy]]</f>
        <v>-5.8426966292134921</v>
      </c>
      <c r="H1713" t="str">
        <f>IF(AND(Table4[[#This Row],[F value]]&lt;4.74,Table4[[#This Row],[Best Individual mean accuracy]]&gt;Table4[[#This Row],[Benchmark mean accuracy]]),"Yes","No")</f>
        <v>No</v>
      </c>
    </row>
    <row r="1714" spans="1:8" x14ac:dyDescent="0.55000000000000004">
      <c r="A1714">
        <v>175</v>
      </c>
      <c r="B1714" s="1" t="s">
        <v>2596</v>
      </c>
      <c r="C1714" s="4">
        <v>0.93333333333333302</v>
      </c>
      <c r="D1714" s="6">
        <v>97.4157303370786</v>
      </c>
      <c r="E1714" s="3">
        <v>91.797752808988704</v>
      </c>
      <c r="F1714" s="4">
        <v>4.3888888888888902</v>
      </c>
      <c r="G1714" s="6">
        <f>Table4[[#This Row],[Best Individual mean accuracy]]-Table4[[#This Row],[Benchmark mean accuracy]]</f>
        <v>-5.6179775280898951</v>
      </c>
      <c r="H1714" t="str">
        <f>IF(AND(Table4[[#This Row],[F value]]&lt;4.74,Table4[[#This Row],[Best Individual mean accuracy]]&gt;Table4[[#This Row],[Benchmark mean accuracy]]),"Yes","No")</f>
        <v>No</v>
      </c>
    </row>
    <row r="1715" spans="1:8" x14ac:dyDescent="0.55000000000000004">
      <c r="A1715">
        <v>175</v>
      </c>
      <c r="B1715" s="1" t="s">
        <v>2562</v>
      </c>
      <c r="C1715" s="4">
        <v>0.93333333333333302</v>
      </c>
      <c r="D1715" s="6">
        <v>97.191011235955003</v>
      </c>
      <c r="E1715" s="3">
        <v>91.797752808988704</v>
      </c>
      <c r="F1715" s="4">
        <v>15.125</v>
      </c>
      <c r="G1715" s="6">
        <f>Table4[[#This Row],[Best Individual mean accuracy]]-Table4[[#This Row],[Benchmark mean accuracy]]</f>
        <v>-5.3932584269662982</v>
      </c>
      <c r="H1715" t="str">
        <f>IF(AND(Table4[[#This Row],[F value]]&lt;4.74,Table4[[#This Row],[Best Individual mean accuracy]]&gt;Table4[[#This Row],[Benchmark mean accuracy]]),"Yes","No")</f>
        <v>No</v>
      </c>
    </row>
    <row r="1716" spans="1:8" x14ac:dyDescent="0.55000000000000004">
      <c r="A1716">
        <v>175</v>
      </c>
      <c r="B1716" s="1" t="s">
        <v>2551</v>
      </c>
      <c r="C1716" s="4">
        <v>0.93333333333333302</v>
      </c>
      <c r="D1716" s="6">
        <v>96.966292134831406</v>
      </c>
      <c r="E1716" s="3">
        <v>91.797752808988704</v>
      </c>
      <c r="F1716" s="4">
        <v>1.7191011235955</v>
      </c>
      <c r="G1716" s="6">
        <f>Table4[[#This Row],[Best Individual mean accuracy]]-Table4[[#This Row],[Benchmark mean accuracy]]</f>
        <v>-5.1685393258427013</v>
      </c>
      <c r="H1716" t="str">
        <f>IF(AND(Table4[[#This Row],[F value]]&lt;4.74,Table4[[#This Row],[Best Individual mean accuracy]]&gt;Table4[[#This Row],[Benchmark mean accuracy]]),"Yes","No")</f>
        <v>No</v>
      </c>
    </row>
    <row r="1717" spans="1:8" x14ac:dyDescent="0.55000000000000004">
      <c r="A1717">
        <v>465</v>
      </c>
      <c r="B1717" s="1" t="s">
        <v>2741</v>
      </c>
      <c r="C1717" s="4">
        <v>0.97777777777777697</v>
      </c>
      <c r="D1717" s="6">
        <v>96.966292134831406</v>
      </c>
      <c r="E1717" s="3">
        <v>91.797752808988704</v>
      </c>
      <c r="F1717" s="4">
        <v>2.8771929824561302</v>
      </c>
      <c r="G1717" s="6">
        <f>Table4[[#This Row],[Best Individual mean accuracy]]-Table4[[#This Row],[Benchmark mean accuracy]]</f>
        <v>-5.1685393258427013</v>
      </c>
      <c r="H1717" t="str">
        <f>IF(AND(Table4[[#This Row],[F value]]&lt;4.74,Table4[[#This Row],[Best Individual mean accuracy]]&gt;Table4[[#This Row],[Benchmark mean accuracy]]),"Yes","No")</f>
        <v>No</v>
      </c>
    </row>
    <row r="1718" spans="1:8" x14ac:dyDescent="0.55000000000000004">
      <c r="A1718">
        <v>175</v>
      </c>
      <c r="B1718" s="1" t="s">
        <v>2609</v>
      </c>
      <c r="C1718" s="4">
        <v>0.93333333333333302</v>
      </c>
      <c r="D1718" s="6">
        <v>96.8539325842696</v>
      </c>
      <c r="E1718" s="3">
        <v>91.797752808988704</v>
      </c>
      <c r="F1718" s="4">
        <v>2.5140186915887801</v>
      </c>
      <c r="G1718" s="6">
        <f>Table4[[#This Row],[Best Individual mean accuracy]]-Table4[[#This Row],[Benchmark mean accuracy]]</f>
        <v>-5.0561797752808957</v>
      </c>
      <c r="H1718" t="str">
        <f>IF(AND(Table4[[#This Row],[F value]]&lt;4.74,Table4[[#This Row],[Best Individual mean accuracy]]&gt;Table4[[#This Row],[Benchmark mean accuracy]]),"Yes","No")</f>
        <v>No</v>
      </c>
    </row>
    <row r="1719" spans="1:8" x14ac:dyDescent="0.55000000000000004">
      <c r="A1719">
        <v>175</v>
      </c>
      <c r="B1719" s="1" t="s">
        <v>2607</v>
      </c>
      <c r="C1719" s="4">
        <v>0.93333333333333302</v>
      </c>
      <c r="D1719" s="6">
        <v>96.629213483146003</v>
      </c>
      <c r="E1719" s="3">
        <v>91.797752808988704</v>
      </c>
      <c r="F1719" s="4">
        <v>14.066666666666601</v>
      </c>
      <c r="G1719" s="6">
        <f>Table4[[#This Row],[Best Individual mean accuracy]]-Table4[[#This Row],[Benchmark mean accuracy]]</f>
        <v>-4.8314606741572987</v>
      </c>
      <c r="H1719" t="str">
        <f>IF(AND(Table4[[#This Row],[F value]]&lt;4.74,Table4[[#This Row],[Best Individual mean accuracy]]&gt;Table4[[#This Row],[Benchmark mean accuracy]]),"Yes","No")</f>
        <v>No</v>
      </c>
    </row>
    <row r="1720" spans="1:8" x14ac:dyDescent="0.55000000000000004">
      <c r="A1720">
        <v>175</v>
      </c>
      <c r="B1720" s="1" t="s">
        <v>2608</v>
      </c>
      <c r="C1720" s="4">
        <v>0.93333333333333302</v>
      </c>
      <c r="D1720" s="6">
        <v>96.629213483146003</v>
      </c>
      <c r="E1720" s="3">
        <v>91.797752808988704</v>
      </c>
      <c r="F1720" s="4">
        <v>12.647058823529299</v>
      </c>
      <c r="G1720" s="6">
        <f>Table4[[#This Row],[Best Individual mean accuracy]]-Table4[[#This Row],[Benchmark mean accuracy]]</f>
        <v>-4.8314606741572987</v>
      </c>
      <c r="H1720" t="str">
        <f>IF(AND(Table4[[#This Row],[F value]]&lt;4.74,Table4[[#This Row],[Best Individual mean accuracy]]&gt;Table4[[#This Row],[Benchmark mean accuracy]]),"Yes","No")</f>
        <v>No</v>
      </c>
    </row>
    <row r="1721" spans="1:8" x14ac:dyDescent="0.55000000000000004">
      <c r="A1721">
        <v>175</v>
      </c>
      <c r="B1721" s="1" t="s">
        <v>2627</v>
      </c>
      <c r="C1721" s="4">
        <v>0.93333333333333302</v>
      </c>
      <c r="D1721" s="6">
        <v>96.629213483146003</v>
      </c>
      <c r="E1721" s="3">
        <v>91.797752808988704</v>
      </c>
      <c r="F1721" s="4">
        <v>2.6043956043956</v>
      </c>
      <c r="G1721" s="6">
        <f>Table4[[#This Row],[Best Individual mean accuracy]]-Table4[[#This Row],[Benchmark mean accuracy]]</f>
        <v>-4.8314606741572987</v>
      </c>
      <c r="H1721" t="str">
        <f>IF(AND(Table4[[#This Row],[F value]]&lt;4.74,Table4[[#This Row],[Best Individual mean accuracy]]&gt;Table4[[#This Row],[Benchmark mean accuracy]]),"Yes","No")</f>
        <v>No</v>
      </c>
    </row>
    <row r="1722" spans="1:8" x14ac:dyDescent="0.55000000000000004">
      <c r="A1722">
        <v>175</v>
      </c>
      <c r="B1722" s="1" t="s">
        <v>2693</v>
      </c>
      <c r="C1722" s="4">
        <v>0.93333333333333302</v>
      </c>
      <c r="D1722" s="6">
        <v>96.629213483146003</v>
      </c>
      <c r="E1722" s="3">
        <v>91.797752808988704</v>
      </c>
      <c r="F1722" s="4">
        <v>1.99259259259259</v>
      </c>
      <c r="G1722" s="6">
        <f>Table4[[#This Row],[Best Individual mean accuracy]]-Table4[[#This Row],[Benchmark mean accuracy]]</f>
        <v>-4.8314606741572987</v>
      </c>
      <c r="H1722" t="str">
        <f>IF(AND(Table4[[#This Row],[F value]]&lt;4.74,Table4[[#This Row],[Best Individual mean accuracy]]&gt;Table4[[#This Row],[Benchmark mean accuracy]]),"Yes","No")</f>
        <v>No</v>
      </c>
    </row>
    <row r="1723" spans="1:8" x14ac:dyDescent="0.55000000000000004">
      <c r="A1723">
        <v>928</v>
      </c>
      <c r="B1723" s="1" t="s">
        <v>4208</v>
      </c>
      <c r="C1723" s="4">
        <v>0.97777777777777697</v>
      </c>
      <c r="D1723" s="6">
        <v>96.629213483146003</v>
      </c>
      <c r="E1723" s="3">
        <v>91.797752808988704</v>
      </c>
      <c r="F1723" s="4">
        <v>1.9281045751633901</v>
      </c>
      <c r="G1723" s="6">
        <f>Table4[[#This Row],[Best Individual mean accuracy]]-Table4[[#This Row],[Benchmark mean accuracy]]</f>
        <v>-4.8314606741572987</v>
      </c>
      <c r="H1723" t="str">
        <f>IF(AND(Table4[[#This Row],[F value]]&lt;4.74,Table4[[#This Row],[Best Individual mean accuracy]]&gt;Table4[[#This Row],[Benchmark mean accuracy]]),"Yes","No")</f>
        <v>No</v>
      </c>
    </row>
    <row r="1724" spans="1:8" x14ac:dyDescent="0.55000000000000004">
      <c r="A1724">
        <v>175</v>
      </c>
      <c r="B1724" s="1" t="s">
        <v>2709</v>
      </c>
      <c r="C1724" s="4">
        <v>0.93333333333333302</v>
      </c>
      <c r="D1724" s="6">
        <v>96.404494382022406</v>
      </c>
      <c r="E1724" s="3">
        <v>91.797752808988704</v>
      </c>
      <c r="F1724" s="4">
        <v>8.6521739130434696</v>
      </c>
      <c r="G1724" s="6">
        <f>Table4[[#This Row],[Best Individual mean accuracy]]-Table4[[#This Row],[Benchmark mean accuracy]]</f>
        <v>-4.6067415730337018</v>
      </c>
      <c r="H1724" t="str">
        <f>IF(AND(Table4[[#This Row],[F value]]&lt;4.74,Table4[[#This Row],[Best Individual mean accuracy]]&gt;Table4[[#This Row],[Benchmark mean accuracy]]),"Yes","No")</f>
        <v>No</v>
      </c>
    </row>
    <row r="1725" spans="1:8" x14ac:dyDescent="0.55000000000000004">
      <c r="A1725">
        <v>928</v>
      </c>
      <c r="B1725" s="1" t="s">
        <v>4243</v>
      </c>
      <c r="C1725" s="4">
        <v>0.97777777777777697</v>
      </c>
      <c r="D1725" s="6">
        <v>96.404494382022406</v>
      </c>
      <c r="E1725" s="3">
        <v>91.797752808988704</v>
      </c>
      <c r="F1725" s="4">
        <v>1.72392638036809</v>
      </c>
      <c r="G1725" s="6">
        <f>Table4[[#This Row],[Best Individual mean accuracy]]-Table4[[#This Row],[Benchmark mean accuracy]]</f>
        <v>-4.6067415730337018</v>
      </c>
      <c r="H1725" t="str">
        <f>IF(AND(Table4[[#This Row],[F value]]&lt;4.74,Table4[[#This Row],[Best Individual mean accuracy]]&gt;Table4[[#This Row],[Benchmark mean accuracy]]),"Yes","No")</f>
        <v>No</v>
      </c>
    </row>
    <row r="1726" spans="1:8" x14ac:dyDescent="0.55000000000000004">
      <c r="A1726">
        <v>928</v>
      </c>
      <c r="B1726" s="1" t="s">
        <v>4129</v>
      </c>
      <c r="C1726" s="4">
        <v>0.97777777777777697</v>
      </c>
      <c r="D1726" s="6">
        <v>96.067415730337004</v>
      </c>
      <c r="E1726" s="3">
        <v>91.797752808988704</v>
      </c>
      <c r="F1726" s="4">
        <v>1.5212765957446801</v>
      </c>
      <c r="G1726" s="6">
        <f>Table4[[#This Row],[Best Individual mean accuracy]]-Table4[[#This Row],[Benchmark mean accuracy]]</f>
        <v>-4.2696629213482993</v>
      </c>
      <c r="H1726" t="str">
        <f>IF(AND(Table4[[#This Row],[F value]]&lt;4.74,Table4[[#This Row],[Best Individual mean accuracy]]&gt;Table4[[#This Row],[Benchmark mean accuracy]]),"Yes","No")</f>
        <v>No</v>
      </c>
    </row>
    <row r="1727" spans="1:8" x14ac:dyDescent="0.55000000000000004">
      <c r="A1727">
        <v>928</v>
      </c>
      <c r="B1727" s="1" t="s">
        <v>4331</v>
      </c>
      <c r="C1727" s="4">
        <v>0.97777777777777697</v>
      </c>
      <c r="D1727" s="6">
        <v>96.067415730337004</v>
      </c>
      <c r="E1727" s="3">
        <v>91.797752808988704</v>
      </c>
      <c r="F1727" s="4">
        <v>1.85964912280701</v>
      </c>
      <c r="G1727" s="6">
        <f>Table4[[#This Row],[Best Individual mean accuracy]]-Table4[[#This Row],[Benchmark mean accuracy]]</f>
        <v>-4.2696629213482993</v>
      </c>
      <c r="H1727" t="str">
        <f>IF(AND(Table4[[#This Row],[F value]]&lt;4.74,Table4[[#This Row],[Best Individual mean accuracy]]&gt;Table4[[#This Row],[Benchmark mean accuracy]]),"Yes","No")</f>
        <v>No</v>
      </c>
    </row>
    <row r="1728" spans="1:8" x14ac:dyDescent="0.55000000000000004">
      <c r="A1728">
        <v>175</v>
      </c>
      <c r="B1728" s="1" t="s">
        <v>2510</v>
      </c>
      <c r="C1728" s="4">
        <v>0.93333333333333302</v>
      </c>
      <c r="D1728" s="6">
        <v>95.955056179775198</v>
      </c>
      <c r="E1728" s="3">
        <v>91.797752808988704</v>
      </c>
      <c r="F1728" s="4">
        <v>5.1395348837209101</v>
      </c>
      <c r="G1728" s="6">
        <f>Table4[[#This Row],[Best Individual mean accuracy]]-Table4[[#This Row],[Benchmark mean accuracy]]</f>
        <v>-4.1573033707864937</v>
      </c>
      <c r="H1728" t="str">
        <f>IF(AND(Table4[[#This Row],[F value]]&lt;4.74,Table4[[#This Row],[Best Individual mean accuracy]]&gt;Table4[[#This Row],[Benchmark mean accuracy]]),"Yes","No")</f>
        <v>No</v>
      </c>
    </row>
    <row r="1729" spans="1:8" x14ac:dyDescent="0.55000000000000004">
      <c r="A1729">
        <v>928</v>
      </c>
      <c r="B1729" s="1" t="s">
        <v>4198</v>
      </c>
      <c r="C1729" s="4">
        <v>0.97777777777777697</v>
      </c>
      <c r="D1729" s="6">
        <v>95.955056179775198</v>
      </c>
      <c r="E1729" s="3">
        <v>91.797752808988704</v>
      </c>
      <c r="F1729" s="4">
        <v>5.9729729729729799</v>
      </c>
      <c r="G1729" s="6">
        <f>Table4[[#This Row],[Best Individual mean accuracy]]-Table4[[#This Row],[Benchmark mean accuracy]]</f>
        <v>-4.1573033707864937</v>
      </c>
      <c r="H1729" t="str">
        <f>IF(AND(Table4[[#This Row],[F value]]&lt;4.74,Table4[[#This Row],[Best Individual mean accuracy]]&gt;Table4[[#This Row],[Benchmark mean accuracy]]),"Yes","No")</f>
        <v>No</v>
      </c>
    </row>
    <row r="1730" spans="1:8" x14ac:dyDescent="0.55000000000000004">
      <c r="A1730">
        <v>928</v>
      </c>
      <c r="B1730" s="1" t="s">
        <v>4224</v>
      </c>
      <c r="C1730" s="4">
        <v>0.97777777777777697</v>
      </c>
      <c r="D1730" s="6">
        <v>95.955056179775198</v>
      </c>
      <c r="E1730" s="3">
        <v>91.797752808988704</v>
      </c>
      <c r="F1730" s="4">
        <v>3.4705882352941102</v>
      </c>
      <c r="G1730" s="6">
        <f>Table4[[#This Row],[Best Individual mean accuracy]]-Table4[[#This Row],[Benchmark mean accuracy]]</f>
        <v>-4.1573033707864937</v>
      </c>
      <c r="H1730" t="str">
        <f>IF(AND(Table4[[#This Row],[F value]]&lt;4.74,Table4[[#This Row],[Best Individual mean accuracy]]&gt;Table4[[#This Row],[Benchmark mean accuracy]]),"Yes","No")</f>
        <v>No</v>
      </c>
    </row>
    <row r="1731" spans="1:8" x14ac:dyDescent="0.55000000000000004">
      <c r="A1731">
        <v>928</v>
      </c>
      <c r="B1731" s="1" t="s">
        <v>4315</v>
      </c>
      <c r="C1731" s="4">
        <v>0.97777777777777697</v>
      </c>
      <c r="D1731" s="6">
        <v>95.955056179775198</v>
      </c>
      <c r="E1731" s="3">
        <v>91.797752808988704</v>
      </c>
      <c r="F1731" s="4">
        <v>2.2584269662921299</v>
      </c>
      <c r="G1731" s="6">
        <f>Table4[[#This Row],[Best Individual mean accuracy]]-Table4[[#This Row],[Benchmark mean accuracy]]</f>
        <v>-4.1573033707864937</v>
      </c>
      <c r="H1731" t="str">
        <f>IF(AND(Table4[[#This Row],[F value]]&lt;4.74,Table4[[#This Row],[Best Individual mean accuracy]]&gt;Table4[[#This Row],[Benchmark mean accuracy]]),"Yes","No")</f>
        <v>No</v>
      </c>
    </row>
    <row r="1732" spans="1:8" x14ac:dyDescent="0.55000000000000004">
      <c r="A1732">
        <v>175</v>
      </c>
      <c r="B1732" s="1" t="s">
        <v>2636</v>
      </c>
      <c r="C1732" s="4">
        <v>0.93333333333333302</v>
      </c>
      <c r="D1732" s="6">
        <v>95.842696629213407</v>
      </c>
      <c r="E1732" s="3">
        <v>91.797752808988704</v>
      </c>
      <c r="F1732" s="4">
        <v>1.6891891891891799</v>
      </c>
      <c r="G1732" s="6">
        <f>Table4[[#This Row],[Best Individual mean accuracy]]-Table4[[#This Row],[Benchmark mean accuracy]]</f>
        <v>-4.0449438202247023</v>
      </c>
      <c r="H1732" t="str">
        <f>IF(AND(Table4[[#This Row],[F value]]&lt;4.74,Table4[[#This Row],[Best Individual mean accuracy]]&gt;Table4[[#This Row],[Benchmark mean accuracy]]),"Yes","No")</f>
        <v>No</v>
      </c>
    </row>
    <row r="1733" spans="1:8" x14ac:dyDescent="0.55000000000000004">
      <c r="A1733">
        <v>928</v>
      </c>
      <c r="B1733" s="1" t="s">
        <v>4229</v>
      </c>
      <c r="C1733" s="4">
        <v>0.97777777777777697</v>
      </c>
      <c r="D1733" s="6">
        <v>95.842696629213407</v>
      </c>
      <c r="E1733" s="3">
        <v>91.797752808988704</v>
      </c>
      <c r="F1733" s="4">
        <v>2.6666666666666599</v>
      </c>
      <c r="G1733" s="6">
        <f>Table4[[#This Row],[Best Individual mean accuracy]]-Table4[[#This Row],[Benchmark mean accuracy]]</f>
        <v>-4.0449438202247023</v>
      </c>
      <c r="H1733" t="str">
        <f>IF(AND(Table4[[#This Row],[F value]]&lt;4.74,Table4[[#This Row],[Best Individual mean accuracy]]&gt;Table4[[#This Row],[Benchmark mean accuracy]]),"Yes","No")</f>
        <v>No</v>
      </c>
    </row>
    <row r="1734" spans="1:8" x14ac:dyDescent="0.55000000000000004">
      <c r="A1734">
        <v>928</v>
      </c>
      <c r="B1734" s="1" t="s">
        <v>4348</v>
      </c>
      <c r="C1734" s="4">
        <v>0.97777777777777697</v>
      </c>
      <c r="D1734" s="6">
        <v>95.842696629213407</v>
      </c>
      <c r="E1734" s="3">
        <v>91.797752808988704</v>
      </c>
      <c r="F1734" s="4">
        <v>2.2272727272727302</v>
      </c>
      <c r="G1734" s="6">
        <f>Table4[[#This Row],[Best Individual mean accuracy]]-Table4[[#This Row],[Benchmark mean accuracy]]</f>
        <v>-4.0449438202247023</v>
      </c>
      <c r="H1734" t="str">
        <f>IF(AND(Table4[[#This Row],[F value]]&lt;4.74,Table4[[#This Row],[Best Individual mean accuracy]]&gt;Table4[[#This Row],[Benchmark mean accuracy]]),"Yes","No")</f>
        <v>No</v>
      </c>
    </row>
    <row r="1735" spans="1:8" x14ac:dyDescent="0.55000000000000004">
      <c r="A1735">
        <v>928</v>
      </c>
      <c r="B1735" s="1" t="s">
        <v>4259</v>
      </c>
      <c r="C1735" s="4">
        <v>0.97777777777777697</v>
      </c>
      <c r="D1735" s="6">
        <v>95.730337078651601</v>
      </c>
      <c r="E1735" s="3">
        <v>91.797752808988704</v>
      </c>
      <c r="F1735" s="4">
        <v>1.3999999999999899</v>
      </c>
      <c r="G1735" s="6">
        <f>Table4[[#This Row],[Best Individual mean accuracy]]-Table4[[#This Row],[Benchmark mean accuracy]]</f>
        <v>-3.9325842696628968</v>
      </c>
      <c r="H1735" t="str">
        <f>IF(AND(Table4[[#This Row],[F value]]&lt;4.74,Table4[[#This Row],[Best Individual mean accuracy]]&gt;Table4[[#This Row],[Benchmark mean accuracy]]),"Yes","No")</f>
        <v>No</v>
      </c>
    </row>
    <row r="1736" spans="1:8" x14ac:dyDescent="0.55000000000000004">
      <c r="A1736">
        <v>175</v>
      </c>
      <c r="B1736" s="1" t="s">
        <v>2659</v>
      </c>
      <c r="C1736" s="4">
        <v>0.93333333333333302</v>
      </c>
      <c r="D1736" s="6">
        <v>95.505617977528104</v>
      </c>
      <c r="E1736" s="3">
        <v>91.797752808988704</v>
      </c>
      <c r="F1736" s="4">
        <v>1.0201511335012501</v>
      </c>
      <c r="G1736" s="6">
        <f>Table4[[#This Row],[Best Individual mean accuracy]]-Table4[[#This Row],[Benchmark mean accuracy]]</f>
        <v>-3.7078651685393993</v>
      </c>
      <c r="H1736" t="str">
        <f>IF(AND(Table4[[#This Row],[F value]]&lt;4.74,Table4[[#This Row],[Best Individual mean accuracy]]&gt;Table4[[#This Row],[Benchmark mean accuracy]]),"Yes","No")</f>
        <v>No</v>
      </c>
    </row>
    <row r="1737" spans="1:8" x14ac:dyDescent="0.55000000000000004">
      <c r="A1737">
        <v>928</v>
      </c>
      <c r="B1737" s="1" t="s">
        <v>4160</v>
      </c>
      <c r="C1737" s="4">
        <v>0.97777777777777697</v>
      </c>
      <c r="D1737" s="6">
        <v>95.280898876404393</v>
      </c>
      <c r="E1737" s="3">
        <v>91.797752808988704</v>
      </c>
      <c r="F1737" s="4">
        <v>4.80645161290321</v>
      </c>
      <c r="G1737" s="6">
        <f>Table4[[#This Row],[Best Individual mean accuracy]]-Table4[[#This Row],[Benchmark mean accuracy]]</f>
        <v>-3.4831460674156887</v>
      </c>
      <c r="H1737" t="str">
        <f>IF(AND(Table4[[#This Row],[F value]]&lt;4.74,Table4[[#This Row],[Best Individual mean accuracy]]&gt;Table4[[#This Row],[Benchmark mean accuracy]]),"Yes","No")</f>
        <v>No</v>
      </c>
    </row>
    <row r="1738" spans="1:8" x14ac:dyDescent="0.55000000000000004">
      <c r="A1738">
        <v>928</v>
      </c>
      <c r="B1738" s="1" t="s">
        <v>4230</v>
      </c>
      <c r="C1738" s="4">
        <v>0.97777777777777697</v>
      </c>
      <c r="D1738" s="6">
        <v>95.056179775280896</v>
      </c>
      <c r="E1738" s="3">
        <v>91.797752808988704</v>
      </c>
      <c r="F1738" s="4">
        <v>1.41322314049586</v>
      </c>
      <c r="G1738" s="6">
        <f>Table4[[#This Row],[Best Individual mean accuracy]]-Table4[[#This Row],[Benchmark mean accuracy]]</f>
        <v>-3.2584269662921912</v>
      </c>
      <c r="H1738" t="str">
        <f>IF(AND(Table4[[#This Row],[F value]]&lt;4.74,Table4[[#This Row],[Best Individual mean accuracy]]&gt;Table4[[#This Row],[Benchmark mean accuracy]]),"Yes","No")</f>
        <v>No</v>
      </c>
    </row>
    <row r="1739" spans="1:8" x14ac:dyDescent="0.55000000000000004">
      <c r="A1739">
        <v>175</v>
      </c>
      <c r="B1739" s="1" t="s">
        <v>2404</v>
      </c>
      <c r="C1739" s="4">
        <v>0.93333333333333302</v>
      </c>
      <c r="D1739" s="6">
        <v>96.966292134831406</v>
      </c>
      <c r="E1739" s="3">
        <v>91.685393258426899</v>
      </c>
      <c r="F1739" s="4">
        <v>3.7692307692307598</v>
      </c>
      <c r="G1739" s="6">
        <f>Table4[[#This Row],[Best Individual mean accuracy]]-Table4[[#This Row],[Benchmark mean accuracy]]</f>
        <v>-5.2808988764045068</v>
      </c>
      <c r="H1739" t="str">
        <f>IF(AND(Table4[[#This Row],[F value]]&lt;4.74,Table4[[#This Row],[Best Individual mean accuracy]]&gt;Table4[[#This Row],[Benchmark mean accuracy]]),"Yes","No")</f>
        <v>No</v>
      </c>
    </row>
    <row r="1740" spans="1:8" x14ac:dyDescent="0.55000000000000004">
      <c r="A1740">
        <v>175</v>
      </c>
      <c r="B1740" s="1" t="s">
        <v>2663</v>
      </c>
      <c r="C1740" s="4">
        <v>0.93333333333333302</v>
      </c>
      <c r="D1740" s="6">
        <v>96.966292134831406</v>
      </c>
      <c r="E1740" s="3">
        <v>91.685393258426899</v>
      </c>
      <c r="F1740" s="4">
        <v>2.7009345794392501</v>
      </c>
      <c r="G1740" s="6">
        <f>Table4[[#This Row],[Best Individual mean accuracy]]-Table4[[#This Row],[Benchmark mean accuracy]]</f>
        <v>-5.2808988764045068</v>
      </c>
      <c r="H1740" t="str">
        <f>IF(AND(Table4[[#This Row],[F value]]&lt;4.74,Table4[[#This Row],[Best Individual mean accuracy]]&gt;Table4[[#This Row],[Benchmark mean accuracy]]),"Yes","No")</f>
        <v>No</v>
      </c>
    </row>
    <row r="1741" spans="1:8" x14ac:dyDescent="0.55000000000000004">
      <c r="A1741">
        <v>928</v>
      </c>
      <c r="B1741" s="1" t="s">
        <v>4241</v>
      </c>
      <c r="C1741" s="4">
        <v>0.97777777777777697</v>
      </c>
      <c r="D1741" s="6">
        <v>96.966292134831406</v>
      </c>
      <c r="E1741" s="3">
        <v>91.685393258426899</v>
      </c>
      <c r="F1741" s="4">
        <v>7.9032258064515899</v>
      </c>
      <c r="G1741" s="6">
        <f>Table4[[#This Row],[Best Individual mean accuracy]]-Table4[[#This Row],[Benchmark mean accuracy]]</f>
        <v>-5.2808988764045068</v>
      </c>
      <c r="H1741" t="str">
        <f>IF(AND(Table4[[#This Row],[F value]]&lt;4.74,Table4[[#This Row],[Best Individual mean accuracy]]&gt;Table4[[#This Row],[Benchmark mean accuracy]]),"Yes","No")</f>
        <v>No</v>
      </c>
    </row>
    <row r="1742" spans="1:8" x14ac:dyDescent="0.55000000000000004">
      <c r="A1742">
        <v>928</v>
      </c>
      <c r="B1742" s="1" t="s">
        <v>4384</v>
      </c>
      <c r="C1742" s="4">
        <v>0.97777777777777697</v>
      </c>
      <c r="D1742" s="6">
        <v>96.966292134831406</v>
      </c>
      <c r="E1742" s="3">
        <v>91.685393258426899</v>
      </c>
      <c r="F1742" s="4">
        <v>2.78640776699029</v>
      </c>
      <c r="G1742" s="6">
        <f>Table4[[#This Row],[Best Individual mean accuracy]]-Table4[[#This Row],[Benchmark mean accuracy]]</f>
        <v>-5.2808988764045068</v>
      </c>
      <c r="H1742" t="str">
        <f>IF(AND(Table4[[#This Row],[F value]]&lt;4.74,Table4[[#This Row],[Best Individual mean accuracy]]&gt;Table4[[#This Row],[Benchmark mean accuracy]]),"Yes","No")</f>
        <v>No</v>
      </c>
    </row>
    <row r="1743" spans="1:8" x14ac:dyDescent="0.55000000000000004">
      <c r="A1743">
        <v>465</v>
      </c>
      <c r="B1743" s="1" t="s">
        <v>2725</v>
      </c>
      <c r="C1743" s="4">
        <v>0.97777777777777697</v>
      </c>
      <c r="D1743" s="6">
        <v>96.8539325842696</v>
      </c>
      <c r="E1743" s="3">
        <v>91.685393258426899</v>
      </c>
      <c r="F1743" s="4">
        <v>7.2105263157894797</v>
      </c>
      <c r="G1743" s="6">
        <f>Table4[[#This Row],[Best Individual mean accuracy]]-Table4[[#This Row],[Benchmark mean accuracy]]</f>
        <v>-5.1685393258427013</v>
      </c>
      <c r="H1743" t="str">
        <f>IF(AND(Table4[[#This Row],[F value]]&lt;4.74,Table4[[#This Row],[Best Individual mean accuracy]]&gt;Table4[[#This Row],[Benchmark mean accuracy]]),"Yes","No")</f>
        <v>No</v>
      </c>
    </row>
    <row r="1744" spans="1:8" x14ac:dyDescent="0.55000000000000004">
      <c r="A1744">
        <v>175</v>
      </c>
      <c r="B1744" s="1" t="s">
        <v>2493</v>
      </c>
      <c r="C1744" s="4">
        <v>0.93333333333333302</v>
      </c>
      <c r="D1744" s="6">
        <v>96.741573033707795</v>
      </c>
      <c r="E1744" s="3">
        <v>91.685393258426899</v>
      </c>
      <c r="F1744" s="4">
        <v>9.5217391304347796</v>
      </c>
      <c r="G1744" s="6">
        <f>Table4[[#This Row],[Best Individual mean accuracy]]-Table4[[#This Row],[Benchmark mean accuracy]]</f>
        <v>-5.0561797752808957</v>
      </c>
      <c r="H1744" t="str">
        <f>IF(AND(Table4[[#This Row],[F value]]&lt;4.74,Table4[[#This Row],[Best Individual mean accuracy]]&gt;Table4[[#This Row],[Benchmark mean accuracy]]),"Yes","No")</f>
        <v>No</v>
      </c>
    </row>
    <row r="1745" spans="1:8" x14ac:dyDescent="0.55000000000000004">
      <c r="A1745">
        <v>928</v>
      </c>
      <c r="B1745" s="1" t="s">
        <v>4196</v>
      </c>
      <c r="C1745" s="4">
        <v>0.97777777777777697</v>
      </c>
      <c r="D1745" s="6">
        <v>96.516853932584198</v>
      </c>
      <c r="E1745" s="3">
        <v>91.685393258426899</v>
      </c>
      <c r="F1745" s="4">
        <v>2.71428571428571</v>
      </c>
      <c r="G1745" s="6">
        <f>Table4[[#This Row],[Best Individual mean accuracy]]-Table4[[#This Row],[Benchmark mean accuracy]]</f>
        <v>-4.8314606741572987</v>
      </c>
      <c r="H1745" t="str">
        <f>IF(AND(Table4[[#This Row],[F value]]&lt;4.74,Table4[[#This Row],[Best Individual mean accuracy]]&gt;Table4[[#This Row],[Benchmark mean accuracy]]),"Yes","No")</f>
        <v>No</v>
      </c>
    </row>
    <row r="1746" spans="1:8" x14ac:dyDescent="0.55000000000000004">
      <c r="A1746">
        <v>175</v>
      </c>
      <c r="B1746" s="1" t="s">
        <v>2520</v>
      </c>
      <c r="C1746" s="4">
        <v>0.93333333333333302</v>
      </c>
      <c r="D1746" s="6">
        <v>96.404494382022406</v>
      </c>
      <c r="E1746" s="3">
        <v>91.685393258426899</v>
      </c>
      <c r="F1746" s="4">
        <v>4.44827586206896</v>
      </c>
      <c r="G1746" s="6">
        <f>Table4[[#This Row],[Best Individual mean accuracy]]-Table4[[#This Row],[Benchmark mean accuracy]]</f>
        <v>-4.7191011235955074</v>
      </c>
      <c r="H1746" t="str">
        <f>IF(AND(Table4[[#This Row],[F value]]&lt;4.74,Table4[[#This Row],[Best Individual mean accuracy]]&gt;Table4[[#This Row],[Benchmark mean accuracy]]),"Yes","No")</f>
        <v>No</v>
      </c>
    </row>
    <row r="1747" spans="1:8" x14ac:dyDescent="0.55000000000000004">
      <c r="A1747">
        <v>928</v>
      </c>
      <c r="B1747" s="1" t="s">
        <v>4294</v>
      </c>
      <c r="C1747" s="4">
        <v>0.97777777777777697</v>
      </c>
      <c r="D1747" s="6">
        <v>96.404494382022406</v>
      </c>
      <c r="E1747" s="3">
        <v>91.685393258426899</v>
      </c>
      <c r="F1747" s="4">
        <v>1.84810126582278</v>
      </c>
      <c r="G1747" s="6">
        <f>Table4[[#This Row],[Best Individual mean accuracy]]-Table4[[#This Row],[Benchmark mean accuracy]]</f>
        <v>-4.7191011235955074</v>
      </c>
      <c r="H1747" t="str">
        <f>IF(AND(Table4[[#This Row],[F value]]&lt;4.74,Table4[[#This Row],[Best Individual mean accuracy]]&gt;Table4[[#This Row],[Benchmark mean accuracy]]),"Yes","No")</f>
        <v>No</v>
      </c>
    </row>
    <row r="1748" spans="1:8" x14ac:dyDescent="0.55000000000000004">
      <c r="A1748">
        <v>928</v>
      </c>
      <c r="B1748" s="1" t="s">
        <v>4353</v>
      </c>
      <c r="C1748" s="4">
        <v>0.97777777777777697</v>
      </c>
      <c r="D1748" s="6">
        <v>96.404494382022406</v>
      </c>
      <c r="E1748" s="3">
        <v>91.685393258426899</v>
      </c>
      <c r="F1748" s="4">
        <v>2.6666666666666599</v>
      </c>
      <c r="G1748" s="6">
        <f>Table4[[#This Row],[Best Individual mean accuracy]]-Table4[[#This Row],[Benchmark mean accuracy]]</f>
        <v>-4.7191011235955074</v>
      </c>
      <c r="H1748" t="str">
        <f>IF(AND(Table4[[#This Row],[F value]]&lt;4.74,Table4[[#This Row],[Best Individual mean accuracy]]&gt;Table4[[#This Row],[Benchmark mean accuracy]]),"Yes","No")</f>
        <v>No</v>
      </c>
    </row>
    <row r="1749" spans="1:8" x14ac:dyDescent="0.55000000000000004">
      <c r="A1749">
        <v>928</v>
      </c>
      <c r="B1749" s="1" t="s">
        <v>4395</v>
      </c>
      <c r="C1749" s="4">
        <v>0.97777777777777697</v>
      </c>
      <c r="D1749" s="6">
        <v>96.404494382022406</v>
      </c>
      <c r="E1749" s="3">
        <v>91.685393258426899</v>
      </c>
      <c r="F1749" s="4">
        <v>7.9333333333333398</v>
      </c>
      <c r="G1749" s="6">
        <f>Table4[[#This Row],[Best Individual mean accuracy]]-Table4[[#This Row],[Benchmark mean accuracy]]</f>
        <v>-4.7191011235955074</v>
      </c>
      <c r="H1749" t="str">
        <f>IF(AND(Table4[[#This Row],[F value]]&lt;4.74,Table4[[#This Row],[Best Individual mean accuracy]]&gt;Table4[[#This Row],[Benchmark mean accuracy]]),"Yes","No")</f>
        <v>No</v>
      </c>
    </row>
    <row r="1750" spans="1:8" x14ac:dyDescent="0.55000000000000004">
      <c r="A1750">
        <v>928</v>
      </c>
      <c r="B1750" s="1" t="s">
        <v>4318</v>
      </c>
      <c r="C1750" s="4">
        <v>0.97777777777777697</v>
      </c>
      <c r="D1750" s="6">
        <v>96.292134831460601</v>
      </c>
      <c r="E1750" s="3">
        <v>91.685393258426899</v>
      </c>
      <c r="F1750" s="4">
        <v>3.9803921568627398</v>
      </c>
      <c r="G1750" s="6">
        <f>Table4[[#This Row],[Best Individual mean accuracy]]-Table4[[#This Row],[Benchmark mean accuracy]]</f>
        <v>-4.6067415730337018</v>
      </c>
      <c r="H1750" t="str">
        <f>IF(AND(Table4[[#This Row],[F value]]&lt;4.74,Table4[[#This Row],[Best Individual mean accuracy]]&gt;Table4[[#This Row],[Benchmark mean accuracy]]),"Yes","No")</f>
        <v>No</v>
      </c>
    </row>
    <row r="1751" spans="1:8" x14ac:dyDescent="0.55000000000000004">
      <c r="A1751">
        <v>175</v>
      </c>
      <c r="B1751" s="1" t="s">
        <v>2449</v>
      </c>
      <c r="C1751" s="4">
        <v>0.93333333333333302</v>
      </c>
      <c r="D1751" s="6">
        <v>96.179775280898795</v>
      </c>
      <c r="E1751" s="3">
        <v>91.685393258426899</v>
      </c>
      <c r="F1751" s="4">
        <v>3.5714285714285698</v>
      </c>
      <c r="G1751" s="6">
        <f>Table4[[#This Row],[Best Individual mean accuracy]]-Table4[[#This Row],[Benchmark mean accuracy]]</f>
        <v>-4.4943820224718962</v>
      </c>
      <c r="H1751" t="str">
        <f>IF(AND(Table4[[#This Row],[F value]]&lt;4.74,Table4[[#This Row],[Best Individual mean accuracy]]&gt;Table4[[#This Row],[Benchmark mean accuracy]]),"Yes","No")</f>
        <v>No</v>
      </c>
    </row>
    <row r="1752" spans="1:8" x14ac:dyDescent="0.55000000000000004">
      <c r="A1752">
        <v>465</v>
      </c>
      <c r="B1752" s="1" t="s">
        <v>2727</v>
      </c>
      <c r="C1752" s="4">
        <v>0.97777777777777697</v>
      </c>
      <c r="D1752" s="6">
        <v>96.179775280898795</v>
      </c>
      <c r="E1752" s="3">
        <v>91.685393258426899</v>
      </c>
      <c r="F1752" s="4">
        <v>4.44444444444445</v>
      </c>
      <c r="G1752" s="6">
        <f>Table4[[#This Row],[Best Individual mean accuracy]]-Table4[[#This Row],[Benchmark mean accuracy]]</f>
        <v>-4.4943820224718962</v>
      </c>
      <c r="H1752" t="str">
        <f>IF(AND(Table4[[#This Row],[F value]]&lt;4.74,Table4[[#This Row],[Best Individual mean accuracy]]&gt;Table4[[#This Row],[Benchmark mean accuracy]]),"Yes","No")</f>
        <v>No</v>
      </c>
    </row>
    <row r="1753" spans="1:8" x14ac:dyDescent="0.55000000000000004">
      <c r="A1753">
        <v>928</v>
      </c>
      <c r="B1753" s="1" t="s">
        <v>4254</v>
      </c>
      <c r="C1753" s="4">
        <v>0.97777777777777697</v>
      </c>
      <c r="D1753" s="6">
        <v>96.179775280898795</v>
      </c>
      <c r="E1753" s="3">
        <v>91.685393258426899</v>
      </c>
      <c r="F1753" s="4">
        <v>1.96428571428571</v>
      </c>
      <c r="G1753" s="6">
        <f>Table4[[#This Row],[Best Individual mean accuracy]]-Table4[[#This Row],[Benchmark mean accuracy]]</f>
        <v>-4.4943820224718962</v>
      </c>
      <c r="H1753" t="str">
        <f>IF(AND(Table4[[#This Row],[F value]]&lt;4.74,Table4[[#This Row],[Best Individual mean accuracy]]&gt;Table4[[#This Row],[Benchmark mean accuracy]]),"Yes","No")</f>
        <v>No</v>
      </c>
    </row>
    <row r="1754" spans="1:8" x14ac:dyDescent="0.55000000000000004">
      <c r="A1754">
        <v>928</v>
      </c>
      <c r="B1754" s="1" t="s">
        <v>4376</v>
      </c>
      <c r="C1754" s="4">
        <v>0.97777777777777697</v>
      </c>
      <c r="D1754" s="6">
        <v>96.179775280898795</v>
      </c>
      <c r="E1754" s="3">
        <v>91.685393258426899</v>
      </c>
      <c r="F1754" s="4">
        <v>2.8108108108108101</v>
      </c>
      <c r="G1754" s="6">
        <f>Table4[[#This Row],[Best Individual mean accuracy]]-Table4[[#This Row],[Benchmark mean accuracy]]</f>
        <v>-4.4943820224718962</v>
      </c>
      <c r="H1754" t="str">
        <f>IF(AND(Table4[[#This Row],[F value]]&lt;4.74,Table4[[#This Row],[Best Individual mean accuracy]]&gt;Table4[[#This Row],[Benchmark mean accuracy]]),"Yes","No")</f>
        <v>No</v>
      </c>
    </row>
    <row r="1755" spans="1:8" x14ac:dyDescent="0.55000000000000004">
      <c r="A1755">
        <v>175</v>
      </c>
      <c r="B1755" s="1" t="s">
        <v>2488</v>
      </c>
      <c r="C1755" s="4">
        <v>0.93333333333333302</v>
      </c>
      <c r="D1755" s="6">
        <v>96.067415730337004</v>
      </c>
      <c r="E1755" s="3">
        <v>91.685393258426899</v>
      </c>
      <c r="F1755" s="4">
        <v>1.83478260869565</v>
      </c>
      <c r="G1755" s="6">
        <f>Table4[[#This Row],[Best Individual mean accuracy]]-Table4[[#This Row],[Benchmark mean accuracy]]</f>
        <v>-4.3820224719101049</v>
      </c>
      <c r="H1755" t="str">
        <f>IF(AND(Table4[[#This Row],[F value]]&lt;4.74,Table4[[#This Row],[Best Individual mean accuracy]]&gt;Table4[[#This Row],[Benchmark mean accuracy]]),"Yes","No")</f>
        <v>No</v>
      </c>
    </row>
    <row r="1756" spans="1:8" x14ac:dyDescent="0.55000000000000004">
      <c r="A1756">
        <v>175</v>
      </c>
      <c r="B1756" s="1" t="s">
        <v>2648</v>
      </c>
      <c r="C1756" s="4">
        <v>0.93333333333333302</v>
      </c>
      <c r="D1756" s="6">
        <v>96.067415730337004</v>
      </c>
      <c r="E1756" s="3">
        <v>91.685393258426899</v>
      </c>
      <c r="F1756" s="4">
        <v>1.56603773584905</v>
      </c>
      <c r="G1756" s="6">
        <f>Table4[[#This Row],[Best Individual mean accuracy]]-Table4[[#This Row],[Benchmark mean accuracy]]</f>
        <v>-4.3820224719101049</v>
      </c>
      <c r="H1756" t="str">
        <f>IF(AND(Table4[[#This Row],[F value]]&lt;4.74,Table4[[#This Row],[Best Individual mean accuracy]]&gt;Table4[[#This Row],[Benchmark mean accuracy]]),"Yes","No")</f>
        <v>No</v>
      </c>
    </row>
    <row r="1757" spans="1:8" x14ac:dyDescent="0.55000000000000004">
      <c r="A1757">
        <v>175</v>
      </c>
      <c r="B1757" s="1" t="s">
        <v>2678</v>
      </c>
      <c r="C1757" s="4">
        <v>0.93333333333333302</v>
      </c>
      <c r="D1757" s="6">
        <v>96.067415730337004</v>
      </c>
      <c r="E1757" s="3">
        <v>91.685393258426899</v>
      </c>
      <c r="F1757" s="4">
        <v>4.3191489361702002</v>
      </c>
      <c r="G1757" s="6">
        <f>Table4[[#This Row],[Best Individual mean accuracy]]-Table4[[#This Row],[Benchmark mean accuracy]]</f>
        <v>-4.3820224719101049</v>
      </c>
      <c r="H1757" t="str">
        <f>IF(AND(Table4[[#This Row],[F value]]&lt;4.74,Table4[[#This Row],[Best Individual mean accuracy]]&gt;Table4[[#This Row],[Benchmark mean accuracy]]),"Yes","No")</f>
        <v>No</v>
      </c>
    </row>
    <row r="1758" spans="1:8" x14ac:dyDescent="0.55000000000000004">
      <c r="A1758">
        <v>928</v>
      </c>
      <c r="B1758" s="1" t="s">
        <v>4292</v>
      </c>
      <c r="C1758" s="4">
        <v>0.97777777777777697</v>
      </c>
      <c r="D1758" s="6">
        <v>96.067415730337004</v>
      </c>
      <c r="E1758" s="3">
        <v>91.685393258426899</v>
      </c>
      <c r="F1758" s="4">
        <v>6.1555555555555399</v>
      </c>
      <c r="G1758" s="6">
        <f>Table4[[#This Row],[Best Individual mean accuracy]]-Table4[[#This Row],[Benchmark mean accuracy]]</f>
        <v>-4.3820224719101049</v>
      </c>
      <c r="H1758" t="str">
        <f>IF(AND(Table4[[#This Row],[F value]]&lt;4.74,Table4[[#This Row],[Best Individual mean accuracy]]&gt;Table4[[#This Row],[Benchmark mean accuracy]]),"Yes","No")</f>
        <v>No</v>
      </c>
    </row>
    <row r="1759" spans="1:8" x14ac:dyDescent="0.55000000000000004">
      <c r="A1759">
        <v>928</v>
      </c>
      <c r="B1759" s="1" t="s">
        <v>4126</v>
      </c>
      <c r="C1759" s="4">
        <v>0.97777777777777697</v>
      </c>
      <c r="D1759" s="6">
        <v>95.842696629213407</v>
      </c>
      <c r="E1759" s="3">
        <v>91.685393258426899</v>
      </c>
      <c r="F1759" s="4">
        <v>1.4205128205128199</v>
      </c>
      <c r="G1759" s="6">
        <f>Table4[[#This Row],[Best Individual mean accuracy]]-Table4[[#This Row],[Benchmark mean accuracy]]</f>
        <v>-4.1573033707865079</v>
      </c>
      <c r="H1759" t="str">
        <f>IF(AND(Table4[[#This Row],[F value]]&lt;4.74,Table4[[#This Row],[Best Individual mean accuracy]]&gt;Table4[[#This Row],[Benchmark mean accuracy]]),"Yes","No")</f>
        <v>No</v>
      </c>
    </row>
    <row r="1760" spans="1:8" x14ac:dyDescent="0.55000000000000004">
      <c r="A1760">
        <v>175</v>
      </c>
      <c r="B1760" s="1" t="s">
        <v>2645</v>
      </c>
      <c r="C1760" s="4">
        <v>0.93333333333333302</v>
      </c>
      <c r="D1760" s="6">
        <v>95.730337078651601</v>
      </c>
      <c r="E1760" s="3">
        <v>91.685393258426899</v>
      </c>
      <c r="F1760" s="4">
        <v>2.1320754716981098</v>
      </c>
      <c r="G1760" s="6">
        <f>Table4[[#This Row],[Best Individual mean accuracy]]-Table4[[#This Row],[Benchmark mean accuracy]]</f>
        <v>-4.0449438202247023</v>
      </c>
      <c r="H1760" t="str">
        <f>IF(AND(Table4[[#This Row],[F value]]&lt;4.74,Table4[[#This Row],[Best Individual mean accuracy]]&gt;Table4[[#This Row],[Benchmark mean accuracy]]),"Yes","No")</f>
        <v>No</v>
      </c>
    </row>
    <row r="1761" spans="1:8" x14ac:dyDescent="0.55000000000000004">
      <c r="A1761">
        <v>928</v>
      </c>
      <c r="B1761" s="1" t="s">
        <v>4185</v>
      </c>
      <c r="C1761" s="4">
        <v>0.97777777777777697</v>
      </c>
      <c r="D1761" s="6">
        <v>95.617977528089895</v>
      </c>
      <c r="E1761" s="3">
        <v>91.685393258426899</v>
      </c>
      <c r="F1761" s="4">
        <v>1.7766990291262099</v>
      </c>
      <c r="G1761" s="6">
        <f>Table4[[#This Row],[Best Individual mean accuracy]]-Table4[[#This Row],[Benchmark mean accuracy]]</f>
        <v>-3.9325842696629962</v>
      </c>
      <c r="H1761" t="str">
        <f>IF(AND(Table4[[#This Row],[F value]]&lt;4.74,Table4[[#This Row],[Best Individual mean accuracy]]&gt;Table4[[#This Row],[Benchmark mean accuracy]]),"Yes","No")</f>
        <v>No</v>
      </c>
    </row>
    <row r="1762" spans="1:8" x14ac:dyDescent="0.55000000000000004">
      <c r="A1762">
        <v>928</v>
      </c>
      <c r="B1762" s="1" t="s">
        <v>4319</v>
      </c>
      <c r="C1762" s="4">
        <v>0.97777777777777697</v>
      </c>
      <c r="D1762" s="6">
        <v>95.617977528089895</v>
      </c>
      <c r="E1762" s="3">
        <v>91.685393258426899</v>
      </c>
      <c r="F1762" s="4">
        <v>1.7079646017699099</v>
      </c>
      <c r="G1762" s="6">
        <f>Table4[[#This Row],[Best Individual mean accuracy]]-Table4[[#This Row],[Benchmark mean accuracy]]</f>
        <v>-3.9325842696629962</v>
      </c>
      <c r="H1762" t="str">
        <f>IF(AND(Table4[[#This Row],[F value]]&lt;4.74,Table4[[#This Row],[Best Individual mean accuracy]]&gt;Table4[[#This Row],[Benchmark mean accuracy]]),"Yes","No")</f>
        <v>No</v>
      </c>
    </row>
    <row r="1763" spans="1:8" x14ac:dyDescent="0.55000000000000004">
      <c r="A1763">
        <v>175</v>
      </c>
      <c r="B1763" s="1" t="s">
        <v>2634</v>
      </c>
      <c r="C1763" s="4">
        <v>0.93333333333333302</v>
      </c>
      <c r="D1763" s="6">
        <v>95.505617977528104</v>
      </c>
      <c r="E1763" s="3">
        <v>91.685393258426899</v>
      </c>
      <c r="F1763" s="4">
        <v>2.87878787878787</v>
      </c>
      <c r="G1763" s="6">
        <f>Table4[[#This Row],[Best Individual mean accuracy]]-Table4[[#This Row],[Benchmark mean accuracy]]</f>
        <v>-3.8202247191012049</v>
      </c>
      <c r="H1763" t="str">
        <f>IF(AND(Table4[[#This Row],[F value]]&lt;4.74,Table4[[#This Row],[Best Individual mean accuracy]]&gt;Table4[[#This Row],[Benchmark mean accuracy]]),"Yes","No")</f>
        <v>No</v>
      </c>
    </row>
    <row r="1764" spans="1:8" x14ac:dyDescent="0.55000000000000004">
      <c r="A1764">
        <v>928</v>
      </c>
      <c r="B1764" s="1" t="s">
        <v>4246</v>
      </c>
      <c r="C1764" s="4">
        <v>0.97777777777777697</v>
      </c>
      <c r="D1764" s="6">
        <v>94.494382022471896</v>
      </c>
      <c r="E1764" s="3">
        <v>91.685393258426899</v>
      </c>
      <c r="F1764" s="4">
        <v>1.1467889908256801</v>
      </c>
      <c r="G1764" s="6">
        <f>Table4[[#This Row],[Best Individual mean accuracy]]-Table4[[#This Row],[Benchmark mean accuracy]]</f>
        <v>-2.8089887640449973</v>
      </c>
      <c r="H1764" t="str">
        <f>IF(AND(Table4[[#This Row],[F value]]&lt;4.74,Table4[[#This Row],[Best Individual mean accuracy]]&gt;Table4[[#This Row],[Benchmark mean accuracy]]),"Yes","No")</f>
        <v>No</v>
      </c>
    </row>
    <row r="1765" spans="1:8" x14ac:dyDescent="0.55000000000000004">
      <c r="A1765">
        <v>175</v>
      </c>
      <c r="B1765" s="1" t="s">
        <v>2661</v>
      </c>
      <c r="C1765" s="4">
        <v>0.93333333333333302</v>
      </c>
      <c r="D1765" s="6">
        <v>97.078651685393197</v>
      </c>
      <c r="E1765" s="3">
        <v>91.573033707865093</v>
      </c>
      <c r="F1765" s="4">
        <v>2.04046242774566</v>
      </c>
      <c r="G1765" s="6">
        <f>Table4[[#This Row],[Best Individual mean accuracy]]-Table4[[#This Row],[Benchmark mean accuracy]]</f>
        <v>-5.5056179775281038</v>
      </c>
      <c r="H1765" t="str">
        <f>IF(AND(Table4[[#This Row],[F value]]&lt;4.74,Table4[[#This Row],[Best Individual mean accuracy]]&gt;Table4[[#This Row],[Benchmark mean accuracy]]),"Yes","No")</f>
        <v>No</v>
      </c>
    </row>
    <row r="1766" spans="1:8" x14ac:dyDescent="0.55000000000000004">
      <c r="A1766">
        <v>175</v>
      </c>
      <c r="B1766" s="1" t="s">
        <v>2600</v>
      </c>
      <c r="C1766" s="4">
        <v>0.93333333333333302</v>
      </c>
      <c r="D1766" s="6">
        <v>96.966292134831406</v>
      </c>
      <c r="E1766" s="3">
        <v>91.573033707865093</v>
      </c>
      <c r="F1766" s="4">
        <v>12.4545454545454</v>
      </c>
      <c r="G1766" s="6">
        <f>Table4[[#This Row],[Best Individual mean accuracy]]-Table4[[#This Row],[Benchmark mean accuracy]]</f>
        <v>-5.3932584269663124</v>
      </c>
      <c r="H1766" t="str">
        <f>IF(AND(Table4[[#This Row],[F value]]&lt;4.74,Table4[[#This Row],[Best Individual mean accuracy]]&gt;Table4[[#This Row],[Benchmark mean accuracy]]),"Yes","No")</f>
        <v>No</v>
      </c>
    </row>
    <row r="1767" spans="1:8" x14ac:dyDescent="0.55000000000000004">
      <c r="A1767">
        <v>928</v>
      </c>
      <c r="B1767" s="1" t="s">
        <v>4336</v>
      </c>
      <c r="C1767" s="4">
        <v>0.97777777777777697</v>
      </c>
      <c r="D1767" s="6">
        <v>96.966292134831406</v>
      </c>
      <c r="E1767" s="3">
        <v>91.573033707865093</v>
      </c>
      <c r="F1767" s="4">
        <v>25.999999999999901</v>
      </c>
      <c r="G1767" s="6">
        <f>Table4[[#This Row],[Best Individual mean accuracy]]-Table4[[#This Row],[Benchmark mean accuracy]]</f>
        <v>-5.3932584269663124</v>
      </c>
      <c r="H1767" t="str">
        <f>IF(AND(Table4[[#This Row],[F value]]&lt;4.74,Table4[[#This Row],[Best Individual mean accuracy]]&gt;Table4[[#This Row],[Benchmark mean accuracy]]),"Yes","No")</f>
        <v>No</v>
      </c>
    </row>
    <row r="1768" spans="1:8" x14ac:dyDescent="0.55000000000000004">
      <c r="A1768">
        <v>175</v>
      </c>
      <c r="B1768" s="1" t="s">
        <v>2552</v>
      </c>
      <c r="C1768" s="4">
        <v>0.93333333333333302</v>
      </c>
      <c r="D1768" s="6">
        <v>96.741573033707795</v>
      </c>
      <c r="E1768" s="3">
        <v>91.573033707865093</v>
      </c>
      <c r="F1768" s="4">
        <v>6.0869565217391299</v>
      </c>
      <c r="G1768" s="6">
        <f>Table4[[#This Row],[Best Individual mean accuracy]]-Table4[[#This Row],[Benchmark mean accuracy]]</f>
        <v>-5.1685393258427013</v>
      </c>
      <c r="H1768" t="str">
        <f>IF(AND(Table4[[#This Row],[F value]]&lt;4.74,Table4[[#This Row],[Best Individual mean accuracy]]&gt;Table4[[#This Row],[Benchmark mean accuracy]]),"Yes","No")</f>
        <v>No</v>
      </c>
    </row>
    <row r="1769" spans="1:8" x14ac:dyDescent="0.55000000000000004">
      <c r="A1769">
        <v>928</v>
      </c>
      <c r="B1769" s="1" t="s">
        <v>4303</v>
      </c>
      <c r="C1769" s="4">
        <v>0.97777777777777697</v>
      </c>
      <c r="D1769" s="6">
        <v>96.741573033707795</v>
      </c>
      <c r="E1769" s="3">
        <v>91.573033707865093</v>
      </c>
      <c r="F1769" s="4">
        <v>13</v>
      </c>
      <c r="G1769" s="6">
        <f>Table4[[#This Row],[Best Individual mean accuracy]]-Table4[[#This Row],[Benchmark mean accuracy]]</f>
        <v>-5.1685393258427013</v>
      </c>
      <c r="H1769" t="str">
        <f>IF(AND(Table4[[#This Row],[F value]]&lt;4.74,Table4[[#This Row],[Best Individual mean accuracy]]&gt;Table4[[#This Row],[Benchmark mean accuracy]]),"Yes","No")</f>
        <v>No</v>
      </c>
    </row>
    <row r="1770" spans="1:8" x14ac:dyDescent="0.55000000000000004">
      <c r="A1770">
        <v>175</v>
      </c>
      <c r="B1770" s="1" t="s">
        <v>2714</v>
      </c>
      <c r="C1770" s="4">
        <v>0.93333333333333302</v>
      </c>
      <c r="D1770" s="6">
        <v>96.629213483146003</v>
      </c>
      <c r="E1770" s="3">
        <v>91.573033707865093</v>
      </c>
      <c r="F1770" s="4">
        <v>4.8823529411764701</v>
      </c>
      <c r="G1770" s="6">
        <f>Table4[[#This Row],[Best Individual mean accuracy]]-Table4[[#This Row],[Benchmark mean accuracy]]</f>
        <v>-5.0561797752809099</v>
      </c>
      <c r="H1770" t="str">
        <f>IF(AND(Table4[[#This Row],[F value]]&lt;4.74,Table4[[#This Row],[Best Individual mean accuracy]]&gt;Table4[[#This Row],[Benchmark mean accuracy]]),"Yes","No")</f>
        <v>No</v>
      </c>
    </row>
    <row r="1771" spans="1:8" x14ac:dyDescent="0.55000000000000004">
      <c r="A1771">
        <v>175</v>
      </c>
      <c r="B1771" s="1" t="s">
        <v>2470</v>
      </c>
      <c r="C1771" s="4">
        <v>0.93333333333333302</v>
      </c>
      <c r="D1771" s="6">
        <v>96.292134831460601</v>
      </c>
      <c r="E1771" s="3">
        <v>91.573033707865093</v>
      </c>
      <c r="F1771" s="4">
        <v>1.7916666666666601</v>
      </c>
      <c r="G1771" s="6">
        <f>Table4[[#This Row],[Best Individual mean accuracy]]-Table4[[#This Row],[Benchmark mean accuracy]]</f>
        <v>-4.7191011235955074</v>
      </c>
      <c r="H1771" t="str">
        <f>IF(AND(Table4[[#This Row],[F value]]&lt;4.74,Table4[[#This Row],[Best Individual mean accuracy]]&gt;Table4[[#This Row],[Benchmark mean accuracy]]),"Yes","No")</f>
        <v>No</v>
      </c>
    </row>
    <row r="1772" spans="1:8" x14ac:dyDescent="0.55000000000000004">
      <c r="A1772">
        <v>928</v>
      </c>
      <c r="B1772" s="1" t="s">
        <v>4370</v>
      </c>
      <c r="C1772" s="4">
        <v>0.97777777777777697</v>
      </c>
      <c r="D1772" s="6">
        <v>96.292134831460601</v>
      </c>
      <c r="E1772" s="3">
        <v>91.573033707865093</v>
      </c>
      <c r="F1772" s="4">
        <v>4.1612903225806397</v>
      </c>
      <c r="G1772" s="6">
        <f>Table4[[#This Row],[Best Individual mean accuracy]]-Table4[[#This Row],[Benchmark mean accuracy]]</f>
        <v>-4.7191011235955074</v>
      </c>
      <c r="H1772" t="str">
        <f>IF(AND(Table4[[#This Row],[F value]]&lt;4.74,Table4[[#This Row],[Best Individual mean accuracy]]&gt;Table4[[#This Row],[Benchmark mean accuracy]]),"Yes","No")</f>
        <v>No</v>
      </c>
    </row>
    <row r="1773" spans="1:8" x14ac:dyDescent="0.55000000000000004">
      <c r="A1773">
        <v>175</v>
      </c>
      <c r="B1773" s="1" t="s">
        <v>2647</v>
      </c>
      <c r="C1773" s="4">
        <v>0.93333333333333302</v>
      </c>
      <c r="D1773" s="6">
        <v>96.179775280898795</v>
      </c>
      <c r="E1773" s="3">
        <v>91.573033707865093</v>
      </c>
      <c r="F1773" s="4">
        <v>5.3076923076922897</v>
      </c>
      <c r="G1773" s="6">
        <f>Table4[[#This Row],[Best Individual mean accuracy]]-Table4[[#This Row],[Benchmark mean accuracy]]</f>
        <v>-4.6067415730337018</v>
      </c>
      <c r="H1773" t="str">
        <f>IF(AND(Table4[[#This Row],[F value]]&lt;4.74,Table4[[#This Row],[Best Individual mean accuracy]]&gt;Table4[[#This Row],[Benchmark mean accuracy]]),"Yes","No")</f>
        <v>No</v>
      </c>
    </row>
    <row r="1774" spans="1:8" x14ac:dyDescent="0.55000000000000004">
      <c r="A1774">
        <v>175</v>
      </c>
      <c r="B1774" s="1" t="s">
        <v>2577</v>
      </c>
      <c r="C1774" s="4">
        <v>0.93333333333333302</v>
      </c>
      <c r="D1774" s="6">
        <v>95.955056179775198</v>
      </c>
      <c r="E1774" s="3">
        <v>91.573033707865093</v>
      </c>
      <c r="F1774" s="4">
        <v>2.7468354430379698</v>
      </c>
      <c r="G1774" s="6">
        <f>Table4[[#This Row],[Best Individual mean accuracy]]-Table4[[#This Row],[Benchmark mean accuracy]]</f>
        <v>-4.3820224719101049</v>
      </c>
      <c r="H1774" t="str">
        <f>IF(AND(Table4[[#This Row],[F value]]&lt;4.74,Table4[[#This Row],[Best Individual mean accuracy]]&gt;Table4[[#This Row],[Benchmark mean accuracy]]),"Yes","No")</f>
        <v>No</v>
      </c>
    </row>
    <row r="1775" spans="1:8" x14ac:dyDescent="0.55000000000000004">
      <c r="A1775">
        <v>928</v>
      </c>
      <c r="B1775" s="1" t="s">
        <v>4305</v>
      </c>
      <c r="C1775" s="4">
        <v>0.97777777777777697</v>
      </c>
      <c r="D1775" s="6">
        <v>95.842696629213506</v>
      </c>
      <c r="E1775" s="3">
        <v>91.573033707865093</v>
      </c>
      <c r="F1775" s="4">
        <v>2.4285714285714199</v>
      </c>
      <c r="G1775" s="6">
        <f>Table4[[#This Row],[Best Individual mean accuracy]]-Table4[[#This Row],[Benchmark mean accuracy]]</f>
        <v>-4.269662921348413</v>
      </c>
      <c r="H1775" t="str">
        <f>IF(AND(Table4[[#This Row],[F value]]&lt;4.74,Table4[[#This Row],[Best Individual mean accuracy]]&gt;Table4[[#This Row],[Benchmark mean accuracy]]),"Yes","No")</f>
        <v>No</v>
      </c>
    </row>
    <row r="1776" spans="1:8" x14ac:dyDescent="0.55000000000000004">
      <c r="A1776">
        <v>928</v>
      </c>
      <c r="B1776" s="1" t="s">
        <v>4364</v>
      </c>
      <c r="C1776" s="4">
        <v>0.97777777777777697</v>
      </c>
      <c r="D1776" s="6">
        <v>95.730337078651601</v>
      </c>
      <c r="E1776" s="3">
        <v>91.573033707865093</v>
      </c>
      <c r="F1776" s="4">
        <v>10.619047619047601</v>
      </c>
      <c r="G1776" s="6">
        <f>Table4[[#This Row],[Best Individual mean accuracy]]-Table4[[#This Row],[Benchmark mean accuracy]]</f>
        <v>-4.1573033707865079</v>
      </c>
      <c r="H1776" t="str">
        <f>IF(AND(Table4[[#This Row],[F value]]&lt;4.74,Table4[[#This Row],[Best Individual mean accuracy]]&gt;Table4[[#This Row],[Benchmark mean accuracy]]),"Yes","No")</f>
        <v>No</v>
      </c>
    </row>
    <row r="1777" spans="1:8" x14ac:dyDescent="0.55000000000000004">
      <c r="A1777">
        <v>175</v>
      </c>
      <c r="B1777" s="1" t="s">
        <v>2563</v>
      </c>
      <c r="C1777" s="4">
        <v>0.93333333333333302</v>
      </c>
      <c r="D1777" s="6">
        <v>95.617977528089895</v>
      </c>
      <c r="E1777" s="3">
        <v>91.573033707865093</v>
      </c>
      <c r="F1777" s="4">
        <v>4.5</v>
      </c>
      <c r="G1777" s="6">
        <f>Table4[[#This Row],[Best Individual mean accuracy]]-Table4[[#This Row],[Benchmark mean accuracy]]</f>
        <v>-4.0449438202248018</v>
      </c>
      <c r="H1777" t="str">
        <f>IF(AND(Table4[[#This Row],[F value]]&lt;4.74,Table4[[#This Row],[Best Individual mean accuracy]]&gt;Table4[[#This Row],[Benchmark mean accuracy]]),"Yes","No")</f>
        <v>No</v>
      </c>
    </row>
    <row r="1778" spans="1:8" x14ac:dyDescent="0.55000000000000004">
      <c r="A1778">
        <v>928</v>
      </c>
      <c r="B1778" s="1" t="s">
        <v>4334</v>
      </c>
      <c r="C1778" s="4">
        <v>0.97777777777777697</v>
      </c>
      <c r="D1778" s="6">
        <v>95.393258426966298</v>
      </c>
      <c r="E1778" s="3">
        <v>91.573033707865093</v>
      </c>
      <c r="F1778" s="4">
        <v>4.7368421052631504</v>
      </c>
      <c r="G1778" s="6">
        <f>Table4[[#This Row],[Best Individual mean accuracy]]-Table4[[#This Row],[Benchmark mean accuracy]]</f>
        <v>-3.8202247191012049</v>
      </c>
      <c r="H1778" t="str">
        <f>IF(AND(Table4[[#This Row],[F value]]&lt;4.74,Table4[[#This Row],[Best Individual mean accuracy]]&gt;Table4[[#This Row],[Benchmark mean accuracy]]),"Yes","No")</f>
        <v>No</v>
      </c>
    </row>
    <row r="1779" spans="1:8" x14ac:dyDescent="0.55000000000000004">
      <c r="A1779">
        <v>928</v>
      </c>
      <c r="B1779" s="1" t="s">
        <v>4379</v>
      </c>
      <c r="C1779" s="4">
        <v>0.97777777777777697</v>
      </c>
      <c r="D1779" s="6">
        <v>95.393258426966298</v>
      </c>
      <c r="E1779" s="3">
        <v>91.573033707865093</v>
      </c>
      <c r="F1779" s="4">
        <v>1.23170731707317</v>
      </c>
      <c r="G1779" s="6">
        <f>Table4[[#This Row],[Best Individual mean accuracy]]-Table4[[#This Row],[Benchmark mean accuracy]]</f>
        <v>-3.8202247191012049</v>
      </c>
      <c r="H1779" t="str">
        <f>IF(AND(Table4[[#This Row],[F value]]&lt;4.74,Table4[[#This Row],[Best Individual mean accuracy]]&gt;Table4[[#This Row],[Benchmark mean accuracy]]),"Yes","No")</f>
        <v>No</v>
      </c>
    </row>
    <row r="1780" spans="1:8" x14ac:dyDescent="0.55000000000000004">
      <c r="A1780">
        <v>891</v>
      </c>
      <c r="B1780" s="1" t="s">
        <v>3485</v>
      </c>
      <c r="C1780" s="4">
        <v>1</v>
      </c>
      <c r="D1780" s="6">
        <v>95.280898876404393</v>
      </c>
      <c r="E1780" s="3">
        <v>91.573033707865093</v>
      </c>
      <c r="F1780" s="4">
        <v>1.2060606060606001</v>
      </c>
      <c r="G1780" s="6">
        <f>Table4[[#This Row],[Best Individual mean accuracy]]-Table4[[#This Row],[Benchmark mean accuracy]]</f>
        <v>-3.7078651685392998</v>
      </c>
      <c r="H1780" t="str">
        <f>IF(AND(Table4[[#This Row],[F value]]&lt;4.74,Table4[[#This Row],[Best Individual mean accuracy]]&gt;Table4[[#This Row],[Benchmark mean accuracy]]),"Yes","No")</f>
        <v>No</v>
      </c>
    </row>
    <row r="1781" spans="1:8" x14ac:dyDescent="0.55000000000000004">
      <c r="A1781">
        <v>928</v>
      </c>
      <c r="B1781" s="1" t="s">
        <v>4354</v>
      </c>
      <c r="C1781" s="4">
        <v>0.97777777777777697</v>
      </c>
      <c r="D1781" s="6">
        <v>97.078651685393197</v>
      </c>
      <c r="E1781" s="3">
        <v>91.460674157303302</v>
      </c>
      <c r="F1781" s="4">
        <v>3.7727272727272698</v>
      </c>
      <c r="G1781" s="6">
        <f>Table4[[#This Row],[Best Individual mean accuracy]]-Table4[[#This Row],[Benchmark mean accuracy]]</f>
        <v>-5.6179775280898951</v>
      </c>
      <c r="H1781" t="str">
        <f>IF(AND(Table4[[#This Row],[F value]]&lt;4.74,Table4[[#This Row],[Best Individual mean accuracy]]&gt;Table4[[#This Row],[Benchmark mean accuracy]]),"Yes","No")</f>
        <v>No</v>
      </c>
    </row>
    <row r="1782" spans="1:8" x14ac:dyDescent="0.55000000000000004">
      <c r="A1782">
        <v>175</v>
      </c>
      <c r="B1782" s="1" t="s">
        <v>2478</v>
      </c>
      <c r="C1782" s="4">
        <v>0.93333333333333302</v>
      </c>
      <c r="D1782" s="6">
        <v>96.966292134831406</v>
      </c>
      <c r="E1782" s="3">
        <v>91.460674157303302</v>
      </c>
      <c r="F1782" s="4">
        <v>2.1428571428571401</v>
      </c>
      <c r="G1782" s="6">
        <f>Table4[[#This Row],[Best Individual mean accuracy]]-Table4[[#This Row],[Benchmark mean accuracy]]</f>
        <v>-5.5056179775281038</v>
      </c>
      <c r="H1782" t="str">
        <f>IF(AND(Table4[[#This Row],[F value]]&lt;4.74,Table4[[#This Row],[Best Individual mean accuracy]]&gt;Table4[[#This Row],[Benchmark mean accuracy]]),"Yes","No")</f>
        <v>No</v>
      </c>
    </row>
    <row r="1783" spans="1:8" x14ac:dyDescent="0.55000000000000004">
      <c r="A1783">
        <v>928</v>
      </c>
      <c r="B1783" s="1" t="s">
        <v>4170</v>
      </c>
      <c r="C1783" s="4">
        <v>0.97777777777777697</v>
      </c>
      <c r="D1783" s="6">
        <v>96.966292134831406</v>
      </c>
      <c r="E1783" s="3">
        <v>91.460674157303302</v>
      </c>
      <c r="F1783" s="4">
        <v>4.6393442622950802</v>
      </c>
      <c r="G1783" s="6">
        <f>Table4[[#This Row],[Best Individual mean accuracy]]-Table4[[#This Row],[Benchmark mean accuracy]]</f>
        <v>-5.5056179775281038</v>
      </c>
      <c r="H1783" t="str">
        <f>IF(AND(Table4[[#This Row],[F value]]&lt;4.74,Table4[[#This Row],[Best Individual mean accuracy]]&gt;Table4[[#This Row],[Benchmark mean accuracy]]),"Yes","No")</f>
        <v>No</v>
      </c>
    </row>
    <row r="1784" spans="1:8" x14ac:dyDescent="0.55000000000000004">
      <c r="A1784">
        <v>175</v>
      </c>
      <c r="B1784" s="1" t="s">
        <v>2555</v>
      </c>
      <c r="C1784" s="4">
        <v>0.93333333333333302</v>
      </c>
      <c r="D1784" s="6">
        <v>96.741573033707795</v>
      </c>
      <c r="E1784" s="3">
        <v>91.460674157303302</v>
      </c>
      <c r="F1784" s="4">
        <v>19.923076923076799</v>
      </c>
      <c r="G1784" s="6">
        <f>Table4[[#This Row],[Best Individual mean accuracy]]-Table4[[#This Row],[Benchmark mean accuracy]]</f>
        <v>-5.2808988764044926</v>
      </c>
      <c r="H1784" t="str">
        <f>IF(AND(Table4[[#This Row],[F value]]&lt;4.74,Table4[[#This Row],[Best Individual mean accuracy]]&gt;Table4[[#This Row],[Benchmark mean accuracy]]),"Yes","No")</f>
        <v>No</v>
      </c>
    </row>
    <row r="1785" spans="1:8" x14ac:dyDescent="0.55000000000000004">
      <c r="A1785">
        <v>928</v>
      </c>
      <c r="B1785" s="1" t="s">
        <v>4119</v>
      </c>
      <c r="C1785" s="4">
        <v>0.97777777777777697</v>
      </c>
      <c r="D1785" s="6">
        <v>96.741573033707795</v>
      </c>
      <c r="E1785" s="3">
        <v>91.460674157303302</v>
      </c>
      <c r="F1785" s="4">
        <v>3.43373493975903</v>
      </c>
      <c r="G1785" s="6">
        <f>Table4[[#This Row],[Best Individual mean accuracy]]-Table4[[#This Row],[Benchmark mean accuracy]]</f>
        <v>-5.2808988764044926</v>
      </c>
      <c r="H1785" t="str">
        <f>IF(AND(Table4[[#This Row],[F value]]&lt;4.74,Table4[[#This Row],[Best Individual mean accuracy]]&gt;Table4[[#This Row],[Benchmark mean accuracy]]),"Yes","No")</f>
        <v>No</v>
      </c>
    </row>
    <row r="1786" spans="1:8" x14ac:dyDescent="0.55000000000000004">
      <c r="A1786">
        <v>928</v>
      </c>
      <c r="B1786" s="1" t="s">
        <v>4233</v>
      </c>
      <c r="C1786" s="4">
        <v>0.97777777777777697</v>
      </c>
      <c r="D1786" s="6">
        <v>96.741573033707795</v>
      </c>
      <c r="E1786" s="3">
        <v>91.460674157303302</v>
      </c>
      <c r="F1786" s="4">
        <v>14.052631578947301</v>
      </c>
      <c r="G1786" s="6">
        <f>Table4[[#This Row],[Best Individual mean accuracy]]-Table4[[#This Row],[Benchmark mean accuracy]]</f>
        <v>-5.2808988764044926</v>
      </c>
      <c r="H1786" t="str">
        <f>IF(AND(Table4[[#This Row],[F value]]&lt;4.74,Table4[[#This Row],[Best Individual mean accuracy]]&gt;Table4[[#This Row],[Benchmark mean accuracy]]),"Yes","No")</f>
        <v>No</v>
      </c>
    </row>
    <row r="1787" spans="1:8" x14ac:dyDescent="0.55000000000000004">
      <c r="A1787">
        <v>928</v>
      </c>
      <c r="B1787" s="1" t="s">
        <v>4394</v>
      </c>
      <c r="C1787" s="4">
        <v>0.97777777777777697</v>
      </c>
      <c r="D1787" s="6">
        <v>96.741573033707795</v>
      </c>
      <c r="E1787" s="3">
        <v>91.460674157303302</v>
      </c>
      <c r="F1787" s="4">
        <v>8.7714285714285598</v>
      </c>
      <c r="G1787" s="6">
        <f>Table4[[#This Row],[Best Individual mean accuracy]]-Table4[[#This Row],[Benchmark mean accuracy]]</f>
        <v>-5.2808988764044926</v>
      </c>
      <c r="H1787" t="str">
        <f>IF(AND(Table4[[#This Row],[F value]]&lt;4.74,Table4[[#This Row],[Best Individual mean accuracy]]&gt;Table4[[#This Row],[Benchmark mean accuracy]]),"Yes","No")</f>
        <v>No</v>
      </c>
    </row>
    <row r="1788" spans="1:8" x14ac:dyDescent="0.55000000000000004">
      <c r="A1788">
        <v>175</v>
      </c>
      <c r="B1788" s="1" t="s">
        <v>2567</v>
      </c>
      <c r="C1788" s="4">
        <v>0.93333333333333302</v>
      </c>
      <c r="D1788" s="6">
        <v>96.629213483146003</v>
      </c>
      <c r="E1788" s="3">
        <v>91.460674157303302</v>
      </c>
      <c r="F1788" s="4">
        <v>3.0434782608695499</v>
      </c>
      <c r="G1788" s="6">
        <f>Table4[[#This Row],[Best Individual mean accuracy]]-Table4[[#This Row],[Benchmark mean accuracy]]</f>
        <v>-5.1685393258427013</v>
      </c>
      <c r="H1788" t="str">
        <f>IF(AND(Table4[[#This Row],[F value]]&lt;4.74,Table4[[#This Row],[Best Individual mean accuracy]]&gt;Table4[[#This Row],[Benchmark mean accuracy]]),"Yes","No")</f>
        <v>No</v>
      </c>
    </row>
    <row r="1789" spans="1:8" x14ac:dyDescent="0.55000000000000004">
      <c r="A1789">
        <v>928</v>
      </c>
      <c r="B1789" s="1" t="s">
        <v>4216</v>
      </c>
      <c r="C1789" s="4">
        <v>0.97777777777777697</v>
      </c>
      <c r="D1789" s="6">
        <v>96.516853932584198</v>
      </c>
      <c r="E1789" s="3">
        <v>91.460674157303302</v>
      </c>
      <c r="F1789" s="4">
        <v>3.7936507936507899</v>
      </c>
      <c r="G1789" s="6">
        <f>Table4[[#This Row],[Best Individual mean accuracy]]-Table4[[#This Row],[Benchmark mean accuracy]]</f>
        <v>-5.0561797752808957</v>
      </c>
      <c r="H1789" t="str">
        <f>IF(AND(Table4[[#This Row],[F value]]&lt;4.74,Table4[[#This Row],[Best Individual mean accuracy]]&gt;Table4[[#This Row],[Benchmark mean accuracy]]),"Yes","No")</f>
        <v>No</v>
      </c>
    </row>
    <row r="1790" spans="1:8" x14ac:dyDescent="0.55000000000000004">
      <c r="A1790">
        <v>928</v>
      </c>
      <c r="B1790" s="1" t="s">
        <v>4266</v>
      </c>
      <c r="C1790" s="4">
        <v>0.97777777777777697</v>
      </c>
      <c r="D1790" s="6">
        <v>96.516853932584198</v>
      </c>
      <c r="E1790" s="3">
        <v>91.460674157303302</v>
      </c>
      <c r="F1790" s="4">
        <v>5.7058823529411704</v>
      </c>
      <c r="G1790" s="6">
        <f>Table4[[#This Row],[Best Individual mean accuracy]]-Table4[[#This Row],[Benchmark mean accuracy]]</f>
        <v>-5.0561797752808957</v>
      </c>
      <c r="H1790" t="str">
        <f>IF(AND(Table4[[#This Row],[F value]]&lt;4.74,Table4[[#This Row],[Best Individual mean accuracy]]&gt;Table4[[#This Row],[Benchmark mean accuracy]]),"Yes","No")</f>
        <v>No</v>
      </c>
    </row>
    <row r="1791" spans="1:8" x14ac:dyDescent="0.55000000000000004">
      <c r="A1791">
        <v>175</v>
      </c>
      <c r="B1791" s="1" t="s">
        <v>2604</v>
      </c>
      <c r="C1791" s="4">
        <v>0.93333333333333302</v>
      </c>
      <c r="D1791" s="6">
        <v>96.404494382022406</v>
      </c>
      <c r="E1791" s="3">
        <v>91.460674157303302</v>
      </c>
      <c r="F1791" s="4">
        <v>2.83018867924527</v>
      </c>
      <c r="G1791" s="6">
        <f>Table4[[#This Row],[Best Individual mean accuracy]]-Table4[[#This Row],[Benchmark mean accuracy]]</f>
        <v>-4.9438202247191043</v>
      </c>
      <c r="H1791" t="str">
        <f>IF(AND(Table4[[#This Row],[F value]]&lt;4.74,Table4[[#This Row],[Best Individual mean accuracy]]&gt;Table4[[#This Row],[Benchmark mean accuracy]]),"Yes","No")</f>
        <v>No</v>
      </c>
    </row>
    <row r="1792" spans="1:8" x14ac:dyDescent="0.55000000000000004">
      <c r="A1792">
        <v>928</v>
      </c>
      <c r="B1792" s="1" t="s">
        <v>4387</v>
      </c>
      <c r="C1792" s="4">
        <v>0.97777777777777697</v>
      </c>
      <c r="D1792" s="6">
        <v>96.404494382022406</v>
      </c>
      <c r="E1792" s="3">
        <v>91.460674157303302</v>
      </c>
      <c r="F1792" s="4">
        <v>2.7636363636363601</v>
      </c>
      <c r="G1792" s="6">
        <f>Table4[[#This Row],[Best Individual mean accuracy]]-Table4[[#This Row],[Benchmark mean accuracy]]</f>
        <v>-4.9438202247191043</v>
      </c>
      <c r="H1792" t="str">
        <f>IF(AND(Table4[[#This Row],[F value]]&lt;4.74,Table4[[#This Row],[Best Individual mean accuracy]]&gt;Table4[[#This Row],[Benchmark mean accuracy]]),"Yes","No")</f>
        <v>No</v>
      </c>
    </row>
    <row r="1793" spans="1:8" x14ac:dyDescent="0.55000000000000004">
      <c r="A1793">
        <v>928</v>
      </c>
      <c r="B1793" s="1" t="s">
        <v>4256</v>
      </c>
      <c r="C1793" s="4">
        <v>0.97777777777777697</v>
      </c>
      <c r="D1793" s="6">
        <v>96.292134831460601</v>
      </c>
      <c r="E1793" s="3">
        <v>91.460674157303302</v>
      </c>
      <c r="F1793" s="4">
        <v>6.1698113207547003</v>
      </c>
      <c r="G1793" s="6">
        <f>Table4[[#This Row],[Best Individual mean accuracy]]-Table4[[#This Row],[Benchmark mean accuracy]]</f>
        <v>-4.8314606741572987</v>
      </c>
      <c r="H1793" t="str">
        <f>IF(AND(Table4[[#This Row],[F value]]&lt;4.74,Table4[[#This Row],[Best Individual mean accuracy]]&gt;Table4[[#This Row],[Benchmark mean accuracy]]),"Yes","No")</f>
        <v>No</v>
      </c>
    </row>
    <row r="1794" spans="1:8" x14ac:dyDescent="0.55000000000000004">
      <c r="A1794">
        <v>928</v>
      </c>
      <c r="B1794" s="1" t="s">
        <v>4311</v>
      </c>
      <c r="C1794" s="4">
        <v>0.97777777777777697</v>
      </c>
      <c r="D1794" s="6">
        <v>96.292134831460601</v>
      </c>
      <c r="E1794" s="3">
        <v>91.460674157303302</v>
      </c>
      <c r="F1794" s="4">
        <v>9.3225806451612794</v>
      </c>
      <c r="G1794" s="6">
        <f>Table4[[#This Row],[Best Individual mean accuracy]]-Table4[[#This Row],[Benchmark mean accuracy]]</f>
        <v>-4.8314606741572987</v>
      </c>
      <c r="H1794" t="str">
        <f>IF(AND(Table4[[#This Row],[F value]]&lt;4.74,Table4[[#This Row],[Best Individual mean accuracy]]&gt;Table4[[#This Row],[Benchmark mean accuracy]]),"Yes","No")</f>
        <v>No</v>
      </c>
    </row>
    <row r="1795" spans="1:8" x14ac:dyDescent="0.55000000000000004">
      <c r="A1795">
        <v>928</v>
      </c>
      <c r="B1795" s="1" t="s">
        <v>4245</v>
      </c>
      <c r="C1795" s="4">
        <v>0.97777777777777697</v>
      </c>
      <c r="D1795" s="6">
        <v>96.179775280898795</v>
      </c>
      <c r="E1795" s="3">
        <v>91.460674157303302</v>
      </c>
      <c r="F1795" s="4">
        <v>3.5625</v>
      </c>
      <c r="G1795" s="6">
        <f>Table4[[#This Row],[Best Individual mean accuracy]]-Table4[[#This Row],[Benchmark mean accuracy]]</f>
        <v>-4.7191011235954932</v>
      </c>
      <c r="H1795" t="str">
        <f>IF(AND(Table4[[#This Row],[F value]]&lt;4.74,Table4[[#This Row],[Best Individual mean accuracy]]&gt;Table4[[#This Row],[Benchmark mean accuracy]]),"Yes","No")</f>
        <v>No</v>
      </c>
    </row>
    <row r="1796" spans="1:8" x14ac:dyDescent="0.55000000000000004">
      <c r="A1796">
        <v>928</v>
      </c>
      <c r="B1796" s="1" t="s">
        <v>4228</v>
      </c>
      <c r="C1796" s="4">
        <v>0.97777777777777697</v>
      </c>
      <c r="D1796" s="6">
        <v>96.067415730337004</v>
      </c>
      <c r="E1796" s="3">
        <v>91.460674157303302</v>
      </c>
      <c r="F1796" s="4">
        <v>6.8064516129032198</v>
      </c>
      <c r="G1796" s="6">
        <f>Table4[[#This Row],[Best Individual mean accuracy]]-Table4[[#This Row],[Benchmark mean accuracy]]</f>
        <v>-4.6067415730337018</v>
      </c>
      <c r="H1796" t="str">
        <f>IF(AND(Table4[[#This Row],[F value]]&lt;4.74,Table4[[#This Row],[Best Individual mean accuracy]]&gt;Table4[[#This Row],[Benchmark mean accuracy]]),"Yes","No")</f>
        <v>No</v>
      </c>
    </row>
    <row r="1797" spans="1:8" x14ac:dyDescent="0.55000000000000004">
      <c r="A1797">
        <v>928</v>
      </c>
      <c r="B1797" s="1" t="s">
        <v>4327</v>
      </c>
      <c r="C1797" s="4">
        <v>0.97777777777777697</v>
      </c>
      <c r="D1797" s="6">
        <v>95.955056179775198</v>
      </c>
      <c r="E1797" s="3">
        <v>91.460674157303302</v>
      </c>
      <c r="F1797" s="4">
        <v>4.4814814814814801</v>
      </c>
      <c r="G1797" s="6">
        <f>Table4[[#This Row],[Best Individual mean accuracy]]-Table4[[#This Row],[Benchmark mean accuracy]]</f>
        <v>-4.4943820224718962</v>
      </c>
      <c r="H1797" t="str">
        <f>IF(AND(Table4[[#This Row],[F value]]&lt;4.74,Table4[[#This Row],[Best Individual mean accuracy]]&gt;Table4[[#This Row],[Benchmark mean accuracy]]),"Yes","No")</f>
        <v>No</v>
      </c>
    </row>
    <row r="1798" spans="1:8" x14ac:dyDescent="0.55000000000000004">
      <c r="A1798">
        <v>175</v>
      </c>
      <c r="B1798" s="1" t="s">
        <v>2533</v>
      </c>
      <c r="C1798" s="4">
        <v>0.93333333333333302</v>
      </c>
      <c r="D1798" s="6">
        <v>95.842696629213407</v>
      </c>
      <c r="E1798" s="3">
        <v>91.460674157303302</v>
      </c>
      <c r="F1798" s="4">
        <v>12.2941176470587</v>
      </c>
      <c r="G1798" s="6">
        <f>Table4[[#This Row],[Best Individual mean accuracy]]-Table4[[#This Row],[Benchmark mean accuracy]]</f>
        <v>-4.3820224719101049</v>
      </c>
      <c r="H1798" t="str">
        <f>IF(AND(Table4[[#This Row],[F value]]&lt;4.74,Table4[[#This Row],[Best Individual mean accuracy]]&gt;Table4[[#This Row],[Benchmark mean accuracy]]),"Yes","No")</f>
        <v>No</v>
      </c>
    </row>
    <row r="1799" spans="1:8" x14ac:dyDescent="0.55000000000000004">
      <c r="A1799">
        <v>928</v>
      </c>
      <c r="B1799" s="1" t="s">
        <v>4255</v>
      </c>
      <c r="C1799" s="4">
        <v>0.97777777777777697</v>
      </c>
      <c r="D1799" s="6">
        <v>95.842696629213407</v>
      </c>
      <c r="E1799" s="3">
        <v>91.460674157303302</v>
      </c>
      <c r="F1799" s="4">
        <v>6.1428571428571397</v>
      </c>
      <c r="G1799" s="6">
        <f>Table4[[#This Row],[Best Individual mean accuracy]]-Table4[[#This Row],[Benchmark mean accuracy]]</f>
        <v>-4.3820224719101049</v>
      </c>
      <c r="H1799" t="str">
        <f>IF(AND(Table4[[#This Row],[F value]]&lt;4.74,Table4[[#This Row],[Best Individual mean accuracy]]&gt;Table4[[#This Row],[Benchmark mean accuracy]]),"Yes","No")</f>
        <v>No</v>
      </c>
    </row>
    <row r="1800" spans="1:8" x14ac:dyDescent="0.55000000000000004">
      <c r="A1800">
        <v>175</v>
      </c>
      <c r="B1800" s="1" t="s">
        <v>2462</v>
      </c>
      <c r="C1800" s="4">
        <v>0.93333333333333302</v>
      </c>
      <c r="D1800" s="6">
        <v>95.730337078651601</v>
      </c>
      <c r="E1800" s="3">
        <v>91.460674157303302</v>
      </c>
      <c r="F1800" s="4">
        <v>2.0175438596491202</v>
      </c>
      <c r="G1800" s="6">
        <f>Table4[[#This Row],[Best Individual mean accuracy]]-Table4[[#This Row],[Benchmark mean accuracy]]</f>
        <v>-4.2696629213482993</v>
      </c>
      <c r="H1800" t="str">
        <f>IF(AND(Table4[[#This Row],[F value]]&lt;4.74,Table4[[#This Row],[Best Individual mean accuracy]]&gt;Table4[[#This Row],[Benchmark mean accuracy]]),"Yes","No")</f>
        <v>No</v>
      </c>
    </row>
    <row r="1801" spans="1:8" x14ac:dyDescent="0.55000000000000004">
      <c r="A1801">
        <v>574</v>
      </c>
      <c r="B1801" s="1" t="s">
        <v>3085</v>
      </c>
      <c r="C1801" s="4">
        <v>1</v>
      </c>
      <c r="D1801" s="6">
        <v>95.393258426966199</v>
      </c>
      <c r="E1801" s="3">
        <v>91.460674157303302</v>
      </c>
      <c r="F1801" s="4">
        <v>0.995444191343963</v>
      </c>
      <c r="G1801" s="6">
        <f>Table4[[#This Row],[Best Individual mean accuracy]]-Table4[[#This Row],[Benchmark mean accuracy]]</f>
        <v>-3.9325842696628968</v>
      </c>
      <c r="H1801" t="str">
        <f>IF(AND(Table4[[#This Row],[F value]]&lt;4.74,Table4[[#This Row],[Best Individual mean accuracy]]&gt;Table4[[#This Row],[Benchmark mean accuracy]]),"Yes","No")</f>
        <v>No</v>
      </c>
    </row>
    <row r="1802" spans="1:8" x14ac:dyDescent="0.55000000000000004">
      <c r="A1802">
        <v>928</v>
      </c>
      <c r="B1802" s="1" t="s">
        <v>4308</v>
      </c>
      <c r="C1802" s="4">
        <v>0.97777777777777697</v>
      </c>
      <c r="D1802" s="6">
        <v>95.280898876404393</v>
      </c>
      <c r="E1802" s="3">
        <v>91.460674157303302</v>
      </c>
      <c r="F1802" s="4">
        <v>1.3595505617977499</v>
      </c>
      <c r="G1802" s="6">
        <f>Table4[[#This Row],[Best Individual mean accuracy]]-Table4[[#This Row],[Benchmark mean accuracy]]</f>
        <v>-3.8202247191010912</v>
      </c>
      <c r="H1802" t="str">
        <f>IF(AND(Table4[[#This Row],[F value]]&lt;4.74,Table4[[#This Row],[Best Individual mean accuracy]]&gt;Table4[[#This Row],[Benchmark mean accuracy]]),"Yes","No")</f>
        <v>No</v>
      </c>
    </row>
    <row r="1803" spans="1:8" x14ac:dyDescent="0.55000000000000004">
      <c r="A1803">
        <v>175</v>
      </c>
      <c r="B1803" s="1" t="s">
        <v>2557</v>
      </c>
      <c r="C1803" s="4">
        <v>0.93333333333333302</v>
      </c>
      <c r="D1803" s="6">
        <v>95.056179775280896</v>
      </c>
      <c r="E1803" s="3">
        <v>91.460674157303302</v>
      </c>
      <c r="F1803" s="4">
        <v>3.2702702702702702</v>
      </c>
      <c r="G1803" s="6">
        <f>Table4[[#This Row],[Best Individual mean accuracy]]-Table4[[#This Row],[Benchmark mean accuracy]]</f>
        <v>-3.5955056179775937</v>
      </c>
      <c r="H1803" t="str">
        <f>IF(AND(Table4[[#This Row],[F value]]&lt;4.74,Table4[[#This Row],[Best Individual mean accuracy]]&gt;Table4[[#This Row],[Benchmark mean accuracy]]),"Yes","No")</f>
        <v>No</v>
      </c>
    </row>
    <row r="1804" spans="1:8" x14ac:dyDescent="0.55000000000000004">
      <c r="A1804">
        <v>465</v>
      </c>
      <c r="B1804" s="1" t="s">
        <v>2731</v>
      </c>
      <c r="C1804" s="4">
        <v>0.97777777777777697</v>
      </c>
      <c r="D1804" s="6">
        <v>94.831460674157299</v>
      </c>
      <c r="E1804" s="3">
        <v>91.460674157303302</v>
      </c>
      <c r="F1804" s="4">
        <v>1.62686567164178</v>
      </c>
      <c r="G1804" s="6">
        <f>Table4[[#This Row],[Best Individual mean accuracy]]-Table4[[#This Row],[Benchmark mean accuracy]]</f>
        <v>-3.3707865168539968</v>
      </c>
      <c r="H1804" t="str">
        <f>IF(AND(Table4[[#This Row],[F value]]&lt;4.74,Table4[[#This Row],[Best Individual mean accuracy]]&gt;Table4[[#This Row],[Benchmark mean accuracy]]),"Yes","No")</f>
        <v>No</v>
      </c>
    </row>
    <row r="1805" spans="1:8" x14ac:dyDescent="0.55000000000000004">
      <c r="A1805">
        <v>175</v>
      </c>
      <c r="B1805" s="1" t="s">
        <v>2471</v>
      </c>
      <c r="C1805" s="4">
        <v>0.93333333333333302</v>
      </c>
      <c r="D1805" s="6">
        <v>97.865168539325794</v>
      </c>
      <c r="E1805" s="3">
        <v>91.348314606741496</v>
      </c>
      <c r="F1805" s="4">
        <v>4.6046511627906996</v>
      </c>
      <c r="G1805" s="6">
        <f>Table4[[#This Row],[Best Individual mean accuracy]]-Table4[[#This Row],[Benchmark mean accuracy]]</f>
        <v>-6.5168539325842971</v>
      </c>
      <c r="H1805" t="str">
        <f>IF(AND(Table4[[#This Row],[F value]]&lt;4.74,Table4[[#This Row],[Best Individual mean accuracy]]&gt;Table4[[#This Row],[Benchmark mean accuracy]]),"Yes","No")</f>
        <v>No</v>
      </c>
    </row>
    <row r="1806" spans="1:8" x14ac:dyDescent="0.55000000000000004">
      <c r="A1806">
        <v>175</v>
      </c>
      <c r="B1806" s="1" t="s">
        <v>2642</v>
      </c>
      <c r="C1806" s="4">
        <v>0.93333333333333302</v>
      </c>
      <c r="D1806" s="6">
        <v>97.640449438202197</v>
      </c>
      <c r="E1806" s="3">
        <v>91.348314606741496</v>
      </c>
      <c r="F1806" s="4">
        <v>4.0666666666666602</v>
      </c>
      <c r="G1806" s="6">
        <f>Table4[[#This Row],[Best Individual mean accuracy]]-Table4[[#This Row],[Benchmark mean accuracy]]</f>
        <v>-6.2921348314607002</v>
      </c>
      <c r="H1806" t="str">
        <f>IF(AND(Table4[[#This Row],[F value]]&lt;4.74,Table4[[#This Row],[Best Individual mean accuracy]]&gt;Table4[[#This Row],[Benchmark mean accuracy]]),"Yes","No")</f>
        <v>No</v>
      </c>
    </row>
    <row r="1807" spans="1:8" x14ac:dyDescent="0.55000000000000004">
      <c r="A1807">
        <v>175</v>
      </c>
      <c r="B1807" s="1" t="s">
        <v>2598</v>
      </c>
      <c r="C1807" s="4">
        <v>0.93333333333333302</v>
      </c>
      <c r="D1807" s="6">
        <v>97.078651685393197</v>
      </c>
      <c r="E1807" s="3">
        <v>91.348314606741496</v>
      </c>
      <c r="F1807" s="4">
        <v>3.3368421052631598</v>
      </c>
      <c r="G1807" s="6">
        <f>Table4[[#This Row],[Best Individual mean accuracy]]-Table4[[#This Row],[Benchmark mean accuracy]]</f>
        <v>-5.7303370786517007</v>
      </c>
      <c r="H1807" t="str">
        <f>IF(AND(Table4[[#This Row],[F value]]&lt;4.74,Table4[[#This Row],[Best Individual mean accuracy]]&gt;Table4[[#This Row],[Benchmark mean accuracy]]),"Yes","No")</f>
        <v>No</v>
      </c>
    </row>
    <row r="1808" spans="1:8" x14ac:dyDescent="0.55000000000000004">
      <c r="A1808">
        <v>175</v>
      </c>
      <c r="B1808" s="1" t="s">
        <v>2466</v>
      </c>
      <c r="C1808" s="4">
        <v>0.93333333333333302</v>
      </c>
      <c r="D1808" s="6">
        <v>96.966292134831406</v>
      </c>
      <c r="E1808" s="3">
        <v>91.348314606741496</v>
      </c>
      <c r="F1808" s="4">
        <v>2.90625</v>
      </c>
      <c r="G1808" s="6">
        <f>Table4[[#This Row],[Best Individual mean accuracy]]-Table4[[#This Row],[Benchmark mean accuracy]]</f>
        <v>-5.6179775280899094</v>
      </c>
      <c r="H1808" t="str">
        <f>IF(AND(Table4[[#This Row],[F value]]&lt;4.74,Table4[[#This Row],[Best Individual mean accuracy]]&gt;Table4[[#This Row],[Benchmark mean accuracy]]),"Yes","No")</f>
        <v>No</v>
      </c>
    </row>
    <row r="1809" spans="1:8" x14ac:dyDescent="0.55000000000000004">
      <c r="A1809">
        <v>175</v>
      </c>
      <c r="B1809" s="1" t="s">
        <v>2505</v>
      </c>
      <c r="C1809" s="4">
        <v>0.93333333333333302</v>
      </c>
      <c r="D1809" s="6">
        <v>96.966292134831406</v>
      </c>
      <c r="E1809" s="3">
        <v>91.348314606741496</v>
      </c>
      <c r="F1809" s="4">
        <v>5.5172413793103399</v>
      </c>
      <c r="G1809" s="6">
        <f>Table4[[#This Row],[Best Individual mean accuracy]]-Table4[[#This Row],[Benchmark mean accuracy]]</f>
        <v>-5.6179775280899094</v>
      </c>
      <c r="H1809" t="str">
        <f>IF(AND(Table4[[#This Row],[F value]]&lt;4.74,Table4[[#This Row],[Best Individual mean accuracy]]&gt;Table4[[#This Row],[Benchmark mean accuracy]]),"Yes","No")</f>
        <v>No</v>
      </c>
    </row>
    <row r="1810" spans="1:8" x14ac:dyDescent="0.55000000000000004">
      <c r="A1810">
        <v>175</v>
      </c>
      <c r="B1810" s="1" t="s">
        <v>2579</v>
      </c>
      <c r="C1810" s="4">
        <v>0.93333333333333302</v>
      </c>
      <c r="D1810" s="6">
        <v>96.966292134831406</v>
      </c>
      <c r="E1810" s="3">
        <v>91.348314606741496</v>
      </c>
      <c r="F1810" s="4">
        <v>8.4117647058823497</v>
      </c>
      <c r="G1810" s="6">
        <f>Table4[[#This Row],[Best Individual mean accuracy]]-Table4[[#This Row],[Benchmark mean accuracy]]</f>
        <v>-5.6179775280899094</v>
      </c>
      <c r="H1810" t="str">
        <f>IF(AND(Table4[[#This Row],[F value]]&lt;4.74,Table4[[#This Row],[Best Individual mean accuracy]]&gt;Table4[[#This Row],[Benchmark mean accuracy]]),"Yes","No")</f>
        <v>No</v>
      </c>
    </row>
    <row r="1811" spans="1:8" x14ac:dyDescent="0.55000000000000004">
      <c r="A1811">
        <v>928</v>
      </c>
      <c r="B1811" s="1" t="s">
        <v>4201</v>
      </c>
      <c r="C1811" s="4">
        <v>0.97777777777777697</v>
      </c>
      <c r="D1811" s="6">
        <v>96.741573033707795</v>
      </c>
      <c r="E1811" s="3">
        <v>91.348314606741496</v>
      </c>
      <c r="F1811" s="4">
        <v>3.4666666666666601</v>
      </c>
      <c r="G1811" s="6">
        <f>Table4[[#This Row],[Best Individual mean accuracy]]-Table4[[#This Row],[Benchmark mean accuracy]]</f>
        <v>-5.3932584269662982</v>
      </c>
      <c r="H1811" t="str">
        <f>IF(AND(Table4[[#This Row],[F value]]&lt;4.74,Table4[[#This Row],[Best Individual mean accuracy]]&gt;Table4[[#This Row],[Benchmark mean accuracy]]),"Yes","No")</f>
        <v>No</v>
      </c>
    </row>
    <row r="1812" spans="1:8" x14ac:dyDescent="0.55000000000000004">
      <c r="A1812">
        <v>928</v>
      </c>
      <c r="B1812" s="1" t="s">
        <v>4366</v>
      </c>
      <c r="C1812" s="4">
        <v>0.97777777777777697</v>
      </c>
      <c r="D1812" s="6">
        <v>96.629213483146003</v>
      </c>
      <c r="E1812" s="3">
        <v>91.348314606741496</v>
      </c>
      <c r="F1812" s="4">
        <v>5.2352941176470598</v>
      </c>
      <c r="G1812" s="6">
        <f>Table4[[#This Row],[Best Individual mean accuracy]]-Table4[[#This Row],[Benchmark mean accuracy]]</f>
        <v>-5.2808988764045068</v>
      </c>
      <c r="H1812" t="str">
        <f>IF(AND(Table4[[#This Row],[F value]]&lt;4.74,Table4[[#This Row],[Best Individual mean accuracy]]&gt;Table4[[#This Row],[Benchmark mean accuracy]]),"Yes","No")</f>
        <v>No</v>
      </c>
    </row>
    <row r="1813" spans="1:8" x14ac:dyDescent="0.55000000000000004">
      <c r="A1813">
        <v>175</v>
      </c>
      <c r="B1813" s="1" t="s">
        <v>2660</v>
      </c>
      <c r="C1813" s="4">
        <v>0.93333333333333302</v>
      </c>
      <c r="D1813" s="6">
        <v>96.516853932584198</v>
      </c>
      <c r="E1813" s="3">
        <v>91.348314606741496</v>
      </c>
      <c r="F1813" s="4">
        <v>2.7454545454545398</v>
      </c>
      <c r="G1813" s="6">
        <f>Table4[[#This Row],[Best Individual mean accuracy]]-Table4[[#This Row],[Benchmark mean accuracy]]</f>
        <v>-5.1685393258427013</v>
      </c>
      <c r="H1813" t="str">
        <f>IF(AND(Table4[[#This Row],[F value]]&lt;4.74,Table4[[#This Row],[Best Individual mean accuracy]]&gt;Table4[[#This Row],[Benchmark mean accuracy]]),"Yes","No")</f>
        <v>No</v>
      </c>
    </row>
    <row r="1814" spans="1:8" x14ac:dyDescent="0.55000000000000004">
      <c r="A1814">
        <v>928</v>
      </c>
      <c r="B1814" s="1" t="s">
        <v>4202</v>
      </c>
      <c r="C1814" s="4">
        <v>0.97777777777777697</v>
      </c>
      <c r="D1814" s="6">
        <v>96.292134831460601</v>
      </c>
      <c r="E1814" s="3">
        <v>91.348314606741496</v>
      </c>
      <c r="F1814" s="4">
        <v>5.6190476190476097</v>
      </c>
      <c r="G1814" s="6">
        <f>Table4[[#This Row],[Best Individual mean accuracy]]-Table4[[#This Row],[Benchmark mean accuracy]]</f>
        <v>-4.9438202247191043</v>
      </c>
      <c r="H1814" t="str">
        <f>IF(AND(Table4[[#This Row],[F value]]&lt;4.74,Table4[[#This Row],[Best Individual mean accuracy]]&gt;Table4[[#This Row],[Benchmark mean accuracy]]),"Yes","No")</f>
        <v>No</v>
      </c>
    </row>
    <row r="1815" spans="1:8" x14ac:dyDescent="0.55000000000000004">
      <c r="A1815">
        <v>928</v>
      </c>
      <c r="B1815" s="1" t="s">
        <v>4214</v>
      </c>
      <c r="C1815" s="4">
        <v>0.97777777777777697</v>
      </c>
      <c r="D1815" s="6">
        <v>96.179775280898795</v>
      </c>
      <c r="E1815" s="3">
        <v>91.348314606741496</v>
      </c>
      <c r="F1815" s="4">
        <v>1.4870466321243501</v>
      </c>
      <c r="G1815" s="6">
        <f>Table4[[#This Row],[Best Individual mean accuracy]]-Table4[[#This Row],[Benchmark mean accuracy]]</f>
        <v>-4.8314606741572987</v>
      </c>
      <c r="H1815" t="str">
        <f>IF(AND(Table4[[#This Row],[F value]]&lt;4.74,Table4[[#This Row],[Best Individual mean accuracy]]&gt;Table4[[#This Row],[Benchmark mean accuracy]]),"Yes","No")</f>
        <v>No</v>
      </c>
    </row>
    <row r="1816" spans="1:8" x14ac:dyDescent="0.55000000000000004">
      <c r="A1816">
        <v>928</v>
      </c>
      <c r="B1816" s="1" t="s">
        <v>4242</v>
      </c>
      <c r="C1816" s="4">
        <v>0.97777777777777697</v>
      </c>
      <c r="D1816" s="6">
        <v>96.179775280898795</v>
      </c>
      <c r="E1816" s="3">
        <v>91.348314606741496</v>
      </c>
      <c r="F1816" s="4">
        <v>4.0169491525423702</v>
      </c>
      <c r="G1816" s="6">
        <f>Table4[[#This Row],[Best Individual mean accuracy]]-Table4[[#This Row],[Benchmark mean accuracy]]</f>
        <v>-4.8314606741572987</v>
      </c>
      <c r="H1816" t="str">
        <f>IF(AND(Table4[[#This Row],[F value]]&lt;4.74,Table4[[#This Row],[Best Individual mean accuracy]]&gt;Table4[[#This Row],[Benchmark mean accuracy]]),"Yes","No")</f>
        <v>No</v>
      </c>
    </row>
    <row r="1817" spans="1:8" x14ac:dyDescent="0.55000000000000004">
      <c r="A1817">
        <v>175</v>
      </c>
      <c r="B1817" s="1" t="s">
        <v>2507</v>
      </c>
      <c r="C1817" s="4">
        <v>0.93333333333333302</v>
      </c>
      <c r="D1817" s="6">
        <v>96.067415730337004</v>
      </c>
      <c r="E1817" s="3">
        <v>91.348314606741496</v>
      </c>
      <c r="F1817" s="4">
        <v>1.98701298701298</v>
      </c>
      <c r="G1817" s="6">
        <f>Table4[[#This Row],[Best Individual mean accuracy]]-Table4[[#This Row],[Benchmark mean accuracy]]</f>
        <v>-4.7191011235955074</v>
      </c>
      <c r="H1817" t="str">
        <f>IF(AND(Table4[[#This Row],[F value]]&lt;4.74,Table4[[#This Row],[Best Individual mean accuracy]]&gt;Table4[[#This Row],[Benchmark mean accuracy]]),"Yes","No")</f>
        <v>No</v>
      </c>
    </row>
    <row r="1818" spans="1:8" x14ac:dyDescent="0.55000000000000004">
      <c r="A1818">
        <v>928</v>
      </c>
      <c r="B1818" s="1" t="s">
        <v>4227</v>
      </c>
      <c r="C1818" s="4">
        <v>0.97777777777777697</v>
      </c>
      <c r="D1818" s="6">
        <v>96.067415730337004</v>
      </c>
      <c r="E1818" s="3">
        <v>91.348314606741496</v>
      </c>
      <c r="F1818" s="4">
        <v>14.2222222222222</v>
      </c>
      <c r="G1818" s="6">
        <f>Table4[[#This Row],[Best Individual mean accuracy]]-Table4[[#This Row],[Benchmark mean accuracy]]</f>
        <v>-4.7191011235955074</v>
      </c>
      <c r="H1818" t="str">
        <f>IF(AND(Table4[[#This Row],[F value]]&lt;4.74,Table4[[#This Row],[Best Individual mean accuracy]]&gt;Table4[[#This Row],[Benchmark mean accuracy]]),"Yes","No")</f>
        <v>No</v>
      </c>
    </row>
    <row r="1819" spans="1:8" x14ac:dyDescent="0.55000000000000004">
      <c r="A1819">
        <v>928</v>
      </c>
      <c r="B1819" s="1" t="s">
        <v>4194</v>
      </c>
      <c r="C1819" s="4">
        <v>0.97777777777777697</v>
      </c>
      <c r="D1819" s="6">
        <v>95.955056179775198</v>
      </c>
      <c r="E1819" s="3">
        <v>91.348314606741496</v>
      </c>
      <c r="F1819" s="4">
        <v>4.1636363636363596</v>
      </c>
      <c r="G1819" s="6">
        <f>Table4[[#This Row],[Best Individual mean accuracy]]-Table4[[#This Row],[Benchmark mean accuracy]]</f>
        <v>-4.6067415730337018</v>
      </c>
      <c r="H1819" t="str">
        <f>IF(AND(Table4[[#This Row],[F value]]&lt;4.74,Table4[[#This Row],[Best Individual mean accuracy]]&gt;Table4[[#This Row],[Benchmark mean accuracy]]),"Yes","No")</f>
        <v>No</v>
      </c>
    </row>
    <row r="1820" spans="1:8" x14ac:dyDescent="0.55000000000000004">
      <c r="A1820">
        <v>928</v>
      </c>
      <c r="B1820" s="1" t="s">
        <v>4392</v>
      </c>
      <c r="C1820" s="4">
        <v>0.97777777777777697</v>
      </c>
      <c r="D1820" s="6">
        <v>95.955056179775198</v>
      </c>
      <c r="E1820" s="3">
        <v>91.348314606741496</v>
      </c>
      <c r="F1820" s="4">
        <v>4.5238095238095202</v>
      </c>
      <c r="G1820" s="6">
        <f>Table4[[#This Row],[Best Individual mean accuracy]]-Table4[[#This Row],[Benchmark mean accuracy]]</f>
        <v>-4.6067415730337018</v>
      </c>
      <c r="H1820" t="str">
        <f>IF(AND(Table4[[#This Row],[F value]]&lt;4.74,Table4[[#This Row],[Best Individual mean accuracy]]&gt;Table4[[#This Row],[Benchmark mean accuracy]]),"Yes","No")</f>
        <v>No</v>
      </c>
    </row>
    <row r="1821" spans="1:8" x14ac:dyDescent="0.55000000000000004">
      <c r="A1821">
        <v>928</v>
      </c>
      <c r="B1821" s="1" t="s">
        <v>4136</v>
      </c>
      <c r="C1821" s="4">
        <v>0.97777777777777697</v>
      </c>
      <c r="D1821" s="6">
        <v>95.730337078651601</v>
      </c>
      <c r="E1821" s="3">
        <v>91.348314606741496</v>
      </c>
      <c r="F1821" s="4">
        <v>3.8235294117646998</v>
      </c>
      <c r="G1821" s="6">
        <f>Table4[[#This Row],[Best Individual mean accuracy]]-Table4[[#This Row],[Benchmark mean accuracy]]</f>
        <v>-4.3820224719101049</v>
      </c>
      <c r="H1821" t="str">
        <f>IF(AND(Table4[[#This Row],[F value]]&lt;4.74,Table4[[#This Row],[Best Individual mean accuracy]]&gt;Table4[[#This Row],[Benchmark mean accuracy]]),"Yes","No")</f>
        <v>No</v>
      </c>
    </row>
    <row r="1822" spans="1:8" x14ac:dyDescent="0.55000000000000004">
      <c r="A1822">
        <v>928</v>
      </c>
      <c r="B1822" s="1" t="s">
        <v>4173</v>
      </c>
      <c r="C1822" s="4">
        <v>0.97777777777777697</v>
      </c>
      <c r="D1822" s="6">
        <v>95.730337078651601</v>
      </c>
      <c r="E1822" s="3">
        <v>91.348314606741496</v>
      </c>
      <c r="F1822" s="4">
        <v>1.7152317880794701</v>
      </c>
      <c r="G1822" s="6">
        <f>Table4[[#This Row],[Best Individual mean accuracy]]-Table4[[#This Row],[Benchmark mean accuracy]]</f>
        <v>-4.3820224719101049</v>
      </c>
      <c r="H1822" t="str">
        <f>IF(AND(Table4[[#This Row],[F value]]&lt;4.74,Table4[[#This Row],[Best Individual mean accuracy]]&gt;Table4[[#This Row],[Benchmark mean accuracy]]),"Yes","No")</f>
        <v>No</v>
      </c>
    </row>
    <row r="1823" spans="1:8" x14ac:dyDescent="0.55000000000000004">
      <c r="A1823">
        <v>928</v>
      </c>
      <c r="B1823" s="1" t="s">
        <v>4299</v>
      </c>
      <c r="C1823" s="4">
        <v>0.97777777777777697</v>
      </c>
      <c r="D1823" s="6">
        <v>95.280898876404393</v>
      </c>
      <c r="E1823" s="3">
        <v>91.348314606741496</v>
      </c>
      <c r="F1823" s="4">
        <v>2.1638418079095998</v>
      </c>
      <c r="G1823" s="6">
        <f>Table4[[#This Row],[Best Individual mean accuracy]]-Table4[[#This Row],[Benchmark mean accuracy]]</f>
        <v>-3.9325842696628968</v>
      </c>
      <c r="H1823" t="str">
        <f>IF(AND(Table4[[#This Row],[F value]]&lt;4.74,Table4[[#This Row],[Best Individual mean accuracy]]&gt;Table4[[#This Row],[Benchmark mean accuracy]]),"Yes","No")</f>
        <v>No</v>
      </c>
    </row>
    <row r="1824" spans="1:8" x14ac:dyDescent="0.55000000000000004">
      <c r="A1824">
        <v>175</v>
      </c>
      <c r="B1824" s="1" t="s">
        <v>2521</v>
      </c>
      <c r="C1824" s="4">
        <v>0.93333333333333302</v>
      </c>
      <c r="D1824" s="6">
        <v>94.831460674157299</v>
      </c>
      <c r="E1824" s="3">
        <v>91.348314606741496</v>
      </c>
      <c r="F1824" s="4">
        <v>2.4929577464788699</v>
      </c>
      <c r="G1824" s="6">
        <f>Table4[[#This Row],[Best Individual mean accuracy]]-Table4[[#This Row],[Benchmark mean accuracy]]</f>
        <v>-3.4831460674158023</v>
      </c>
      <c r="H1824" t="str">
        <f>IF(AND(Table4[[#This Row],[F value]]&lt;4.74,Table4[[#This Row],[Best Individual mean accuracy]]&gt;Table4[[#This Row],[Benchmark mean accuracy]]),"Yes","No")</f>
        <v>No</v>
      </c>
    </row>
    <row r="1825" spans="1:8" x14ac:dyDescent="0.55000000000000004">
      <c r="A1825">
        <v>247</v>
      </c>
      <c r="B1825" s="1" t="s">
        <v>2718</v>
      </c>
      <c r="C1825" s="4">
        <v>1</v>
      </c>
      <c r="D1825" s="6">
        <v>97.640449438202197</v>
      </c>
      <c r="E1825" s="3">
        <v>91.235955056179705</v>
      </c>
      <c r="F1825" s="4">
        <v>1.5089058524173</v>
      </c>
      <c r="G1825" s="6">
        <f>Table4[[#This Row],[Best Individual mean accuracy]]-Table4[[#This Row],[Benchmark mean accuracy]]</f>
        <v>-6.4044943820224915</v>
      </c>
      <c r="H1825" t="str">
        <f>IF(AND(Table4[[#This Row],[F value]]&lt;4.74,Table4[[#This Row],[Best Individual mean accuracy]]&gt;Table4[[#This Row],[Benchmark mean accuracy]]),"Yes","No")</f>
        <v>No</v>
      </c>
    </row>
    <row r="1826" spans="1:8" x14ac:dyDescent="0.55000000000000004">
      <c r="A1826">
        <v>175</v>
      </c>
      <c r="B1826" s="1" t="s">
        <v>2501</v>
      </c>
      <c r="C1826" s="4">
        <v>0.93333333333333302</v>
      </c>
      <c r="D1826" s="6">
        <v>97.4157303370786</v>
      </c>
      <c r="E1826" s="3">
        <v>91.235955056179705</v>
      </c>
      <c r="F1826" s="4">
        <v>3.5981308411214901</v>
      </c>
      <c r="G1826" s="6">
        <f>Table4[[#This Row],[Best Individual mean accuracy]]-Table4[[#This Row],[Benchmark mean accuracy]]</f>
        <v>-6.1797752808988946</v>
      </c>
      <c r="H1826" t="str">
        <f>IF(AND(Table4[[#This Row],[F value]]&lt;4.74,Table4[[#This Row],[Best Individual mean accuracy]]&gt;Table4[[#This Row],[Benchmark mean accuracy]]),"Yes","No")</f>
        <v>No</v>
      </c>
    </row>
    <row r="1827" spans="1:8" x14ac:dyDescent="0.55000000000000004">
      <c r="A1827">
        <v>175</v>
      </c>
      <c r="B1827" s="1" t="s">
        <v>2545</v>
      </c>
      <c r="C1827" s="4">
        <v>0.93333333333333302</v>
      </c>
      <c r="D1827" s="6">
        <v>97.303370786516794</v>
      </c>
      <c r="E1827" s="3">
        <v>91.235955056179705</v>
      </c>
      <c r="F1827" s="4">
        <v>4.3658536585365804</v>
      </c>
      <c r="G1827" s="6">
        <f>Table4[[#This Row],[Best Individual mean accuracy]]-Table4[[#This Row],[Benchmark mean accuracy]]</f>
        <v>-6.067415730337089</v>
      </c>
      <c r="H1827" t="str">
        <f>IF(AND(Table4[[#This Row],[F value]]&lt;4.74,Table4[[#This Row],[Best Individual mean accuracy]]&gt;Table4[[#This Row],[Benchmark mean accuracy]]),"Yes","No")</f>
        <v>No</v>
      </c>
    </row>
    <row r="1828" spans="1:8" x14ac:dyDescent="0.55000000000000004">
      <c r="A1828">
        <v>928</v>
      </c>
      <c r="B1828" s="1" t="s">
        <v>4290</v>
      </c>
      <c r="C1828" s="4">
        <v>0.97777777777777697</v>
      </c>
      <c r="D1828" s="6">
        <v>96.8539325842696</v>
      </c>
      <c r="E1828" s="3">
        <v>91.235955056179705</v>
      </c>
      <c r="F1828" s="4">
        <v>6.2083333333333197</v>
      </c>
      <c r="G1828" s="6">
        <f>Table4[[#This Row],[Best Individual mean accuracy]]-Table4[[#This Row],[Benchmark mean accuracy]]</f>
        <v>-5.6179775280898951</v>
      </c>
      <c r="H1828" t="str">
        <f>IF(AND(Table4[[#This Row],[F value]]&lt;4.74,Table4[[#This Row],[Best Individual mean accuracy]]&gt;Table4[[#This Row],[Benchmark mean accuracy]]),"Yes","No")</f>
        <v>No</v>
      </c>
    </row>
    <row r="1829" spans="1:8" x14ac:dyDescent="0.55000000000000004">
      <c r="A1829">
        <v>175</v>
      </c>
      <c r="B1829" s="1" t="s">
        <v>2575</v>
      </c>
      <c r="C1829" s="4">
        <v>0.93333333333333302</v>
      </c>
      <c r="D1829" s="6">
        <v>96.741573033707795</v>
      </c>
      <c r="E1829" s="3">
        <v>91.235955056179705</v>
      </c>
      <c r="F1829" s="4">
        <v>10.0857142857142</v>
      </c>
      <c r="G1829" s="6">
        <f>Table4[[#This Row],[Best Individual mean accuracy]]-Table4[[#This Row],[Benchmark mean accuracy]]</f>
        <v>-5.5056179775280896</v>
      </c>
      <c r="H1829" t="str">
        <f>IF(AND(Table4[[#This Row],[F value]]&lt;4.74,Table4[[#This Row],[Best Individual mean accuracy]]&gt;Table4[[#This Row],[Benchmark mean accuracy]]),"Yes","No")</f>
        <v>No</v>
      </c>
    </row>
    <row r="1830" spans="1:8" x14ac:dyDescent="0.55000000000000004">
      <c r="A1830">
        <v>175</v>
      </c>
      <c r="B1830" s="1" t="s">
        <v>2637</v>
      </c>
      <c r="C1830" s="4">
        <v>0.93333333333333302</v>
      </c>
      <c r="D1830" s="6">
        <v>96.741573033707795</v>
      </c>
      <c r="E1830" s="3">
        <v>91.235955056179705</v>
      </c>
      <c r="F1830" s="4">
        <v>2.6806722689075602</v>
      </c>
      <c r="G1830" s="6">
        <f>Table4[[#This Row],[Best Individual mean accuracy]]-Table4[[#This Row],[Benchmark mean accuracy]]</f>
        <v>-5.5056179775280896</v>
      </c>
      <c r="H1830" t="str">
        <f>IF(AND(Table4[[#This Row],[F value]]&lt;4.74,Table4[[#This Row],[Best Individual mean accuracy]]&gt;Table4[[#This Row],[Benchmark mean accuracy]]),"Yes","No")</f>
        <v>No</v>
      </c>
    </row>
    <row r="1831" spans="1:8" x14ac:dyDescent="0.55000000000000004">
      <c r="A1831">
        <v>175</v>
      </c>
      <c r="B1831" s="1" t="s">
        <v>2571</v>
      </c>
      <c r="C1831" s="4">
        <v>0.93333333333333302</v>
      </c>
      <c r="D1831" s="6">
        <v>96.404494382022406</v>
      </c>
      <c r="E1831" s="3">
        <v>91.235955056179705</v>
      </c>
      <c r="F1831" s="4">
        <v>1.93506493506493</v>
      </c>
      <c r="G1831" s="6">
        <f>Table4[[#This Row],[Best Individual mean accuracy]]-Table4[[#This Row],[Benchmark mean accuracy]]</f>
        <v>-5.1685393258427013</v>
      </c>
      <c r="H1831" t="str">
        <f>IF(AND(Table4[[#This Row],[F value]]&lt;4.74,Table4[[#This Row],[Best Individual mean accuracy]]&gt;Table4[[#This Row],[Benchmark mean accuracy]]),"Yes","No")</f>
        <v>No</v>
      </c>
    </row>
    <row r="1832" spans="1:8" x14ac:dyDescent="0.55000000000000004">
      <c r="A1832">
        <v>175</v>
      </c>
      <c r="B1832" s="1" t="s">
        <v>2581</v>
      </c>
      <c r="C1832" s="4">
        <v>0.93333333333333302</v>
      </c>
      <c r="D1832" s="6">
        <v>96.404494382022406</v>
      </c>
      <c r="E1832" s="3">
        <v>91.235955056179705</v>
      </c>
      <c r="F1832" s="4">
        <v>2.125</v>
      </c>
      <c r="G1832" s="6">
        <f>Table4[[#This Row],[Best Individual mean accuracy]]-Table4[[#This Row],[Benchmark mean accuracy]]</f>
        <v>-5.1685393258427013</v>
      </c>
      <c r="H1832" t="str">
        <f>IF(AND(Table4[[#This Row],[F value]]&lt;4.74,Table4[[#This Row],[Best Individual mean accuracy]]&gt;Table4[[#This Row],[Benchmark mean accuracy]]),"Yes","No")</f>
        <v>No</v>
      </c>
    </row>
    <row r="1833" spans="1:8" x14ac:dyDescent="0.55000000000000004">
      <c r="A1833">
        <v>928</v>
      </c>
      <c r="B1833" s="1" t="s">
        <v>4177</v>
      </c>
      <c r="C1833" s="4">
        <v>0.97777777777777697</v>
      </c>
      <c r="D1833" s="6">
        <v>96.292134831460601</v>
      </c>
      <c r="E1833" s="3">
        <v>91.235955056179705</v>
      </c>
      <c r="F1833" s="4">
        <v>5.2553191489361604</v>
      </c>
      <c r="G1833" s="6">
        <f>Table4[[#This Row],[Best Individual mean accuracy]]-Table4[[#This Row],[Benchmark mean accuracy]]</f>
        <v>-5.0561797752808957</v>
      </c>
      <c r="H1833" t="str">
        <f>IF(AND(Table4[[#This Row],[F value]]&lt;4.74,Table4[[#This Row],[Best Individual mean accuracy]]&gt;Table4[[#This Row],[Benchmark mean accuracy]]),"Yes","No")</f>
        <v>No</v>
      </c>
    </row>
    <row r="1834" spans="1:8" x14ac:dyDescent="0.55000000000000004">
      <c r="A1834">
        <v>928</v>
      </c>
      <c r="B1834" s="1" t="s">
        <v>4178</v>
      </c>
      <c r="C1834" s="4">
        <v>0.97777777777777697</v>
      </c>
      <c r="D1834" s="6">
        <v>96.292134831460601</v>
      </c>
      <c r="E1834" s="3">
        <v>91.235955056179705</v>
      </c>
      <c r="F1834" s="4">
        <v>8.6</v>
      </c>
      <c r="G1834" s="6">
        <f>Table4[[#This Row],[Best Individual mean accuracy]]-Table4[[#This Row],[Benchmark mean accuracy]]</f>
        <v>-5.0561797752808957</v>
      </c>
      <c r="H1834" t="str">
        <f>IF(AND(Table4[[#This Row],[F value]]&lt;4.74,Table4[[#This Row],[Best Individual mean accuracy]]&gt;Table4[[#This Row],[Benchmark mean accuracy]]),"Yes","No")</f>
        <v>No</v>
      </c>
    </row>
    <row r="1835" spans="1:8" x14ac:dyDescent="0.55000000000000004">
      <c r="A1835">
        <v>175</v>
      </c>
      <c r="B1835" s="1" t="s">
        <v>2662</v>
      </c>
      <c r="C1835" s="4">
        <v>0.93333333333333302</v>
      </c>
      <c r="D1835" s="6">
        <v>96.067415730337004</v>
      </c>
      <c r="E1835" s="3">
        <v>91.235955056179705</v>
      </c>
      <c r="F1835" s="4">
        <v>1.8476821192052899</v>
      </c>
      <c r="G1835" s="6">
        <f>Table4[[#This Row],[Best Individual mean accuracy]]-Table4[[#This Row],[Benchmark mean accuracy]]</f>
        <v>-4.8314606741572987</v>
      </c>
      <c r="H1835" t="str">
        <f>IF(AND(Table4[[#This Row],[F value]]&lt;4.74,Table4[[#This Row],[Best Individual mean accuracy]]&gt;Table4[[#This Row],[Benchmark mean accuracy]]),"Yes","No")</f>
        <v>No</v>
      </c>
    </row>
    <row r="1836" spans="1:8" x14ac:dyDescent="0.55000000000000004">
      <c r="A1836">
        <v>928</v>
      </c>
      <c r="B1836" s="1" t="s">
        <v>4179</v>
      </c>
      <c r="C1836" s="4">
        <v>0.97777777777777697</v>
      </c>
      <c r="D1836" s="6">
        <v>96.067415730337004</v>
      </c>
      <c r="E1836" s="3">
        <v>91.235955056179705</v>
      </c>
      <c r="F1836" s="4">
        <v>1.7453416149068299</v>
      </c>
      <c r="G1836" s="6">
        <f>Table4[[#This Row],[Best Individual mean accuracy]]-Table4[[#This Row],[Benchmark mean accuracy]]</f>
        <v>-4.8314606741572987</v>
      </c>
      <c r="H1836" t="str">
        <f>IF(AND(Table4[[#This Row],[F value]]&lt;4.74,Table4[[#This Row],[Best Individual mean accuracy]]&gt;Table4[[#This Row],[Benchmark mean accuracy]]),"Yes","No")</f>
        <v>No</v>
      </c>
    </row>
    <row r="1837" spans="1:8" x14ac:dyDescent="0.55000000000000004">
      <c r="A1837">
        <v>175</v>
      </c>
      <c r="B1837" s="1" t="s">
        <v>2463</v>
      </c>
      <c r="C1837" s="4">
        <v>0.93333333333333302</v>
      </c>
      <c r="D1837" s="6">
        <v>95.505617977528104</v>
      </c>
      <c r="E1837" s="3">
        <v>91.235955056179705</v>
      </c>
      <c r="F1837" s="4">
        <v>2.4799999999999902</v>
      </c>
      <c r="G1837" s="6">
        <f>Table4[[#This Row],[Best Individual mean accuracy]]-Table4[[#This Row],[Benchmark mean accuracy]]</f>
        <v>-4.2696629213483988</v>
      </c>
      <c r="H1837" t="str">
        <f>IF(AND(Table4[[#This Row],[F value]]&lt;4.74,Table4[[#This Row],[Best Individual mean accuracy]]&gt;Table4[[#This Row],[Benchmark mean accuracy]]),"Yes","No")</f>
        <v>No</v>
      </c>
    </row>
    <row r="1838" spans="1:8" x14ac:dyDescent="0.55000000000000004">
      <c r="A1838">
        <v>175</v>
      </c>
      <c r="B1838" s="1" t="s">
        <v>2527</v>
      </c>
      <c r="C1838" s="4">
        <v>0.93333333333333302</v>
      </c>
      <c r="D1838" s="6">
        <v>95.505617977528004</v>
      </c>
      <c r="E1838" s="3">
        <v>91.235955056179705</v>
      </c>
      <c r="F1838" s="4">
        <v>1.8032786885245899</v>
      </c>
      <c r="G1838" s="6">
        <f>Table4[[#This Row],[Best Individual mean accuracy]]-Table4[[#This Row],[Benchmark mean accuracy]]</f>
        <v>-4.2696629213482993</v>
      </c>
      <c r="H1838" t="str">
        <f>IF(AND(Table4[[#This Row],[F value]]&lt;4.74,Table4[[#This Row],[Best Individual mean accuracy]]&gt;Table4[[#This Row],[Benchmark mean accuracy]]),"Yes","No")</f>
        <v>No</v>
      </c>
    </row>
    <row r="1839" spans="1:8" x14ac:dyDescent="0.55000000000000004">
      <c r="A1839">
        <v>175</v>
      </c>
      <c r="B1839" s="1" t="s">
        <v>2578</v>
      </c>
      <c r="C1839" s="4">
        <v>0.93333333333333302</v>
      </c>
      <c r="D1839" s="6">
        <v>95.393258426966199</v>
      </c>
      <c r="E1839" s="3">
        <v>91.235955056179705</v>
      </c>
      <c r="F1839" s="4">
        <v>1.39053254437869</v>
      </c>
      <c r="G1839" s="6">
        <f>Table4[[#This Row],[Best Individual mean accuracy]]-Table4[[#This Row],[Benchmark mean accuracy]]</f>
        <v>-4.1573033707864937</v>
      </c>
      <c r="H1839" t="str">
        <f>IF(AND(Table4[[#This Row],[F value]]&lt;4.74,Table4[[#This Row],[Best Individual mean accuracy]]&gt;Table4[[#This Row],[Benchmark mean accuracy]]),"Yes","No")</f>
        <v>No</v>
      </c>
    </row>
    <row r="1840" spans="1:8" x14ac:dyDescent="0.55000000000000004">
      <c r="A1840">
        <v>928</v>
      </c>
      <c r="B1840" s="1" t="s">
        <v>4180</v>
      </c>
      <c r="C1840" s="4">
        <v>0.97777777777777697</v>
      </c>
      <c r="D1840" s="6">
        <v>95.280898876404393</v>
      </c>
      <c r="E1840" s="3">
        <v>91.235955056179705</v>
      </c>
      <c r="F1840" s="4">
        <v>3.4347826086956501</v>
      </c>
      <c r="G1840" s="6">
        <f>Table4[[#This Row],[Best Individual mean accuracy]]-Table4[[#This Row],[Benchmark mean accuracy]]</f>
        <v>-4.0449438202246881</v>
      </c>
      <c r="H1840" t="str">
        <f>IF(AND(Table4[[#This Row],[F value]]&lt;4.74,Table4[[#This Row],[Best Individual mean accuracy]]&gt;Table4[[#This Row],[Benchmark mean accuracy]]),"Yes","No")</f>
        <v>No</v>
      </c>
    </row>
    <row r="1841" spans="1:8" x14ac:dyDescent="0.55000000000000004">
      <c r="A1841">
        <v>928</v>
      </c>
      <c r="B1841" s="1" t="s">
        <v>4282</v>
      </c>
      <c r="C1841" s="4">
        <v>0.97777777777777697</v>
      </c>
      <c r="D1841" s="6">
        <v>95.280898876404393</v>
      </c>
      <c r="E1841" s="3">
        <v>91.235955056179705</v>
      </c>
      <c r="F1841" s="4">
        <v>3.85</v>
      </c>
      <c r="G1841" s="6">
        <f>Table4[[#This Row],[Best Individual mean accuracy]]-Table4[[#This Row],[Benchmark mean accuracy]]</f>
        <v>-4.0449438202246881</v>
      </c>
      <c r="H1841" t="str">
        <f>IF(AND(Table4[[#This Row],[F value]]&lt;4.74,Table4[[#This Row],[Best Individual mean accuracy]]&gt;Table4[[#This Row],[Benchmark mean accuracy]]),"Yes","No")</f>
        <v>No</v>
      </c>
    </row>
    <row r="1842" spans="1:8" x14ac:dyDescent="0.55000000000000004">
      <c r="A1842">
        <v>465</v>
      </c>
      <c r="B1842" s="1" t="s">
        <v>2807</v>
      </c>
      <c r="C1842" s="4">
        <v>0.97777777777777697</v>
      </c>
      <c r="D1842" s="6">
        <v>95.056179775280896</v>
      </c>
      <c r="E1842" s="3">
        <v>91.235955056179705</v>
      </c>
      <c r="F1842" s="4">
        <v>1.2947368421052601</v>
      </c>
      <c r="G1842" s="6">
        <f>Table4[[#This Row],[Best Individual mean accuracy]]-Table4[[#This Row],[Benchmark mean accuracy]]</f>
        <v>-3.8202247191011907</v>
      </c>
      <c r="H1842" t="str">
        <f>IF(AND(Table4[[#This Row],[F value]]&lt;4.74,Table4[[#This Row],[Best Individual mean accuracy]]&gt;Table4[[#This Row],[Benchmark mean accuracy]]),"Yes","No")</f>
        <v>No</v>
      </c>
    </row>
    <row r="1843" spans="1:8" x14ac:dyDescent="0.55000000000000004">
      <c r="A1843">
        <v>928</v>
      </c>
      <c r="B1843" s="1" t="s">
        <v>4221</v>
      </c>
      <c r="C1843" s="4">
        <v>0.97777777777777697</v>
      </c>
      <c r="D1843" s="6">
        <v>97.528089887640405</v>
      </c>
      <c r="E1843" s="3">
        <v>91.123595505617899</v>
      </c>
      <c r="F1843" s="4">
        <v>4.5058823529411702</v>
      </c>
      <c r="G1843" s="6">
        <f>Table4[[#This Row],[Best Individual mean accuracy]]-Table4[[#This Row],[Benchmark mean accuracy]]</f>
        <v>-6.4044943820225058</v>
      </c>
      <c r="H1843" t="str">
        <f>IF(AND(Table4[[#This Row],[F value]]&lt;4.74,Table4[[#This Row],[Best Individual mean accuracy]]&gt;Table4[[#This Row],[Benchmark mean accuracy]]),"Yes","No")</f>
        <v>No</v>
      </c>
    </row>
    <row r="1844" spans="1:8" x14ac:dyDescent="0.55000000000000004">
      <c r="A1844">
        <v>175</v>
      </c>
      <c r="B1844" s="1" t="s">
        <v>2485</v>
      </c>
      <c r="C1844" s="4">
        <v>0.93333333333333302</v>
      </c>
      <c r="D1844" s="6">
        <v>96.966292134831406</v>
      </c>
      <c r="E1844" s="3">
        <v>91.123595505617899</v>
      </c>
      <c r="F1844" s="4">
        <v>11.499999999999901</v>
      </c>
      <c r="G1844" s="6">
        <f>Table4[[#This Row],[Best Individual mean accuracy]]-Table4[[#This Row],[Benchmark mean accuracy]]</f>
        <v>-5.8426966292135063</v>
      </c>
      <c r="H1844" t="str">
        <f>IF(AND(Table4[[#This Row],[F value]]&lt;4.74,Table4[[#This Row],[Best Individual mean accuracy]]&gt;Table4[[#This Row],[Benchmark mean accuracy]]),"Yes","No")</f>
        <v>No</v>
      </c>
    </row>
    <row r="1845" spans="1:8" x14ac:dyDescent="0.55000000000000004">
      <c r="A1845">
        <v>928</v>
      </c>
      <c r="B1845" s="1" t="s">
        <v>4252</v>
      </c>
      <c r="C1845" s="4">
        <v>0.97777777777777697</v>
      </c>
      <c r="D1845" s="6">
        <v>96.966292134831406</v>
      </c>
      <c r="E1845" s="3">
        <v>91.123595505617899</v>
      </c>
      <c r="F1845" s="4">
        <v>4.1333333333333302</v>
      </c>
      <c r="G1845" s="6">
        <f>Table4[[#This Row],[Best Individual mean accuracy]]-Table4[[#This Row],[Benchmark mean accuracy]]</f>
        <v>-5.8426966292135063</v>
      </c>
      <c r="H1845" t="str">
        <f>IF(AND(Table4[[#This Row],[F value]]&lt;4.74,Table4[[#This Row],[Best Individual mean accuracy]]&gt;Table4[[#This Row],[Benchmark mean accuracy]]),"Yes","No")</f>
        <v>No</v>
      </c>
    </row>
    <row r="1846" spans="1:8" x14ac:dyDescent="0.55000000000000004">
      <c r="A1846">
        <v>175</v>
      </c>
      <c r="B1846" s="1" t="s">
        <v>2542</v>
      </c>
      <c r="C1846" s="4">
        <v>0.93333333333333302</v>
      </c>
      <c r="D1846" s="6">
        <v>96.741573033707795</v>
      </c>
      <c r="E1846" s="3">
        <v>91.123595505617899</v>
      </c>
      <c r="F1846" s="4">
        <v>2.7540983606557301</v>
      </c>
      <c r="G1846" s="6">
        <f>Table4[[#This Row],[Best Individual mean accuracy]]-Table4[[#This Row],[Benchmark mean accuracy]]</f>
        <v>-5.6179775280898951</v>
      </c>
      <c r="H1846" t="str">
        <f>IF(AND(Table4[[#This Row],[F value]]&lt;4.74,Table4[[#This Row],[Best Individual mean accuracy]]&gt;Table4[[#This Row],[Benchmark mean accuracy]]),"Yes","No")</f>
        <v>No</v>
      </c>
    </row>
    <row r="1847" spans="1:8" x14ac:dyDescent="0.55000000000000004">
      <c r="A1847">
        <v>928</v>
      </c>
      <c r="B1847" s="1" t="s">
        <v>4356</v>
      </c>
      <c r="C1847" s="4">
        <v>0.97777777777777697</v>
      </c>
      <c r="D1847" s="6">
        <v>96.741573033707795</v>
      </c>
      <c r="E1847" s="3">
        <v>91.123595505617899</v>
      </c>
      <c r="F1847" s="4">
        <v>9.0588235294117592</v>
      </c>
      <c r="G1847" s="6">
        <f>Table4[[#This Row],[Best Individual mean accuracy]]-Table4[[#This Row],[Benchmark mean accuracy]]</f>
        <v>-5.6179775280898951</v>
      </c>
      <c r="H1847" t="str">
        <f>IF(AND(Table4[[#This Row],[F value]]&lt;4.74,Table4[[#This Row],[Best Individual mean accuracy]]&gt;Table4[[#This Row],[Benchmark mean accuracy]]),"Yes","No")</f>
        <v>No</v>
      </c>
    </row>
    <row r="1848" spans="1:8" x14ac:dyDescent="0.55000000000000004">
      <c r="A1848">
        <v>175</v>
      </c>
      <c r="B1848" s="1" t="s">
        <v>2476</v>
      </c>
      <c r="C1848" s="4">
        <v>0.93333333333333302</v>
      </c>
      <c r="D1848" s="6">
        <v>96.629213483146003</v>
      </c>
      <c r="E1848" s="3">
        <v>91.123595505617899</v>
      </c>
      <c r="F1848" s="4">
        <v>2.61240310077519</v>
      </c>
      <c r="G1848" s="6">
        <f>Table4[[#This Row],[Best Individual mean accuracy]]-Table4[[#This Row],[Benchmark mean accuracy]]</f>
        <v>-5.5056179775281038</v>
      </c>
      <c r="H1848" t="str">
        <f>IF(AND(Table4[[#This Row],[F value]]&lt;4.74,Table4[[#This Row],[Best Individual mean accuracy]]&gt;Table4[[#This Row],[Benchmark mean accuracy]]),"Yes","No")</f>
        <v>No</v>
      </c>
    </row>
    <row r="1849" spans="1:8" x14ac:dyDescent="0.55000000000000004">
      <c r="A1849">
        <v>175</v>
      </c>
      <c r="B1849" s="1" t="s">
        <v>2651</v>
      </c>
      <c r="C1849" s="4">
        <v>0.93333333333333302</v>
      </c>
      <c r="D1849" s="6">
        <v>96.516853932584297</v>
      </c>
      <c r="E1849" s="3">
        <v>91.123595505617899</v>
      </c>
      <c r="F1849" s="4">
        <v>3.6666666666666599</v>
      </c>
      <c r="G1849" s="6">
        <f>Table4[[#This Row],[Best Individual mean accuracy]]-Table4[[#This Row],[Benchmark mean accuracy]]</f>
        <v>-5.3932584269663977</v>
      </c>
      <c r="H1849" t="str">
        <f>IF(AND(Table4[[#This Row],[F value]]&lt;4.74,Table4[[#This Row],[Best Individual mean accuracy]]&gt;Table4[[#This Row],[Benchmark mean accuracy]]),"Yes","No")</f>
        <v>No</v>
      </c>
    </row>
    <row r="1850" spans="1:8" x14ac:dyDescent="0.55000000000000004">
      <c r="A1850">
        <v>175</v>
      </c>
      <c r="B1850" s="1" t="s">
        <v>2475</v>
      </c>
      <c r="C1850" s="4">
        <v>0.93333333333333302</v>
      </c>
      <c r="D1850" s="6">
        <v>96.516853932584198</v>
      </c>
      <c r="E1850" s="3">
        <v>91.123595505617899</v>
      </c>
      <c r="F1850" s="4">
        <v>2.8703703703703698</v>
      </c>
      <c r="G1850" s="6">
        <f>Table4[[#This Row],[Best Individual mean accuracy]]-Table4[[#This Row],[Benchmark mean accuracy]]</f>
        <v>-5.3932584269662982</v>
      </c>
      <c r="H1850" t="str">
        <f>IF(AND(Table4[[#This Row],[F value]]&lt;4.74,Table4[[#This Row],[Best Individual mean accuracy]]&gt;Table4[[#This Row],[Benchmark mean accuracy]]),"Yes","No")</f>
        <v>No</v>
      </c>
    </row>
    <row r="1851" spans="1:8" x14ac:dyDescent="0.55000000000000004">
      <c r="A1851">
        <v>465</v>
      </c>
      <c r="B1851" s="1" t="s">
        <v>2812</v>
      </c>
      <c r="C1851" s="4">
        <v>0.97777777777777697</v>
      </c>
      <c r="D1851" s="6">
        <v>96.516853932584198</v>
      </c>
      <c r="E1851" s="3">
        <v>91.123595505617899</v>
      </c>
      <c r="F1851" s="4">
        <v>1.91911764705882</v>
      </c>
      <c r="G1851" s="6">
        <f>Table4[[#This Row],[Best Individual mean accuracy]]-Table4[[#This Row],[Benchmark mean accuracy]]</f>
        <v>-5.3932584269662982</v>
      </c>
      <c r="H1851" t="str">
        <f>IF(AND(Table4[[#This Row],[F value]]&lt;4.74,Table4[[#This Row],[Best Individual mean accuracy]]&gt;Table4[[#This Row],[Benchmark mean accuracy]]),"Yes","No")</f>
        <v>No</v>
      </c>
    </row>
    <row r="1852" spans="1:8" x14ac:dyDescent="0.55000000000000004">
      <c r="A1852">
        <v>928</v>
      </c>
      <c r="B1852" s="1" t="s">
        <v>4386</v>
      </c>
      <c r="C1852" s="4">
        <v>0.97777777777777697</v>
      </c>
      <c r="D1852" s="6">
        <v>96.516853932584198</v>
      </c>
      <c r="E1852" s="3">
        <v>91.123595505617899</v>
      </c>
      <c r="F1852" s="4">
        <v>2.8518518518518499</v>
      </c>
      <c r="G1852" s="6">
        <f>Table4[[#This Row],[Best Individual mean accuracy]]-Table4[[#This Row],[Benchmark mean accuracy]]</f>
        <v>-5.3932584269662982</v>
      </c>
      <c r="H1852" t="str">
        <f>IF(AND(Table4[[#This Row],[F value]]&lt;4.74,Table4[[#This Row],[Best Individual mean accuracy]]&gt;Table4[[#This Row],[Benchmark mean accuracy]]),"Yes","No")</f>
        <v>No</v>
      </c>
    </row>
    <row r="1853" spans="1:8" x14ac:dyDescent="0.55000000000000004">
      <c r="A1853">
        <v>175</v>
      </c>
      <c r="B1853" s="1" t="s">
        <v>2674</v>
      </c>
      <c r="C1853" s="4">
        <v>0.93333333333333302</v>
      </c>
      <c r="D1853" s="6">
        <v>96.404494382022406</v>
      </c>
      <c r="E1853" s="3">
        <v>91.123595505617899</v>
      </c>
      <c r="F1853" s="4">
        <v>2.52941176470588</v>
      </c>
      <c r="G1853" s="6">
        <f>Table4[[#This Row],[Best Individual mean accuracy]]-Table4[[#This Row],[Benchmark mean accuracy]]</f>
        <v>-5.2808988764045068</v>
      </c>
      <c r="H1853" t="str">
        <f>IF(AND(Table4[[#This Row],[F value]]&lt;4.74,Table4[[#This Row],[Best Individual mean accuracy]]&gt;Table4[[#This Row],[Benchmark mean accuracy]]),"Yes","No")</f>
        <v>No</v>
      </c>
    </row>
    <row r="1854" spans="1:8" x14ac:dyDescent="0.55000000000000004">
      <c r="A1854">
        <v>175</v>
      </c>
      <c r="B1854" s="1" t="s">
        <v>2638</v>
      </c>
      <c r="C1854" s="4">
        <v>0.93333333333333302</v>
      </c>
      <c r="D1854" s="6">
        <v>96.179775280898795</v>
      </c>
      <c r="E1854" s="3">
        <v>91.123595505617899</v>
      </c>
      <c r="F1854" s="4">
        <v>13.117647058823501</v>
      </c>
      <c r="G1854" s="6">
        <f>Table4[[#This Row],[Best Individual mean accuracy]]-Table4[[#This Row],[Benchmark mean accuracy]]</f>
        <v>-5.0561797752808957</v>
      </c>
      <c r="H1854" t="str">
        <f>IF(AND(Table4[[#This Row],[F value]]&lt;4.74,Table4[[#This Row],[Best Individual mean accuracy]]&gt;Table4[[#This Row],[Benchmark mean accuracy]]),"Yes","No")</f>
        <v>No</v>
      </c>
    </row>
    <row r="1855" spans="1:8" x14ac:dyDescent="0.55000000000000004">
      <c r="A1855">
        <v>928</v>
      </c>
      <c r="B1855" s="1" t="s">
        <v>4276</v>
      </c>
      <c r="C1855" s="4">
        <v>0.97777777777777697</v>
      </c>
      <c r="D1855" s="6">
        <v>96.179775280898795</v>
      </c>
      <c r="E1855" s="3">
        <v>91.123595505617899</v>
      </c>
      <c r="F1855" s="4">
        <v>3.4819277108433599</v>
      </c>
      <c r="G1855" s="6">
        <f>Table4[[#This Row],[Best Individual mean accuracy]]-Table4[[#This Row],[Benchmark mean accuracy]]</f>
        <v>-5.0561797752808957</v>
      </c>
      <c r="H1855" t="str">
        <f>IF(AND(Table4[[#This Row],[F value]]&lt;4.74,Table4[[#This Row],[Best Individual mean accuracy]]&gt;Table4[[#This Row],[Benchmark mean accuracy]]),"Yes","No")</f>
        <v>No</v>
      </c>
    </row>
    <row r="1856" spans="1:8" x14ac:dyDescent="0.55000000000000004">
      <c r="A1856">
        <v>175</v>
      </c>
      <c r="B1856" s="1" t="s">
        <v>2434</v>
      </c>
      <c r="C1856" s="4">
        <v>0.93333333333333302</v>
      </c>
      <c r="D1856" s="6">
        <v>96.067415730337004</v>
      </c>
      <c r="E1856" s="3">
        <v>91.123595505617899</v>
      </c>
      <c r="F1856" s="4">
        <v>2.9999999999999898</v>
      </c>
      <c r="G1856" s="6">
        <f>Table4[[#This Row],[Best Individual mean accuracy]]-Table4[[#This Row],[Benchmark mean accuracy]]</f>
        <v>-4.9438202247191043</v>
      </c>
      <c r="H1856" t="str">
        <f>IF(AND(Table4[[#This Row],[F value]]&lt;4.74,Table4[[#This Row],[Best Individual mean accuracy]]&gt;Table4[[#This Row],[Benchmark mean accuracy]]),"Yes","No")</f>
        <v>No</v>
      </c>
    </row>
    <row r="1857" spans="1:8" x14ac:dyDescent="0.55000000000000004">
      <c r="A1857">
        <v>928</v>
      </c>
      <c r="B1857" s="1" t="s">
        <v>4162</v>
      </c>
      <c r="C1857" s="4">
        <v>0.97777777777777697</v>
      </c>
      <c r="D1857" s="6">
        <v>95.955056179775198</v>
      </c>
      <c r="E1857" s="3">
        <v>91.123595505617899</v>
      </c>
      <c r="F1857" s="4">
        <v>7.3225806451612803</v>
      </c>
      <c r="G1857" s="6">
        <f>Table4[[#This Row],[Best Individual mean accuracy]]-Table4[[#This Row],[Benchmark mean accuracy]]</f>
        <v>-4.8314606741572987</v>
      </c>
      <c r="H1857" t="str">
        <f>IF(AND(Table4[[#This Row],[F value]]&lt;4.74,Table4[[#This Row],[Best Individual mean accuracy]]&gt;Table4[[#This Row],[Benchmark mean accuracy]]),"Yes","No")</f>
        <v>No</v>
      </c>
    </row>
    <row r="1858" spans="1:8" x14ac:dyDescent="0.55000000000000004">
      <c r="A1858">
        <v>175</v>
      </c>
      <c r="B1858" s="1" t="s">
        <v>2553</v>
      </c>
      <c r="C1858" s="4">
        <v>0.93333333333333302</v>
      </c>
      <c r="D1858" s="6">
        <v>95.842696629213407</v>
      </c>
      <c r="E1858" s="3">
        <v>91.123595505617899</v>
      </c>
      <c r="F1858" s="4">
        <v>3.71875</v>
      </c>
      <c r="G1858" s="6">
        <f>Table4[[#This Row],[Best Individual mean accuracy]]-Table4[[#This Row],[Benchmark mean accuracy]]</f>
        <v>-4.7191011235955074</v>
      </c>
      <c r="H1858" t="str">
        <f>IF(AND(Table4[[#This Row],[F value]]&lt;4.74,Table4[[#This Row],[Best Individual mean accuracy]]&gt;Table4[[#This Row],[Benchmark mean accuracy]]),"Yes","No")</f>
        <v>No</v>
      </c>
    </row>
    <row r="1859" spans="1:8" x14ac:dyDescent="0.55000000000000004">
      <c r="A1859">
        <v>928</v>
      </c>
      <c r="B1859" s="1" t="s">
        <v>4367</v>
      </c>
      <c r="C1859" s="4">
        <v>0.97777777777777697</v>
      </c>
      <c r="D1859" s="6">
        <v>95.842696629213407</v>
      </c>
      <c r="E1859" s="3">
        <v>91.123595505617899</v>
      </c>
      <c r="F1859" s="4">
        <v>5.9473684210526399</v>
      </c>
      <c r="G1859" s="6">
        <f>Table4[[#This Row],[Best Individual mean accuracy]]-Table4[[#This Row],[Benchmark mean accuracy]]</f>
        <v>-4.7191011235955074</v>
      </c>
      <c r="H1859" t="str">
        <f>IF(AND(Table4[[#This Row],[F value]]&lt;4.74,Table4[[#This Row],[Best Individual mean accuracy]]&gt;Table4[[#This Row],[Benchmark mean accuracy]]),"Yes","No")</f>
        <v>No</v>
      </c>
    </row>
    <row r="1860" spans="1:8" x14ac:dyDescent="0.55000000000000004">
      <c r="A1860">
        <v>175</v>
      </c>
      <c r="B1860" s="1" t="s">
        <v>2514</v>
      </c>
      <c r="C1860" s="4">
        <v>0.93333333333333302</v>
      </c>
      <c r="D1860" s="6">
        <v>95.730337078651701</v>
      </c>
      <c r="E1860" s="3">
        <v>91.123595505617899</v>
      </c>
      <c r="F1860" s="4">
        <v>4.0588235294117698</v>
      </c>
      <c r="G1860" s="6">
        <f>Table4[[#This Row],[Best Individual mean accuracy]]-Table4[[#This Row],[Benchmark mean accuracy]]</f>
        <v>-4.6067415730338013</v>
      </c>
      <c r="H1860" t="str">
        <f>IF(AND(Table4[[#This Row],[F value]]&lt;4.74,Table4[[#This Row],[Best Individual mean accuracy]]&gt;Table4[[#This Row],[Benchmark mean accuracy]]),"Yes","No")</f>
        <v>No</v>
      </c>
    </row>
    <row r="1861" spans="1:8" x14ac:dyDescent="0.55000000000000004">
      <c r="A1861">
        <v>928</v>
      </c>
      <c r="B1861" s="1" t="s">
        <v>4351</v>
      </c>
      <c r="C1861" s="4">
        <v>0.97777777777777697</v>
      </c>
      <c r="D1861" s="6">
        <v>95.730337078651701</v>
      </c>
      <c r="E1861" s="3">
        <v>91.123595505617899</v>
      </c>
      <c r="F1861" s="4">
        <v>2.3577981651376101</v>
      </c>
      <c r="G1861" s="6">
        <f>Table4[[#This Row],[Best Individual mean accuracy]]-Table4[[#This Row],[Benchmark mean accuracy]]</f>
        <v>-4.6067415730338013</v>
      </c>
      <c r="H1861" t="str">
        <f>IF(AND(Table4[[#This Row],[F value]]&lt;4.74,Table4[[#This Row],[Best Individual mean accuracy]]&gt;Table4[[#This Row],[Benchmark mean accuracy]]),"Yes","No")</f>
        <v>No</v>
      </c>
    </row>
    <row r="1862" spans="1:8" x14ac:dyDescent="0.55000000000000004">
      <c r="A1862">
        <v>928</v>
      </c>
      <c r="B1862" s="1" t="s">
        <v>4204</v>
      </c>
      <c r="C1862" s="4">
        <v>0.97777777777777697</v>
      </c>
      <c r="D1862" s="6">
        <v>95.730337078651601</v>
      </c>
      <c r="E1862" s="3">
        <v>91.123595505617899</v>
      </c>
      <c r="F1862" s="4">
        <v>2.0756302521008299</v>
      </c>
      <c r="G1862" s="6">
        <f>Table4[[#This Row],[Best Individual mean accuracy]]-Table4[[#This Row],[Benchmark mean accuracy]]</f>
        <v>-4.6067415730337018</v>
      </c>
      <c r="H1862" t="str">
        <f>IF(AND(Table4[[#This Row],[F value]]&lt;4.74,Table4[[#This Row],[Best Individual mean accuracy]]&gt;Table4[[#This Row],[Benchmark mean accuracy]]),"Yes","No")</f>
        <v>No</v>
      </c>
    </row>
    <row r="1863" spans="1:8" x14ac:dyDescent="0.55000000000000004">
      <c r="A1863">
        <v>928</v>
      </c>
      <c r="B1863" s="1" t="s">
        <v>4238</v>
      </c>
      <c r="C1863" s="4">
        <v>0.97777777777777697</v>
      </c>
      <c r="D1863" s="6">
        <v>95.617977528089895</v>
      </c>
      <c r="E1863" s="3">
        <v>91.123595505617899</v>
      </c>
      <c r="F1863" s="4">
        <v>5.0499999999999901</v>
      </c>
      <c r="G1863" s="6">
        <f>Table4[[#This Row],[Best Individual mean accuracy]]-Table4[[#This Row],[Benchmark mean accuracy]]</f>
        <v>-4.4943820224719957</v>
      </c>
      <c r="H1863" t="str">
        <f>IF(AND(Table4[[#This Row],[F value]]&lt;4.74,Table4[[#This Row],[Best Individual mean accuracy]]&gt;Table4[[#This Row],[Benchmark mean accuracy]]),"Yes","No")</f>
        <v>No</v>
      </c>
    </row>
    <row r="1864" spans="1:8" x14ac:dyDescent="0.55000000000000004">
      <c r="A1864">
        <v>175</v>
      </c>
      <c r="B1864" s="1" t="s">
        <v>2513</v>
      </c>
      <c r="C1864" s="4">
        <v>0.93333333333333302</v>
      </c>
      <c r="D1864" s="6">
        <v>95.505617977528104</v>
      </c>
      <c r="E1864" s="3">
        <v>91.123595505617899</v>
      </c>
      <c r="F1864" s="4">
        <v>2.0503597122302102</v>
      </c>
      <c r="G1864" s="6">
        <f>Table4[[#This Row],[Best Individual mean accuracy]]-Table4[[#This Row],[Benchmark mean accuracy]]</f>
        <v>-4.3820224719102043</v>
      </c>
      <c r="H1864" t="str">
        <f>IF(AND(Table4[[#This Row],[F value]]&lt;4.74,Table4[[#This Row],[Best Individual mean accuracy]]&gt;Table4[[#This Row],[Benchmark mean accuracy]]),"Yes","No")</f>
        <v>No</v>
      </c>
    </row>
    <row r="1865" spans="1:8" x14ac:dyDescent="0.55000000000000004">
      <c r="A1865">
        <v>928</v>
      </c>
      <c r="B1865" s="1" t="s">
        <v>4166</v>
      </c>
      <c r="C1865" s="4">
        <v>0.97777777777777697</v>
      </c>
      <c r="D1865" s="6">
        <v>95.505617977528004</v>
      </c>
      <c r="E1865" s="3">
        <v>91.123595505617899</v>
      </c>
      <c r="F1865" s="4">
        <v>6.8709677419354804</v>
      </c>
      <c r="G1865" s="6">
        <f>Table4[[#This Row],[Best Individual mean accuracy]]-Table4[[#This Row],[Benchmark mean accuracy]]</f>
        <v>-4.3820224719101049</v>
      </c>
      <c r="H1865" t="str">
        <f>IF(AND(Table4[[#This Row],[F value]]&lt;4.74,Table4[[#This Row],[Best Individual mean accuracy]]&gt;Table4[[#This Row],[Benchmark mean accuracy]]),"Yes","No")</f>
        <v>No</v>
      </c>
    </row>
    <row r="1866" spans="1:8" x14ac:dyDescent="0.55000000000000004">
      <c r="A1866">
        <v>574</v>
      </c>
      <c r="B1866" s="1" t="s">
        <v>3091</v>
      </c>
      <c r="C1866" s="4">
        <v>1</v>
      </c>
      <c r="D1866" s="6">
        <v>95.393258426966199</v>
      </c>
      <c r="E1866" s="3">
        <v>91.123595505617899</v>
      </c>
      <c r="F1866" s="4">
        <v>1.65625</v>
      </c>
      <c r="G1866" s="6">
        <f>Table4[[#This Row],[Best Individual mean accuracy]]-Table4[[#This Row],[Benchmark mean accuracy]]</f>
        <v>-4.2696629213482993</v>
      </c>
      <c r="H1866" t="str">
        <f>IF(AND(Table4[[#This Row],[F value]]&lt;4.74,Table4[[#This Row],[Best Individual mean accuracy]]&gt;Table4[[#This Row],[Benchmark mean accuracy]]),"Yes","No")</f>
        <v>No</v>
      </c>
    </row>
    <row r="1867" spans="1:8" x14ac:dyDescent="0.55000000000000004">
      <c r="A1867">
        <v>928</v>
      </c>
      <c r="B1867" s="1" t="s">
        <v>4328</v>
      </c>
      <c r="C1867" s="4">
        <v>0.97777777777777697</v>
      </c>
      <c r="D1867" s="6">
        <v>95.056179775280896</v>
      </c>
      <c r="E1867" s="3">
        <v>91.123595505617899</v>
      </c>
      <c r="F1867" s="4">
        <v>1.60150375939849</v>
      </c>
      <c r="G1867" s="6">
        <f>Table4[[#This Row],[Best Individual mean accuracy]]-Table4[[#This Row],[Benchmark mean accuracy]]</f>
        <v>-3.9325842696629962</v>
      </c>
      <c r="H1867" t="str">
        <f>IF(AND(Table4[[#This Row],[F value]]&lt;4.74,Table4[[#This Row],[Best Individual mean accuracy]]&gt;Table4[[#This Row],[Benchmark mean accuracy]]),"Yes","No")</f>
        <v>No</v>
      </c>
    </row>
    <row r="1868" spans="1:8" x14ac:dyDescent="0.55000000000000004">
      <c r="A1868">
        <v>175</v>
      </c>
      <c r="B1868" s="1" t="s">
        <v>2451</v>
      </c>
      <c r="C1868" s="4">
        <v>0.93333333333333302</v>
      </c>
      <c r="D1868" s="6">
        <v>96.966292134831406</v>
      </c>
      <c r="E1868" s="3">
        <v>91.011235955056193</v>
      </c>
      <c r="F1868" s="4">
        <v>3.3963963963963901</v>
      </c>
      <c r="G1868" s="6">
        <f>Table4[[#This Row],[Best Individual mean accuracy]]-Table4[[#This Row],[Benchmark mean accuracy]]</f>
        <v>-5.9550561797752124</v>
      </c>
      <c r="H1868" t="str">
        <f>IF(AND(Table4[[#This Row],[F value]]&lt;4.74,Table4[[#This Row],[Best Individual mean accuracy]]&gt;Table4[[#This Row],[Benchmark mean accuracy]]),"Yes","No")</f>
        <v>No</v>
      </c>
    </row>
    <row r="1869" spans="1:8" x14ac:dyDescent="0.55000000000000004">
      <c r="A1869">
        <v>175</v>
      </c>
      <c r="B1869" s="1" t="s">
        <v>2536</v>
      </c>
      <c r="C1869" s="4">
        <v>0.93333333333333302</v>
      </c>
      <c r="D1869" s="6">
        <v>96.8539325842696</v>
      </c>
      <c r="E1869" s="3">
        <v>91.011235955056193</v>
      </c>
      <c r="F1869" s="4">
        <v>5.5000000000000098</v>
      </c>
      <c r="G1869" s="6">
        <f>Table4[[#This Row],[Best Individual mean accuracy]]-Table4[[#This Row],[Benchmark mean accuracy]]</f>
        <v>-5.8426966292134068</v>
      </c>
      <c r="H1869" t="str">
        <f>IF(AND(Table4[[#This Row],[F value]]&lt;4.74,Table4[[#This Row],[Best Individual mean accuracy]]&gt;Table4[[#This Row],[Benchmark mean accuracy]]),"Yes","No")</f>
        <v>No</v>
      </c>
    </row>
    <row r="1870" spans="1:8" x14ac:dyDescent="0.55000000000000004">
      <c r="A1870">
        <v>928</v>
      </c>
      <c r="B1870" s="1" t="s">
        <v>4167</v>
      </c>
      <c r="C1870" s="4">
        <v>0.97777777777777697</v>
      </c>
      <c r="D1870" s="6">
        <v>96.292134831460601</v>
      </c>
      <c r="E1870" s="3">
        <v>91.011235955056193</v>
      </c>
      <c r="F1870" s="4">
        <v>3.13793103448275</v>
      </c>
      <c r="G1870" s="6">
        <f>Table4[[#This Row],[Best Individual mean accuracy]]-Table4[[#This Row],[Benchmark mean accuracy]]</f>
        <v>-5.2808988764044074</v>
      </c>
      <c r="H1870" t="str">
        <f>IF(AND(Table4[[#This Row],[F value]]&lt;4.74,Table4[[#This Row],[Best Individual mean accuracy]]&gt;Table4[[#This Row],[Benchmark mean accuracy]]),"Yes","No")</f>
        <v>No</v>
      </c>
    </row>
    <row r="1871" spans="1:8" x14ac:dyDescent="0.55000000000000004">
      <c r="A1871">
        <v>175</v>
      </c>
      <c r="B1871" s="1" t="s">
        <v>2619</v>
      </c>
      <c r="C1871" s="4">
        <v>0.93333333333333302</v>
      </c>
      <c r="D1871" s="6">
        <v>95.617977528089895</v>
      </c>
      <c r="E1871" s="3">
        <v>91.011235955056193</v>
      </c>
      <c r="F1871" s="4">
        <v>1.4331797235023001</v>
      </c>
      <c r="G1871" s="6">
        <f>Table4[[#This Row],[Best Individual mean accuracy]]-Table4[[#This Row],[Benchmark mean accuracy]]</f>
        <v>-4.6067415730337018</v>
      </c>
      <c r="H1871" t="str">
        <f>IF(AND(Table4[[#This Row],[F value]]&lt;4.74,Table4[[#This Row],[Best Individual mean accuracy]]&gt;Table4[[#This Row],[Benchmark mean accuracy]]),"Yes","No")</f>
        <v>No</v>
      </c>
    </row>
    <row r="1872" spans="1:8" x14ac:dyDescent="0.55000000000000004">
      <c r="A1872">
        <v>175</v>
      </c>
      <c r="B1872" s="1" t="s">
        <v>2549</v>
      </c>
      <c r="C1872" s="4">
        <v>0.93333333333333302</v>
      </c>
      <c r="D1872" s="6">
        <v>97.528089887640405</v>
      </c>
      <c r="E1872" s="3">
        <v>91.011235955056094</v>
      </c>
      <c r="F1872" s="4">
        <v>2.3829787234042499</v>
      </c>
      <c r="G1872" s="6">
        <f>Table4[[#This Row],[Best Individual mean accuracy]]-Table4[[#This Row],[Benchmark mean accuracy]]</f>
        <v>-6.5168539325843113</v>
      </c>
      <c r="H1872" t="str">
        <f>IF(AND(Table4[[#This Row],[F value]]&lt;4.74,Table4[[#This Row],[Best Individual mean accuracy]]&gt;Table4[[#This Row],[Benchmark mean accuracy]]),"Yes","No")</f>
        <v>No</v>
      </c>
    </row>
    <row r="1873" spans="1:8" x14ac:dyDescent="0.55000000000000004">
      <c r="A1873">
        <v>175</v>
      </c>
      <c r="B1873" s="1" t="s">
        <v>2688</v>
      </c>
      <c r="C1873" s="4">
        <v>0.93333333333333302</v>
      </c>
      <c r="D1873" s="6">
        <v>97.191011235955003</v>
      </c>
      <c r="E1873" s="3">
        <v>91.011235955056094</v>
      </c>
      <c r="F1873" s="4">
        <v>3.4485981308411202</v>
      </c>
      <c r="G1873" s="6">
        <f>Table4[[#This Row],[Best Individual mean accuracy]]-Table4[[#This Row],[Benchmark mean accuracy]]</f>
        <v>-6.1797752808989088</v>
      </c>
      <c r="H1873" t="str">
        <f>IF(AND(Table4[[#This Row],[F value]]&lt;4.74,Table4[[#This Row],[Best Individual mean accuracy]]&gt;Table4[[#This Row],[Benchmark mean accuracy]]),"Yes","No")</f>
        <v>No</v>
      </c>
    </row>
    <row r="1874" spans="1:8" x14ac:dyDescent="0.55000000000000004">
      <c r="A1874">
        <v>928</v>
      </c>
      <c r="B1874" s="1" t="s">
        <v>4346</v>
      </c>
      <c r="C1874" s="4">
        <v>0.97777777777777697</v>
      </c>
      <c r="D1874" s="6">
        <v>96.966292134831406</v>
      </c>
      <c r="E1874" s="3">
        <v>91.011235955056094</v>
      </c>
      <c r="F1874" s="4">
        <v>2.6350364963503599</v>
      </c>
      <c r="G1874" s="6">
        <f>Table4[[#This Row],[Best Individual mean accuracy]]-Table4[[#This Row],[Benchmark mean accuracy]]</f>
        <v>-5.9550561797753119</v>
      </c>
      <c r="H1874" t="str">
        <f>IF(AND(Table4[[#This Row],[F value]]&lt;4.74,Table4[[#This Row],[Best Individual mean accuracy]]&gt;Table4[[#This Row],[Benchmark mean accuracy]]),"Yes","No")</f>
        <v>No</v>
      </c>
    </row>
    <row r="1875" spans="1:8" x14ac:dyDescent="0.55000000000000004">
      <c r="A1875">
        <v>175</v>
      </c>
      <c r="B1875" s="1" t="s">
        <v>2474</v>
      </c>
      <c r="C1875" s="4">
        <v>0.93333333333333302</v>
      </c>
      <c r="D1875" s="6">
        <v>96.8539325842696</v>
      </c>
      <c r="E1875" s="3">
        <v>91.011235955056094</v>
      </c>
      <c r="F1875" s="4">
        <v>5.26470588235295</v>
      </c>
      <c r="G1875" s="6">
        <f>Table4[[#This Row],[Best Individual mean accuracy]]-Table4[[#This Row],[Benchmark mean accuracy]]</f>
        <v>-5.8426966292135063</v>
      </c>
      <c r="H1875" t="str">
        <f>IF(AND(Table4[[#This Row],[F value]]&lt;4.74,Table4[[#This Row],[Best Individual mean accuracy]]&gt;Table4[[#This Row],[Benchmark mean accuracy]]),"Yes","No")</f>
        <v>No</v>
      </c>
    </row>
    <row r="1876" spans="1:8" x14ac:dyDescent="0.55000000000000004">
      <c r="A1876">
        <v>175</v>
      </c>
      <c r="B1876" s="1" t="s">
        <v>2482</v>
      </c>
      <c r="C1876" s="4">
        <v>0.93333333333333302</v>
      </c>
      <c r="D1876" s="6">
        <v>96.8539325842696</v>
      </c>
      <c r="E1876" s="3">
        <v>91.011235955056094</v>
      </c>
      <c r="F1876" s="4">
        <v>6.8260869565217499</v>
      </c>
      <c r="G1876" s="6">
        <f>Table4[[#This Row],[Best Individual mean accuracy]]-Table4[[#This Row],[Benchmark mean accuracy]]</f>
        <v>-5.8426966292135063</v>
      </c>
      <c r="H1876" t="str">
        <f>IF(AND(Table4[[#This Row],[F value]]&lt;4.74,Table4[[#This Row],[Best Individual mean accuracy]]&gt;Table4[[#This Row],[Benchmark mean accuracy]]),"Yes","No")</f>
        <v>No</v>
      </c>
    </row>
    <row r="1877" spans="1:8" x14ac:dyDescent="0.55000000000000004">
      <c r="A1877">
        <v>175</v>
      </c>
      <c r="B1877" s="1" t="s">
        <v>2529</v>
      </c>
      <c r="C1877" s="4">
        <v>0.93333333333333302</v>
      </c>
      <c r="D1877" s="6">
        <v>96.741573033707795</v>
      </c>
      <c r="E1877" s="3">
        <v>91.011235955056094</v>
      </c>
      <c r="F1877" s="4">
        <v>7.5853658536585504</v>
      </c>
      <c r="G1877" s="6">
        <f>Table4[[#This Row],[Best Individual mean accuracy]]-Table4[[#This Row],[Benchmark mean accuracy]]</f>
        <v>-5.7303370786517007</v>
      </c>
      <c r="H1877" t="str">
        <f>IF(AND(Table4[[#This Row],[F value]]&lt;4.74,Table4[[#This Row],[Best Individual mean accuracy]]&gt;Table4[[#This Row],[Benchmark mean accuracy]]),"Yes","No")</f>
        <v>No</v>
      </c>
    </row>
    <row r="1878" spans="1:8" x14ac:dyDescent="0.55000000000000004">
      <c r="A1878">
        <v>175</v>
      </c>
      <c r="B1878" s="1" t="s">
        <v>2544</v>
      </c>
      <c r="C1878" s="4">
        <v>0.93333333333333302</v>
      </c>
      <c r="D1878" s="6">
        <v>96.741573033707795</v>
      </c>
      <c r="E1878" s="3">
        <v>91.011235955056094</v>
      </c>
      <c r="F1878" s="4">
        <v>4.8805970149253701</v>
      </c>
      <c r="G1878" s="6">
        <f>Table4[[#This Row],[Best Individual mean accuracy]]-Table4[[#This Row],[Benchmark mean accuracy]]</f>
        <v>-5.7303370786517007</v>
      </c>
      <c r="H1878" t="str">
        <f>IF(AND(Table4[[#This Row],[F value]]&lt;4.74,Table4[[#This Row],[Best Individual mean accuracy]]&gt;Table4[[#This Row],[Benchmark mean accuracy]]),"Yes","No")</f>
        <v>No</v>
      </c>
    </row>
    <row r="1879" spans="1:8" x14ac:dyDescent="0.55000000000000004">
      <c r="A1879">
        <v>175</v>
      </c>
      <c r="B1879" s="1" t="s">
        <v>2566</v>
      </c>
      <c r="C1879" s="4">
        <v>0.93333333333333302</v>
      </c>
      <c r="D1879" s="6">
        <v>96.741573033707795</v>
      </c>
      <c r="E1879" s="3">
        <v>91.011235955056094</v>
      </c>
      <c r="F1879" s="4">
        <v>6.67441860465118</v>
      </c>
      <c r="G1879" s="6">
        <f>Table4[[#This Row],[Best Individual mean accuracy]]-Table4[[#This Row],[Benchmark mean accuracy]]</f>
        <v>-5.7303370786517007</v>
      </c>
      <c r="H1879" t="str">
        <f>IF(AND(Table4[[#This Row],[F value]]&lt;4.74,Table4[[#This Row],[Best Individual mean accuracy]]&gt;Table4[[#This Row],[Benchmark mean accuracy]]),"Yes","No")</f>
        <v>No</v>
      </c>
    </row>
    <row r="1880" spans="1:8" x14ac:dyDescent="0.55000000000000004">
      <c r="A1880">
        <v>928</v>
      </c>
      <c r="B1880" s="1" t="s">
        <v>4232</v>
      </c>
      <c r="C1880" s="4">
        <v>0.97777777777777697</v>
      </c>
      <c r="D1880" s="6">
        <v>96.404494382022406</v>
      </c>
      <c r="E1880" s="3">
        <v>91.011235955056094</v>
      </c>
      <c r="F1880" s="4">
        <v>2.98245614035087</v>
      </c>
      <c r="G1880" s="6">
        <f>Table4[[#This Row],[Best Individual mean accuracy]]-Table4[[#This Row],[Benchmark mean accuracy]]</f>
        <v>-5.3932584269663124</v>
      </c>
      <c r="H1880" t="str">
        <f>IF(AND(Table4[[#This Row],[F value]]&lt;4.74,Table4[[#This Row],[Best Individual mean accuracy]]&gt;Table4[[#This Row],[Benchmark mean accuracy]]),"Yes","No")</f>
        <v>No</v>
      </c>
    </row>
    <row r="1881" spans="1:8" x14ac:dyDescent="0.55000000000000004">
      <c r="A1881">
        <v>175</v>
      </c>
      <c r="B1881" s="1" t="s">
        <v>2518</v>
      </c>
      <c r="C1881" s="4">
        <v>0.93333333333333302</v>
      </c>
      <c r="D1881" s="6">
        <v>96.292134831460601</v>
      </c>
      <c r="E1881" s="3">
        <v>91.011235955056094</v>
      </c>
      <c r="F1881" s="4">
        <v>5.9454545454545604</v>
      </c>
      <c r="G1881" s="6">
        <f>Table4[[#This Row],[Best Individual mean accuracy]]-Table4[[#This Row],[Benchmark mean accuracy]]</f>
        <v>-5.2808988764045068</v>
      </c>
      <c r="H1881" t="str">
        <f>IF(AND(Table4[[#This Row],[F value]]&lt;4.74,Table4[[#This Row],[Best Individual mean accuracy]]&gt;Table4[[#This Row],[Benchmark mean accuracy]]),"Yes","No")</f>
        <v>No</v>
      </c>
    </row>
    <row r="1882" spans="1:8" x14ac:dyDescent="0.55000000000000004">
      <c r="A1882">
        <v>175</v>
      </c>
      <c r="B1882" s="1" t="s">
        <v>2708</v>
      </c>
      <c r="C1882" s="4">
        <v>0.93333333333333302</v>
      </c>
      <c r="D1882" s="6">
        <v>96.179775280898795</v>
      </c>
      <c r="E1882" s="3">
        <v>91.011235955056094</v>
      </c>
      <c r="F1882" s="4">
        <v>4.75757575757574</v>
      </c>
      <c r="G1882" s="6">
        <f>Table4[[#This Row],[Best Individual mean accuracy]]-Table4[[#This Row],[Benchmark mean accuracy]]</f>
        <v>-5.1685393258427013</v>
      </c>
      <c r="H1882" t="str">
        <f>IF(AND(Table4[[#This Row],[F value]]&lt;4.74,Table4[[#This Row],[Best Individual mean accuracy]]&gt;Table4[[#This Row],[Benchmark mean accuracy]]),"Yes","No")</f>
        <v>No</v>
      </c>
    </row>
    <row r="1883" spans="1:8" x14ac:dyDescent="0.55000000000000004">
      <c r="A1883">
        <v>175</v>
      </c>
      <c r="B1883" s="1" t="s">
        <v>2495</v>
      </c>
      <c r="C1883" s="4">
        <v>0.93333333333333302</v>
      </c>
      <c r="D1883" s="6">
        <v>96.067415730337004</v>
      </c>
      <c r="E1883" s="3">
        <v>91.011235955056094</v>
      </c>
      <c r="F1883" s="4">
        <v>2.3049645390070901</v>
      </c>
      <c r="G1883" s="6">
        <f>Table4[[#This Row],[Best Individual mean accuracy]]-Table4[[#This Row],[Benchmark mean accuracy]]</f>
        <v>-5.0561797752809099</v>
      </c>
      <c r="H1883" t="str">
        <f>IF(AND(Table4[[#This Row],[F value]]&lt;4.74,Table4[[#This Row],[Best Individual mean accuracy]]&gt;Table4[[#This Row],[Benchmark mean accuracy]]),"Yes","No")</f>
        <v>No</v>
      </c>
    </row>
    <row r="1884" spans="1:8" x14ac:dyDescent="0.55000000000000004">
      <c r="A1884">
        <v>928</v>
      </c>
      <c r="B1884" s="1" t="s">
        <v>4187</v>
      </c>
      <c r="C1884" s="4">
        <v>0.97777777777777697</v>
      </c>
      <c r="D1884" s="6">
        <v>95.730337078651601</v>
      </c>
      <c r="E1884" s="3">
        <v>91.011235955056094</v>
      </c>
      <c r="F1884" s="4">
        <v>4.5199999999999996</v>
      </c>
      <c r="G1884" s="6">
        <f>Table4[[#This Row],[Best Individual mean accuracy]]-Table4[[#This Row],[Benchmark mean accuracy]]</f>
        <v>-4.7191011235955074</v>
      </c>
      <c r="H1884" t="str">
        <f>IF(AND(Table4[[#This Row],[F value]]&lt;4.74,Table4[[#This Row],[Best Individual mean accuracy]]&gt;Table4[[#This Row],[Benchmark mean accuracy]]),"Yes","No")</f>
        <v>No</v>
      </c>
    </row>
    <row r="1885" spans="1:8" x14ac:dyDescent="0.55000000000000004">
      <c r="A1885">
        <v>175</v>
      </c>
      <c r="B1885" s="1" t="s">
        <v>2509</v>
      </c>
      <c r="C1885" s="4">
        <v>0.93333333333333302</v>
      </c>
      <c r="D1885" s="6">
        <v>95.505617977528004</v>
      </c>
      <c r="E1885" s="3">
        <v>91.011235955056094</v>
      </c>
      <c r="F1885" s="4">
        <v>1.7887323943661899</v>
      </c>
      <c r="G1885" s="6">
        <f>Table4[[#This Row],[Best Individual mean accuracy]]-Table4[[#This Row],[Benchmark mean accuracy]]</f>
        <v>-4.4943820224719104</v>
      </c>
      <c r="H1885" t="str">
        <f>IF(AND(Table4[[#This Row],[F value]]&lt;4.74,Table4[[#This Row],[Best Individual mean accuracy]]&gt;Table4[[#This Row],[Benchmark mean accuracy]]),"Yes","No")</f>
        <v>No</v>
      </c>
    </row>
    <row r="1886" spans="1:8" x14ac:dyDescent="0.55000000000000004">
      <c r="A1886">
        <v>175</v>
      </c>
      <c r="B1886" s="1" t="s">
        <v>2672</v>
      </c>
      <c r="C1886" s="4">
        <v>0.93333333333333302</v>
      </c>
      <c r="D1886" s="6">
        <v>95.393258426966199</v>
      </c>
      <c r="E1886" s="3">
        <v>91.011235955056094</v>
      </c>
      <c r="F1886" s="4">
        <v>8.8947368421052602</v>
      </c>
      <c r="G1886" s="6">
        <f>Table4[[#This Row],[Best Individual mean accuracy]]-Table4[[#This Row],[Benchmark mean accuracy]]</f>
        <v>-4.3820224719101049</v>
      </c>
      <c r="H1886" t="str">
        <f>IF(AND(Table4[[#This Row],[F value]]&lt;4.74,Table4[[#This Row],[Best Individual mean accuracy]]&gt;Table4[[#This Row],[Benchmark mean accuracy]]),"Yes","No")</f>
        <v>No</v>
      </c>
    </row>
    <row r="1887" spans="1:8" x14ac:dyDescent="0.55000000000000004">
      <c r="A1887">
        <v>175</v>
      </c>
      <c r="B1887" s="1" t="s">
        <v>2480</v>
      </c>
      <c r="C1887" s="4">
        <v>0.93333333333333302</v>
      </c>
      <c r="D1887" s="6">
        <v>95.168539325842701</v>
      </c>
      <c r="E1887" s="3">
        <v>91.011235955056094</v>
      </c>
      <c r="F1887" s="4">
        <v>2.6119402985074598</v>
      </c>
      <c r="G1887" s="6">
        <f>Table4[[#This Row],[Best Individual mean accuracy]]-Table4[[#This Row],[Benchmark mean accuracy]]</f>
        <v>-4.1573033707866074</v>
      </c>
      <c r="H1887" t="str">
        <f>IF(AND(Table4[[#This Row],[F value]]&lt;4.74,Table4[[#This Row],[Best Individual mean accuracy]]&gt;Table4[[#This Row],[Benchmark mean accuracy]]),"Yes","No")</f>
        <v>No</v>
      </c>
    </row>
    <row r="1888" spans="1:8" x14ac:dyDescent="0.55000000000000004">
      <c r="A1888">
        <v>928</v>
      </c>
      <c r="B1888" s="1" t="s">
        <v>4341</v>
      </c>
      <c r="C1888" s="4">
        <v>0.97777777777777697</v>
      </c>
      <c r="D1888" s="6">
        <v>95.617977528089895</v>
      </c>
      <c r="E1888" s="3">
        <v>90.898876404494402</v>
      </c>
      <c r="F1888" s="4">
        <v>2.40425531914893</v>
      </c>
      <c r="G1888" s="6">
        <f>Table4[[#This Row],[Best Individual mean accuracy]]-Table4[[#This Row],[Benchmark mean accuracy]]</f>
        <v>-4.7191011235954932</v>
      </c>
      <c r="H1888" t="str">
        <f>IF(AND(Table4[[#This Row],[F value]]&lt;4.74,Table4[[#This Row],[Best Individual mean accuracy]]&gt;Table4[[#This Row],[Benchmark mean accuracy]]),"Yes","No")</f>
        <v>No</v>
      </c>
    </row>
    <row r="1889" spans="1:8" x14ac:dyDescent="0.55000000000000004">
      <c r="A1889">
        <v>175</v>
      </c>
      <c r="B1889" s="1" t="s">
        <v>2593</v>
      </c>
      <c r="C1889" s="4">
        <v>0.93333333333333302</v>
      </c>
      <c r="D1889" s="6">
        <v>97.191011235955003</v>
      </c>
      <c r="E1889" s="3">
        <v>90.898876404494303</v>
      </c>
      <c r="F1889" s="4">
        <v>21.125</v>
      </c>
      <c r="G1889" s="6">
        <f>Table4[[#This Row],[Best Individual mean accuracy]]-Table4[[#This Row],[Benchmark mean accuracy]]</f>
        <v>-6.2921348314607002</v>
      </c>
      <c r="H1889" t="str">
        <f>IF(AND(Table4[[#This Row],[F value]]&lt;4.74,Table4[[#This Row],[Best Individual mean accuracy]]&gt;Table4[[#This Row],[Benchmark mean accuracy]]),"Yes","No")</f>
        <v>No</v>
      </c>
    </row>
    <row r="1890" spans="1:8" x14ac:dyDescent="0.55000000000000004">
      <c r="A1890">
        <v>175</v>
      </c>
      <c r="B1890" s="1" t="s">
        <v>2667</v>
      </c>
      <c r="C1890" s="4">
        <v>0.93333333333333302</v>
      </c>
      <c r="D1890" s="6">
        <v>96.8539325842696</v>
      </c>
      <c r="E1890" s="3">
        <v>90.898876404494303</v>
      </c>
      <c r="F1890" s="4">
        <v>10.257142857142799</v>
      </c>
      <c r="G1890" s="6">
        <f>Table4[[#This Row],[Best Individual mean accuracy]]-Table4[[#This Row],[Benchmark mean accuracy]]</f>
        <v>-5.9550561797752977</v>
      </c>
      <c r="H1890" t="str">
        <f>IF(AND(Table4[[#This Row],[F value]]&lt;4.74,Table4[[#This Row],[Best Individual mean accuracy]]&gt;Table4[[#This Row],[Benchmark mean accuracy]]),"Yes","No")</f>
        <v>No</v>
      </c>
    </row>
    <row r="1891" spans="1:8" x14ac:dyDescent="0.55000000000000004">
      <c r="A1891">
        <v>928</v>
      </c>
      <c r="B1891" s="1" t="s">
        <v>4251</v>
      </c>
      <c r="C1891" s="4">
        <v>0.97777777777777697</v>
      </c>
      <c r="D1891" s="6">
        <v>96.8539325842696</v>
      </c>
      <c r="E1891" s="3">
        <v>90.898876404494303</v>
      </c>
      <c r="F1891" s="4">
        <v>5.6779661016949197</v>
      </c>
      <c r="G1891" s="6">
        <f>Table4[[#This Row],[Best Individual mean accuracy]]-Table4[[#This Row],[Benchmark mean accuracy]]</f>
        <v>-5.9550561797752977</v>
      </c>
      <c r="H1891" t="str">
        <f>IF(AND(Table4[[#This Row],[F value]]&lt;4.74,Table4[[#This Row],[Best Individual mean accuracy]]&gt;Table4[[#This Row],[Benchmark mean accuracy]]),"Yes","No")</f>
        <v>No</v>
      </c>
    </row>
    <row r="1892" spans="1:8" x14ac:dyDescent="0.55000000000000004">
      <c r="A1892">
        <v>175</v>
      </c>
      <c r="B1892" s="1" t="s">
        <v>2568</v>
      </c>
      <c r="C1892" s="4">
        <v>0.93333333333333302</v>
      </c>
      <c r="D1892" s="6">
        <v>96.741573033707795</v>
      </c>
      <c r="E1892" s="3">
        <v>90.898876404494303</v>
      </c>
      <c r="F1892" s="4">
        <v>4.0243902439024497</v>
      </c>
      <c r="G1892" s="6">
        <f>Table4[[#This Row],[Best Individual mean accuracy]]-Table4[[#This Row],[Benchmark mean accuracy]]</f>
        <v>-5.8426966292134921</v>
      </c>
      <c r="H1892" t="str">
        <f>IF(AND(Table4[[#This Row],[F value]]&lt;4.74,Table4[[#This Row],[Best Individual mean accuracy]]&gt;Table4[[#This Row],[Benchmark mean accuracy]]),"Yes","No")</f>
        <v>No</v>
      </c>
    </row>
    <row r="1893" spans="1:8" x14ac:dyDescent="0.55000000000000004">
      <c r="A1893">
        <v>175</v>
      </c>
      <c r="B1893" s="1" t="s">
        <v>2469</v>
      </c>
      <c r="C1893" s="4">
        <v>0.93333333333333302</v>
      </c>
      <c r="D1893" s="6">
        <v>96.516853932584198</v>
      </c>
      <c r="E1893" s="3">
        <v>90.898876404494303</v>
      </c>
      <c r="F1893" s="4">
        <v>5.0689655172413799</v>
      </c>
      <c r="G1893" s="6">
        <f>Table4[[#This Row],[Best Individual mean accuracy]]-Table4[[#This Row],[Benchmark mean accuracy]]</f>
        <v>-5.6179775280898951</v>
      </c>
      <c r="H1893" t="str">
        <f>IF(AND(Table4[[#This Row],[F value]]&lt;4.74,Table4[[#This Row],[Best Individual mean accuracy]]&gt;Table4[[#This Row],[Benchmark mean accuracy]]),"Yes","No")</f>
        <v>No</v>
      </c>
    </row>
    <row r="1894" spans="1:8" x14ac:dyDescent="0.55000000000000004">
      <c r="A1894">
        <v>175</v>
      </c>
      <c r="B1894" s="1" t="s">
        <v>2650</v>
      </c>
      <c r="C1894" s="4">
        <v>0.93333333333333302</v>
      </c>
      <c r="D1894" s="6">
        <v>96.516853932584198</v>
      </c>
      <c r="E1894" s="3">
        <v>90.898876404494303</v>
      </c>
      <c r="F1894" s="4">
        <v>3.0999999999999899</v>
      </c>
      <c r="G1894" s="6">
        <f>Table4[[#This Row],[Best Individual mean accuracy]]-Table4[[#This Row],[Benchmark mean accuracy]]</f>
        <v>-5.6179775280898951</v>
      </c>
      <c r="H1894" t="str">
        <f>IF(AND(Table4[[#This Row],[F value]]&lt;4.74,Table4[[#This Row],[Best Individual mean accuracy]]&gt;Table4[[#This Row],[Benchmark mean accuracy]]),"Yes","No")</f>
        <v>No</v>
      </c>
    </row>
    <row r="1895" spans="1:8" x14ac:dyDescent="0.55000000000000004">
      <c r="A1895">
        <v>928</v>
      </c>
      <c r="B1895" s="1" t="s">
        <v>4184</v>
      </c>
      <c r="C1895" s="4">
        <v>0.97777777777777697</v>
      </c>
      <c r="D1895" s="6">
        <v>96.404494382022406</v>
      </c>
      <c r="E1895" s="3">
        <v>90.898876404494303</v>
      </c>
      <c r="F1895" s="4">
        <v>2.3677419354838598</v>
      </c>
      <c r="G1895" s="6">
        <f>Table4[[#This Row],[Best Individual mean accuracy]]-Table4[[#This Row],[Benchmark mean accuracy]]</f>
        <v>-5.5056179775281038</v>
      </c>
      <c r="H1895" t="str">
        <f>IF(AND(Table4[[#This Row],[F value]]&lt;4.74,Table4[[#This Row],[Best Individual mean accuracy]]&gt;Table4[[#This Row],[Benchmark mean accuracy]]),"Yes","No")</f>
        <v>No</v>
      </c>
    </row>
    <row r="1896" spans="1:8" x14ac:dyDescent="0.55000000000000004">
      <c r="A1896">
        <v>175</v>
      </c>
      <c r="B1896" s="1" t="s">
        <v>2625</v>
      </c>
      <c r="C1896" s="4">
        <v>0.93333333333333302</v>
      </c>
      <c r="D1896" s="6">
        <v>96.179775280898795</v>
      </c>
      <c r="E1896" s="3">
        <v>90.898876404494303</v>
      </c>
      <c r="F1896" s="4">
        <v>1.7214611872146</v>
      </c>
      <c r="G1896" s="6">
        <f>Table4[[#This Row],[Best Individual mean accuracy]]-Table4[[#This Row],[Benchmark mean accuracy]]</f>
        <v>-5.2808988764044926</v>
      </c>
      <c r="H1896" t="str">
        <f>IF(AND(Table4[[#This Row],[F value]]&lt;4.74,Table4[[#This Row],[Best Individual mean accuracy]]&gt;Table4[[#This Row],[Benchmark mean accuracy]]),"Yes","No")</f>
        <v>No</v>
      </c>
    </row>
    <row r="1897" spans="1:8" x14ac:dyDescent="0.55000000000000004">
      <c r="A1897">
        <v>928</v>
      </c>
      <c r="B1897" s="1" t="s">
        <v>4314</v>
      </c>
      <c r="C1897" s="4">
        <v>0.97777777777777697</v>
      </c>
      <c r="D1897" s="6">
        <v>95.617977528089796</v>
      </c>
      <c r="E1897" s="3">
        <v>90.898876404494303</v>
      </c>
      <c r="F1897" s="4">
        <v>1.7079646017699099</v>
      </c>
      <c r="G1897" s="6">
        <f>Table4[[#This Row],[Best Individual mean accuracy]]-Table4[[#This Row],[Benchmark mean accuracy]]</f>
        <v>-4.7191011235954932</v>
      </c>
      <c r="H1897" t="str">
        <f>IF(AND(Table4[[#This Row],[F value]]&lt;4.74,Table4[[#This Row],[Best Individual mean accuracy]]&gt;Table4[[#This Row],[Benchmark mean accuracy]]),"Yes","No")</f>
        <v>No</v>
      </c>
    </row>
    <row r="1898" spans="1:8" x14ac:dyDescent="0.55000000000000004">
      <c r="A1898">
        <v>175</v>
      </c>
      <c r="B1898" s="1" t="s">
        <v>2454</v>
      </c>
      <c r="C1898" s="4">
        <v>0.93333333333333302</v>
      </c>
      <c r="D1898" s="6">
        <v>95.505617977528104</v>
      </c>
      <c r="E1898" s="3">
        <v>90.898876404494303</v>
      </c>
      <c r="F1898" s="4">
        <v>11.761904761904701</v>
      </c>
      <c r="G1898" s="6">
        <f>Table4[[#This Row],[Best Individual mean accuracy]]-Table4[[#This Row],[Benchmark mean accuracy]]</f>
        <v>-4.6067415730338013</v>
      </c>
      <c r="H1898" t="str">
        <f>IF(AND(Table4[[#This Row],[F value]]&lt;4.74,Table4[[#This Row],[Best Individual mean accuracy]]&gt;Table4[[#This Row],[Benchmark mean accuracy]]),"Yes","No")</f>
        <v>No</v>
      </c>
    </row>
    <row r="1899" spans="1:8" x14ac:dyDescent="0.55000000000000004">
      <c r="A1899">
        <v>928</v>
      </c>
      <c r="B1899" s="1" t="s">
        <v>4377</v>
      </c>
      <c r="C1899" s="4">
        <v>0.97777777777777697</v>
      </c>
      <c r="D1899" s="6">
        <v>97.4157303370786</v>
      </c>
      <c r="E1899" s="3">
        <v>90.786516853932596</v>
      </c>
      <c r="F1899" s="4">
        <v>4.0956521739130398</v>
      </c>
      <c r="G1899" s="6">
        <f>Table4[[#This Row],[Best Individual mean accuracy]]-Table4[[#This Row],[Benchmark mean accuracy]]</f>
        <v>-6.6292134831460032</v>
      </c>
      <c r="H1899" t="str">
        <f>IF(AND(Table4[[#This Row],[F value]]&lt;4.74,Table4[[#This Row],[Best Individual mean accuracy]]&gt;Table4[[#This Row],[Benchmark mean accuracy]]),"Yes","No")</f>
        <v>No</v>
      </c>
    </row>
    <row r="1900" spans="1:8" x14ac:dyDescent="0.55000000000000004">
      <c r="A1900">
        <v>175</v>
      </c>
      <c r="B1900" s="1" t="s">
        <v>2459</v>
      </c>
      <c r="C1900" s="4">
        <v>0.93333333333333302</v>
      </c>
      <c r="D1900" s="6">
        <v>96.629213483146003</v>
      </c>
      <c r="E1900" s="3">
        <v>90.786516853932596</v>
      </c>
      <c r="F1900" s="4">
        <v>2.0495049504950398</v>
      </c>
      <c r="G1900" s="6">
        <f>Table4[[#This Row],[Best Individual mean accuracy]]-Table4[[#This Row],[Benchmark mean accuracy]]</f>
        <v>-5.8426966292134068</v>
      </c>
      <c r="H1900" t="str">
        <f>IF(AND(Table4[[#This Row],[F value]]&lt;4.74,Table4[[#This Row],[Best Individual mean accuracy]]&gt;Table4[[#This Row],[Benchmark mean accuracy]]),"Yes","No")</f>
        <v>No</v>
      </c>
    </row>
    <row r="1901" spans="1:8" x14ac:dyDescent="0.55000000000000004">
      <c r="A1901">
        <v>928</v>
      </c>
      <c r="B1901" s="1" t="s">
        <v>4258</v>
      </c>
      <c r="C1901" s="4">
        <v>0.97777777777777697</v>
      </c>
      <c r="D1901" s="6">
        <v>96.516853932584198</v>
      </c>
      <c r="E1901" s="3">
        <v>90.786516853932596</v>
      </c>
      <c r="F1901" s="4">
        <v>2.5395683453237399</v>
      </c>
      <c r="G1901" s="6">
        <f>Table4[[#This Row],[Best Individual mean accuracy]]-Table4[[#This Row],[Benchmark mean accuracy]]</f>
        <v>-5.7303370786516012</v>
      </c>
      <c r="H1901" t="str">
        <f>IF(AND(Table4[[#This Row],[F value]]&lt;4.74,Table4[[#This Row],[Best Individual mean accuracy]]&gt;Table4[[#This Row],[Benchmark mean accuracy]]),"Yes","No")</f>
        <v>No</v>
      </c>
    </row>
    <row r="1902" spans="1:8" x14ac:dyDescent="0.55000000000000004">
      <c r="A1902">
        <v>175</v>
      </c>
      <c r="B1902" s="1" t="s">
        <v>2496</v>
      </c>
      <c r="C1902" s="4">
        <v>0.93333333333333302</v>
      </c>
      <c r="D1902" s="6">
        <v>95.842696629213407</v>
      </c>
      <c r="E1902" s="3">
        <v>90.786516853932596</v>
      </c>
      <c r="F1902" s="4">
        <v>8.1794871794871895</v>
      </c>
      <c r="G1902" s="6">
        <f>Table4[[#This Row],[Best Individual mean accuracy]]-Table4[[#This Row],[Benchmark mean accuracy]]</f>
        <v>-5.0561797752808104</v>
      </c>
      <c r="H1902" t="str">
        <f>IF(AND(Table4[[#This Row],[F value]]&lt;4.74,Table4[[#This Row],[Best Individual mean accuracy]]&gt;Table4[[#This Row],[Benchmark mean accuracy]]),"Yes","No")</f>
        <v>No</v>
      </c>
    </row>
    <row r="1903" spans="1:8" x14ac:dyDescent="0.55000000000000004">
      <c r="A1903">
        <v>175</v>
      </c>
      <c r="B1903" s="1" t="s">
        <v>2686</v>
      </c>
      <c r="C1903" s="4">
        <v>0.93333333333333302</v>
      </c>
      <c r="D1903" s="6">
        <v>93.932584269662897</v>
      </c>
      <c r="E1903" s="3">
        <v>90.786516853932596</v>
      </c>
      <c r="F1903" s="4">
        <v>1.4579439252336399</v>
      </c>
      <c r="G1903" s="6">
        <f>Table4[[#This Row],[Best Individual mean accuracy]]-Table4[[#This Row],[Benchmark mean accuracy]]</f>
        <v>-3.1460674157303004</v>
      </c>
      <c r="H1903" t="str">
        <f>IF(AND(Table4[[#This Row],[F value]]&lt;4.74,Table4[[#This Row],[Best Individual mean accuracy]]&gt;Table4[[#This Row],[Benchmark mean accuracy]]),"Yes","No")</f>
        <v>No</v>
      </c>
    </row>
    <row r="1904" spans="1:8" x14ac:dyDescent="0.55000000000000004">
      <c r="A1904">
        <v>175</v>
      </c>
      <c r="B1904" s="1" t="s">
        <v>2494</v>
      </c>
      <c r="C1904" s="4">
        <v>0.93333333333333302</v>
      </c>
      <c r="D1904" s="6">
        <v>97.303370786516794</v>
      </c>
      <c r="E1904" s="3">
        <v>90.786516853932497</v>
      </c>
      <c r="F1904" s="4">
        <v>5.96875</v>
      </c>
      <c r="G1904" s="6">
        <f>Table4[[#This Row],[Best Individual mean accuracy]]-Table4[[#This Row],[Benchmark mean accuracy]]</f>
        <v>-6.5168539325842971</v>
      </c>
      <c r="H1904" t="str">
        <f>IF(AND(Table4[[#This Row],[F value]]&lt;4.74,Table4[[#This Row],[Best Individual mean accuracy]]&gt;Table4[[#This Row],[Benchmark mean accuracy]]),"Yes","No")</f>
        <v>No</v>
      </c>
    </row>
    <row r="1905" spans="1:8" x14ac:dyDescent="0.55000000000000004">
      <c r="A1905">
        <v>175</v>
      </c>
      <c r="B1905" s="1" t="s">
        <v>2664</v>
      </c>
      <c r="C1905" s="4">
        <v>0.93333333333333302</v>
      </c>
      <c r="D1905" s="6">
        <v>96.741573033707795</v>
      </c>
      <c r="E1905" s="3">
        <v>90.786516853932497</v>
      </c>
      <c r="F1905" s="4">
        <v>4.0967741935483799</v>
      </c>
      <c r="G1905" s="6">
        <f>Table4[[#This Row],[Best Individual mean accuracy]]-Table4[[#This Row],[Benchmark mean accuracy]]</f>
        <v>-5.9550561797752977</v>
      </c>
      <c r="H1905" t="str">
        <f>IF(AND(Table4[[#This Row],[F value]]&lt;4.74,Table4[[#This Row],[Best Individual mean accuracy]]&gt;Table4[[#This Row],[Benchmark mean accuracy]]),"Yes","No")</f>
        <v>No</v>
      </c>
    </row>
    <row r="1906" spans="1:8" x14ac:dyDescent="0.55000000000000004">
      <c r="A1906">
        <v>175</v>
      </c>
      <c r="B1906" s="1" t="s">
        <v>2673</v>
      </c>
      <c r="C1906" s="4">
        <v>0.93333333333333302</v>
      </c>
      <c r="D1906" s="6">
        <v>96.741573033707795</v>
      </c>
      <c r="E1906" s="3">
        <v>90.786516853932497</v>
      </c>
      <c r="F1906" s="4">
        <v>3.1721854304635699</v>
      </c>
      <c r="G1906" s="6">
        <f>Table4[[#This Row],[Best Individual mean accuracy]]-Table4[[#This Row],[Benchmark mean accuracy]]</f>
        <v>-5.9550561797752977</v>
      </c>
      <c r="H1906" t="str">
        <f>IF(AND(Table4[[#This Row],[F value]]&lt;4.74,Table4[[#This Row],[Best Individual mean accuracy]]&gt;Table4[[#This Row],[Benchmark mean accuracy]]),"Yes","No")</f>
        <v>No</v>
      </c>
    </row>
    <row r="1907" spans="1:8" x14ac:dyDescent="0.55000000000000004">
      <c r="A1907">
        <v>175</v>
      </c>
      <c r="B1907" s="1" t="s">
        <v>2492</v>
      </c>
      <c r="C1907" s="4">
        <v>0.93333333333333302</v>
      </c>
      <c r="D1907" s="6">
        <v>96.179775280898795</v>
      </c>
      <c r="E1907" s="3">
        <v>90.786516853932497</v>
      </c>
      <c r="F1907" s="4">
        <v>1.4255319148936101</v>
      </c>
      <c r="G1907" s="6">
        <f>Table4[[#This Row],[Best Individual mean accuracy]]-Table4[[#This Row],[Benchmark mean accuracy]]</f>
        <v>-5.3932584269662982</v>
      </c>
      <c r="H1907" t="str">
        <f>IF(AND(Table4[[#This Row],[F value]]&lt;4.74,Table4[[#This Row],[Best Individual mean accuracy]]&gt;Table4[[#This Row],[Benchmark mean accuracy]]),"Yes","No")</f>
        <v>No</v>
      </c>
    </row>
    <row r="1908" spans="1:8" x14ac:dyDescent="0.55000000000000004">
      <c r="A1908">
        <v>928</v>
      </c>
      <c r="B1908" s="1" t="s">
        <v>4225</v>
      </c>
      <c r="C1908" s="4">
        <v>0.97777777777777697</v>
      </c>
      <c r="D1908" s="6">
        <v>96.179775280898795</v>
      </c>
      <c r="E1908" s="3">
        <v>90.786516853932497</v>
      </c>
      <c r="F1908" s="4">
        <v>1.56692913385826</v>
      </c>
      <c r="G1908" s="6">
        <f>Table4[[#This Row],[Best Individual mean accuracy]]-Table4[[#This Row],[Benchmark mean accuracy]]</f>
        <v>-5.3932584269662982</v>
      </c>
      <c r="H1908" t="str">
        <f>IF(AND(Table4[[#This Row],[F value]]&lt;4.74,Table4[[#This Row],[Best Individual mean accuracy]]&gt;Table4[[#This Row],[Benchmark mean accuracy]]),"Yes","No")</f>
        <v>No</v>
      </c>
    </row>
    <row r="1909" spans="1:8" x14ac:dyDescent="0.55000000000000004">
      <c r="A1909">
        <v>175</v>
      </c>
      <c r="B1909" s="1" t="s">
        <v>2668</v>
      </c>
      <c r="C1909" s="4">
        <v>0.93333333333333302</v>
      </c>
      <c r="D1909" s="6">
        <v>95.730337078651701</v>
      </c>
      <c r="E1909" s="3">
        <v>90.786516853932497</v>
      </c>
      <c r="F1909" s="4">
        <v>3.3076923076922999</v>
      </c>
      <c r="G1909" s="6">
        <f>Table4[[#This Row],[Best Individual mean accuracy]]-Table4[[#This Row],[Benchmark mean accuracy]]</f>
        <v>-4.9438202247192038</v>
      </c>
      <c r="H1909" t="str">
        <f>IF(AND(Table4[[#This Row],[F value]]&lt;4.74,Table4[[#This Row],[Best Individual mean accuracy]]&gt;Table4[[#This Row],[Benchmark mean accuracy]]),"Yes","No")</f>
        <v>No</v>
      </c>
    </row>
    <row r="1910" spans="1:8" x14ac:dyDescent="0.55000000000000004">
      <c r="A1910">
        <v>175</v>
      </c>
      <c r="B1910" s="1" t="s">
        <v>2580</v>
      </c>
      <c r="C1910" s="4">
        <v>0.93333333333333302</v>
      </c>
      <c r="D1910" s="6">
        <v>97.191011235955003</v>
      </c>
      <c r="E1910" s="3">
        <v>90.674157303370706</v>
      </c>
      <c r="F1910" s="4">
        <v>17.727272727272702</v>
      </c>
      <c r="G1910" s="6">
        <f>Table4[[#This Row],[Best Individual mean accuracy]]-Table4[[#This Row],[Benchmark mean accuracy]]</f>
        <v>-6.5168539325842971</v>
      </c>
      <c r="H1910" t="str">
        <f>IF(AND(Table4[[#This Row],[F value]]&lt;4.74,Table4[[#This Row],[Best Individual mean accuracy]]&gt;Table4[[#This Row],[Benchmark mean accuracy]]),"Yes","No")</f>
        <v>No</v>
      </c>
    </row>
    <row r="1911" spans="1:8" x14ac:dyDescent="0.55000000000000004">
      <c r="A1911">
        <v>928</v>
      </c>
      <c r="B1911" s="1" t="s">
        <v>4396</v>
      </c>
      <c r="C1911" s="4">
        <v>0.97777777777777697</v>
      </c>
      <c r="D1911" s="6">
        <v>97.078651685393197</v>
      </c>
      <c r="E1911" s="3">
        <v>90.674157303370706</v>
      </c>
      <c r="F1911" s="4">
        <v>3.0875912408759101</v>
      </c>
      <c r="G1911" s="6">
        <f>Table4[[#This Row],[Best Individual mean accuracy]]-Table4[[#This Row],[Benchmark mean accuracy]]</f>
        <v>-6.4044943820224915</v>
      </c>
      <c r="H1911" t="str">
        <f>IF(AND(Table4[[#This Row],[F value]]&lt;4.74,Table4[[#This Row],[Best Individual mean accuracy]]&gt;Table4[[#This Row],[Benchmark mean accuracy]]),"Yes","No")</f>
        <v>No</v>
      </c>
    </row>
    <row r="1912" spans="1:8" x14ac:dyDescent="0.55000000000000004">
      <c r="A1912">
        <v>175</v>
      </c>
      <c r="B1912" s="1" t="s">
        <v>2558</v>
      </c>
      <c r="C1912" s="4">
        <v>0.93333333333333302</v>
      </c>
      <c r="D1912" s="6">
        <v>96.629213483146003</v>
      </c>
      <c r="E1912" s="3">
        <v>90.674157303370706</v>
      </c>
      <c r="F1912" s="4">
        <v>2.8041958041958002</v>
      </c>
      <c r="G1912" s="6">
        <f>Table4[[#This Row],[Best Individual mean accuracy]]-Table4[[#This Row],[Benchmark mean accuracy]]</f>
        <v>-5.9550561797752977</v>
      </c>
      <c r="H1912" t="str">
        <f>IF(AND(Table4[[#This Row],[F value]]&lt;4.74,Table4[[#This Row],[Best Individual mean accuracy]]&gt;Table4[[#This Row],[Benchmark mean accuracy]]),"Yes","No")</f>
        <v>No</v>
      </c>
    </row>
    <row r="1913" spans="1:8" x14ac:dyDescent="0.55000000000000004">
      <c r="A1913">
        <v>175</v>
      </c>
      <c r="B1913" s="1" t="s">
        <v>2701</v>
      </c>
      <c r="C1913" s="4">
        <v>0.93333333333333302</v>
      </c>
      <c r="D1913" s="6">
        <v>96.629213483146003</v>
      </c>
      <c r="E1913" s="3">
        <v>90.674157303370706</v>
      </c>
      <c r="F1913" s="4">
        <v>17.947368421052602</v>
      </c>
      <c r="G1913" s="6">
        <f>Table4[[#This Row],[Best Individual mean accuracy]]-Table4[[#This Row],[Benchmark mean accuracy]]</f>
        <v>-5.9550561797752977</v>
      </c>
      <c r="H1913" t="str">
        <f>IF(AND(Table4[[#This Row],[F value]]&lt;4.74,Table4[[#This Row],[Best Individual mean accuracy]]&gt;Table4[[#This Row],[Benchmark mean accuracy]]),"Yes","No")</f>
        <v>No</v>
      </c>
    </row>
    <row r="1914" spans="1:8" x14ac:dyDescent="0.55000000000000004">
      <c r="A1914">
        <v>175</v>
      </c>
      <c r="B1914" s="1" t="s">
        <v>2497</v>
      </c>
      <c r="C1914" s="4">
        <v>0.93333333333333302</v>
      </c>
      <c r="D1914" s="6">
        <v>96.292134831460601</v>
      </c>
      <c r="E1914" s="3">
        <v>90.674157303370706</v>
      </c>
      <c r="F1914" s="4">
        <v>3.7343749999999898</v>
      </c>
      <c r="G1914" s="6">
        <f>Table4[[#This Row],[Best Individual mean accuracy]]-Table4[[#This Row],[Benchmark mean accuracy]]</f>
        <v>-5.6179775280898951</v>
      </c>
      <c r="H1914" t="str">
        <f>IF(AND(Table4[[#This Row],[F value]]&lt;4.74,Table4[[#This Row],[Best Individual mean accuracy]]&gt;Table4[[#This Row],[Benchmark mean accuracy]]),"Yes","No")</f>
        <v>No</v>
      </c>
    </row>
    <row r="1915" spans="1:8" x14ac:dyDescent="0.55000000000000004">
      <c r="A1915">
        <v>175</v>
      </c>
      <c r="B1915" s="1" t="s">
        <v>2468</v>
      </c>
      <c r="C1915" s="4">
        <v>0.93333333333333302</v>
      </c>
      <c r="D1915" s="6">
        <v>95.955056179775198</v>
      </c>
      <c r="E1915" s="3">
        <v>90.674157303370706</v>
      </c>
      <c r="F1915" s="4">
        <v>2.20567375886524</v>
      </c>
      <c r="G1915" s="6">
        <f>Table4[[#This Row],[Best Individual mean accuracy]]-Table4[[#This Row],[Benchmark mean accuracy]]</f>
        <v>-5.2808988764044926</v>
      </c>
      <c r="H1915" t="str">
        <f>IF(AND(Table4[[#This Row],[F value]]&lt;4.74,Table4[[#This Row],[Best Individual mean accuracy]]&gt;Table4[[#This Row],[Benchmark mean accuracy]]),"Yes","No")</f>
        <v>No</v>
      </c>
    </row>
    <row r="1916" spans="1:8" x14ac:dyDescent="0.55000000000000004">
      <c r="A1916">
        <v>928</v>
      </c>
      <c r="B1916" s="1" t="s">
        <v>4375</v>
      </c>
      <c r="C1916" s="4">
        <v>0.97777777777777697</v>
      </c>
      <c r="D1916" s="6">
        <v>95.955056179775198</v>
      </c>
      <c r="E1916" s="3">
        <v>90.674157303370706</v>
      </c>
      <c r="F1916" s="4">
        <v>3.1839080459770099</v>
      </c>
      <c r="G1916" s="6">
        <f>Table4[[#This Row],[Best Individual mean accuracy]]-Table4[[#This Row],[Benchmark mean accuracy]]</f>
        <v>-5.2808988764044926</v>
      </c>
      <c r="H1916" t="str">
        <f>IF(AND(Table4[[#This Row],[F value]]&lt;4.74,Table4[[#This Row],[Best Individual mean accuracy]]&gt;Table4[[#This Row],[Benchmark mean accuracy]]),"Yes","No")</f>
        <v>No</v>
      </c>
    </row>
    <row r="1917" spans="1:8" x14ac:dyDescent="0.55000000000000004">
      <c r="A1917">
        <v>175</v>
      </c>
      <c r="B1917" s="1" t="s">
        <v>2606</v>
      </c>
      <c r="C1917" s="4">
        <v>0.93333333333333302</v>
      </c>
      <c r="D1917" s="6">
        <v>95.842696629213407</v>
      </c>
      <c r="E1917" s="3">
        <v>90.674157303370706</v>
      </c>
      <c r="F1917" s="4">
        <v>2.25</v>
      </c>
      <c r="G1917" s="6">
        <f>Table4[[#This Row],[Best Individual mean accuracy]]-Table4[[#This Row],[Benchmark mean accuracy]]</f>
        <v>-5.1685393258427013</v>
      </c>
      <c r="H1917" t="str">
        <f>IF(AND(Table4[[#This Row],[F value]]&lt;4.74,Table4[[#This Row],[Best Individual mean accuracy]]&gt;Table4[[#This Row],[Benchmark mean accuracy]]),"Yes","No")</f>
        <v>No</v>
      </c>
    </row>
    <row r="1918" spans="1:8" x14ac:dyDescent="0.55000000000000004">
      <c r="A1918">
        <v>175</v>
      </c>
      <c r="B1918" s="1" t="s">
        <v>2654</v>
      </c>
      <c r="C1918" s="4">
        <v>0.93333333333333302</v>
      </c>
      <c r="D1918" s="6">
        <v>95.842696629213407</v>
      </c>
      <c r="E1918" s="3">
        <v>90.674157303370706</v>
      </c>
      <c r="F1918" s="4">
        <v>2.6417910447761099</v>
      </c>
      <c r="G1918" s="6">
        <f>Table4[[#This Row],[Best Individual mean accuracy]]-Table4[[#This Row],[Benchmark mean accuracy]]</f>
        <v>-5.1685393258427013</v>
      </c>
      <c r="H1918" t="str">
        <f>IF(AND(Table4[[#This Row],[F value]]&lt;4.74,Table4[[#This Row],[Best Individual mean accuracy]]&gt;Table4[[#This Row],[Benchmark mean accuracy]]),"Yes","No")</f>
        <v>No</v>
      </c>
    </row>
    <row r="1919" spans="1:8" x14ac:dyDescent="0.55000000000000004">
      <c r="A1919">
        <v>928</v>
      </c>
      <c r="B1919" s="1" t="s">
        <v>4239</v>
      </c>
      <c r="C1919" s="4">
        <v>0.97777777777777697</v>
      </c>
      <c r="D1919" s="6">
        <v>95.842696629213407</v>
      </c>
      <c r="E1919" s="3">
        <v>90.674157303370706</v>
      </c>
      <c r="F1919" s="4">
        <v>2.86274509803921</v>
      </c>
      <c r="G1919" s="6">
        <f>Table4[[#This Row],[Best Individual mean accuracy]]-Table4[[#This Row],[Benchmark mean accuracy]]</f>
        <v>-5.1685393258427013</v>
      </c>
      <c r="H1919" t="str">
        <f>IF(AND(Table4[[#This Row],[F value]]&lt;4.74,Table4[[#This Row],[Best Individual mean accuracy]]&gt;Table4[[#This Row],[Benchmark mean accuracy]]),"Yes","No")</f>
        <v>No</v>
      </c>
    </row>
    <row r="1920" spans="1:8" x14ac:dyDescent="0.55000000000000004">
      <c r="A1920">
        <v>175</v>
      </c>
      <c r="B1920" s="1" t="s">
        <v>2490</v>
      </c>
      <c r="C1920" s="4">
        <v>0.93333333333333302</v>
      </c>
      <c r="D1920" s="6">
        <v>95.617977528089796</v>
      </c>
      <c r="E1920" s="3">
        <v>90.674157303370706</v>
      </c>
      <c r="F1920" s="4">
        <v>2.3333333333333299</v>
      </c>
      <c r="G1920" s="6">
        <f>Table4[[#This Row],[Best Individual mean accuracy]]-Table4[[#This Row],[Benchmark mean accuracy]]</f>
        <v>-4.9438202247190901</v>
      </c>
      <c r="H1920" t="str">
        <f>IF(AND(Table4[[#This Row],[F value]]&lt;4.74,Table4[[#This Row],[Best Individual mean accuracy]]&gt;Table4[[#This Row],[Benchmark mean accuracy]]),"Yes","No")</f>
        <v>No</v>
      </c>
    </row>
    <row r="1921" spans="1:8" x14ac:dyDescent="0.55000000000000004">
      <c r="A1921">
        <v>175</v>
      </c>
      <c r="B1921" s="1" t="s">
        <v>2528</v>
      </c>
      <c r="C1921" s="4">
        <v>0.93333333333333302</v>
      </c>
      <c r="D1921" s="6">
        <v>95.505617977528004</v>
      </c>
      <c r="E1921" s="3">
        <v>90.674157303370706</v>
      </c>
      <c r="F1921" s="4">
        <v>6.0285714285714302</v>
      </c>
      <c r="G1921" s="6">
        <f>Table4[[#This Row],[Best Individual mean accuracy]]-Table4[[#This Row],[Benchmark mean accuracy]]</f>
        <v>-4.8314606741572987</v>
      </c>
      <c r="H1921" t="str">
        <f>IF(AND(Table4[[#This Row],[F value]]&lt;4.74,Table4[[#This Row],[Best Individual mean accuracy]]&gt;Table4[[#This Row],[Benchmark mean accuracy]]),"Yes","No")</f>
        <v>No</v>
      </c>
    </row>
    <row r="1922" spans="1:8" x14ac:dyDescent="0.55000000000000004">
      <c r="A1922">
        <v>175</v>
      </c>
      <c r="B1922" s="1" t="s">
        <v>2483</v>
      </c>
      <c r="C1922" s="4">
        <v>0.93333333333333302</v>
      </c>
      <c r="D1922" s="6">
        <v>95.280898876404393</v>
      </c>
      <c r="E1922" s="3">
        <v>90.674157303370706</v>
      </c>
      <c r="F1922" s="4">
        <v>1.88741721854304</v>
      </c>
      <c r="G1922" s="6">
        <f>Table4[[#This Row],[Best Individual mean accuracy]]-Table4[[#This Row],[Benchmark mean accuracy]]</f>
        <v>-4.6067415730336876</v>
      </c>
      <c r="H1922" t="str">
        <f>IF(AND(Table4[[#This Row],[F value]]&lt;4.74,Table4[[#This Row],[Best Individual mean accuracy]]&gt;Table4[[#This Row],[Benchmark mean accuracy]]),"Yes","No")</f>
        <v>No</v>
      </c>
    </row>
    <row r="1923" spans="1:8" x14ac:dyDescent="0.55000000000000004">
      <c r="A1923">
        <v>928</v>
      </c>
      <c r="B1923" s="1" t="s">
        <v>4397</v>
      </c>
      <c r="C1923" s="4">
        <v>0.97777777777777697</v>
      </c>
      <c r="D1923" s="6">
        <v>97.4157303370786</v>
      </c>
      <c r="E1923" s="3">
        <v>90.5617977528089</v>
      </c>
      <c r="F1923" s="4">
        <v>1.9708737864077599</v>
      </c>
      <c r="G1923" s="6">
        <f>Table4[[#This Row],[Best Individual mean accuracy]]-Table4[[#This Row],[Benchmark mean accuracy]]</f>
        <v>-6.8539325842696996</v>
      </c>
      <c r="H1923" t="str">
        <f>IF(AND(Table4[[#This Row],[F value]]&lt;4.74,Table4[[#This Row],[Best Individual mean accuracy]]&gt;Table4[[#This Row],[Benchmark mean accuracy]]),"Yes","No")</f>
        <v>No</v>
      </c>
    </row>
    <row r="1924" spans="1:8" x14ac:dyDescent="0.55000000000000004">
      <c r="A1924">
        <v>175</v>
      </c>
      <c r="B1924" s="1" t="s">
        <v>2429</v>
      </c>
      <c r="C1924" s="4">
        <v>0.93333333333333302</v>
      </c>
      <c r="D1924" s="6">
        <v>96.8539325842696</v>
      </c>
      <c r="E1924" s="3">
        <v>90.5617977528089</v>
      </c>
      <c r="F1924" s="4">
        <v>4.0444444444444398</v>
      </c>
      <c r="G1924" s="6">
        <f>Table4[[#This Row],[Best Individual mean accuracy]]-Table4[[#This Row],[Benchmark mean accuracy]]</f>
        <v>-6.2921348314607002</v>
      </c>
      <c r="H1924" t="str">
        <f>IF(AND(Table4[[#This Row],[F value]]&lt;4.74,Table4[[#This Row],[Best Individual mean accuracy]]&gt;Table4[[#This Row],[Benchmark mean accuracy]]),"Yes","No")</f>
        <v>No</v>
      </c>
    </row>
    <row r="1925" spans="1:8" x14ac:dyDescent="0.55000000000000004">
      <c r="A1925">
        <v>175</v>
      </c>
      <c r="B1925" s="1" t="s">
        <v>2410</v>
      </c>
      <c r="C1925" s="4">
        <v>0.93333333333333302</v>
      </c>
      <c r="D1925" s="6">
        <v>96.629213483146003</v>
      </c>
      <c r="E1925" s="3">
        <v>90.5617977528089</v>
      </c>
      <c r="F1925" s="4">
        <v>6.5384615384615197</v>
      </c>
      <c r="G1925" s="6">
        <f>Table4[[#This Row],[Best Individual mean accuracy]]-Table4[[#This Row],[Benchmark mean accuracy]]</f>
        <v>-6.0674157303371032</v>
      </c>
      <c r="H1925" t="str">
        <f>IF(AND(Table4[[#This Row],[F value]]&lt;4.74,Table4[[#This Row],[Best Individual mean accuracy]]&gt;Table4[[#This Row],[Benchmark mean accuracy]]),"Yes","No")</f>
        <v>No</v>
      </c>
    </row>
    <row r="1926" spans="1:8" x14ac:dyDescent="0.55000000000000004">
      <c r="A1926">
        <v>175</v>
      </c>
      <c r="B1926" s="1" t="s">
        <v>2631</v>
      </c>
      <c r="C1926" s="4">
        <v>0.93333333333333302</v>
      </c>
      <c r="D1926" s="6">
        <v>96.404494382022406</v>
      </c>
      <c r="E1926" s="3">
        <v>90.5617977528089</v>
      </c>
      <c r="F1926" s="4">
        <v>2.7538461538461498</v>
      </c>
      <c r="G1926" s="6">
        <f>Table4[[#This Row],[Best Individual mean accuracy]]-Table4[[#This Row],[Benchmark mean accuracy]]</f>
        <v>-5.8426966292135063</v>
      </c>
      <c r="H1926" t="str">
        <f>IF(AND(Table4[[#This Row],[F value]]&lt;4.74,Table4[[#This Row],[Best Individual mean accuracy]]&gt;Table4[[#This Row],[Benchmark mean accuracy]]),"Yes","No")</f>
        <v>No</v>
      </c>
    </row>
    <row r="1927" spans="1:8" x14ac:dyDescent="0.55000000000000004">
      <c r="A1927">
        <v>928</v>
      </c>
      <c r="B1927" s="1" t="s">
        <v>4122</v>
      </c>
      <c r="C1927" s="4">
        <v>0.97777777777777697</v>
      </c>
      <c r="D1927" s="6">
        <v>96.404494382022406</v>
      </c>
      <c r="E1927" s="3">
        <v>90.5617977528089</v>
      </c>
      <c r="F1927" s="4">
        <v>2.87878787878787</v>
      </c>
      <c r="G1927" s="6">
        <f>Table4[[#This Row],[Best Individual mean accuracy]]-Table4[[#This Row],[Benchmark mean accuracy]]</f>
        <v>-5.8426966292135063</v>
      </c>
      <c r="H1927" t="str">
        <f>IF(AND(Table4[[#This Row],[F value]]&lt;4.74,Table4[[#This Row],[Best Individual mean accuracy]]&gt;Table4[[#This Row],[Benchmark mean accuracy]]),"Yes","No")</f>
        <v>No</v>
      </c>
    </row>
    <row r="1928" spans="1:8" x14ac:dyDescent="0.55000000000000004">
      <c r="A1928">
        <v>175</v>
      </c>
      <c r="B1928" s="1" t="s">
        <v>2582</v>
      </c>
      <c r="C1928" s="4">
        <v>0.93333333333333302</v>
      </c>
      <c r="D1928" s="6">
        <v>96.179775280898795</v>
      </c>
      <c r="E1928" s="3">
        <v>90.5617977528089</v>
      </c>
      <c r="F1928" s="4">
        <v>3.5319148936170102</v>
      </c>
      <c r="G1928" s="6">
        <f>Table4[[#This Row],[Best Individual mean accuracy]]-Table4[[#This Row],[Benchmark mean accuracy]]</f>
        <v>-5.6179775280898951</v>
      </c>
      <c r="H1928" t="str">
        <f>IF(AND(Table4[[#This Row],[F value]]&lt;4.74,Table4[[#This Row],[Best Individual mean accuracy]]&gt;Table4[[#This Row],[Benchmark mean accuracy]]),"Yes","No")</f>
        <v>No</v>
      </c>
    </row>
    <row r="1929" spans="1:8" x14ac:dyDescent="0.55000000000000004">
      <c r="A1929">
        <v>175</v>
      </c>
      <c r="B1929" s="1" t="s">
        <v>2649</v>
      </c>
      <c r="C1929" s="4">
        <v>0.93333333333333302</v>
      </c>
      <c r="D1929" s="6">
        <v>96.179775280898795</v>
      </c>
      <c r="E1929" s="3">
        <v>90.5617977528089</v>
      </c>
      <c r="F1929" s="4">
        <v>2.2727272727272601</v>
      </c>
      <c r="G1929" s="6">
        <f>Table4[[#This Row],[Best Individual mean accuracy]]-Table4[[#This Row],[Benchmark mean accuracy]]</f>
        <v>-5.6179775280898951</v>
      </c>
      <c r="H1929" t="str">
        <f>IF(AND(Table4[[#This Row],[F value]]&lt;4.74,Table4[[#This Row],[Best Individual mean accuracy]]&gt;Table4[[#This Row],[Benchmark mean accuracy]]),"Yes","No")</f>
        <v>No</v>
      </c>
    </row>
    <row r="1930" spans="1:8" x14ac:dyDescent="0.55000000000000004">
      <c r="A1930">
        <v>175</v>
      </c>
      <c r="B1930" s="1" t="s">
        <v>2615</v>
      </c>
      <c r="C1930" s="4">
        <v>0.93333333333333302</v>
      </c>
      <c r="D1930" s="6">
        <v>95.955056179775198</v>
      </c>
      <c r="E1930" s="3">
        <v>90.5617977528089</v>
      </c>
      <c r="F1930" s="4">
        <v>4.0256410256410202</v>
      </c>
      <c r="G1930" s="6">
        <f>Table4[[#This Row],[Best Individual mean accuracy]]-Table4[[#This Row],[Benchmark mean accuracy]]</f>
        <v>-5.3932584269662982</v>
      </c>
      <c r="H1930" t="str">
        <f>IF(AND(Table4[[#This Row],[F value]]&lt;4.74,Table4[[#This Row],[Best Individual mean accuracy]]&gt;Table4[[#This Row],[Benchmark mean accuracy]]),"Yes","No")</f>
        <v>No</v>
      </c>
    </row>
    <row r="1931" spans="1:8" x14ac:dyDescent="0.55000000000000004">
      <c r="A1931">
        <v>928</v>
      </c>
      <c r="B1931" s="1" t="s">
        <v>4372</v>
      </c>
      <c r="C1931" s="4">
        <v>0.97777777777777697</v>
      </c>
      <c r="D1931" s="6">
        <v>95.842696629213407</v>
      </c>
      <c r="E1931" s="3">
        <v>90.5617977528089</v>
      </c>
      <c r="F1931" s="4">
        <v>1.51383399209486</v>
      </c>
      <c r="G1931" s="6">
        <f>Table4[[#This Row],[Best Individual mean accuracy]]-Table4[[#This Row],[Benchmark mean accuracy]]</f>
        <v>-5.2808988764045068</v>
      </c>
      <c r="H1931" t="str">
        <f>IF(AND(Table4[[#This Row],[F value]]&lt;4.74,Table4[[#This Row],[Best Individual mean accuracy]]&gt;Table4[[#This Row],[Benchmark mean accuracy]]),"Yes","No")</f>
        <v>No</v>
      </c>
    </row>
    <row r="1932" spans="1:8" x14ac:dyDescent="0.55000000000000004">
      <c r="A1932">
        <v>175</v>
      </c>
      <c r="B1932" s="1" t="s">
        <v>2481</v>
      </c>
      <c r="C1932" s="4">
        <v>0.93333333333333302</v>
      </c>
      <c r="D1932" s="6">
        <v>95.168539325842602</v>
      </c>
      <c r="E1932" s="3">
        <v>90.5617977528089</v>
      </c>
      <c r="F1932" s="4">
        <v>2.82278481012658</v>
      </c>
      <c r="G1932" s="6">
        <f>Table4[[#This Row],[Best Individual mean accuracy]]-Table4[[#This Row],[Benchmark mean accuracy]]</f>
        <v>-4.6067415730337018</v>
      </c>
      <c r="H1932" t="str">
        <f>IF(AND(Table4[[#This Row],[F value]]&lt;4.74,Table4[[#This Row],[Best Individual mean accuracy]]&gt;Table4[[#This Row],[Benchmark mean accuracy]]),"Yes","No")</f>
        <v>No</v>
      </c>
    </row>
    <row r="1933" spans="1:8" x14ac:dyDescent="0.55000000000000004">
      <c r="A1933">
        <v>175</v>
      </c>
      <c r="B1933" s="1" t="s">
        <v>2576</v>
      </c>
      <c r="C1933" s="4">
        <v>0.93333333333333302</v>
      </c>
      <c r="D1933" s="6">
        <v>94.831460674157299</v>
      </c>
      <c r="E1933" s="3">
        <v>90.5617977528089</v>
      </c>
      <c r="F1933" s="4">
        <v>3.6296296296296302</v>
      </c>
      <c r="G1933" s="6">
        <f>Table4[[#This Row],[Best Individual mean accuracy]]-Table4[[#This Row],[Benchmark mean accuracy]]</f>
        <v>-4.2696629213483988</v>
      </c>
      <c r="H1933" t="str">
        <f>IF(AND(Table4[[#This Row],[F value]]&lt;4.74,Table4[[#This Row],[Best Individual mean accuracy]]&gt;Table4[[#This Row],[Benchmark mean accuracy]]),"Yes","No")</f>
        <v>No</v>
      </c>
    </row>
    <row r="1934" spans="1:8" x14ac:dyDescent="0.55000000000000004">
      <c r="A1934">
        <v>175</v>
      </c>
      <c r="B1934" s="1" t="s">
        <v>2679</v>
      </c>
      <c r="C1934" s="4">
        <v>0.93333333333333302</v>
      </c>
      <c r="D1934" s="6">
        <v>94.831460674157299</v>
      </c>
      <c r="E1934" s="3">
        <v>90.5617977528089</v>
      </c>
      <c r="F1934" s="4">
        <v>1.36559139784946</v>
      </c>
      <c r="G1934" s="6">
        <f>Table4[[#This Row],[Best Individual mean accuracy]]-Table4[[#This Row],[Benchmark mean accuracy]]</f>
        <v>-4.2696629213483988</v>
      </c>
      <c r="H1934" t="str">
        <f>IF(AND(Table4[[#This Row],[F value]]&lt;4.74,Table4[[#This Row],[Best Individual mean accuracy]]&gt;Table4[[#This Row],[Benchmark mean accuracy]]),"Yes","No")</f>
        <v>No</v>
      </c>
    </row>
    <row r="1935" spans="1:8" x14ac:dyDescent="0.55000000000000004">
      <c r="A1935">
        <v>175</v>
      </c>
      <c r="B1935" s="1" t="s">
        <v>2601</v>
      </c>
      <c r="C1935" s="4">
        <v>0.93333333333333302</v>
      </c>
      <c r="D1935" s="6">
        <v>97.191011235955003</v>
      </c>
      <c r="E1935" s="3">
        <v>90.449438202247194</v>
      </c>
      <c r="F1935" s="4">
        <v>9.3809523809523796</v>
      </c>
      <c r="G1935" s="6">
        <f>Table4[[#This Row],[Best Individual mean accuracy]]-Table4[[#This Row],[Benchmark mean accuracy]]</f>
        <v>-6.7415730337078088</v>
      </c>
      <c r="H1935" t="str">
        <f>IF(AND(Table4[[#This Row],[F value]]&lt;4.74,Table4[[#This Row],[Best Individual mean accuracy]]&gt;Table4[[#This Row],[Benchmark mean accuracy]]),"Yes","No")</f>
        <v>No</v>
      </c>
    </row>
    <row r="1936" spans="1:8" x14ac:dyDescent="0.55000000000000004">
      <c r="A1936">
        <v>928</v>
      </c>
      <c r="B1936" s="1" t="s">
        <v>4240</v>
      </c>
      <c r="C1936" s="4">
        <v>0.97777777777777697</v>
      </c>
      <c r="D1936" s="6">
        <v>97.078651685393197</v>
      </c>
      <c r="E1936" s="3">
        <v>90.449438202247194</v>
      </c>
      <c r="F1936" s="4">
        <v>4.3548387096774102</v>
      </c>
      <c r="G1936" s="6">
        <f>Table4[[#This Row],[Best Individual mean accuracy]]-Table4[[#This Row],[Benchmark mean accuracy]]</f>
        <v>-6.6292134831460032</v>
      </c>
      <c r="H1936" t="str">
        <f>IF(AND(Table4[[#This Row],[F value]]&lt;4.74,Table4[[#This Row],[Best Individual mean accuracy]]&gt;Table4[[#This Row],[Benchmark mean accuracy]]),"Yes","No")</f>
        <v>No</v>
      </c>
    </row>
    <row r="1937" spans="1:8" x14ac:dyDescent="0.55000000000000004">
      <c r="A1937">
        <v>175</v>
      </c>
      <c r="B1937" s="1" t="s">
        <v>2697</v>
      </c>
      <c r="C1937" s="4">
        <v>0.93333333333333302</v>
      </c>
      <c r="D1937" s="6">
        <v>96.741573033707795</v>
      </c>
      <c r="E1937" s="3">
        <v>90.449438202247194</v>
      </c>
      <c r="F1937" s="4">
        <v>20.999999999999901</v>
      </c>
      <c r="G1937" s="6">
        <f>Table4[[#This Row],[Best Individual mean accuracy]]-Table4[[#This Row],[Benchmark mean accuracy]]</f>
        <v>-6.2921348314606007</v>
      </c>
      <c r="H1937" t="str">
        <f>IF(AND(Table4[[#This Row],[F value]]&lt;4.74,Table4[[#This Row],[Best Individual mean accuracy]]&gt;Table4[[#This Row],[Benchmark mean accuracy]]),"Yes","No")</f>
        <v>No</v>
      </c>
    </row>
    <row r="1938" spans="1:8" x14ac:dyDescent="0.55000000000000004">
      <c r="A1938">
        <v>175</v>
      </c>
      <c r="B1938" s="1" t="s">
        <v>2412</v>
      </c>
      <c r="C1938" s="4">
        <v>0.93333333333333302</v>
      </c>
      <c r="D1938" s="6">
        <v>96.404494382022406</v>
      </c>
      <c r="E1938" s="3">
        <v>90.449438202247194</v>
      </c>
      <c r="F1938" s="4">
        <v>11.2758620689655</v>
      </c>
      <c r="G1938" s="6">
        <f>Table4[[#This Row],[Best Individual mean accuracy]]-Table4[[#This Row],[Benchmark mean accuracy]]</f>
        <v>-5.9550561797752124</v>
      </c>
      <c r="H1938" t="str">
        <f>IF(AND(Table4[[#This Row],[F value]]&lt;4.74,Table4[[#This Row],[Best Individual mean accuracy]]&gt;Table4[[#This Row],[Benchmark mean accuracy]]),"Yes","No")</f>
        <v>No</v>
      </c>
    </row>
    <row r="1939" spans="1:8" x14ac:dyDescent="0.55000000000000004">
      <c r="A1939">
        <v>175</v>
      </c>
      <c r="B1939" s="1" t="s">
        <v>2630</v>
      </c>
      <c r="C1939" s="4">
        <v>0.93333333333333302</v>
      </c>
      <c r="D1939" s="6">
        <v>96.179775280898795</v>
      </c>
      <c r="E1939" s="3">
        <v>90.449438202247194</v>
      </c>
      <c r="F1939" s="4">
        <v>2.7181208053691202</v>
      </c>
      <c r="G1939" s="6">
        <f>Table4[[#This Row],[Best Individual mean accuracy]]-Table4[[#This Row],[Benchmark mean accuracy]]</f>
        <v>-5.7303370786516012</v>
      </c>
      <c r="H1939" t="str">
        <f>IF(AND(Table4[[#This Row],[F value]]&lt;4.74,Table4[[#This Row],[Best Individual mean accuracy]]&gt;Table4[[#This Row],[Benchmark mean accuracy]]),"Yes","No")</f>
        <v>No</v>
      </c>
    </row>
    <row r="1940" spans="1:8" x14ac:dyDescent="0.55000000000000004">
      <c r="A1940">
        <v>175</v>
      </c>
      <c r="B1940" s="1" t="s">
        <v>2502</v>
      </c>
      <c r="C1940" s="4">
        <v>0.93333333333333302</v>
      </c>
      <c r="D1940" s="6">
        <v>95.842696629213407</v>
      </c>
      <c r="E1940" s="3">
        <v>90.449438202247194</v>
      </c>
      <c r="F1940" s="4">
        <v>2.8813559322033799</v>
      </c>
      <c r="G1940" s="6">
        <f>Table4[[#This Row],[Best Individual mean accuracy]]-Table4[[#This Row],[Benchmark mean accuracy]]</f>
        <v>-5.3932584269662129</v>
      </c>
      <c r="H1940" t="str">
        <f>IF(AND(Table4[[#This Row],[F value]]&lt;4.74,Table4[[#This Row],[Best Individual mean accuracy]]&gt;Table4[[#This Row],[Benchmark mean accuracy]]),"Yes","No")</f>
        <v>No</v>
      </c>
    </row>
    <row r="1941" spans="1:8" x14ac:dyDescent="0.55000000000000004">
      <c r="A1941">
        <v>175</v>
      </c>
      <c r="B1941" s="1" t="s">
        <v>2479</v>
      </c>
      <c r="C1941" s="4">
        <v>0.93333333333333302</v>
      </c>
      <c r="D1941" s="6">
        <v>95.730337078651701</v>
      </c>
      <c r="E1941" s="3">
        <v>90.449438202247194</v>
      </c>
      <c r="F1941" s="4">
        <v>10.28</v>
      </c>
      <c r="G1941" s="6">
        <f>Table4[[#This Row],[Best Individual mean accuracy]]-Table4[[#This Row],[Benchmark mean accuracy]]</f>
        <v>-5.2808988764045068</v>
      </c>
      <c r="H1941" t="str">
        <f>IF(AND(Table4[[#This Row],[F value]]&lt;4.74,Table4[[#This Row],[Best Individual mean accuracy]]&gt;Table4[[#This Row],[Benchmark mean accuracy]]),"Yes","No")</f>
        <v>No</v>
      </c>
    </row>
    <row r="1942" spans="1:8" x14ac:dyDescent="0.55000000000000004">
      <c r="A1942">
        <v>928</v>
      </c>
      <c r="B1942" s="1" t="s">
        <v>4391</v>
      </c>
      <c r="C1942" s="4">
        <v>0.97777777777777697</v>
      </c>
      <c r="D1942" s="6">
        <v>96.292134831460601</v>
      </c>
      <c r="E1942" s="3">
        <v>90.449438202247094</v>
      </c>
      <c r="F1942" s="4">
        <v>4.1860465116279002</v>
      </c>
      <c r="G1942" s="6">
        <f>Table4[[#This Row],[Best Individual mean accuracy]]-Table4[[#This Row],[Benchmark mean accuracy]]</f>
        <v>-5.8426966292135063</v>
      </c>
      <c r="H1942" t="str">
        <f>IF(AND(Table4[[#This Row],[F value]]&lt;4.74,Table4[[#This Row],[Best Individual mean accuracy]]&gt;Table4[[#This Row],[Benchmark mean accuracy]]),"Yes","No")</f>
        <v>No</v>
      </c>
    </row>
    <row r="1943" spans="1:8" x14ac:dyDescent="0.55000000000000004">
      <c r="A1943">
        <v>928</v>
      </c>
      <c r="B1943" s="1" t="s">
        <v>4200</v>
      </c>
      <c r="C1943" s="4">
        <v>0.97777777777777697</v>
      </c>
      <c r="D1943" s="6">
        <v>95.955056179775298</v>
      </c>
      <c r="E1943" s="3">
        <v>90.449438202247094</v>
      </c>
      <c r="F1943" s="4">
        <v>5.0563380281690096</v>
      </c>
      <c r="G1943" s="6">
        <f>Table4[[#This Row],[Best Individual mean accuracy]]-Table4[[#This Row],[Benchmark mean accuracy]]</f>
        <v>-5.5056179775282033</v>
      </c>
      <c r="H1943" t="str">
        <f>IF(AND(Table4[[#This Row],[F value]]&lt;4.74,Table4[[#This Row],[Best Individual mean accuracy]]&gt;Table4[[#This Row],[Benchmark mean accuracy]]),"Yes","No")</f>
        <v>No</v>
      </c>
    </row>
    <row r="1944" spans="1:8" x14ac:dyDescent="0.55000000000000004">
      <c r="A1944">
        <v>175</v>
      </c>
      <c r="B1944" s="1" t="s">
        <v>2537</v>
      </c>
      <c r="C1944" s="4">
        <v>0.93333333333333302</v>
      </c>
      <c r="D1944" s="6">
        <v>96.629213483146003</v>
      </c>
      <c r="E1944" s="3">
        <v>90.337078651685403</v>
      </c>
      <c r="F1944" s="4">
        <v>7.7727272727272902</v>
      </c>
      <c r="G1944" s="6">
        <f>Table4[[#This Row],[Best Individual mean accuracy]]-Table4[[#This Row],[Benchmark mean accuracy]]</f>
        <v>-6.2921348314606007</v>
      </c>
      <c r="H1944" t="str">
        <f>IF(AND(Table4[[#This Row],[F value]]&lt;4.74,Table4[[#This Row],[Best Individual mean accuracy]]&gt;Table4[[#This Row],[Benchmark mean accuracy]]),"Yes","No")</f>
        <v>No</v>
      </c>
    </row>
    <row r="1945" spans="1:8" x14ac:dyDescent="0.55000000000000004">
      <c r="A1945">
        <v>928</v>
      </c>
      <c r="B1945" s="1" t="s">
        <v>4186</v>
      </c>
      <c r="C1945" s="4">
        <v>0.97777777777777697</v>
      </c>
      <c r="D1945" s="6">
        <v>97.191011235955003</v>
      </c>
      <c r="E1945" s="3">
        <v>90.337078651685303</v>
      </c>
      <c r="F1945" s="4">
        <v>12.6774193548386</v>
      </c>
      <c r="G1945" s="6">
        <f>Table4[[#This Row],[Best Individual mean accuracy]]-Table4[[#This Row],[Benchmark mean accuracy]]</f>
        <v>-6.8539325842696996</v>
      </c>
      <c r="H1945" t="str">
        <f>IF(AND(Table4[[#This Row],[F value]]&lt;4.74,Table4[[#This Row],[Best Individual mean accuracy]]&gt;Table4[[#This Row],[Benchmark mean accuracy]]),"Yes","No")</f>
        <v>No</v>
      </c>
    </row>
    <row r="1946" spans="1:8" x14ac:dyDescent="0.55000000000000004">
      <c r="A1946">
        <v>175</v>
      </c>
      <c r="B1946" s="1" t="s">
        <v>2675</v>
      </c>
      <c r="C1946" s="4">
        <v>0.93333333333333302</v>
      </c>
      <c r="D1946" s="6">
        <v>96.966292134831406</v>
      </c>
      <c r="E1946" s="3">
        <v>90.337078651685303</v>
      </c>
      <c r="F1946" s="4">
        <v>3.4580152671755702</v>
      </c>
      <c r="G1946" s="6">
        <f>Table4[[#This Row],[Best Individual mean accuracy]]-Table4[[#This Row],[Benchmark mean accuracy]]</f>
        <v>-6.6292134831461027</v>
      </c>
      <c r="H1946" t="str">
        <f>IF(AND(Table4[[#This Row],[F value]]&lt;4.74,Table4[[#This Row],[Best Individual mean accuracy]]&gt;Table4[[#This Row],[Benchmark mean accuracy]]),"Yes","No")</f>
        <v>No</v>
      </c>
    </row>
    <row r="1947" spans="1:8" x14ac:dyDescent="0.55000000000000004">
      <c r="A1947">
        <v>175</v>
      </c>
      <c r="B1947" s="1" t="s">
        <v>2484</v>
      </c>
      <c r="C1947" s="4">
        <v>0.93333333333333302</v>
      </c>
      <c r="D1947" s="6">
        <v>96.629213483146003</v>
      </c>
      <c r="E1947" s="3">
        <v>90.337078651685303</v>
      </c>
      <c r="F1947" s="4">
        <v>3.0724637681159401</v>
      </c>
      <c r="G1947" s="6">
        <f>Table4[[#This Row],[Best Individual mean accuracy]]-Table4[[#This Row],[Benchmark mean accuracy]]</f>
        <v>-6.2921348314607002</v>
      </c>
      <c r="H1947" t="str">
        <f>IF(AND(Table4[[#This Row],[F value]]&lt;4.74,Table4[[#This Row],[Best Individual mean accuracy]]&gt;Table4[[#This Row],[Benchmark mean accuracy]]),"Yes","No")</f>
        <v>No</v>
      </c>
    </row>
    <row r="1948" spans="1:8" x14ac:dyDescent="0.55000000000000004">
      <c r="A1948">
        <v>175</v>
      </c>
      <c r="B1948" s="1" t="s">
        <v>2644</v>
      </c>
      <c r="C1948" s="4">
        <v>0.93333333333333302</v>
      </c>
      <c r="D1948" s="6">
        <v>96.179775280898795</v>
      </c>
      <c r="E1948" s="3">
        <v>90.337078651685303</v>
      </c>
      <c r="F1948" s="4">
        <v>5.1142857142857201</v>
      </c>
      <c r="G1948" s="6">
        <f>Table4[[#This Row],[Best Individual mean accuracy]]-Table4[[#This Row],[Benchmark mean accuracy]]</f>
        <v>-5.8426966292134921</v>
      </c>
      <c r="H1948" t="str">
        <f>IF(AND(Table4[[#This Row],[F value]]&lt;4.74,Table4[[#This Row],[Best Individual mean accuracy]]&gt;Table4[[#This Row],[Benchmark mean accuracy]]),"Yes","No")</f>
        <v>No</v>
      </c>
    </row>
    <row r="1949" spans="1:8" x14ac:dyDescent="0.55000000000000004">
      <c r="A1949">
        <v>928</v>
      </c>
      <c r="B1949" s="1" t="s">
        <v>4277</v>
      </c>
      <c r="C1949" s="4">
        <v>0.97777777777777697</v>
      </c>
      <c r="D1949" s="6">
        <v>95.842696629213407</v>
      </c>
      <c r="E1949" s="3">
        <v>90.337078651685303</v>
      </c>
      <c r="F1949" s="4">
        <v>4.5692307692307601</v>
      </c>
      <c r="G1949" s="6">
        <f>Table4[[#This Row],[Best Individual mean accuracy]]-Table4[[#This Row],[Benchmark mean accuracy]]</f>
        <v>-5.5056179775281038</v>
      </c>
      <c r="H1949" t="str">
        <f>IF(AND(Table4[[#This Row],[F value]]&lt;4.74,Table4[[#This Row],[Best Individual mean accuracy]]&gt;Table4[[#This Row],[Benchmark mean accuracy]]),"Yes","No")</f>
        <v>No</v>
      </c>
    </row>
    <row r="1950" spans="1:8" x14ac:dyDescent="0.55000000000000004">
      <c r="A1950">
        <v>928</v>
      </c>
      <c r="B1950" s="1" t="s">
        <v>4281</v>
      </c>
      <c r="C1950" s="4">
        <v>0.97777777777777697</v>
      </c>
      <c r="D1950" s="6">
        <v>95.730337078651601</v>
      </c>
      <c r="E1950" s="3">
        <v>90.337078651685303</v>
      </c>
      <c r="F1950" s="4">
        <v>3.3953488372092901</v>
      </c>
      <c r="G1950" s="6">
        <f>Table4[[#This Row],[Best Individual mean accuracy]]-Table4[[#This Row],[Benchmark mean accuracy]]</f>
        <v>-5.3932584269662982</v>
      </c>
      <c r="H1950" t="str">
        <f>IF(AND(Table4[[#This Row],[F value]]&lt;4.74,Table4[[#This Row],[Best Individual mean accuracy]]&gt;Table4[[#This Row],[Benchmark mean accuracy]]),"Yes","No")</f>
        <v>No</v>
      </c>
    </row>
    <row r="1951" spans="1:8" x14ac:dyDescent="0.55000000000000004">
      <c r="A1951">
        <v>175</v>
      </c>
      <c r="B1951" s="1" t="s">
        <v>2589</v>
      </c>
      <c r="C1951" s="4">
        <v>0.93333333333333302</v>
      </c>
      <c r="D1951" s="6">
        <v>95.617977528089895</v>
      </c>
      <c r="E1951" s="3">
        <v>90.337078651685303</v>
      </c>
      <c r="F1951" s="4">
        <v>1.7830687830687799</v>
      </c>
      <c r="G1951" s="6">
        <f>Table4[[#This Row],[Best Individual mean accuracy]]-Table4[[#This Row],[Benchmark mean accuracy]]</f>
        <v>-5.2808988764045921</v>
      </c>
      <c r="H1951" t="str">
        <f>IF(AND(Table4[[#This Row],[F value]]&lt;4.74,Table4[[#This Row],[Best Individual mean accuracy]]&gt;Table4[[#This Row],[Benchmark mean accuracy]]),"Yes","No")</f>
        <v>No</v>
      </c>
    </row>
    <row r="1952" spans="1:8" x14ac:dyDescent="0.55000000000000004">
      <c r="A1952">
        <v>175</v>
      </c>
      <c r="B1952" s="1" t="s">
        <v>2421</v>
      </c>
      <c r="C1952" s="4">
        <v>0.93333333333333302</v>
      </c>
      <c r="D1952" s="6">
        <v>95.280898876404393</v>
      </c>
      <c r="E1952" s="3">
        <v>90.337078651685303</v>
      </c>
      <c r="F1952" s="4">
        <v>2.2191780821917702</v>
      </c>
      <c r="G1952" s="6">
        <f>Table4[[#This Row],[Best Individual mean accuracy]]-Table4[[#This Row],[Benchmark mean accuracy]]</f>
        <v>-4.9438202247190901</v>
      </c>
      <c r="H1952" t="str">
        <f>IF(AND(Table4[[#This Row],[F value]]&lt;4.74,Table4[[#This Row],[Best Individual mean accuracy]]&gt;Table4[[#This Row],[Benchmark mean accuracy]]),"Yes","No")</f>
        <v>No</v>
      </c>
    </row>
    <row r="1953" spans="1:8" x14ac:dyDescent="0.55000000000000004">
      <c r="A1953">
        <v>175</v>
      </c>
      <c r="B1953" s="1" t="s">
        <v>2504</v>
      </c>
      <c r="C1953" s="4">
        <v>0.93333333333333302</v>
      </c>
      <c r="D1953" s="6">
        <v>97.752808988764002</v>
      </c>
      <c r="E1953" s="3">
        <v>90.224719101123597</v>
      </c>
      <c r="F1953" s="4">
        <v>2.8423645320197002</v>
      </c>
      <c r="G1953" s="6">
        <f>Table4[[#This Row],[Best Individual mean accuracy]]-Table4[[#This Row],[Benchmark mean accuracy]]</f>
        <v>-7.5280898876404052</v>
      </c>
      <c r="H1953" t="str">
        <f>IF(AND(Table4[[#This Row],[F value]]&lt;4.74,Table4[[#This Row],[Best Individual mean accuracy]]&gt;Table4[[#This Row],[Benchmark mean accuracy]]),"Yes","No")</f>
        <v>No</v>
      </c>
    </row>
    <row r="1954" spans="1:8" x14ac:dyDescent="0.55000000000000004">
      <c r="A1954">
        <v>175</v>
      </c>
      <c r="B1954" s="1" t="s">
        <v>2550</v>
      </c>
      <c r="C1954" s="4">
        <v>0.93333333333333302</v>
      </c>
      <c r="D1954" s="6">
        <v>97.528089887640405</v>
      </c>
      <c r="E1954" s="3">
        <v>90.224719101123597</v>
      </c>
      <c r="F1954" s="4">
        <v>6.8260869565217099</v>
      </c>
      <c r="G1954" s="6">
        <f>Table4[[#This Row],[Best Individual mean accuracy]]-Table4[[#This Row],[Benchmark mean accuracy]]</f>
        <v>-7.3033707865168083</v>
      </c>
      <c r="H1954" t="str">
        <f>IF(AND(Table4[[#This Row],[F value]]&lt;4.74,Table4[[#This Row],[Best Individual mean accuracy]]&gt;Table4[[#This Row],[Benchmark mean accuracy]]),"Yes","No")</f>
        <v>No</v>
      </c>
    </row>
    <row r="1955" spans="1:8" x14ac:dyDescent="0.55000000000000004">
      <c r="A1955">
        <v>175</v>
      </c>
      <c r="B1955" s="1" t="s">
        <v>2508</v>
      </c>
      <c r="C1955" s="4">
        <v>0.93333333333333302</v>
      </c>
      <c r="D1955" s="6">
        <v>96.741573033707795</v>
      </c>
      <c r="E1955" s="3">
        <v>90.224719101123597</v>
      </c>
      <c r="F1955" s="4">
        <v>8.1666666666666696</v>
      </c>
      <c r="G1955" s="6">
        <f>Table4[[#This Row],[Best Individual mean accuracy]]-Table4[[#This Row],[Benchmark mean accuracy]]</f>
        <v>-6.5168539325841977</v>
      </c>
      <c r="H1955" t="str">
        <f>IF(AND(Table4[[#This Row],[F value]]&lt;4.74,Table4[[#This Row],[Best Individual mean accuracy]]&gt;Table4[[#This Row],[Benchmark mean accuracy]]),"Yes","No")</f>
        <v>No</v>
      </c>
    </row>
    <row r="1956" spans="1:8" x14ac:dyDescent="0.55000000000000004">
      <c r="A1956">
        <v>175</v>
      </c>
      <c r="B1956" s="1" t="s">
        <v>2417</v>
      </c>
      <c r="C1956" s="4">
        <v>0.93333333333333302</v>
      </c>
      <c r="D1956" s="6">
        <v>96.629213483146003</v>
      </c>
      <c r="E1956" s="3">
        <v>90.224719101123597</v>
      </c>
      <c r="F1956" s="4">
        <v>5.5822784810126498</v>
      </c>
      <c r="G1956" s="6">
        <f>Table4[[#This Row],[Best Individual mean accuracy]]-Table4[[#This Row],[Benchmark mean accuracy]]</f>
        <v>-6.4044943820224063</v>
      </c>
      <c r="H1956" t="str">
        <f>IF(AND(Table4[[#This Row],[F value]]&lt;4.74,Table4[[#This Row],[Best Individual mean accuracy]]&gt;Table4[[#This Row],[Benchmark mean accuracy]]),"Yes","No")</f>
        <v>No</v>
      </c>
    </row>
    <row r="1957" spans="1:8" x14ac:dyDescent="0.55000000000000004">
      <c r="A1957">
        <v>928</v>
      </c>
      <c r="B1957" s="1" t="s">
        <v>4226</v>
      </c>
      <c r="C1957" s="4">
        <v>0.97777777777777697</v>
      </c>
      <c r="D1957" s="6">
        <v>94.831460674157299</v>
      </c>
      <c r="E1957" s="3">
        <v>90.224719101123597</v>
      </c>
      <c r="F1957" s="4">
        <v>2.9120879120879102</v>
      </c>
      <c r="G1957" s="6">
        <f>Table4[[#This Row],[Best Individual mean accuracy]]-Table4[[#This Row],[Benchmark mean accuracy]]</f>
        <v>-4.6067415730337018</v>
      </c>
      <c r="H1957" t="str">
        <f>IF(AND(Table4[[#This Row],[F value]]&lt;4.74,Table4[[#This Row],[Best Individual mean accuracy]]&gt;Table4[[#This Row],[Benchmark mean accuracy]]),"Yes","No")</f>
        <v>No</v>
      </c>
    </row>
    <row r="1958" spans="1:8" x14ac:dyDescent="0.55000000000000004">
      <c r="A1958">
        <v>928</v>
      </c>
      <c r="B1958" s="1" t="s">
        <v>4247</v>
      </c>
      <c r="C1958" s="4">
        <v>0.97777777777777697</v>
      </c>
      <c r="D1958" s="6">
        <v>96.404494382022406</v>
      </c>
      <c r="E1958" s="3">
        <v>90.224719101123497</v>
      </c>
      <c r="F1958" s="4">
        <v>9</v>
      </c>
      <c r="G1958" s="6">
        <f>Table4[[#This Row],[Best Individual mean accuracy]]-Table4[[#This Row],[Benchmark mean accuracy]]</f>
        <v>-6.1797752808989088</v>
      </c>
      <c r="H1958" t="str">
        <f>IF(AND(Table4[[#This Row],[F value]]&lt;4.74,Table4[[#This Row],[Best Individual mean accuracy]]&gt;Table4[[#This Row],[Benchmark mean accuracy]]),"Yes","No")</f>
        <v>No</v>
      </c>
    </row>
    <row r="1959" spans="1:8" x14ac:dyDescent="0.55000000000000004">
      <c r="A1959">
        <v>175</v>
      </c>
      <c r="B1959" s="1" t="s">
        <v>2433</v>
      </c>
      <c r="C1959" s="4">
        <v>0.93333333333333302</v>
      </c>
      <c r="D1959" s="6">
        <v>96.067415730337004</v>
      </c>
      <c r="E1959" s="3">
        <v>90.224719101123497</v>
      </c>
      <c r="F1959" s="4">
        <v>5.3548387096774297</v>
      </c>
      <c r="G1959" s="6">
        <f>Table4[[#This Row],[Best Individual mean accuracy]]-Table4[[#This Row],[Benchmark mean accuracy]]</f>
        <v>-5.8426966292135063</v>
      </c>
      <c r="H1959" t="str">
        <f>IF(AND(Table4[[#This Row],[F value]]&lt;4.74,Table4[[#This Row],[Best Individual mean accuracy]]&gt;Table4[[#This Row],[Benchmark mean accuracy]]),"Yes","No")</f>
        <v>No</v>
      </c>
    </row>
    <row r="1960" spans="1:8" x14ac:dyDescent="0.55000000000000004">
      <c r="A1960">
        <v>175</v>
      </c>
      <c r="B1960" s="1" t="s">
        <v>2522</v>
      </c>
      <c r="C1960" s="4">
        <v>0.93333333333333302</v>
      </c>
      <c r="D1960" s="6">
        <v>96.292134831460601</v>
      </c>
      <c r="E1960" s="3">
        <v>90.112359550561806</v>
      </c>
      <c r="F1960" s="4">
        <v>1.2003929273084399</v>
      </c>
      <c r="G1960" s="6">
        <f>Table4[[#This Row],[Best Individual mean accuracy]]-Table4[[#This Row],[Benchmark mean accuracy]]</f>
        <v>-6.1797752808987951</v>
      </c>
      <c r="H1960" t="str">
        <f>IF(AND(Table4[[#This Row],[F value]]&lt;4.74,Table4[[#This Row],[Best Individual mean accuracy]]&gt;Table4[[#This Row],[Benchmark mean accuracy]]),"Yes","No")</f>
        <v>No</v>
      </c>
    </row>
    <row r="1961" spans="1:8" x14ac:dyDescent="0.55000000000000004">
      <c r="A1961">
        <v>928</v>
      </c>
      <c r="B1961" s="1" t="s">
        <v>4393</v>
      </c>
      <c r="C1961" s="4">
        <v>0.97777777777777697</v>
      </c>
      <c r="D1961" s="6">
        <v>95.393258426966199</v>
      </c>
      <c r="E1961" s="3">
        <v>90.112359550561806</v>
      </c>
      <c r="F1961" s="4">
        <v>2.6223776223776101</v>
      </c>
      <c r="G1961" s="6">
        <f>Table4[[#This Row],[Best Individual mean accuracy]]-Table4[[#This Row],[Benchmark mean accuracy]]</f>
        <v>-5.2808988764043931</v>
      </c>
      <c r="H1961" t="str">
        <f>IF(AND(Table4[[#This Row],[F value]]&lt;4.74,Table4[[#This Row],[Best Individual mean accuracy]]&gt;Table4[[#This Row],[Benchmark mean accuracy]]),"Yes","No")</f>
        <v>No</v>
      </c>
    </row>
    <row r="1962" spans="1:8" x14ac:dyDescent="0.55000000000000004">
      <c r="A1962">
        <v>175</v>
      </c>
      <c r="B1962" s="1" t="s">
        <v>2425</v>
      </c>
      <c r="C1962" s="4">
        <v>0.93333333333333302</v>
      </c>
      <c r="D1962" s="6">
        <v>94.831460674157299</v>
      </c>
      <c r="E1962" s="3">
        <v>90.112359550561806</v>
      </c>
      <c r="F1962" s="4">
        <v>1.73493975903614</v>
      </c>
      <c r="G1962" s="6">
        <f>Table4[[#This Row],[Best Individual mean accuracy]]-Table4[[#This Row],[Benchmark mean accuracy]]</f>
        <v>-4.7191011235954932</v>
      </c>
      <c r="H1962" t="str">
        <f>IF(AND(Table4[[#This Row],[F value]]&lt;4.74,Table4[[#This Row],[Best Individual mean accuracy]]&gt;Table4[[#This Row],[Benchmark mean accuracy]]),"Yes","No")</f>
        <v>No</v>
      </c>
    </row>
    <row r="1963" spans="1:8" x14ac:dyDescent="0.55000000000000004">
      <c r="A1963">
        <v>175</v>
      </c>
      <c r="B1963" s="1" t="s">
        <v>2406</v>
      </c>
      <c r="C1963" s="4">
        <v>0.93333333333333302</v>
      </c>
      <c r="D1963" s="6">
        <v>96.741573033707795</v>
      </c>
      <c r="E1963" s="3">
        <v>90.112359550561706</v>
      </c>
      <c r="F1963" s="4">
        <v>3.1656050955413901</v>
      </c>
      <c r="G1963" s="6">
        <f>Table4[[#This Row],[Best Individual mean accuracy]]-Table4[[#This Row],[Benchmark mean accuracy]]</f>
        <v>-6.6292134831460885</v>
      </c>
      <c r="H1963" t="str">
        <f>IF(AND(Table4[[#This Row],[F value]]&lt;4.74,Table4[[#This Row],[Best Individual mean accuracy]]&gt;Table4[[#This Row],[Benchmark mean accuracy]]),"Yes","No")</f>
        <v>No</v>
      </c>
    </row>
    <row r="1964" spans="1:8" x14ac:dyDescent="0.55000000000000004">
      <c r="A1964">
        <v>175</v>
      </c>
      <c r="B1964" s="1" t="s">
        <v>2464</v>
      </c>
      <c r="C1964" s="4">
        <v>0.93333333333333302</v>
      </c>
      <c r="D1964" s="6">
        <v>96.404494382022406</v>
      </c>
      <c r="E1964" s="3">
        <v>90.112359550561706</v>
      </c>
      <c r="F1964" s="4">
        <v>8.63636363636361</v>
      </c>
      <c r="G1964" s="6">
        <f>Table4[[#This Row],[Best Individual mean accuracy]]-Table4[[#This Row],[Benchmark mean accuracy]]</f>
        <v>-6.2921348314607002</v>
      </c>
      <c r="H1964" t="str">
        <f>IF(AND(Table4[[#This Row],[F value]]&lt;4.74,Table4[[#This Row],[Best Individual mean accuracy]]&gt;Table4[[#This Row],[Benchmark mean accuracy]]),"Yes","No")</f>
        <v>No</v>
      </c>
    </row>
    <row r="1965" spans="1:8" x14ac:dyDescent="0.55000000000000004">
      <c r="A1965">
        <v>175</v>
      </c>
      <c r="B1965" s="1" t="s">
        <v>2477</v>
      </c>
      <c r="C1965" s="4">
        <v>0.93333333333333302</v>
      </c>
      <c r="D1965" s="6">
        <v>96.404494382022406</v>
      </c>
      <c r="E1965" s="3">
        <v>90.112359550561706</v>
      </c>
      <c r="F1965" s="4">
        <v>2.8767123287671201</v>
      </c>
      <c r="G1965" s="6">
        <f>Table4[[#This Row],[Best Individual mean accuracy]]-Table4[[#This Row],[Benchmark mean accuracy]]</f>
        <v>-6.2921348314607002</v>
      </c>
      <c r="H1965" t="str">
        <f>IF(AND(Table4[[#This Row],[F value]]&lt;4.74,Table4[[#This Row],[Best Individual mean accuracy]]&gt;Table4[[#This Row],[Benchmark mean accuracy]]),"Yes","No")</f>
        <v>No</v>
      </c>
    </row>
    <row r="1966" spans="1:8" x14ac:dyDescent="0.55000000000000004">
      <c r="A1966">
        <v>175</v>
      </c>
      <c r="B1966" s="1" t="s">
        <v>2690</v>
      </c>
      <c r="C1966" s="4">
        <v>0.93333333333333302</v>
      </c>
      <c r="D1966" s="6">
        <v>95.955056179775198</v>
      </c>
      <c r="E1966" s="3">
        <v>90.112359550561706</v>
      </c>
      <c r="F1966" s="4">
        <v>4.7837837837837904</v>
      </c>
      <c r="G1966" s="6">
        <f>Table4[[#This Row],[Best Individual mean accuracy]]-Table4[[#This Row],[Benchmark mean accuracy]]</f>
        <v>-5.8426966292134921</v>
      </c>
      <c r="H1966" t="str">
        <f>IF(AND(Table4[[#This Row],[F value]]&lt;4.74,Table4[[#This Row],[Best Individual mean accuracy]]&gt;Table4[[#This Row],[Benchmark mean accuracy]]),"Yes","No")</f>
        <v>No</v>
      </c>
    </row>
    <row r="1967" spans="1:8" x14ac:dyDescent="0.55000000000000004">
      <c r="A1967">
        <v>928</v>
      </c>
      <c r="B1967" s="1" t="s">
        <v>4218</v>
      </c>
      <c r="C1967" s="4">
        <v>0.97777777777777697</v>
      </c>
      <c r="D1967" s="6">
        <v>95.730337078651601</v>
      </c>
      <c r="E1967" s="3">
        <v>90.112359550561706</v>
      </c>
      <c r="F1967" s="4">
        <v>2.1463414634146298</v>
      </c>
      <c r="G1967" s="6">
        <f>Table4[[#This Row],[Best Individual mean accuracy]]-Table4[[#This Row],[Benchmark mean accuracy]]</f>
        <v>-5.6179775280898951</v>
      </c>
      <c r="H1967" t="str">
        <f>IF(AND(Table4[[#This Row],[F value]]&lt;4.74,Table4[[#This Row],[Best Individual mean accuracy]]&gt;Table4[[#This Row],[Benchmark mean accuracy]]),"Yes","No")</f>
        <v>No</v>
      </c>
    </row>
    <row r="1968" spans="1:8" x14ac:dyDescent="0.55000000000000004">
      <c r="A1968">
        <v>663</v>
      </c>
      <c r="B1968" s="1" t="s">
        <v>3108</v>
      </c>
      <c r="C1968" s="4">
        <v>0.97777777777777697</v>
      </c>
      <c r="D1968" s="6">
        <v>95.617977528089796</v>
      </c>
      <c r="E1968" s="3">
        <v>90.112359550561706</v>
      </c>
      <c r="F1968" s="4">
        <v>1.0663650075414699</v>
      </c>
      <c r="G1968" s="6">
        <f>Table4[[#This Row],[Best Individual mean accuracy]]-Table4[[#This Row],[Benchmark mean accuracy]]</f>
        <v>-5.5056179775280896</v>
      </c>
      <c r="H1968" t="str">
        <f>IF(AND(Table4[[#This Row],[F value]]&lt;4.74,Table4[[#This Row],[Best Individual mean accuracy]]&gt;Table4[[#This Row],[Benchmark mean accuracy]]),"Yes","No")</f>
        <v>No</v>
      </c>
    </row>
    <row r="1969" spans="1:8" x14ac:dyDescent="0.55000000000000004">
      <c r="A1969">
        <v>175</v>
      </c>
      <c r="B1969" s="1" t="s">
        <v>2643</v>
      </c>
      <c r="C1969" s="4">
        <v>0.93333333333333302</v>
      </c>
      <c r="D1969" s="6">
        <v>97.191011235955003</v>
      </c>
      <c r="E1969" s="3">
        <v>90</v>
      </c>
      <c r="F1969" s="4">
        <v>3.84810126582278</v>
      </c>
      <c r="G1969" s="6">
        <f>Table4[[#This Row],[Best Individual mean accuracy]]-Table4[[#This Row],[Benchmark mean accuracy]]</f>
        <v>-7.1910112359550027</v>
      </c>
      <c r="H1969" t="str">
        <f>IF(AND(Table4[[#This Row],[F value]]&lt;4.74,Table4[[#This Row],[Best Individual mean accuracy]]&gt;Table4[[#This Row],[Benchmark mean accuracy]]),"Yes","No")</f>
        <v>No</v>
      </c>
    </row>
    <row r="1970" spans="1:8" x14ac:dyDescent="0.55000000000000004">
      <c r="A1970">
        <v>175</v>
      </c>
      <c r="B1970" s="1" t="s">
        <v>2448</v>
      </c>
      <c r="C1970" s="4">
        <v>0.93333333333333302</v>
      </c>
      <c r="D1970" s="6">
        <v>96.629213483146003</v>
      </c>
      <c r="E1970" s="3">
        <v>90</v>
      </c>
      <c r="F1970" s="4">
        <v>4.7011494252873502</v>
      </c>
      <c r="G1970" s="6">
        <f>Table4[[#This Row],[Best Individual mean accuracy]]-Table4[[#This Row],[Benchmark mean accuracy]]</f>
        <v>-6.6292134831460032</v>
      </c>
      <c r="H1970" t="str">
        <f>IF(AND(Table4[[#This Row],[F value]]&lt;4.74,Table4[[#This Row],[Best Individual mean accuracy]]&gt;Table4[[#This Row],[Benchmark mean accuracy]]),"Yes","No")</f>
        <v>No</v>
      </c>
    </row>
    <row r="1971" spans="1:8" x14ac:dyDescent="0.55000000000000004">
      <c r="A1971">
        <v>175</v>
      </c>
      <c r="B1971" s="1" t="s">
        <v>2427</v>
      </c>
      <c r="C1971" s="4">
        <v>0.93333333333333302</v>
      </c>
      <c r="D1971" s="6">
        <v>95.730337078651701</v>
      </c>
      <c r="E1971" s="3">
        <v>90</v>
      </c>
      <c r="F1971" s="4">
        <v>2.49659863945578</v>
      </c>
      <c r="G1971" s="6">
        <f>Table4[[#This Row],[Best Individual mean accuracy]]-Table4[[#This Row],[Benchmark mean accuracy]]</f>
        <v>-5.7303370786517007</v>
      </c>
      <c r="H1971" t="str">
        <f>IF(AND(Table4[[#This Row],[F value]]&lt;4.74,Table4[[#This Row],[Best Individual mean accuracy]]&gt;Table4[[#This Row],[Benchmark mean accuracy]]),"Yes","No")</f>
        <v>No</v>
      </c>
    </row>
    <row r="1972" spans="1:8" x14ac:dyDescent="0.55000000000000004">
      <c r="A1972">
        <v>175</v>
      </c>
      <c r="B1972" s="1" t="s">
        <v>2424</v>
      </c>
      <c r="C1972" s="4">
        <v>0.93333333333333302</v>
      </c>
      <c r="D1972" s="6">
        <v>96.404494382022406</v>
      </c>
      <c r="E1972" s="3">
        <v>89.887640449438194</v>
      </c>
      <c r="F1972" s="4">
        <v>4.2708333333333304</v>
      </c>
      <c r="G1972" s="6">
        <f>Table4[[#This Row],[Best Individual mean accuracy]]-Table4[[#This Row],[Benchmark mean accuracy]]</f>
        <v>-6.5168539325842119</v>
      </c>
      <c r="H1972" t="str">
        <f>IF(AND(Table4[[#This Row],[F value]]&lt;4.74,Table4[[#This Row],[Best Individual mean accuracy]]&gt;Table4[[#This Row],[Benchmark mean accuracy]]),"Yes","No")</f>
        <v>No</v>
      </c>
    </row>
    <row r="1973" spans="1:8" x14ac:dyDescent="0.55000000000000004">
      <c r="A1973">
        <v>928</v>
      </c>
      <c r="B1973" s="1" t="s">
        <v>4357</v>
      </c>
      <c r="C1973" s="4">
        <v>0.97777777777777697</v>
      </c>
      <c r="D1973" s="6">
        <v>96.179775280898795</v>
      </c>
      <c r="E1973" s="3">
        <v>89.887640449438194</v>
      </c>
      <c r="F1973" s="4">
        <v>2.4651162790697598</v>
      </c>
      <c r="G1973" s="6">
        <f>Table4[[#This Row],[Best Individual mean accuracy]]-Table4[[#This Row],[Benchmark mean accuracy]]</f>
        <v>-6.2921348314606007</v>
      </c>
      <c r="H1973" t="str">
        <f>IF(AND(Table4[[#This Row],[F value]]&lt;4.74,Table4[[#This Row],[Best Individual mean accuracy]]&gt;Table4[[#This Row],[Benchmark mean accuracy]]),"Yes","No")</f>
        <v>No</v>
      </c>
    </row>
    <row r="1974" spans="1:8" x14ac:dyDescent="0.55000000000000004">
      <c r="A1974">
        <v>175</v>
      </c>
      <c r="B1974" s="1" t="s">
        <v>2418</v>
      </c>
      <c r="C1974" s="4">
        <v>0.93333333333333302</v>
      </c>
      <c r="D1974" s="6">
        <v>96.067415730337004</v>
      </c>
      <c r="E1974" s="3">
        <v>89.887640449438194</v>
      </c>
      <c r="F1974" s="4">
        <v>4.6091954022988499</v>
      </c>
      <c r="G1974" s="6">
        <f>Table4[[#This Row],[Best Individual mean accuracy]]-Table4[[#This Row],[Benchmark mean accuracy]]</f>
        <v>-6.1797752808988093</v>
      </c>
      <c r="H1974" t="str">
        <f>IF(AND(Table4[[#This Row],[F value]]&lt;4.74,Table4[[#This Row],[Best Individual mean accuracy]]&gt;Table4[[#This Row],[Benchmark mean accuracy]]),"Yes","No")</f>
        <v>No</v>
      </c>
    </row>
    <row r="1975" spans="1:8" x14ac:dyDescent="0.55000000000000004">
      <c r="A1975">
        <v>175</v>
      </c>
      <c r="B1975" s="1" t="s">
        <v>2431</v>
      </c>
      <c r="C1975" s="4">
        <v>0.93333333333333302</v>
      </c>
      <c r="D1975" s="6">
        <v>95.393258426966298</v>
      </c>
      <c r="E1975" s="3">
        <v>89.887640449438194</v>
      </c>
      <c r="F1975" s="4">
        <v>22.8666666666666</v>
      </c>
      <c r="G1975" s="6">
        <f>Table4[[#This Row],[Best Individual mean accuracy]]-Table4[[#This Row],[Benchmark mean accuracy]]</f>
        <v>-5.5056179775281038</v>
      </c>
      <c r="H1975" t="str">
        <f>IF(AND(Table4[[#This Row],[F value]]&lt;4.74,Table4[[#This Row],[Best Individual mean accuracy]]&gt;Table4[[#This Row],[Benchmark mean accuracy]]),"Yes","No")</f>
        <v>No</v>
      </c>
    </row>
    <row r="1976" spans="1:8" x14ac:dyDescent="0.55000000000000004">
      <c r="A1976">
        <v>175</v>
      </c>
      <c r="B1976" s="1" t="s">
        <v>2441</v>
      </c>
      <c r="C1976" s="4">
        <v>0.93333333333333302</v>
      </c>
      <c r="D1976" s="6">
        <v>96.966292134831406</v>
      </c>
      <c r="E1976" s="3">
        <v>89.775280898876403</v>
      </c>
      <c r="F1976" s="4">
        <v>6.1219512195121801</v>
      </c>
      <c r="G1976" s="6">
        <f>Table4[[#This Row],[Best Individual mean accuracy]]-Table4[[#This Row],[Benchmark mean accuracy]]</f>
        <v>-7.1910112359550027</v>
      </c>
      <c r="H1976" t="str">
        <f>IF(AND(Table4[[#This Row],[F value]]&lt;4.74,Table4[[#This Row],[Best Individual mean accuracy]]&gt;Table4[[#This Row],[Benchmark mean accuracy]]),"Yes","No")</f>
        <v>No</v>
      </c>
    </row>
    <row r="1977" spans="1:8" x14ac:dyDescent="0.55000000000000004">
      <c r="A1977">
        <v>175</v>
      </c>
      <c r="B1977" s="1" t="s">
        <v>2491</v>
      </c>
      <c r="C1977" s="4">
        <v>0.93333333333333302</v>
      </c>
      <c r="D1977" s="6">
        <v>96.067415730337004</v>
      </c>
      <c r="E1977" s="3">
        <v>89.775280898876403</v>
      </c>
      <c r="F1977" s="4">
        <v>4.4255319148936101</v>
      </c>
      <c r="G1977" s="6">
        <f>Table4[[#This Row],[Best Individual mean accuracy]]-Table4[[#This Row],[Benchmark mean accuracy]]</f>
        <v>-6.2921348314606007</v>
      </c>
      <c r="H1977" t="str">
        <f>IF(AND(Table4[[#This Row],[F value]]&lt;4.74,Table4[[#This Row],[Best Individual mean accuracy]]&gt;Table4[[#This Row],[Benchmark mean accuracy]]),"Yes","No")</f>
        <v>No</v>
      </c>
    </row>
    <row r="1978" spans="1:8" x14ac:dyDescent="0.55000000000000004">
      <c r="A1978">
        <v>928</v>
      </c>
      <c r="B1978" s="1" t="s">
        <v>4207</v>
      </c>
      <c r="C1978" s="4">
        <v>0.97777777777777697</v>
      </c>
      <c r="D1978" s="6">
        <v>95.955056179775198</v>
      </c>
      <c r="E1978" s="3">
        <v>89.775280898876403</v>
      </c>
      <c r="F1978" s="4">
        <v>3.4403669724770598</v>
      </c>
      <c r="G1978" s="6">
        <f>Table4[[#This Row],[Best Individual mean accuracy]]-Table4[[#This Row],[Benchmark mean accuracy]]</f>
        <v>-6.1797752808987951</v>
      </c>
      <c r="H1978" t="str">
        <f>IF(AND(Table4[[#This Row],[F value]]&lt;4.74,Table4[[#This Row],[Best Individual mean accuracy]]&gt;Table4[[#This Row],[Benchmark mean accuracy]]),"Yes","No")</f>
        <v>No</v>
      </c>
    </row>
    <row r="1979" spans="1:8" x14ac:dyDescent="0.55000000000000004">
      <c r="A1979">
        <v>175</v>
      </c>
      <c r="B1979" s="1" t="s">
        <v>2628</v>
      </c>
      <c r="C1979" s="4">
        <v>0.93333333333333302</v>
      </c>
      <c r="D1979" s="6">
        <v>95.730337078651701</v>
      </c>
      <c r="E1979" s="3">
        <v>89.775280898876403</v>
      </c>
      <c r="F1979" s="4">
        <v>5.5066666666666597</v>
      </c>
      <c r="G1979" s="6">
        <f>Table4[[#This Row],[Best Individual mean accuracy]]-Table4[[#This Row],[Benchmark mean accuracy]]</f>
        <v>-5.9550561797752977</v>
      </c>
      <c r="H1979" t="str">
        <f>IF(AND(Table4[[#This Row],[F value]]&lt;4.74,Table4[[#This Row],[Best Individual mean accuracy]]&gt;Table4[[#This Row],[Benchmark mean accuracy]]),"Yes","No")</f>
        <v>No</v>
      </c>
    </row>
    <row r="1980" spans="1:8" x14ac:dyDescent="0.55000000000000004">
      <c r="A1980">
        <v>928</v>
      </c>
      <c r="B1980" s="1" t="s">
        <v>4234</v>
      </c>
      <c r="C1980" s="4">
        <v>0.97777777777777697</v>
      </c>
      <c r="D1980" s="6">
        <v>95.617977528089895</v>
      </c>
      <c r="E1980" s="3">
        <v>89.775280898876403</v>
      </c>
      <c r="F1980" s="4">
        <v>3.2692307692307598</v>
      </c>
      <c r="G1980" s="6">
        <f>Table4[[#This Row],[Best Individual mean accuracy]]-Table4[[#This Row],[Benchmark mean accuracy]]</f>
        <v>-5.8426966292134921</v>
      </c>
      <c r="H1980" t="str">
        <f>IF(AND(Table4[[#This Row],[F value]]&lt;4.74,Table4[[#This Row],[Best Individual mean accuracy]]&gt;Table4[[#This Row],[Benchmark mean accuracy]]),"Yes","No")</f>
        <v>No</v>
      </c>
    </row>
    <row r="1981" spans="1:8" x14ac:dyDescent="0.55000000000000004">
      <c r="A1981">
        <v>175</v>
      </c>
      <c r="B1981" s="1" t="s">
        <v>2546</v>
      </c>
      <c r="C1981" s="4">
        <v>0.93333333333333302</v>
      </c>
      <c r="D1981" s="6">
        <v>94.606741573033602</v>
      </c>
      <c r="E1981" s="3">
        <v>89.775280898876304</v>
      </c>
      <c r="F1981" s="4">
        <v>2.1020408163265301</v>
      </c>
      <c r="G1981" s="6">
        <f>Table4[[#This Row],[Best Individual mean accuracy]]-Table4[[#This Row],[Benchmark mean accuracy]]</f>
        <v>-4.8314606741572987</v>
      </c>
      <c r="H1981" t="str">
        <f>IF(AND(Table4[[#This Row],[F value]]&lt;4.74,Table4[[#This Row],[Best Individual mean accuracy]]&gt;Table4[[#This Row],[Benchmark mean accuracy]]),"Yes","No")</f>
        <v>No</v>
      </c>
    </row>
    <row r="1982" spans="1:8" x14ac:dyDescent="0.55000000000000004">
      <c r="A1982">
        <v>175</v>
      </c>
      <c r="B1982" s="1" t="s">
        <v>2498</v>
      </c>
      <c r="C1982" s="4">
        <v>0.93333333333333302</v>
      </c>
      <c r="D1982" s="6">
        <v>97.303370786516794</v>
      </c>
      <c r="E1982" s="3">
        <v>89.662921348314597</v>
      </c>
      <c r="F1982" s="4">
        <v>5.6199999999999903</v>
      </c>
      <c r="G1982" s="6">
        <f>Table4[[#This Row],[Best Individual mean accuracy]]-Table4[[#This Row],[Benchmark mean accuracy]]</f>
        <v>-7.6404494382021966</v>
      </c>
      <c r="H1982" t="str">
        <f>IF(AND(Table4[[#This Row],[F value]]&lt;4.74,Table4[[#This Row],[Best Individual mean accuracy]]&gt;Table4[[#This Row],[Benchmark mean accuracy]]),"Yes","No")</f>
        <v>No</v>
      </c>
    </row>
    <row r="1983" spans="1:8" x14ac:dyDescent="0.55000000000000004">
      <c r="A1983">
        <v>175</v>
      </c>
      <c r="B1983" s="1" t="s">
        <v>2605</v>
      </c>
      <c r="C1983" s="4">
        <v>0.93333333333333302</v>
      </c>
      <c r="D1983" s="6">
        <v>97.078651685393197</v>
      </c>
      <c r="E1983" s="3">
        <v>89.662921348314597</v>
      </c>
      <c r="F1983" s="4">
        <v>1.9234972677595601</v>
      </c>
      <c r="G1983" s="6">
        <f>Table4[[#This Row],[Best Individual mean accuracy]]-Table4[[#This Row],[Benchmark mean accuracy]]</f>
        <v>-7.4157303370785996</v>
      </c>
      <c r="H1983" t="str">
        <f>IF(AND(Table4[[#This Row],[F value]]&lt;4.74,Table4[[#This Row],[Best Individual mean accuracy]]&gt;Table4[[#This Row],[Benchmark mean accuracy]]),"Yes","No")</f>
        <v>No</v>
      </c>
    </row>
    <row r="1984" spans="1:8" x14ac:dyDescent="0.55000000000000004">
      <c r="A1984">
        <v>175</v>
      </c>
      <c r="B1984" s="1" t="s">
        <v>2446</v>
      </c>
      <c r="C1984" s="4">
        <v>0.93333333333333302</v>
      </c>
      <c r="D1984" s="6">
        <v>96.404494382022406</v>
      </c>
      <c r="E1984" s="3">
        <v>89.662921348314597</v>
      </c>
      <c r="F1984" s="4">
        <v>7.0333333333333199</v>
      </c>
      <c r="G1984" s="6">
        <f>Table4[[#This Row],[Best Individual mean accuracy]]-Table4[[#This Row],[Benchmark mean accuracy]]</f>
        <v>-6.7415730337078088</v>
      </c>
      <c r="H1984" t="str">
        <f>IF(AND(Table4[[#This Row],[F value]]&lt;4.74,Table4[[#This Row],[Best Individual mean accuracy]]&gt;Table4[[#This Row],[Benchmark mean accuracy]]),"Yes","No")</f>
        <v>No</v>
      </c>
    </row>
    <row r="1985" spans="1:8" x14ac:dyDescent="0.55000000000000004">
      <c r="A1985">
        <v>175</v>
      </c>
      <c r="B1985" s="1" t="s">
        <v>2603</v>
      </c>
      <c r="C1985" s="4">
        <v>0.93333333333333302</v>
      </c>
      <c r="D1985" s="6">
        <v>96.067415730337004</v>
      </c>
      <c r="E1985" s="3">
        <v>89.662921348314597</v>
      </c>
      <c r="F1985" s="4">
        <v>2.4690909090908999</v>
      </c>
      <c r="G1985" s="6">
        <f>Table4[[#This Row],[Best Individual mean accuracy]]-Table4[[#This Row],[Benchmark mean accuracy]]</f>
        <v>-6.4044943820224063</v>
      </c>
      <c r="H1985" t="str">
        <f>IF(AND(Table4[[#This Row],[F value]]&lt;4.74,Table4[[#This Row],[Best Individual mean accuracy]]&gt;Table4[[#This Row],[Benchmark mean accuracy]]),"Yes","No")</f>
        <v>No</v>
      </c>
    </row>
    <row r="1986" spans="1:8" x14ac:dyDescent="0.55000000000000004">
      <c r="A1986">
        <v>928</v>
      </c>
      <c r="B1986" s="1" t="s">
        <v>4300</v>
      </c>
      <c r="C1986" s="4">
        <v>0.97777777777777697</v>
      </c>
      <c r="D1986" s="6">
        <v>96.067415730337004</v>
      </c>
      <c r="E1986" s="3">
        <v>89.662921348314597</v>
      </c>
      <c r="F1986" s="4">
        <v>3.0444444444444398</v>
      </c>
      <c r="G1986" s="6">
        <f>Table4[[#This Row],[Best Individual mean accuracy]]-Table4[[#This Row],[Benchmark mean accuracy]]</f>
        <v>-6.4044943820224063</v>
      </c>
      <c r="H1986" t="str">
        <f>IF(AND(Table4[[#This Row],[F value]]&lt;4.74,Table4[[#This Row],[Best Individual mean accuracy]]&gt;Table4[[#This Row],[Benchmark mean accuracy]]),"Yes","No")</f>
        <v>No</v>
      </c>
    </row>
    <row r="1987" spans="1:8" x14ac:dyDescent="0.55000000000000004">
      <c r="A1987">
        <v>175</v>
      </c>
      <c r="B1987" s="1" t="s">
        <v>2426</v>
      </c>
      <c r="C1987" s="4">
        <v>0.93333333333333302</v>
      </c>
      <c r="D1987" s="6">
        <v>96.404494382022406</v>
      </c>
      <c r="E1987" s="3">
        <v>89.550561797752806</v>
      </c>
      <c r="F1987" s="4">
        <v>3.6929133858267602</v>
      </c>
      <c r="G1987" s="6">
        <f>Table4[[#This Row],[Best Individual mean accuracy]]-Table4[[#This Row],[Benchmark mean accuracy]]</f>
        <v>-6.8539325842696002</v>
      </c>
      <c r="H1987" t="str">
        <f>IF(AND(Table4[[#This Row],[F value]]&lt;4.74,Table4[[#This Row],[Best Individual mean accuracy]]&gt;Table4[[#This Row],[Benchmark mean accuracy]]),"Yes","No")</f>
        <v>No</v>
      </c>
    </row>
    <row r="1988" spans="1:8" x14ac:dyDescent="0.55000000000000004">
      <c r="A1988">
        <v>175</v>
      </c>
      <c r="B1988" s="1" t="s">
        <v>2612</v>
      </c>
      <c r="C1988" s="4">
        <v>0.93333333333333302</v>
      </c>
      <c r="D1988" s="6">
        <v>96.292134831460601</v>
      </c>
      <c r="E1988" s="3">
        <v>89.550561797752806</v>
      </c>
      <c r="F1988" s="4">
        <v>2.4392523364485901</v>
      </c>
      <c r="G1988" s="6">
        <f>Table4[[#This Row],[Best Individual mean accuracy]]-Table4[[#This Row],[Benchmark mean accuracy]]</f>
        <v>-6.7415730337077946</v>
      </c>
      <c r="H1988" t="str">
        <f>IF(AND(Table4[[#This Row],[F value]]&lt;4.74,Table4[[#This Row],[Best Individual mean accuracy]]&gt;Table4[[#This Row],[Benchmark mean accuracy]]),"Yes","No")</f>
        <v>No</v>
      </c>
    </row>
    <row r="1989" spans="1:8" x14ac:dyDescent="0.55000000000000004">
      <c r="A1989">
        <v>175</v>
      </c>
      <c r="B1989" s="1" t="s">
        <v>2420</v>
      </c>
      <c r="C1989" s="4">
        <v>0.93333333333333302</v>
      </c>
      <c r="D1989" s="6">
        <v>95.730337078651601</v>
      </c>
      <c r="E1989" s="3">
        <v>89.550561797752806</v>
      </c>
      <c r="F1989" s="4">
        <v>5.7462686567164099</v>
      </c>
      <c r="G1989" s="6">
        <f>Table4[[#This Row],[Best Individual mean accuracy]]-Table4[[#This Row],[Benchmark mean accuracy]]</f>
        <v>-6.1797752808987951</v>
      </c>
      <c r="H1989" t="str">
        <f>IF(AND(Table4[[#This Row],[F value]]&lt;4.74,Table4[[#This Row],[Best Individual mean accuracy]]&gt;Table4[[#This Row],[Benchmark mean accuracy]]),"Yes","No")</f>
        <v>No</v>
      </c>
    </row>
    <row r="1990" spans="1:8" x14ac:dyDescent="0.55000000000000004">
      <c r="A1990">
        <v>175</v>
      </c>
      <c r="B1990" s="1" t="s">
        <v>2639</v>
      </c>
      <c r="C1990" s="4">
        <v>0.93333333333333302</v>
      </c>
      <c r="D1990" s="6">
        <v>95.505617977528104</v>
      </c>
      <c r="E1990" s="3">
        <v>89.550561797752806</v>
      </c>
      <c r="F1990" s="4">
        <v>9.7999999999999901</v>
      </c>
      <c r="G1990" s="6">
        <f>Table4[[#This Row],[Best Individual mean accuracy]]-Table4[[#This Row],[Benchmark mean accuracy]]</f>
        <v>-5.9550561797752977</v>
      </c>
      <c r="H1990" t="str">
        <f>IF(AND(Table4[[#This Row],[F value]]&lt;4.74,Table4[[#This Row],[Best Individual mean accuracy]]&gt;Table4[[#This Row],[Benchmark mean accuracy]]),"Yes","No")</f>
        <v>No</v>
      </c>
    </row>
    <row r="1991" spans="1:8" x14ac:dyDescent="0.55000000000000004">
      <c r="A1991">
        <v>928</v>
      </c>
      <c r="B1991" s="1" t="s">
        <v>4248</v>
      </c>
      <c r="C1991" s="4">
        <v>0.97777777777777697</v>
      </c>
      <c r="D1991" s="6">
        <v>95.505617977528004</v>
      </c>
      <c r="E1991" s="3">
        <v>89.550561797752806</v>
      </c>
      <c r="F1991" s="4">
        <v>3.2564102564102502</v>
      </c>
      <c r="G1991" s="6">
        <f>Table4[[#This Row],[Best Individual mean accuracy]]-Table4[[#This Row],[Benchmark mean accuracy]]</f>
        <v>-5.9550561797751982</v>
      </c>
      <c r="H1991" t="str">
        <f>IF(AND(Table4[[#This Row],[F value]]&lt;4.74,Table4[[#This Row],[Best Individual mean accuracy]]&gt;Table4[[#This Row],[Benchmark mean accuracy]]),"Yes","No")</f>
        <v>No</v>
      </c>
    </row>
    <row r="1992" spans="1:8" x14ac:dyDescent="0.55000000000000004">
      <c r="A1992">
        <v>175</v>
      </c>
      <c r="B1992" s="1" t="s">
        <v>2414</v>
      </c>
      <c r="C1992" s="4">
        <v>0.93333333333333302</v>
      </c>
      <c r="D1992" s="6">
        <v>96.8539325842696</v>
      </c>
      <c r="E1992" s="3">
        <v>89.438202247191001</v>
      </c>
      <c r="F1992" s="4">
        <v>4.6315789473684204</v>
      </c>
      <c r="G1992" s="6">
        <f>Table4[[#This Row],[Best Individual mean accuracy]]-Table4[[#This Row],[Benchmark mean accuracy]]</f>
        <v>-7.4157303370785996</v>
      </c>
      <c r="H1992" t="str">
        <f>IF(AND(Table4[[#This Row],[F value]]&lt;4.74,Table4[[#This Row],[Best Individual mean accuracy]]&gt;Table4[[#This Row],[Benchmark mean accuracy]]),"Yes","No")</f>
        <v>No</v>
      </c>
    </row>
    <row r="1993" spans="1:8" x14ac:dyDescent="0.55000000000000004">
      <c r="A1993">
        <v>175</v>
      </c>
      <c r="B1993" s="1" t="s">
        <v>2422</v>
      </c>
      <c r="C1993" s="4">
        <v>0.93333333333333302</v>
      </c>
      <c r="D1993" s="6">
        <v>96.8539325842696</v>
      </c>
      <c r="E1993" s="3">
        <v>89.438202247191001</v>
      </c>
      <c r="F1993" s="4">
        <v>11.523809523809399</v>
      </c>
      <c r="G1993" s="6">
        <f>Table4[[#This Row],[Best Individual mean accuracy]]-Table4[[#This Row],[Benchmark mean accuracy]]</f>
        <v>-7.4157303370785996</v>
      </c>
      <c r="H1993" t="str">
        <f>IF(AND(Table4[[#This Row],[F value]]&lt;4.74,Table4[[#This Row],[Best Individual mean accuracy]]&gt;Table4[[#This Row],[Benchmark mean accuracy]]),"Yes","No")</f>
        <v>No</v>
      </c>
    </row>
    <row r="1994" spans="1:8" x14ac:dyDescent="0.55000000000000004">
      <c r="A1994">
        <v>175</v>
      </c>
      <c r="B1994" s="1" t="s">
        <v>2700</v>
      </c>
      <c r="C1994" s="4">
        <v>0.93333333333333302</v>
      </c>
      <c r="D1994" s="6">
        <v>96.067415730337004</v>
      </c>
      <c r="E1994" s="3">
        <v>89.438202247191001</v>
      </c>
      <c r="F1994" s="4">
        <v>7.1090909090908703</v>
      </c>
      <c r="G1994" s="6">
        <f>Table4[[#This Row],[Best Individual mean accuracy]]-Table4[[#This Row],[Benchmark mean accuracy]]</f>
        <v>-6.6292134831460032</v>
      </c>
      <c r="H1994" t="str">
        <f>IF(AND(Table4[[#This Row],[F value]]&lt;4.74,Table4[[#This Row],[Best Individual mean accuracy]]&gt;Table4[[#This Row],[Benchmark mean accuracy]]),"Yes","No")</f>
        <v>No</v>
      </c>
    </row>
    <row r="1995" spans="1:8" x14ac:dyDescent="0.55000000000000004">
      <c r="A1995">
        <v>928</v>
      </c>
      <c r="B1995" s="1" t="s">
        <v>4219</v>
      </c>
      <c r="C1995" s="4">
        <v>0.97777777777777697</v>
      </c>
      <c r="D1995" s="6">
        <v>95.617977528089895</v>
      </c>
      <c r="E1995" s="3">
        <v>89.438202247191001</v>
      </c>
      <c r="F1995" s="4">
        <v>8.0612244897959293</v>
      </c>
      <c r="G1995" s="6">
        <f>Table4[[#This Row],[Best Individual mean accuracy]]-Table4[[#This Row],[Benchmark mean accuracy]]</f>
        <v>-6.1797752808988946</v>
      </c>
      <c r="H1995" t="str">
        <f>IF(AND(Table4[[#This Row],[F value]]&lt;4.74,Table4[[#This Row],[Best Individual mean accuracy]]&gt;Table4[[#This Row],[Benchmark mean accuracy]]),"Yes","No")</f>
        <v>No</v>
      </c>
    </row>
    <row r="1996" spans="1:8" x14ac:dyDescent="0.55000000000000004">
      <c r="A1996">
        <v>175</v>
      </c>
      <c r="B1996" s="1" t="s">
        <v>2534</v>
      </c>
      <c r="C1996" s="4">
        <v>0.93333333333333302</v>
      </c>
      <c r="D1996" s="6">
        <v>95.056179775280896</v>
      </c>
      <c r="E1996" s="3">
        <v>89.438202247191001</v>
      </c>
      <c r="F1996" s="4">
        <v>4.3953488372093004</v>
      </c>
      <c r="G1996" s="6">
        <f>Table4[[#This Row],[Best Individual mean accuracy]]-Table4[[#This Row],[Benchmark mean accuracy]]</f>
        <v>-5.6179775280898951</v>
      </c>
      <c r="H1996" t="str">
        <f>IF(AND(Table4[[#This Row],[F value]]&lt;4.74,Table4[[#This Row],[Best Individual mean accuracy]]&gt;Table4[[#This Row],[Benchmark mean accuracy]]),"Yes","No")</f>
        <v>No</v>
      </c>
    </row>
    <row r="1997" spans="1:8" x14ac:dyDescent="0.55000000000000004">
      <c r="A1997">
        <v>175</v>
      </c>
      <c r="B1997" s="1" t="s">
        <v>2684</v>
      </c>
      <c r="C1997" s="4">
        <v>0.93333333333333302</v>
      </c>
      <c r="D1997" s="6">
        <v>97.4157303370786</v>
      </c>
      <c r="E1997" s="3">
        <v>89.438202247190901</v>
      </c>
      <c r="F1997" s="4">
        <v>9.9454545454545293</v>
      </c>
      <c r="G1997" s="6">
        <f>Table4[[#This Row],[Best Individual mean accuracy]]-Table4[[#This Row],[Benchmark mean accuracy]]</f>
        <v>-7.9775280898876986</v>
      </c>
      <c r="H1997" t="str">
        <f>IF(AND(Table4[[#This Row],[F value]]&lt;4.74,Table4[[#This Row],[Best Individual mean accuracy]]&gt;Table4[[#This Row],[Benchmark mean accuracy]]),"Yes","No")</f>
        <v>No</v>
      </c>
    </row>
    <row r="1998" spans="1:8" x14ac:dyDescent="0.55000000000000004">
      <c r="A1998">
        <v>928</v>
      </c>
      <c r="B1998" s="1" t="s">
        <v>4382</v>
      </c>
      <c r="C1998" s="4">
        <v>0.97777777777777697</v>
      </c>
      <c r="D1998" s="6">
        <v>96.741573033707795</v>
      </c>
      <c r="E1998" s="3">
        <v>89.325842696629195</v>
      </c>
      <c r="F1998" s="4">
        <v>2.5338983050847399</v>
      </c>
      <c r="G1998" s="6">
        <f>Table4[[#This Row],[Best Individual mean accuracy]]-Table4[[#This Row],[Benchmark mean accuracy]]</f>
        <v>-7.4157303370785996</v>
      </c>
      <c r="H1998" t="str">
        <f>IF(AND(Table4[[#This Row],[F value]]&lt;4.74,Table4[[#This Row],[Best Individual mean accuracy]]&gt;Table4[[#This Row],[Benchmark mean accuracy]]),"Yes","No")</f>
        <v>No</v>
      </c>
    </row>
    <row r="1999" spans="1:8" x14ac:dyDescent="0.55000000000000004">
      <c r="A1999">
        <v>175</v>
      </c>
      <c r="B1999" s="1" t="s">
        <v>2503</v>
      </c>
      <c r="C1999" s="4">
        <v>0.93333333333333302</v>
      </c>
      <c r="D1999" s="6">
        <v>96.629213483146003</v>
      </c>
      <c r="E1999" s="3">
        <v>89.325842696629195</v>
      </c>
      <c r="F1999" s="4">
        <v>12.2972972972973</v>
      </c>
      <c r="G1999" s="6">
        <f>Table4[[#This Row],[Best Individual mean accuracy]]-Table4[[#This Row],[Benchmark mean accuracy]]</f>
        <v>-7.3033707865168083</v>
      </c>
      <c r="H1999" t="str">
        <f>IF(AND(Table4[[#This Row],[F value]]&lt;4.74,Table4[[#This Row],[Best Individual mean accuracy]]&gt;Table4[[#This Row],[Benchmark mean accuracy]]),"Yes","No")</f>
        <v>No</v>
      </c>
    </row>
    <row r="2000" spans="1:8" x14ac:dyDescent="0.55000000000000004">
      <c r="A2000">
        <v>175</v>
      </c>
      <c r="B2000" s="1" t="s">
        <v>2413</v>
      </c>
      <c r="C2000" s="4">
        <v>0.93333333333333302</v>
      </c>
      <c r="D2000" s="6">
        <v>95.505617977528104</v>
      </c>
      <c r="E2000" s="3">
        <v>89.213483146067404</v>
      </c>
      <c r="F2000" s="4">
        <v>9.8000000000000203</v>
      </c>
      <c r="G2000" s="6">
        <f>Table4[[#This Row],[Best Individual mean accuracy]]-Table4[[#This Row],[Benchmark mean accuracy]]</f>
        <v>-6.2921348314607002</v>
      </c>
      <c r="H2000" t="str">
        <f>IF(AND(Table4[[#This Row],[F value]]&lt;4.74,Table4[[#This Row],[Best Individual mean accuracy]]&gt;Table4[[#This Row],[Benchmark mean accuracy]]),"Yes","No")</f>
        <v>No</v>
      </c>
    </row>
    <row r="2001" spans="1:8" x14ac:dyDescent="0.55000000000000004">
      <c r="A2001">
        <v>175</v>
      </c>
      <c r="B2001" s="1" t="s">
        <v>2432</v>
      </c>
      <c r="C2001" s="4">
        <v>0.93333333333333302</v>
      </c>
      <c r="D2001" s="6">
        <v>95.955056179775298</v>
      </c>
      <c r="E2001" s="3">
        <v>89.213483146067304</v>
      </c>
      <c r="F2001" s="4">
        <v>2.7790697674418601</v>
      </c>
      <c r="G2001" s="6">
        <f>Table4[[#This Row],[Best Individual mean accuracy]]-Table4[[#This Row],[Benchmark mean accuracy]]</f>
        <v>-6.7415730337079935</v>
      </c>
      <c r="H2001" t="str">
        <f>IF(AND(Table4[[#This Row],[F value]]&lt;4.74,Table4[[#This Row],[Best Individual mean accuracy]]&gt;Table4[[#This Row],[Benchmark mean accuracy]]),"Yes","No")</f>
        <v>No</v>
      </c>
    </row>
    <row r="2002" spans="1:8" x14ac:dyDescent="0.55000000000000004">
      <c r="A2002">
        <v>175</v>
      </c>
      <c r="B2002" s="1" t="s">
        <v>2499</v>
      </c>
      <c r="C2002" s="4">
        <v>0.93333333333333302</v>
      </c>
      <c r="D2002" s="6">
        <v>97.191011235955003</v>
      </c>
      <c r="E2002" s="3">
        <v>89.101123595505598</v>
      </c>
      <c r="F2002" s="4">
        <v>1.61904761904762</v>
      </c>
      <c r="G2002" s="6">
        <f>Table4[[#This Row],[Best Individual mean accuracy]]-Table4[[#This Row],[Benchmark mean accuracy]]</f>
        <v>-8.0898876404494047</v>
      </c>
      <c r="H2002" t="str">
        <f>IF(AND(Table4[[#This Row],[F value]]&lt;4.74,Table4[[#This Row],[Best Individual mean accuracy]]&gt;Table4[[#This Row],[Benchmark mean accuracy]]),"Yes","No")</f>
        <v>No</v>
      </c>
    </row>
    <row r="2003" spans="1:8" x14ac:dyDescent="0.55000000000000004">
      <c r="A2003">
        <v>175</v>
      </c>
      <c r="B2003" s="1" t="s">
        <v>2416</v>
      </c>
      <c r="C2003" s="4">
        <v>0.93333333333333302</v>
      </c>
      <c r="D2003" s="6">
        <v>96.516853932584198</v>
      </c>
      <c r="E2003" s="3">
        <v>89.101123595505598</v>
      </c>
      <c r="F2003" s="4">
        <v>7.6363636363636402</v>
      </c>
      <c r="G2003" s="6">
        <f>Table4[[#This Row],[Best Individual mean accuracy]]-Table4[[#This Row],[Benchmark mean accuracy]]</f>
        <v>-7.4157303370785996</v>
      </c>
      <c r="H2003" t="str">
        <f>IF(AND(Table4[[#This Row],[F value]]&lt;4.74,Table4[[#This Row],[Best Individual mean accuracy]]&gt;Table4[[#This Row],[Benchmark mean accuracy]]),"Yes","No")</f>
        <v>No</v>
      </c>
    </row>
    <row r="2004" spans="1:8" x14ac:dyDescent="0.55000000000000004">
      <c r="A2004">
        <v>175</v>
      </c>
      <c r="B2004" s="1" t="s">
        <v>2456</v>
      </c>
      <c r="C2004" s="4">
        <v>0.93333333333333302</v>
      </c>
      <c r="D2004" s="6">
        <v>96.067415730337004</v>
      </c>
      <c r="E2004" s="3">
        <v>89.101123595505598</v>
      </c>
      <c r="F2004" s="4">
        <v>5.4999999999999902</v>
      </c>
      <c r="G2004" s="6">
        <f>Table4[[#This Row],[Best Individual mean accuracy]]-Table4[[#This Row],[Benchmark mean accuracy]]</f>
        <v>-6.9662921348314057</v>
      </c>
      <c r="H2004" t="str">
        <f>IF(AND(Table4[[#This Row],[F value]]&lt;4.74,Table4[[#This Row],[Best Individual mean accuracy]]&gt;Table4[[#This Row],[Benchmark mean accuracy]]),"Yes","No")</f>
        <v>No</v>
      </c>
    </row>
    <row r="2005" spans="1:8" x14ac:dyDescent="0.55000000000000004">
      <c r="A2005">
        <v>175</v>
      </c>
      <c r="B2005" s="1" t="s">
        <v>2453</v>
      </c>
      <c r="C2005" s="4">
        <v>0.93333333333333302</v>
      </c>
      <c r="D2005" s="6">
        <v>97.078651685393197</v>
      </c>
      <c r="E2005" s="3">
        <v>88.988764044943807</v>
      </c>
      <c r="F2005" s="4">
        <v>2.8201438848920799</v>
      </c>
      <c r="G2005" s="6">
        <f>Table4[[#This Row],[Best Individual mean accuracy]]-Table4[[#This Row],[Benchmark mean accuracy]]</f>
        <v>-8.0898876404493905</v>
      </c>
      <c r="H2005" t="str">
        <f>IF(AND(Table4[[#This Row],[F value]]&lt;4.74,Table4[[#This Row],[Best Individual mean accuracy]]&gt;Table4[[#This Row],[Benchmark mean accuracy]]),"Yes","No")</f>
        <v>No</v>
      </c>
    </row>
    <row r="2006" spans="1:8" x14ac:dyDescent="0.55000000000000004">
      <c r="A2006">
        <v>175</v>
      </c>
      <c r="B2006" s="1" t="s">
        <v>2405</v>
      </c>
      <c r="C2006" s="4">
        <v>0.93333333333333302</v>
      </c>
      <c r="D2006" s="6">
        <v>96.629213483146003</v>
      </c>
      <c r="E2006" s="3">
        <v>88.988764044943807</v>
      </c>
      <c r="F2006" s="4">
        <v>4.0298507462686599</v>
      </c>
      <c r="G2006" s="6">
        <f>Table4[[#This Row],[Best Individual mean accuracy]]-Table4[[#This Row],[Benchmark mean accuracy]]</f>
        <v>-7.6404494382021966</v>
      </c>
      <c r="H2006" t="str">
        <f>IF(AND(Table4[[#This Row],[F value]]&lt;4.74,Table4[[#This Row],[Best Individual mean accuracy]]&gt;Table4[[#This Row],[Benchmark mean accuracy]]),"Yes","No")</f>
        <v>No</v>
      </c>
    </row>
    <row r="2007" spans="1:8" x14ac:dyDescent="0.55000000000000004">
      <c r="A2007">
        <v>175</v>
      </c>
      <c r="B2007" s="1" t="s">
        <v>2443</v>
      </c>
      <c r="C2007" s="4">
        <v>0.93333333333333302</v>
      </c>
      <c r="D2007" s="6">
        <v>95.168539325842602</v>
      </c>
      <c r="E2007" s="3">
        <v>88.988764044943807</v>
      </c>
      <c r="F2007" s="4">
        <v>15.3703703703704</v>
      </c>
      <c r="G2007" s="6">
        <f>Table4[[#This Row],[Best Individual mean accuracy]]-Table4[[#This Row],[Benchmark mean accuracy]]</f>
        <v>-6.1797752808987951</v>
      </c>
      <c r="H2007" t="str">
        <f>IF(AND(Table4[[#This Row],[F value]]&lt;4.74,Table4[[#This Row],[Best Individual mean accuracy]]&gt;Table4[[#This Row],[Benchmark mean accuracy]]),"Yes","No")</f>
        <v>No</v>
      </c>
    </row>
    <row r="2008" spans="1:8" x14ac:dyDescent="0.55000000000000004">
      <c r="A2008">
        <v>175</v>
      </c>
      <c r="B2008" s="1" t="s">
        <v>2444</v>
      </c>
      <c r="C2008" s="4">
        <v>0.93333333333333302</v>
      </c>
      <c r="D2008" s="6">
        <v>97.4157303370786</v>
      </c>
      <c r="E2008" s="3">
        <v>88.876404494382001</v>
      </c>
      <c r="F2008" s="4">
        <v>38.625</v>
      </c>
      <c r="G2008" s="6">
        <f>Table4[[#This Row],[Best Individual mean accuracy]]-Table4[[#This Row],[Benchmark mean accuracy]]</f>
        <v>-8.5393258426965986</v>
      </c>
      <c r="H2008" t="str">
        <f>IF(AND(Table4[[#This Row],[F value]]&lt;4.74,Table4[[#This Row],[Best Individual mean accuracy]]&gt;Table4[[#This Row],[Benchmark mean accuracy]]),"Yes","No")</f>
        <v>No</v>
      </c>
    </row>
    <row r="2009" spans="1:8" x14ac:dyDescent="0.55000000000000004">
      <c r="A2009">
        <v>175</v>
      </c>
      <c r="B2009" s="1" t="s">
        <v>2439</v>
      </c>
      <c r="C2009" s="4">
        <v>0.93333333333333302</v>
      </c>
      <c r="D2009" s="6">
        <v>96.404494382022406</v>
      </c>
      <c r="E2009" s="3">
        <v>88.876404494382001</v>
      </c>
      <c r="F2009" s="4">
        <v>9.7605633802816794</v>
      </c>
      <c r="G2009" s="6">
        <f>Table4[[#This Row],[Best Individual mean accuracy]]-Table4[[#This Row],[Benchmark mean accuracy]]</f>
        <v>-7.5280898876404052</v>
      </c>
      <c r="H2009" t="str">
        <f>IF(AND(Table4[[#This Row],[F value]]&lt;4.74,Table4[[#This Row],[Best Individual mean accuracy]]&gt;Table4[[#This Row],[Benchmark mean accuracy]]),"Yes","No")</f>
        <v>No</v>
      </c>
    </row>
    <row r="2010" spans="1:8" x14ac:dyDescent="0.55000000000000004">
      <c r="A2010">
        <v>175</v>
      </c>
      <c r="B2010" s="1" t="s">
        <v>2526</v>
      </c>
      <c r="C2010" s="4">
        <v>0.93333333333333302</v>
      </c>
      <c r="D2010" s="6">
        <v>95.617977528089895</v>
      </c>
      <c r="E2010" s="3">
        <v>88.876404494382001</v>
      </c>
      <c r="F2010" s="4">
        <v>6.7666666666666702</v>
      </c>
      <c r="G2010" s="6">
        <f>Table4[[#This Row],[Best Individual mean accuracy]]-Table4[[#This Row],[Benchmark mean accuracy]]</f>
        <v>-6.7415730337078941</v>
      </c>
      <c r="H2010" t="str">
        <f>IF(AND(Table4[[#This Row],[F value]]&lt;4.74,Table4[[#This Row],[Best Individual mean accuracy]]&gt;Table4[[#This Row],[Benchmark mean accuracy]]),"Yes","No")</f>
        <v>No</v>
      </c>
    </row>
    <row r="2011" spans="1:8" x14ac:dyDescent="0.55000000000000004">
      <c r="A2011">
        <v>175</v>
      </c>
      <c r="B2011" s="1" t="s">
        <v>2506</v>
      </c>
      <c r="C2011" s="4">
        <v>0.93333333333333302</v>
      </c>
      <c r="D2011" s="6">
        <v>96.516853932584198</v>
      </c>
      <c r="E2011" s="3">
        <v>88.764044943820195</v>
      </c>
      <c r="F2011" s="4">
        <v>11.297872340425499</v>
      </c>
      <c r="G2011" s="6">
        <f>Table4[[#This Row],[Best Individual mean accuracy]]-Table4[[#This Row],[Benchmark mean accuracy]]</f>
        <v>-7.7528089887640022</v>
      </c>
      <c r="H2011" t="str">
        <f>IF(AND(Table4[[#This Row],[F value]]&lt;4.74,Table4[[#This Row],[Best Individual mean accuracy]]&gt;Table4[[#This Row],[Benchmark mean accuracy]]),"Yes","No")</f>
        <v>No</v>
      </c>
    </row>
    <row r="2012" spans="1:8" x14ac:dyDescent="0.55000000000000004">
      <c r="A2012">
        <v>175</v>
      </c>
      <c r="B2012" s="1" t="s">
        <v>2419</v>
      </c>
      <c r="C2012" s="4">
        <v>0.93333333333333302</v>
      </c>
      <c r="D2012" s="6">
        <v>96.8539325842696</v>
      </c>
      <c r="E2012" s="3">
        <v>88.651685393258404</v>
      </c>
      <c r="F2012" s="4">
        <v>9.0317460317460299</v>
      </c>
      <c r="G2012" s="6">
        <f>Table4[[#This Row],[Best Individual mean accuracy]]-Table4[[#This Row],[Benchmark mean accuracy]]</f>
        <v>-8.202247191011196</v>
      </c>
      <c r="H2012" t="str">
        <f>IF(AND(Table4[[#This Row],[F value]]&lt;4.74,Table4[[#This Row],[Best Individual mean accuracy]]&gt;Table4[[#This Row],[Benchmark mean accuracy]]),"Yes","No")</f>
        <v>No</v>
      </c>
    </row>
    <row r="2013" spans="1:8" x14ac:dyDescent="0.55000000000000004">
      <c r="A2013">
        <v>175</v>
      </c>
      <c r="B2013" s="1" t="s">
        <v>2430</v>
      </c>
      <c r="C2013" s="4">
        <v>0.93333333333333302</v>
      </c>
      <c r="D2013" s="6">
        <v>96.516853932584198</v>
      </c>
      <c r="E2013" s="3">
        <v>88.651685393258404</v>
      </c>
      <c r="F2013" s="4">
        <v>2.19463087248322</v>
      </c>
      <c r="G2013" s="6">
        <f>Table4[[#This Row],[Best Individual mean accuracy]]-Table4[[#This Row],[Benchmark mean accuracy]]</f>
        <v>-7.8651685393257935</v>
      </c>
      <c r="H2013" t="str">
        <f>IF(AND(Table4[[#This Row],[F value]]&lt;4.74,Table4[[#This Row],[Best Individual mean accuracy]]&gt;Table4[[#This Row],[Benchmark mean accuracy]]),"Yes","No")</f>
        <v>No</v>
      </c>
    </row>
    <row r="2014" spans="1:8" x14ac:dyDescent="0.55000000000000004">
      <c r="A2014">
        <v>928</v>
      </c>
      <c r="B2014" s="1" t="s">
        <v>4309</v>
      </c>
      <c r="C2014" s="4">
        <v>0.97777777777777697</v>
      </c>
      <c r="D2014" s="6">
        <v>96.292134831460601</v>
      </c>
      <c r="E2014" s="3">
        <v>88.539325842696599</v>
      </c>
      <c r="F2014" s="4">
        <v>2.5830618892508102</v>
      </c>
      <c r="G2014" s="6">
        <f>Table4[[#This Row],[Best Individual mean accuracy]]-Table4[[#This Row],[Benchmark mean accuracy]]</f>
        <v>-7.7528089887640022</v>
      </c>
      <c r="H2014" t="str">
        <f>IF(AND(Table4[[#This Row],[F value]]&lt;4.74,Table4[[#This Row],[Best Individual mean accuracy]]&gt;Table4[[#This Row],[Benchmark mean accuracy]]),"Yes","No")</f>
        <v>No</v>
      </c>
    </row>
    <row r="2015" spans="1:8" x14ac:dyDescent="0.55000000000000004">
      <c r="A2015">
        <v>175</v>
      </c>
      <c r="B2015" s="1" t="s">
        <v>2411</v>
      </c>
      <c r="C2015" s="4">
        <v>0.93333333333333302</v>
      </c>
      <c r="D2015" s="6">
        <v>96.179775280898795</v>
      </c>
      <c r="E2015" s="3">
        <v>88.539325842696599</v>
      </c>
      <c r="F2015" s="4">
        <v>8.8181818181818006</v>
      </c>
      <c r="G2015" s="6">
        <f>Table4[[#This Row],[Best Individual mean accuracy]]-Table4[[#This Row],[Benchmark mean accuracy]]</f>
        <v>-7.6404494382021966</v>
      </c>
      <c r="H2015" t="str">
        <f>IF(AND(Table4[[#This Row],[F value]]&lt;4.74,Table4[[#This Row],[Best Individual mean accuracy]]&gt;Table4[[#This Row],[Benchmark mean accuracy]]),"Yes","No")</f>
        <v>No</v>
      </c>
    </row>
    <row r="2016" spans="1:8" x14ac:dyDescent="0.55000000000000004">
      <c r="A2016">
        <v>175</v>
      </c>
      <c r="B2016" s="1" t="s">
        <v>2458</v>
      </c>
      <c r="C2016" s="4">
        <v>0.93333333333333302</v>
      </c>
      <c r="D2016" s="6">
        <v>95.730337078651601</v>
      </c>
      <c r="E2016" s="3">
        <v>88.539325842696599</v>
      </c>
      <c r="F2016" s="4">
        <v>5.1489361702127701</v>
      </c>
      <c r="G2016" s="6">
        <f>Table4[[#This Row],[Best Individual mean accuracy]]-Table4[[#This Row],[Benchmark mean accuracy]]</f>
        <v>-7.1910112359550027</v>
      </c>
      <c r="H2016" t="str">
        <f>IF(AND(Table4[[#This Row],[F value]]&lt;4.74,Table4[[#This Row],[Best Individual mean accuracy]]&gt;Table4[[#This Row],[Benchmark mean accuracy]]),"Yes","No")</f>
        <v>No</v>
      </c>
    </row>
    <row r="2017" spans="1:8" x14ac:dyDescent="0.55000000000000004">
      <c r="A2017">
        <v>175</v>
      </c>
      <c r="B2017" s="1" t="s">
        <v>2438</v>
      </c>
      <c r="C2017" s="4">
        <v>0.93333333333333302</v>
      </c>
      <c r="D2017" s="6">
        <v>96.966292134831406</v>
      </c>
      <c r="E2017" s="3">
        <v>88.426966292134793</v>
      </c>
      <c r="F2017" s="4">
        <v>7.7906976744185998</v>
      </c>
      <c r="G2017" s="6">
        <f>Table4[[#This Row],[Best Individual mean accuracy]]-Table4[[#This Row],[Benchmark mean accuracy]]</f>
        <v>-8.5393258426966128</v>
      </c>
      <c r="H2017" t="str">
        <f>IF(AND(Table4[[#This Row],[F value]]&lt;4.74,Table4[[#This Row],[Best Individual mean accuracy]]&gt;Table4[[#This Row],[Benchmark mean accuracy]]),"Yes","No")</f>
        <v>No</v>
      </c>
    </row>
    <row r="2018" spans="1:8" x14ac:dyDescent="0.55000000000000004">
      <c r="A2018">
        <v>175</v>
      </c>
      <c r="B2018" s="1" t="s">
        <v>2452</v>
      </c>
      <c r="C2018" s="4">
        <v>0.93333333333333302</v>
      </c>
      <c r="D2018" s="6">
        <v>96.292134831460601</v>
      </c>
      <c r="E2018" s="3">
        <v>88.426966292134793</v>
      </c>
      <c r="F2018" s="4">
        <v>2.6551724137931001</v>
      </c>
      <c r="G2018" s="6">
        <f>Table4[[#This Row],[Best Individual mean accuracy]]-Table4[[#This Row],[Benchmark mean accuracy]]</f>
        <v>-7.8651685393258077</v>
      </c>
      <c r="H2018" t="str">
        <f>IF(AND(Table4[[#This Row],[F value]]&lt;4.74,Table4[[#This Row],[Best Individual mean accuracy]]&gt;Table4[[#This Row],[Benchmark mean accuracy]]),"Yes","No")</f>
        <v>No</v>
      </c>
    </row>
    <row r="2019" spans="1:8" x14ac:dyDescent="0.55000000000000004">
      <c r="A2019">
        <v>175</v>
      </c>
      <c r="B2019" s="1" t="s">
        <v>2440</v>
      </c>
      <c r="C2019" s="4">
        <v>0.93333333333333302</v>
      </c>
      <c r="D2019" s="6">
        <v>95.955056179775198</v>
      </c>
      <c r="E2019" s="3">
        <v>88.426966292134793</v>
      </c>
      <c r="F2019" s="4">
        <v>8.9999999999999893</v>
      </c>
      <c r="G2019" s="6">
        <f>Table4[[#This Row],[Best Individual mean accuracy]]-Table4[[#This Row],[Benchmark mean accuracy]]</f>
        <v>-7.5280898876404052</v>
      </c>
      <c r="H2019" t="str">
        <f>IF(AND(Table4[[#This Row],[F value]]&lt;4.74,Table4[[#This Row],[Best Individual mean accuracy]]&gt;Table4[[#This Row],[Benchmark mean accuracy]]),"Yes","No")</f>
        <v>No</v>
      </c>
    </row>
    <row r="2020" spans="1:8" x14ac:dyDescent="0.55000000000000004">
      <c r="A2020">
        <v>175</v>
      </c>
      <c r="B2020" s="1" t="s">
        <v>2461</v>
      </c>
      <c r="C2020" s="4">
        <v>0.93333333333333302</v>
      </c>
      <c r="D2020" s="6">
        <v>97.303370786516794</v>
      </c>
      <c r="E2020" s="3">
        <v>88.314606741573002</v>
      </c>
      <c r="F2020" s="4">
        <v>3.0287769784172598</v>
      </c>
      <c r="G2020" s="6">
        <f>Table4[[#This Row],[Best Individual mean accuracy]]-Table4[[#This Row],[Benchmark mean accuracy]]</f>
        <v>-8.9887640449437924</v>
      </c>
      <c r="H2020" t="str">
        <f>IF(AND(Table4[[#This Row],[F value]]&lt;4.74,Table4[[#This Row],[Best Individual mean accuracy]]&gt;Table4[[#This Row],[Benchmark mean accuracy]]),"Yes","No")</f>
        <v>No</v>
      </c>
    </row>
    <row r="2021" spans="1:8" x14ac:dyDescent="0.55000000000000004">
      <c r="A2021">
        <v>175</v>
      </c>
      <c r="B2021" s="1" t="s">
        <v>2407</v>
      </c>
      <c r="C2021" s="4">
        <v>0.93333333333333302</v>
      </c>
      <c r="D2021" s="6">
        <v>95.617977528089895</v>
      </c>
      <c r="E2021" s="3">
        <v>88.314606741573002</v>
      </c>
      <c r="F2021" s="4">
        <v>5.8965517241379199</v>
      </c>
      <c r="G2021" s="6">
        <f>Table4[[#This Row],[Best Individual mean accuracy]]-Table4[[#This Row],[Benchmark mean accuracy]]</f>
        <v>-7.3033707865168935</v>
      </c>
      <c r="H2021" t="str">
        <f>IF(AND(Table4[[#This Row],[F value]]&lt;4.74,Table4[[#This Row],[Best Individual mean accuracy]]&gt;Table4[[#This Row],[Benchmark mean accuracy]]),"Yes","No")</f>
        <v>No</v>
      </c>
    </row>
    <row r="2022" spans="1:8" x14ac:dyDescent="0.55000000000000004">
      <c r="A2022">
        <v>175</v>
      </c>
      <c r="B2022" s="1" t="s">
        <v>2408</v>
      </c>
      <c r="C2022" s="4">
        <v>0.93333333333333302</v>
      </c>
      <c r="D2022" s="6">
        <v>96.516853932584198</v>
      </c>
      <c r="E2022" s="3">
        <v>88.202247191011196</v>
      </c>
      <c r="F2022" s="4">
        <v>3.4639175257731898</v>
      </c>
      <c r="G2022" s="6">
        <f>Table4[[#This Row],[Best Individual mean accuracy]]-Table4[[#This Row],[Benchmark mean accuracy]]</f>
        <v>-8.3146067415730016</v>
      </c>
      <c r="H2022" t="str">
        <f>IF(AND(Table4[[#This Row],[F value]]&lt;4.74,Table4[[#This Row],[Best Individual mean accuracy]]&gt;Table4[[#This Row],[Benchmark mean accuracy]]),"Yes","No")</f>
        <v>No</v>
      </c>
    </row>
    <row r="2023" spans="1:8" x14ac:dyDescent="0.55000000000000004">
      <c r="A2023">
        <v>175</v>
      </c>
      <c r="B2023" s="1" t="s">
        <v>2447</v>
      </c>
      <c r="C2023" s="4">
        <v>0.93333333333333302</v>
      </c>
      <c r="D2023" s="6">
        <v>96.516853932584198</v>
      </c>
      <c r="E2023" s="3">
        <v>88.089887640449405</v>
      </c>
      <c r="F2023" s="4">
        <v>6.3009708737864099</v>
      </c>
      <c r="G2023" s="6">
        <f>Table4[[#This Row],[Best Individual mean accuracy]]-Table4[[#This Row],[Benchmark mean accuracy]]</f>
        <v>-8.426966292134793</v>
      </c>
      <c r="H2023" t="str">
        <f>IF(AND(Table4[[#This Row],[F value]]&lt;4.74,Table4[[#This Row],[Best Individual mean accuracy]]&gt;Table4[[#This Row],[Benchmark mean accuracy]]),"Yes","No")</f>
        <v>No</v>
      </c>
    </row>
    <row r="2024" spans="1:8" x14ac:dyDescent="0.55000000000000004">
      <c r="A2024">
        <v>175</v>
      </c>
      <c r="B2024" s="1" t="s">
        <v>2460</v>
      </c>
      <c r="C2024" s="4">
        <v>0.93333333333333302</v>
      </c>
      <c r="D2024" s="6">
        <v>96.629213483146003</v>
      </c>
      <c r="E2024" s="3">
        <v>87.865168539325794</v>
      </c>
      <c r="F2024" s="4">
        <v>2.9361702127659499</v>
      </c>
      <c r="G2024" s="6">
        <f>Table4[[#This Row],[Best Individual mean accuracy]]-Table4[[#This Row],[Benchmark mean accuracy]]</f>
        <v>-8.7640449438202097</v>
      </c>
      <c r="H2024" t="str">
        <f>IF(AND(Table4[[#This Row],[F value]]&lt;4.74,Table4[[#This Row],[Best Individual mean accuracy]]&gt;Table4[[#This Row],[Benchmark mean accuracy]]),"Yes","No")</f>
        <v>No</v>
      </c>
    </row>
    <row r="2025" spans="1:8" x14ac:dyDescent="0.55000000000000004">
      <c r="A2025">
        <v>175</v>
      </c>
      <c r="B2025" s="1" t="s">
        <v>2450</v>
      </c>
      <c r="C2025" s="4">
        <v>0.93333333333333302</v>
      </c>
      <c r="D2025" s="6">
        <v>95.505617977528104</v>
      </c>
      <c r="E2025" s="3">
        <v>87.752808988764002</v>
      </c>
      <c r="F2025" s="4">
        <v>3.2914572864321601</v>
      </c>
      <c r="G2025" s="6">
        <f>Table4[[#This Row],[Best Individual mean accuracy]]-Table4[[#This Row],[Benchmark mean accuracy]]</f>
        <v>-7.7528089887641016</v>
      </c>
      <c r="H2025" t="str">
        <f>IF(AND(Table4[[#This Row],[F value]]&lt;4.74,Table4[[#This Row],[Best Individual mean accuracy]]&gt;Table4[[#This Row],[Benchmark mean accuracy]]),"Yes","No")</f>
        <v>No</v>
      </c>
    </row>
    <row r="2026" spans="1:8" x14ac:dyDescent="0.55000000000000004">
      <c r="A2026">
        <v>175</v>
      </c>
      <c r="B2026" s="1" t="s">
        <v>2409</v>
      </c>
      <c r="C2026" s="4">
        <v>0.93333333333333302</v>
      </c>
      <c r="D2026" s="6">
        <v>96.516853932584198</v>
      </c>
      <c r="E2026" s="3">
        <v>87.640449438202197</v>
      </c>
      <c r="F2026" s="4">
        <v>5.9279999999999902</v>
      </c>
      <c r="G2026" s="6">
        <f>Table4[[#This Row],[Best Individual mean accuracy]]-Table4[[#This Row],[Benchmark mean accuracy]]</f>
        <v>-8.8764044943820011</v>
      </c>
      <c r="H2026" t="str">
        <f>IF(AND(Table4[[#This Row],[F value]]&lt;4.74,Table4[[#This Row],[Best Individual mean accuracy]]&gt;Table4[[#This Row],[Benchmark mean accuracy]]),"Yes","No")</f>
        <v>No</v>
      </c>
    </row>
    <row r="2027" spans="1:8" x14ac:dyDescent="0.55000000000000004">
      <c r="A2027">
        <v>175</v>
      </c>
      <c r="B2027" s="1" t="s">
        <v>2442</v>
      </c>
      <c r="C2027" s="4">
        <v>0.93333333333333302</v>
      </c>
      <c r="D2027" s="6">
        <v>94.831460674157299</v>
      </c>
      <c r="E2027" s="3">
        <v>87.528089887640405</v>
      </c>
      <c r="F2027" s="4">
        <v>2.79574468085106</v>
      </c>
      <c r="G2027" s="6">
        <f>Table4[[#This Row],[Best Individual mean accuracy]]-Table4[[#This Row],[Benchmark mean accuracy]]</f>
        <v>-7.3033707865168935</v>
      </c>
      <c r="H2027" t="str">
        <f>IF(AND(Table4[[#This Row],[F value]]&lt;4.74,Table4[[#This Row],[Best Individual mean accuracy]]&gt;Table4[[#This Row],[Benchmark mean accuracy]]),"Yes","No")</f>
        <v>No</v>
      </c>
    </row>
    <row r="2028" spans="1:8" x14ac:dyDescent="0.55000000000000004">
      <c r="A2028">
        <v>175</v>
      </c>
      <c r="B2028" s="1" t="s">
        <v>2415</v>
      </c>
      <c r="C2028" s="4">
        <v>0.93333333333333302</v>
      </c>
      <c r="D2028" s="6">
        <v>96.741573033707795</v>
      </c>
      <c r="E2028" s="3">
        <v>87.4157303370786</v>
      </c>
      <c r="F2028" s="4">
        <v>3.0350877192982399</v>
      </c>
      <c r="G2028" s="6">
        <f>Table4[[#This Row],[Best Individual mean accuracy]]-Table4[[#This Row],[Benchmark mean accuracy]]</f>
        <v>-9.325842696629195</v>
      </c>
      <c r="H2028" t="str">
        <f>IF(AND(Table4[[#This Row],[F value]]&lt;4.74,Table4[[#This Row],[Best Individual mean accuracy]]&gt;Table4[[#This Row],[Benchmark mean accuracy]]),"Yes","No")</f>
        <v>No</v>
      </c>
    </row>
    <row r="2029" spans="1:8" x14ac:dyDescent="0.55000000000000004">
      <c r="A2029">
        <v>175</v>
      </c>
      <c r="B2029" s="1" t="s">
        <v>2436</v>
      </c>
      <c r="C2029" s="4">
        <v>0.93333333333333302</v>
      </c>
      <c r="D2029" s="6">
        <v>96.179775280898795</v>
      </c>
      <c r="E2029" s="3">
        <v>86.966292134831406</v>
      </c>
      <c r="F2029" s="4">
        <v>13.035714285714199</v>
      </c>
      <c r="G2029" s="6">
        <f>Table4[[#This Row],[Best Individual mean accuracy]]-Table4[[#This Row],[Benchmark mean accuracy]]</f>
        <v>-9.2134831460673894</v>
      </c>
      <c r="H2029" t="str">
        <f>IF(AND(Table4[[#This Row],[F value]]&lt;4.74,Table4[[#This Row],[Best Individual mean accuracy]]&gt;Table4[[#This Row],[Benchmark mean accuracy]]),"Yes","No")</f>
        <v>No</v>
      </c>
    </row>
    <row r="2030" spans="1:8" x14ac:dyDescent="0.55000000000000004">
      <c r="A2030">
        <v>175</v>
      </c>
      <c r="B2030" s="1" t="s">
        <v>2423</v>
      </c>
      <c r="C2030" s="4">
        <v>0.93333333333333302</v>
      </c>
      <c r="D2030" s="6">
        <v>96.067415730337004</v>
      </c>
      <c r="E2030" s="3">
        <v>86.966292134831406</v>
      </c>
      <c r="F2030" s="4">
        <v>15.1960784313725</v>
      </c>
      <c r="G2030" s="6">
        <f>Table4[[#This Row],[Best Individual mean accuracy]]-Table4[[#This Row],[Benchmark mean accuracy]]</f>
        <v>-9.101123595505598</v>
      </c>
      <c r="H2030" t="str">
        <f>IF(AND(Table4[[#This Row],[F value]]&lt;4.74,Table4[[#This Row],[Best Individual mean accuracy]]&gt;Table4[[#This Row],[Benchmark mean accuracy]]),"Yes","No")</f>
        <v>No</v>
      </c>
    </row>
    <row r="2031" spans="1:8" x14ac:dyDescent="0.55000000000000004">
      <c r="A2031">
        <v>175</v>
      </c>
      <c r="B2031" s="1" t="s">
        <v>2428</v>
      </c>
      <c r="C2031" s="4">
        <v>0.93333333333333302</v>
      </c>
      <c r="D2031" s="6">
        <v>97.078651685393197</v>
      </c>
      <c r="E2031" s="3">
        <v>86.8539325842696</v>
      </c>
      <c r="F2031" s="4">
        <v>2.5980148883374601</v>
      </c>
      <c r="G2031" s="6">
        <f>Table4[[#This Row],[Best Individual mean accuracy]]-Table4[[#This Row],[Benchmark mean accuracy]]</f>
        <v>-10.224719101123597</v>
      </c>
      <c r="H2031" t="str">
        <f>IF(AND(Table4[[#This Row],[F value]]&lt;4.74,Table4[[#This Row],[Best Individual mean accuracy]]&gt;Table4[[#This Row],[Benchmark mean accuracy]]),"Yes","No")</f>
        <v>No</v>
      </c>
    </row>
    <row r="2032" spans="1:8" x14ac:dyDescent="0.55000000000000004">
      <c r="A2032">
        <v>175</v>
      </c>
      <c r="B2032" s="1" t="s">
        <v>2445</v>
      </c>
      <c r="C2032" s="4">
        <v>0.93333333333333302</v>
      </c>
      <c r="D2032" s="6">
        <v>97.191011235955003</v>
      </c>
      <c r="E2032" s="3">
        <v>86.516853932584198</v>
      </c>
      <c r="F2032" s="4">
        <v>10.494736842105199</v>
      </c>
      <c r="G2032" s="6">
        <f>Table4[[#This Row],[Best Individual mean accuracy]]-Table4[[#This Row],[Benchmark mean accuracy]]</f>
        <v>-10.674157303370805</v>
      </c>
      <c r="H2032" t="str">
        <f>IF(AND(Table4[[#This Row],[F value]]&lt;4.74,Table4[[#This Row],[Best Individual mean accuracy]]&gt;Table4[[#This Row],[Benchmark mean accuracy]]),"Yes","No")</f>
        <v>No</v>
      </c>
    </row>
    <row r="2033" spans="1:8" x14ac:dyDescent="0.55000000000000004">
      <c r="A2033">
        <v>175</v>
      </c>
      <c r="B2033" s="1" t="s">
        <v>2435</v>
      </c>
      <c r="C2033" s="4">
        <v>0.93333333333333302</v>
      </c>
      <c r="D2033" s="6">
        <v>97.078651685393197</v>
      </c>
      <c r="E2033" s="3">
        <v>86.067415730337004</v>
      </c>
      <c r="F2033" s="4">
        <v>4.5725190839694596</v>
      </c>
      <c r="G2033" s="6">
        <f>Table4[[#This Row],[Best Individual mean accuracy]]-Table4[[#This Row],[Benchmark mean accuracy]]</f>
        <v>-11.011235955056193</v>
      </c>
      <c r="H2033" t="str">
        <f>IF(AND(Table4[[#This Row],[F value]]&lt;4.74,Table4[[#This Row],[Best Individual mean accuracy]]&gt;Table4[[#This Row],[Benchmark mean accuracy]]),"Yes","No")</f>
        <v>No</v>
      </c>
    </row>
  </sheetData>
  <conditionalFormatting sqref="B1:B1048576">
    <cfRule type="duplicateValues" dxfId="17" priority="1"/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0097E-B916-42FF-A48A-E1D3B9A500A5}">
  <dimension ref="A1:T2252"/>
  <sheetViews>
    <sheetView topLeftCell="M1" workbookViewId="0">
      <selection activeCell="K25" sqref="K25:K26"/>
    </sheetView>
  </sheetViews>
  <sheetFormatPr defaultRowHeight="14.4" x14ac:dyDescent="0.55000000000000004"/>
  <cols>
    <col min="2" max="2" width="9.26171875" style="1" customWidth="1"/>
    <col min="3" max="3" width="11.68359375" style="4" bestFit="1" customWidth="1"/>
    <col min="4" max="4" width="23.7890625" style="6" customWidth="1"/>
    <col min="5" max="5" width="26.20703125" style="3" customWidth="1"/>
    <col min="6" max="6" width="11.15625" style="4" bestFit="1" customWidth="1"/>
    <col min="7" max="7" width="26.05078125" style="6" bestFit="1" customWidth="1"/>
    <col min="8" max="8" width="29.734375" bestFit="1" customWidth="1"/>
    <col min="10" max="10" width="25.734375" bestFit="1" customWidth="1"/>
  </cols>
  <sheetData>
    <row r="1" spans="1:20" x14ac:dyDescent="0.55000000000000004">
      <c r="A1" t="s">
        <v>435</v>
      </c>
      <c r="B1" s="1" t="s">
        <v>0</v>
      </c>
      <c r="C1" s="4" t="s">
        <v>1</v>
      </c>
      <c r="D1" s="6" t="s">
        <v>2</v>
      </c>
      <c r="E1" s="3" t="s">
        <v>3</v>
      </c>
      <c r="F1" s="4" t="s">
        <v>4</v>
      </c>
      <c r="G1" s="6" t="s">
        <v>2364</v>
      </c>
      <c r="H1" t="s">
        <v>2361</v>
      </c>
    </row>
    <row r="2" spans="1:20" x14ac:dyDescent="0.55000000000000004">
      <c r="A2">
        <v>175</v>
      </c>
      <c r="B2" s="1" t="s">
        <v>4781</v>
      </c>
      <c r="C2" s="4">
        <v>0.98285714300000004</v>
      </c>
      <c r="D2" s="6">
        <v>96.566352839999993</v>
      </c>
      <c r="E2" s="3">
        <v>97.396479740000004</v>
      </c>
      <c r="F2" s="4">
        <v>2.1035537120000001</v>
      </c>
      <c r="G2" s="6">
        <f>Table5[[#This Row],[Best Individual mean accuracy]]-Table5[[#This Row],[Benchmark mean accuracy]]</f>
        <v>0.83012690000001044</v>
      </c>
      <c r="H2" t="str">
        <f>IF(AND(Table5[[#This Row],[F value]]&lt;4.74,Table5[[#This Row],[Best Individual mean accuracy]]&gt;Table5[[#This Row],[Benchmark mean accuracy]]),"Yes","No")</f>
        <v>Yes</v>
      </c>
      <c r="J2" t="s">
        <v>2362</v>
      </c>
      <c r="K2">
        <f>COUNT(Table5[Best Individual mean accuracy])</f>
        <v>2251</v>
      </c>
    </row>
    <row r="3" spans="1:20" x14ac:dyDescent="0.55000000000000004">
      <c r="A3">
        <v>663</v>
      </c>
      <c r="B3" s="1" t="s">
        <v>5584</v>
      </c>
      <c r="C3" s="4">
        <v>0.97714285700000003</v>
      </c>
      <c r="D3" s="6">
        <v>96.910028650000001</v>
      </c>
      <c r="E3" s="3">
        <v>97.339173149999993</v>
      </c>
      <c r="F3" s="4">
        <v>1.7813393959999999</v>
      </c>
      <c r="G3" s="6">
        <f>Table5[[#This Row],[Best Individual mean accuracy]]-Table5[[#This Row],[Benchmark mean accuracy]]</f>
        <v>0.42914449999999249</v>
      </c>
      <c r="H3" t="str">
        <f>IF(AND(Table5[[#This Row],[F value]]&lt;4.74,Table5[[#This Row],[Best Individual mean accuracy]]&gt;Table5[[#This Row],[Benchmark mean accuracy]]),"Yes","No")</f>
        <v>Yes</v>
      </c>
      <c r="J3" t="s">
        <v>2363</v>
      </c>
      <c r="K3" s="2">
        <f>COUNTIF(Table5[Has same error rate and is better],"=Yes")/K2</f>
        <v>0.83296312749888934</v>
      </c>
    </row>
    <row r="4" spans="1:20" x14ac:dyDescent="0.55000000000000004">
      <c r="A4">
        <v>663</v>
      </c>
      <c r="B4" s="1" t="s">
        <v>5364</v>
      </c>
      <c r="C4" s="4">
        <v>0.97714285700000003</v>
      </c>
      <c r="D4" s="6">
        <v>96.566107250000002</v>
      </c>
      <c r="E4" s="3">
        <v>97.310601719999994</v>
      </c>
      <c r="F4" s="4">
        <v>1.371177103</v>
      </c>
      <c r="G4" s="6">
        <f>Table5[[#This Row],[Best Individual mean accuracy]]-Table5[[#This Row],[Benchmark mean accuracy]]</f>
        <v>0.74449446999999225</v>
      </c>
      <c r="H4" t="str">
        <f>IF(AND(Table5[[#This Row],[F value]]&lt;4.74,Table5[[#This Row],[Best Individual mean accuracy]]&gt;Table5[[#This Row],[Benchmark mean accuracy]]),"Yes","No")</f>
        <v>Yes</v>
      </c>
    </row>
    <row r="5" spans="1:20" x14ac:dyDescent="0.55000000000000004">
      <c r="A5">
        <v>663</v>
      </c>
      <c r="B5" s="1" t="s">
        <v>5228</v>
      </c>
      <c r="C5" s="4">
        <v>0.97714285700000003</v>
      </c>
      <c r="D5" s="6">
        <v>96.624150630000003</v>
      </c>
      <c r="E5" s="3">
        <v>97.310437989999997</v>
      </c>
      <c r="F5" s="4">
        <v>1.779175808</v>
      </c>
      <c r="G5" s="6">
        <f>Table5[[#This Row],[Best Individual mean accuracy]]-Table5[[#This Row],[Benchmark mean accuracy]]</f>
        <v>0.68628735999999435</v>
      </c>
      <c r="H5" t="str">
        <f>IF(AND(Table5[[#This Row],[F value]]&lt;4.74,Table5[[#This Row],[Best Individual mean accuracy]]&gt;Table5[[#This Row],[Benchmark mean accuracy]]),"Yes","No")</f>
        <v>Yes</v>
      </c>
      <c r="J5" t="s">
        <v>2365</v>
      </c>
      <c r="K5">
        <f>_xlfn.MAXIFS(Table5[Improvement/Deterioration],Table5[F value],"&lt;4.74")</f>
        <v>1.344903809999991</v>
      </c>
    </row>
    <row r="6" spans="1:20" x14ac:dyDescent="0.55000000000000004">
      <c r="A6">
        <v>663</v>
      </c>
      <c r="B6" s="1" t="s">
        <v>5352</v>
      </c>
      <c r="C6" s="4">
        <v>0.97714285700000003</v>
      </c>
      <c r="D6" s="6">
        <v>96.566762179999998</v>
      </c>
      <c r="E6" s="3">
        <v>97.282112159999997</v>
      </c>
      <c r="F6" s="4">
        <v>1.3911496999999999</v>
      </c>
      <c r="G6" s="6">
        <f>Table5[[#This Row],[Best Individual mean accuracy]]-Table5[[#This Row],[Benchmark mean accuracy]]</f>
        <v>0.71534997999999916</v>
      </c>
      <c r="H6" t="str">
        <f>IF(AND(Table5[[#This Row],[F value]]&lt;4.74,Table5[[#This Row],[Best Individual mean accuracy]]&gt;Table5[[#This Row],[Benchmark mean accuracy]]),"Yes","No")</f>
        <v>Yes</v>
      </c>
      <c r="J6" t="s">
        <v>2366</v>
      </c>
      <c r="K6">
        <f>_xlfn.MINIFS(Table5[Improvement/Deterioration],Table5[F value],"&lt;4.74")</f>
        <v>-3.6958657299999942</v>
      </c>
    </row>
    <row r="7" spans="1:20" x14ac:dyDescent="0.55000000000000004">
      <c r="A7">
        <v>663</v>
      </c>
      <c r="B7" s="1" t="s">
        <v>5449</v>
      </c>
      <c r="C7" s="4">
        <v>0.97714285700000003</v>
      </c>
      <c r="D7" s="6">
        <v>96.795497339999997</v>
      </c>
      <c r="E7" s="3">
        <v>97.281620959999998</v>
      </c>
      <c r="F7" s="4">
        <v>1.390327407</v>
      </c>
      <c r="G7" s="6">
        <f>Table5[[#This Row],[Best Individual mean accuracy]]-Table5[[#This Row],[Benchmark mean accuracy]]</f>
        <v>0.48612362000000076</v>
      </c>
      <c r="H7" t="str">
        <f>IF(AND(Table5[[#This Row],[F value]]&lt;4.74,Table5[[#This Row],[Best Individual mean accuracy]]&gt;Table5[[#This Row],[Benchmark mean accuracy]]),"Yes","No")</f>
        <v>Yes</v>
      </c>
    </row>
    <row r="8" spans="1:20" x14ac:dyDescent="0.55000000000000004">
      <c r="A8">
        <v>750</v>
      </c>
      <c r="B8" s="1" t="s">
        <v>5854</v>
      </c>
      <c r="C8" s="4">
        <v>0.96571428599999998</v>
      </c>
      <c r="D8" s="6">
        <v>96.508636920000001</v>
      </c>
      <c r="E8" s="3">
        <v>97.281539089999995</v>
      </c>
      <c r="F8" s="4">
        <v>2.169546682</v>
      </c>
      <c r="G8" s="6">
        <f>Table5[[#This Row],[Best Individual mean accuracy]]-Table5[[#This Row],[Benchmark mean accuracy]]</f>
        <v>0.77290216999999473</v>
      </c>
      <c r="H8" t="str">
        <f>IF(AND(Table5[[#This Row],[F value]]&lt;4.74,Table5[[#This Row],[Best Individual mean accuracy]]&gt;Table5[[#This Row],[Benchmark mean accuracy]]),"Yes","No")</f>
        <v>Yes</v>
      </c>
      <c r="J8" t="s">
        <v>2367</v>
      </c>
      <c r="K8">
        <f>AVERAGEIFS(Table5[Improvement/Deterioration],Table5[Improvement/Deterioration],"&gt;0",Table5[F value],"&lt;4.74")</f>
        <v>0.35570744169066582</v>
      </c>
    </row>
    <row r="9" spans="1:20" x14ac:dyDescent="0.55000000000000004">
      <c r="A9">
        <v>663</v>
      </c>
      <c r="B9" s="1" t="s">
        <v>5558</v>
      </c>
      <c r="C9" s="4">
        <v>0.97714285700000003</v>
      </c>
      <c r="D9" s="6">
        <v>96.336962749999998</v>
      </c>
      <c r="E9" s="3">
        <v>97.281457219999993</v>
      </c>
      <c r="F9" s="4">
        <v>2.0508771239999999</v>
      </c>
      <c r="G9" s="6">
        <f>Table5[[#This Row],[Best Individual mean accuracy]]-Table5[[#This Row],[Benchmark mean accuracy]]</f>
        <v>0.94449446999999509</v>
      </c>
      <c r="H9" t="str">
        <f>IF(AND(Table5[[#This Row],[F value]]&lt;4.74,Table5[[#This Row],[Best Individual mean accuracy]]&gt;Table5[[#This Row],[Benchmark mean accuracy]]),"Yes","No")</f>
        <v>Yes</v>
      </c>
      <c r="J9" t="s">
        <v>2368</v>
      </c>
      <c r="K9">
        <f>AVERAGEIFS(Table5[Improvement/Deterioration],Table5[Improvement/Deterioration],"&lt;0",Table5[F value],"&lt;4.74")</f>
        <v>-0.16194168226470568</v>
      </c>
    </row>
    <row r="10" spans="1:20" x14ac:dyDescent="0.55000000000000004">
      <c r="A10">
        <v>663</v>
      </c>
      <c r="B10" s="1" t="s">
        <v>5388</v>
      </c>
      <c r="C10" s="4">
        <v>0.97714285700000003</v>
      </c>
      <c r="D10" s="6">
        <v>96.653131400000007</v>
      </c>
      <c r="E10" s="3">
        <v>97.254113790000005</v>
      </c>
      <c r="F10" s="4">
        <v>2.3081383469999999</v>
      </c>
      <c r="G10" s="6">
        <f>Table5[[#This Row],[Best Individual mean accuracy]]-Table5[[#This Row],[Benchmark mean accuracy]]</f>
        <v>0.60098238999999865</v>
      </c>
      <c r="H10" t="str">
        <f>IF(AND(Table5[[#This Row],[F value]]&lt;4.74,Table5[[#This Row],[Best Individual mean accuracy]]&gt;Table5[[#This Row],[Benchmark mean accuracy]]),"Yes","No")</f>
        <v>Yes</v>
      </c>
    </row>
    <row r="11" spans="1:20" x14ac:dyDescent="0.55000000000000004">
      <c r="A11">
        <v>663</v>
      </c>
      <c r="B11" s="1" t="s">
        <v>5480</v>
      </c>
      <c r="C11" s="4">
        <v>0.97714285700000003</v>
      </c>
      <c r="D11" s="6">
        <v>96.939336879999999</v>
      </c>
      <c r="E11" s="3">
        <v>97.253950059999994</v>
      </c>
      <c r="F11" s="4">
        <v>1.148383317</v>
      </c>
      <c r="G11" s="6">
        <f>Table5[[#This Row],[Best Individual mean accuracy]]-Table5[[#This Row],[Benchmark mean accuracy]]</f>
        <v>0.31461317999999494</v>
      </c>
      <c r="H11" t="str">
        <f>IF(AND(Table5[[#This Row],[F value]]&lt;4.74,Table5[[#This Row],[Best Individual mean accuracy]]&gt;Table5[[#This Row],[Benchmark mean accuracy]]),"Yes","No")</f>
        <v>Yes</v>
      </c>
      <c r="J11" t="s">
        <v>6696</v>
      </c>
      <c r="K11">
        <f>AVERAGE(Table5[Benchmark mean accuracy])</f>
        <v>96.55690065792966</v>
      </c>
    </row>
    <row r="12" spans="1:20" x14ac:dyDescent="0.55000000000000004">
      <c r="A12">
        <v>574</v>
      </c>
      <c r="B12" s="1" t="s">
        <v>5179</v>
      </c>
      <c r="C12" s="4">
        <v>0.97714285700000003</v>
      </c>
      <c r="D12" s="6">
        <v>96.366270979999996</v>
      </c>
      <c r="E12" s="3">
        <v>97.253868190000006</v>
      </c>
      <c r="F12" s="4">
        <v>1.608524584</v>
      </c>
      <c r="G12" s="6">
        <f>Table5[[#This Row],[Best Individual mean accuracy]]-Table5[[#This Row],[Benchmark mean accuracy]]</f>
        <v>0.8875972100000098</v>
      </c>
      <c r="H12" t="str">
        <f>IF(AND(Table5[[#This Row],[F value]]&lt;4.74,Table5[[#This Row],[Best Individual mean accuracy]]&gt;Table5[[#This Row],[Benchmark mean accuracy]]),"Yes","No")</f>
        <v>Yes</v>
      </c>
    </row>
    <row r="13" spans="1:20" x14ac:dyDescent="0.55000000000000004">
      <c r="A13">
        <v>750</v>
      </c>
      <c r="B13" s="1" t="s">
        <v>5795</v>
      </c>
      <c r="C13" s="4">
        <v>0.96571428599999998</v>
      </c>
      <c r="D13" s="6">
        <v>96.767580839999994</v>
      </c>
      <c r="E13" s="3">
        <v>97.253704459999994</v>
      </c>
      <c r="F13" s="4">
        <v>1.1178779839999999</v>
      </c>
      <c r="G13" s="6">
        <f>Table5[[#This Row],[Best Individual mean accuracy]]-Table5[[#This Row],[Benchmark mean accuracy]]</f>
        <v>0.48612362000000076</v>
      </c>
      <c r="H13" t="str">
        <f>IF(AND(Table5[[#This Row],[F value]]&lt;4.74,Table5[[#This Row],[Best Individual mean accuracy]]&gt;Table5[[#This Row],[Benchmark mean accuracy]]),"Yes","No")</f>
        <v>Yes</v>
      </c>
      <c r="J13" t="s">
        <v>6697</v>
      </c>
      <c r="K13" s="2">
        <f>(COUNTIF(Table5[F value],"&lt;4.74"))/COUNT(Table5[F value])</f>
        <v>0.98711683696135055</v>
      </c>
    </row>
    <row r="14" spans="1:20" x14ac:dyDescent="0.55000000000000004">
      <c r="A14">
        <v>663</v>
      </c>
      <c r="B14" s="1" t="s">
        <v>5365</v>
      </c>
      <c r="C14" s="4">
        <v>0.97714285700000003</v>
      </c>
      <c r="D14" s="6">
        <v>97.024314369999999</v>
      </c>
      <c r="E14" s="3">
        <v>97.253540729999997</v>
      </c>
      <c r="F14" s="4">
        <v>0.84243799100000005</v>
      </c>
      <c r="G14" s="6">
        <f>Table5[[#This Row],[Best Individual mean accuracy]]-Table5[[#This Row],[Benchmark mean accuracy]]</f>
        <v>0.22922635999999841</v>
      </c>
      <c r="H14" t="str">
        <f>IF(AND(Table5[[#This Row],[F value]]&lt;4.74,Table5[[#This Row],[Best Individual mean accuracy]]&gt;Table5[[#This Row],[Benchmark mean accuracy]]),"Yes","No")</f>
        <v>Yes</v>
      </c>
      <c r="J14" t="s">
        <v>435</v>
      </c>
      <c r="K14" t="s">
        <v>6705</v>
      </c>
      <c r="L14" t="s">
        <v>6706</v>
      </c>
      <c r="M14" t="s">
        <v>6707</v>
      </c>
      <c r="N14" t="s">
        <v>6699</v>
      </c>
      <c r="O14" t="s">
        <v>6700</v>
      </c>
      <c r="P14" t="s">
        <v>6701</v>
      </c>
      <c r="Q14" t="s">
        <v>6702</v>
      </c>
      <c r="S14" t="s">
        <v>6704</v>
      </c>
    </row>
    <row r="15" spans="1:20" x14ac:dyDescent="0.55000000000000004">
      <c r="A15">
        <v>663</v>
      </c>
      <c r="B15" s="1" t="s">
        <v>5355</v>
      </c>
      <c r="C15" s="4">
        <v>0.97714285700000003</v>
      </c>
      <c r="D15" s="6">
        <v>96.538108879999996</v>
      </c>
      <c r="E15" s="3">
        <v>97.253540729999997</v>
      </c>
      <c r="F15" s="4">
        <v>1.3082029850000001</v>
      </c>
      <c r="G15" s="6">
        <f>Table5[[#This Row],[Best Individual mean accuracy]]-Table5[[#This Row],[Benchmark mean accuracy]]</f>
        <v>0.71543185000000165</v>
      </c>
      <c r="H15" t="str">
        <f>IF(AND(Table5[[#This Row],[F value]]&lt;4.74,Table5[[#This Row],[Best Individual mean accuracy]]&gt;Table5[[#This Row],[Benchmark mean accuracy]]),"Yes","No")</f>
        <v>Yes</v>
      </c>
      <c r="J15">
        <v>10</v>
      </c>
      <c r="K15" s="8">
        <f>COUNTIFS(Table5[Has same error rate and is better],"=Yes",Table5[Seed],J15)/COUNTIFS(Table5[Seed],J15,Table5[F value],"&lt;4.74")</f>
        <v>0.67469879518072284</v>
      </c>
      <c r="L15">
        <f>COUNTIF(Table5[Seed],J15)</f>
        <v>84</v>
      </c>
      <c r="M15">
        <f>(COUNTIFS(Table5[F value],"&lt;4.74",Table5[Seed],J15))/COUNTIF(Table5[Seed],J15)</f>
        <v>0.98809523809523814</v>
      </c>
      <c r="N15">
        <f>COUNTIFS(Table5[Has same error rate and is better],"=Yes",Table5[Seed],J15)</f>
        <v>56</v>
      </c>
      <c r="O15">
        <f>IFERROR(AVERAGEIFS(Table5[Improvement/Deterioration],Table5[Improvement/Deterioration],"&gt;0",Table5[F value],"&lt;4.74",Table5[Seed],J15),0)</f>
        <v>0.27134670535714228</v>
      </c>
      <c r="P15">
        <f>IFERROR(AVERAGEIFS(Table5[Improvement/Deterioration],Table5[Improvement/Deterioration],"&lt;=0",Table5[F value],"&lt;4.74",Table5[Seed],J15),0)</f>
        <v>-0.12509209962962956</v>
      </c>
      <c r="Q15">
        <f>AVERAGEIFS(Table5[Benchmark mean accuracy],Table5[Seed],J15,Table5[F value],"&lt;4.74")</f>
        <v>96.570281453012058</v>
      </c>
      <c r="R15">
        <f>AVERAGEIFS(Table5[Best Individual mean accuracy],Table5[Seed],J15,Table5[F value],"&lt;4.74")</f>
        <v>96.712666137469881</v>
      </c>
      <c r="S15">
        <f>(K15*O15+(1-K15)*P15)*M15</f>
        <v>0.14068962869047583</v>
      </c>
      <c r="T15">
        <f>(R15-Q15)*M15</f>
        <v>0.14068962869046855</v>
      </c>
    </row>
    <row r="16" spans="1:20" x14ac:dyDescent="0.55000000000000004">
      <c r="A16">
        <v>663</v>
      </c>
      <c r="B16" s="1" t="s">
        <v>5378</v>
      </c>
      <c r="C16" s="4">
        <v>0.97714285700000003</v>
      </c>
      <c r="D16" s="6">
        <v>97.110192389999995</v>
      </c>
      <c r="E16" s="3">
        <v>97.253295129999998</v>
      </c>
      <c r="F16" s="4">
        <v>0.87100392000000004</v>
      </c>
      <c r="G16" s="6">
        <f>Table5[[#This Row],[Best Individual mean accuracy]]-Table5[[#This Row],[Benchmark mean accuracy]]</f>
        <v>0.14310274000000334</v>
      </c>
      <c r="H16" t="str">
        <f>IF(AND(Table5[[#This Row],[F value]]&lt;4.74,Table5[[#This Row],[Best Individual mean accuracy]]&gt;Table5[[#This Row],[Benchmark mean accuracy]]),"Yes","No")</f>
        <v>Yes</v>
      </c>
      <c r="J16">
        <v>175</v>
      </c>
      <c r="K16" s="8">
        <f>COUNTIFS(Table5[Has same error rate and is better],"=Yes",Table5[Seed],J16)/COUNTIFS(Table5[Seed],J16,Table5[F value],"&lt;4.74")</f>
        <v>0.92446633825944169</v>
      </c>
      <c r="L16">
        <f>COUNTIF(Table5[Seed],J16)</f>
        <v>615</v>
      </c>
      <c r="M16">
        <f>(COUNTIFS(Table5[F value],"&lt;4.74",Table5[Seed],J16))/COUNTIF(Table5[Seed],J16)</f>
        <v>0.99024390243902438</v>
      </c>
      <c r="N16">
        <f>COUNTIFS(Table5[Has same error rate and is better],"=Yes",Table5[Seed],J16)</f>
        <v>563</v>
      </c>
      <c r="O16">
        <f>IFERROR(AVERAGEIFS(Table5[Improvement/Deterioration],Table5[Improvement/Deterioration],"&gt;0",Table5[F value],"&lt;4.74",Table5[Seed],J16),0)</f>
        <v>0.42172866406749532</v>
      </c>
      <c r="P16">
        <f>IFERROR(AVERAGEIFS(Table5[Improvement/Deterioration],Table5[Improvement/Deterioration],"&lt;=0",Table5[F value],"&lt;4.74",Table5[Seed],J16),0)</f>
        <v>-0.17492391826086925</v>
      </c>
      <c r="Q16">
        <f>AVERAGEIFS(Table5[Benchmark mean accuracy],Table5[Seed],J16,Table5[F value],"&lt;4.74")</f>
        <v>96.489472753760225</v>
      </c>
      <c r="R16">
        <f>AVERAGEIFS(Table5[Best Individual mean accuracy],Table5[Seed],J16,Table5[F value],"&lt;4.74")</f>
        <v>96.86613406349764</v>
      </c>
      <c r="S16">
        <f t="shared" ref="S16:S24" si="0">(K16*O16+(1-K16)*P16)*M16</f>
        <v>0.37298656525203228</v>
      </c>
      <c r="T16">
        <f t="shared" ref="T16:T24" si="1">(R16-Q16)*M16</f>
        <v>0.37298656525217166</v>
      </c>
    </row>
    <row r="17" spans="1:20" x14ac:dyDescent="0.55000000000000004">
      <c r="A17">
        <v>663</v>
      </c>
      <c r="B17" s="1" t="s">
        <v>5564</v>
      </c>
      <c r="C17" s="4">
        <v>0.97714285700000003</v>
      </c>
      <c r="D17" s="6">
        <v>96.738108879999999</v>
      </c>
      <c r="E17" s="3">
        <v>97.253295129999998</v>
      </c>
      <c r="F17" s="4">
        <v>1.8218633630000001</v>
      </c>
      <c r="G17" s="6">
        <f>Table5[[#This Row],[Best Individual mean accuracy]]-Table5[[#This Row],[Benchmark mean accuracy]]</f>
        <v>0.51518624999999929</v>
      </c>
      <c r="H17" t="str">
        <f>IF(AND(Table5[[#This Row],[F value]]&lt;4.74,Table5[[#This Row],[Best Individual mean accuracy]]&gt;Table5[[#This Row],[Benchmark mean accuracy]]),"Yes","No")</f>
        <v>Yes</v>
      </c>
      <c r="J17">
        <v>247</v>
      </c>
      <c r="K17" s="8">
        <f>COUNTIFS(Table5[Has same error rate and is better],"=Yes",Table5[Seed],J17)/COUNTIFS(Table5[Seed],J17,Table5[F value],"&lt;4.74")</f>
        <v>0</v>
      </c>
      <c r="L17">
        <f>COUNTIF(Table5[Seed],J17)</f>
        <v>2</v>
      </c>
      <c r="M17">
        <f>(COUNTIFS(Table5[F value],"&lt;4.74",Table5[Seed],J17))/COUNTIF(Table5[Seed],J17)</f>
        <v>1</v>
      </c>
      <c r="N17">
        <f>COUNTIFS(Table5[Has same error rate and is better],"=Yes",Table5[Seed],J17)</f>
        <v>0</v>
      </c>
      <c r="O17">
        <f>IFERROR(AVERAGEIFS(Table5[Improvement/Deterioration],Table5[Improvement/Deterioration],"&gt;0",Table5[F value],"&lt;4.74",Table5[Seed],J17),0)</f>
        <v>0</v>
      </c>
      <c r="P17">
        <f>IFERROR(AVERAGEIFS(Table5[Improvement/Deterioration],Table5[Improvement/Deterioration],"&lt;=0",Table5[F value],"&lt;4.74",Table5[Seed],J17),0)</f>
        <v>-0.21498157999999989</v>
      </c>
      <c r="Q17">
        <f>AVERAGEIFS(Table5[Benchmark mean accuracy],Table5[Seed],J17,Table5[F value],"&lt;4.74")</f>
        <v>96.681334425000003</v>
      </c>
      <c r="R17">
        <f>AVERAGEIFS(Table5[Best Individual mean accuracy],Table5[Seed],J17,Table5[F value],"&lt;4.74")</f>
        <v>96.466352845000003</v>
      </c>
      <c r="S17">
        <f t="shared" si="0"/>
        <v>-0.21498157999999989</v>
      </c>
      <c r="T17">
        <f t="shared" si="1"/>
        <v>-0.21498157999999989</v>
      </c>
    </row>
    <row r="18" spans="1:20" x14ac:dyDescent="0.55000000000000004">
      <c r="A18">
        <v>175</v>
      </c>
      <c r="B18" s="1" t="s">
        <v>4662</v>
      </c>
      <c r="C18" s="4">
        <v>0.98285714300000004</v>
      </c>
      <c r="D18" s="6">
        <v>96.681129760000005</v>
      </c>
      <c r="E18" s="3">
        <v>97.253295129999998</v>
      </c>
      <c r="F18" s="4">
        <v>5.4099969559999996</v>
      </c>
      <c r="G18" s="6">
        <f>Table5[[#This Row],[Best Individual mean accuracy]]-Table5[[#This Row],[Benchmark mean accuracy]]</f>
        <v>0.57216536999999335</v>
      </c>
      <c r="H18" t="str">
        <f>IF(AND(Table5[[#This Row],[F value]]&lt;4.74,Table5[[#This Row],[Best Individual mean accuracy]]&gt;Table5[[#This Row],[Benchmark mean accuracy]]),"Yes","No")</f>
        <v>No</v>
      </c>
      <c r="J18">
        <v>300</v>
      </c>
      <c r="K18" s="8">
        <f>COUNTIFS(Table5[Has same error rate and is better],"=Yes",Table5[Seed],J18)/COUNTIFS(Table5[Seed],J18,Table5[F value],"&lt;4.74")</f>
        <v>0.14285714285714285</v>
      </c>
      <c r="L18">
        <f>COUNTIF(Table5[Seed],J18)</f>
        <v>58</v>
      </c>
      <c r="M18">
        <f>(COUNTIFS(Table5[F value],"&lt;4.74",Table5[Seed],J18))/COUNTIF(Table5[Seed],J18)</f>
        <v>0.96551724137931039</v>
      </c>
      <c r="N18">
        <f>COUNTIFS(Table5[Has same error rate and is better],"=Yes",Table5[Seed],J18)</f>
        <v>8</v>
      </c>
      <c r="O18">
        <f>IFERROR(AVERAGEIFS(Table5[Improvement/Deterioration],Table5[Improvement/Deterioration],"&gt;0",Table5[F value],"&lt;4.74",Table5[Seed],J18),0)</f>
        <v>8.9439213749999524E-2</v>
      </c>
      <c r="P18">
        <f>IFERROR(AVERAGEIFS(Table5[Improvement/Deterioration],Table5[Improvement/Deterioration],"&lt;=0",Table5[F value],"&lt;4.74",Table5[Seed],J18),0)</f>
        <v>-0.30933960979166503</v>
      </c>
      <c r="Q18">
        <f>AVERAGEIFS(Table5[Benchmark mean accuracy],Table5[Seed],J18,Table5[F value],"&lt;4.74")</f>
        <v>96.70449535124996</v>
      </c>
      <c r="R18">
        <f>AVERAGEIFS(Table5[Best Individual mean accuracy],Table5[Seed],J18,Table5[F value],"&lt;4.74")</f>
        <v>96.452124144821411</v>
      </c>
      <c r="S18">
        <f t="shared" si="0"/>
        <v>-0.24366875103448146</v>
      </c>
      <c r="T18">
        <f t="shared" si="1"/>
        <v>-0.24366875103446115</v>
      </c>
    </row>
    <row r="19" spans="1:20" x14ac:dyDescent="0.55000000000000004">
      <c r="A19">
        <v>663</v>
      </c>
      <c r="B19" s="1" t="s">
        <v>5281</v>
      </c>
      <c r="C19" s="4">
        <v>0.97714285700000003</v>
      </c>
      <c r="D19" s="6">
        <v>96.624068769999994</v>
      </c>
      <c r="E19" s="3">
        <v>97.253295129999998</v>
      </c>
      <c r="F19" s="4">
        <v>2.0503292709999998</v>
      </c>
      <c r="G19" s="6">
        <f>Table5[[#This Row],[Best Individual mean accuracy]]-Table5[[#This Row],[Benchmark mean accuracy]]</f>
        <v>0.62922636000000409</v>
      </c>
      <c r="H19" t="str">
        <f>IF(AND(Table5[[#This Row],[F value]]&lt;4.74,Table5[[#This Row],[Best Individual mean accuracy]]&gt;Table5[[#This Row],[Benchmark mean accuracy]]),"Yes","No")</f>
        <v>Yes</v>
      </c>
      <c r="J19">
        <v>465</v>
      </c>
      <c r="K19" s="8">
        <f>COUNTIFS(Table5[Has same error rate and is better],"=Yes",Table5[Seed],J19)/COUNTIFS(Table5[Seed],J19,Table5[F value],"&lt;4.74")</f>
        <v>1</v>
      </c>
      <c r="L19">
        <f>COUNTIF(Table5[Seed],J19)</f>
        <v>2</v>
      </c>
      <c r="M19">
        <f>(COUNTIFS(Table5[F value],"&lt;4.74",Table5[Seed],J19))/COUNTIF(Table5[Seed],J19)</f>
        <v>1</v>
      </c>
      <c r="N19">
        <f>COUNTIFS(Table5[Has same error rate and is better],"=Yes",Table5[Seed],J19)</f>
        <v>2</v>
      </c>
      <c r="O19">
        <f>IFERROR(AVERAGEIFS(Table5[Improvement/Deterioration],Table5[Improvement/Deterioration],"&gt;0",Table5[F value],"&lt;4.74",Table5[Seed],J19),0)</f>
        <v>0.98673762000000664</v>
      </c>
      <c r="P19">
        <f>IFERROR(AVERAGEIFS(Table5[Improvement/Deterioration],Table5[Improvement/Deterioration],"&lt;=0",Table5[F value],"&lt;4.74",Table5[Seed],J19),0)</f>
        <v>0</v>
      </c>
      <c r="Q19">
        <f>AVERAGEIFS(Table5[Benchmark mean accuracy],Table5[Seed],J19,Table5[F value],"&lt;4.74")</f>
        <v>96.209046255000004</v>
      </c>
      <c r="R19">
        <f>AVERAGEIFS(Table5[Best Individual mean accuracy],Table5[Seed],J19,Table5[F value],"&lt;4.74")</f>
        <v>97.195783875000004</v>
      </c>
      <c r="S19">
        <f t="shared" si="0"/>
        <v>0.98673762000000664</v>
      </c>
      <c r="T19">
        <f t="shared" si="1"/>
        <v>0.98673761999999954</v>
      </c>
    </row>
    <row r="20" spans="1:20" x14ac:dyDescent="0.55000000000000004">
      <c r="A20">
        <v>928</v>
      </c>
      <c r="B20" s="1" t="s">
        <v>6522</v>
      </c>
      <c r="C20" s="4">
        <v>0.97142857100000002</v>
      </c>
      <c r="D20" s="6">
        <v>96.480392960000003</v>
      </c>
      <c r="E20" s="3">
        <v>97.253295129999998</v>
      </c>
      <c r="F20" s="4">
        <v>1.2233237960000001</v>
      </c>
      <c r="G20" s="6">
        <f>Table5[[#This Row],[Best Individual mean accuracy]]-Table5[[#This Row],[Benchmark mean accuracy]]</f>
        <v>0.77290216999999473</v>
      </c>
      <c r="H20" t="str">
        <f>IF(AND(Table5[[#This Row],[F value]]&lt;4.74,Table5[[#This Row],[Best Individual mean accuracy]]&gt;Table5[[#This Row],[Benchmark mean accuracy]]),"Yes","No")</f>
        <v>Yes</v>
      </c>
      <c r="J20">
        <v>574</v>
      </c>
      <c r="K20" s="8">
        <f>COUNTIFS(Table5[Has same error rate and is better],"=Yes",Table5[Seed],J20)/COUNTIFS(Table5[Seed],J20,Table5[F value],"&lt;4.74")</f>
        <v>1</v>
      </c>
      <c r="L20">
        <f>COUNTIF(Table5[Seed],J20)</f>
        <v>52</v>
      </c>
      <c r="M20">
        <f>(COUNTIFS(Table5[F value],"&lt;4.74",Table5[Seed],J20))/COUNTIF(Table5[Seed],J20)</f>
        <v>1</v>
      </c>
      <c r="N20">
        <f>COUNTIFS(Table5[Has same error rate and is better],"=Yes",Table5[Seed],J20)</f>
        <v>52</v>
      </c>
      <c r="O20">
        <f>IFERROR(AVERAGEIFS(Table5[Improvement/Deterioration],Table5[Improvement/Deterioration],"&gt;0",Table5[F value],"&lt;4.74",Table5[Seed],J20),0)</f>
        <v>0.72398217865384629</v>
      </c>
      <c r="P20">
        <f>IFERROR(AVERAGEIFS(Table5[Improvement/Deterioration],Table5[Improvement/Deterioration],"&lt;=0",Table5[F value],"&lt;4.74",Table5[Seed],J20),0)</f>
        <v>0</v>
      </c>
      <c r="Q20">
        <f>AVERAGEIFS(Table5[Benchmark mean accuracy],Table5[Seed],J20,Table5[F value],"&lt;4.74")</f>
        <v>96.311281841153843</v>
      </c>
      <c r="R20">
        <f>AVERAGEIFS(Table5[Best Individual mean accuracy],Table5[Seed],J20,Table5[F value],"&lt;4.74")</f>
        <v>97.035264019807656</v>
      </c>
      <c r="S20">
        <f t="shared" si="0"/>
        <v>0.72398217865384629</v>
      </c>
      <c r="T20">
        <f t="shared" si="1"/>
        <v>0.72398217865381298</v>
      </c>
    </row>
    <row r="21" spans="1:20" x14ac:dyDescent="0.55000000000000004">
      <c r="A21">
        <v>663</v>
      </c>
      <c r="B21" s="1" t="s">
        <v>5390</v>
      </c>
      <c r="C21" s="4">
        <v>0.97714285700000003</v>
      </c>
      <c r="D21" s="6">
        <v>96.651985260000004</v>
      </c>
      <c r="E21" s="3">
        <v>97.253213259999995</v>
      </c>
      <c r="F21" s="4">
        <v>2.0922283500000001</v>
      </c>
      <c r="G21" s="6">
        <f>Table5[[#This Row],[Best Individual mean accuracy]]-Table5[[#This Row],[Benchmark mean accuracy]]</f>
        <v>0.60122799999999188</v>
      </c>
      <c r="H21" t="str">
        <f>IF(AND(Table5[[#This Row],[F value]]&lt;4.74,Table5[[#This Row],[Best Individual mean accuracy]]&gt;Table5[[#This Row],[Benchmark mean accuracy]]),"Yes","No")</f>
        <v>Yes</v>
      </c>
      <c r="J21">
        <v>663</v>
      </c>
      <c r="K21" s="8">
        <f>COUNTIFS(Table5[Has same error rate and is better],"=Yes",Table5[Seed],J21)/COUNTIFS(Table5[Seed],J21,Table5[F value],"&lt;4.74")</f>
        <v>0.91807228915662653</v>
      </c>
      <c r="L21">
        <f>COUNTIF(Table5[Seed],J21)</f>
        <v>424</v>
      </c>
      <c r="M21">
        <f>(COUNTIFS(Table5[F value],"&lt;4.74",Table5[Seed],J21))/COUNTIF(Table5[Seed],J21)</f>
        <v>0.97877358490566035</v>
      </c>
      <c r="N21">
        <f>COUNTIFS(Table5[Has same error rate and is better],"=Yes",Table5[Seed],J21)</f>
        <v>381</v>
      </c>
      <c r="O21">
        <f>IFERROR(AVERAGEIFS(Table5[Improvement/Deterioration],Table5[Improvement/Deterioration],"&gt;0",Table5[F value],"&lt;4.74",Table5[Seed],J21),0)</f>
        <v>0.33584218855643005</v>
      </c>
      <c r="P21">
        <f>IFERROR(AVERAGEIFS(Table5[Improvement/Deterioration],Table5[Improvement/Deterioration],"&lt;=0",Table5[F value],"&lt;4.74",Table5[Seed],J21),0)</f>
        <v>-0.14224073529411724</v>
      </c>
      <c r="Q21">
        <f>AVERAGEIFS(Table5[Benchmark mean accuracy],Table5[Seed],J21,Table5[F value],"&lt;4.74")</f>
        <v>96.656719715662618</v>
      </c>
      <c r="R21">
        <f>AVERAGEIFS(Table5[Best Individual mean accuracy],Table5[Seed],J21,Table5[F value],"&lt;4.74")</f>
        <v>96.953393664674735</v>
      </c>
      <c r="S21">
        <f t="shared" si="0"/>
        <v>0.29037662462264119</v>
      </c>
      <c r="T21">
        <f t="shared" si="1"/>
        <v>0.29037662462270891</v>
      </c>
    </row>
    <row r="22" spans="1:20" x14ac:dyDescent="0.55000000000000004">
      <c r="A22">
        <v>663</v>
      </c>
      <c r="B22" s="1" t="s">
        <v>5227</v>
      </c>
      <c r="C22" s="4">
        <v>0.97714285700000003</v>
      </c>
      <c r="D22" s="6">
        <v>96.737863279999999</v>
      </c>
      <c r="E22" s="3">
        <v>97.253049529999998</v>
      </c>
      <c r="F22" s="4">
        <v>1.3077922749999999</v>
      </c>
      <c r="G22" s="6">
        <f>Table5[[#This Row],[Best Individual mean accuracy]]-Table5[[#This Row],[Benchmark mean accuracy]]</f>
        <v>0.51518624999999929</v>
      </c>
      <c r="H22" t="str">
        <f>IF(AND(Table5[[#This Row],[F value]]&lt;4.74,Table5[[#This Row],[Best Individual mean accuracy]]&gt;Table5[[#This Row],[Benchmark mean accuracy]]),"Yes","No")</f>
        <v>Yes</v>
      </c>
      <c r="J22">
        <v>750</v>
      </c>
      <c r="K22" s="8">
        <f>COUNTIFS(Table5[Has same error rate and is better],"=Yes",Table5[Seed],J22)/COUNTIFS(Table5[Seed],J22,Table5[F value],"&lt;4.74")</f>
        <v>0.81300813008130079</v>
      </c>
      <c r="L22">
        <f>COUNTIF(Table5[Seed],J22)</f>
        <v>250</v>
      </c>
      <c r="M22">
        <f>(COUNTIFS(Table5[F value],"&lt;4.74",Table5[Seed],J22))/COUNTIF(Table5[Seed],J22)</f>
        <v>0.98399999999999999</v>
      </c>
      <c r="N22">
        <f>COUNTIFS(Table5[Has same error rate and is better],"=Yes",Table5[Seed],J22)</f>
        <v>200</v>
      </c>
      <c r="O22">
        <f>IFERROR(AVERAGEIFS(Table5[Improvement/Deterioration],Table5[Improvement/Deterioration],"&gt;0",Table5[F value],"&lt;4.74",Table5[Seed],J22),0)</f>
        <v>0.29646377389999989</v>
      </c>
      <c r="P22">
        <f>IFERROR(AVERAGEIFS(Table5[Improvement/Deterioration],Table5[Improvement/Deterioration],"&lt;=0",Table5[F value],"&lt;4.74",Table5[Seed],J22),0)</f>
        <v>-0.13314705869565249</v>
      </c>
      <c r="Q22">
        <f>AVERAGEIFS(Table5[Benchmark mean accuracy],Table5[Seed],J22,Table5[F value],"&lt;4.74")</f>
        <v>96.659805517276368</v>
      </c>
      <c r="R22">
        <f>AVERAGEIFS(Table5[Best Individual mean accuracy],Table5[Seed],J22,Table5[F value],"&lt;4.74")</f>
        <v>96.87593555825211</v>
      </c>
      <c r="S22">
        <f t="shared" si="0"/>
        <v>0.21267196031999983</v>
      </c>
      <c r="T22">
        <f t="shared" si="1"/>
        <v>0.21267196032012975</v>
      </c>
    </row>
    <row r="23" spans="1:20" x14ac:dyDescent="0.55000000000000004">
      <c r="A23">
        <v>574</v>
      </c>
      <c r="B23" s="1" t="s">
        <v>5210</v>
      </c>
      <c r="C23" s="4">
        <v>0.97714285700000003</v>
      </c>
      <c r="D23" s="6">
        <v>96.479983630000007</v>
      </c>
      <c r="E23" s="3">
        <v>97.253049529999998</v>
      </c>
      <c r="F23" s="4">
        <v>1.7136997780000001</v>
      </c>
      <c r="G23" s="6">
        <f>Table5[[#This Row],[Best Individual mean accuracy]]-Table5[[#This Row],[Benchmark mean accuracy]]</f>
        <v>0.77306589999999176</v>
      </c>
      <c r="H23" t="str">
        <f>IF(AND(Table5[[#This Row],[F value]]&lt;4.74,Table5[[#This Row],[Best Individual mean accuracy]]&gt;Table5[[#This Row],[Benchmark mean accuracy]]),"Yes","No")</f>
        <v>Yes</v>
      </c>
      <c r="J23">
        <v>891</v>
      </c>
      <c r="K23" s="8">
        <f>COUNTIFS(Table5[Has same error rate and is better],"=Yes",Table5[Seed],J23)/COUNTIFS(Table5[Seed],J23,Table5[F value],"&lt;4.74")</f>
        <v>0.75</v>
      </c>
      <c r="L23">
        <f>COUNTIF(Table5[Seed],J23)</f>
        <v>4</v>
      </c>
      <c r="M23">
        <f>(COUNTIFS(Table5[F value],"&lt;4.74",Table5[Seed],J23))/COUNTIF(Table5[Seed],J23)</f>
        <v>1</v>
      </c>
      <c r="N23">
        <f>COUNTIFS(Table5[Has same error rate and is better],"=Yes",Table5[Seed],J23)</f>
        <v>3</v>
      </c>
      <c r="O23">
        <f>IFERROR(AVERAGEIFS(Table5[Improvement/Deterioration],Table5[Improvement/Deterioration],"&gt;0",Table5[F value],"&lt;4.74",Table5[Seed],J23),0)</f>
        <v>0.40065493666666424</v>
      </c>
      <c r="P23">
        <f>IFERROR(AVERAGEIFS(Table5[Improvement/Deterioration],Table5[Improvement/Deterioration],"&lt;=0",Table5[F value],"&lt;4.74",Table5[Seed],J23),0)</f>
        <v>-0.2289807599999989</v>
      </c>
      <c r="Q23">
        <f>AVERAGEIFS(Table5[Benchmark mean accuracy],Table5[Seed],J23,Table5[F value],"&lt;4.74")</f>
        <v>96.544965204999997</v>
      </c>
      <c r="R23">
        <f>AVERAGEIFS(Table5[Best Individual mean accuracy],Table5[Seed],J23,Table5[F value],"&lt;4.74")</f>
        <v>96.788211217499992</v>
      </c>
      <c r="S23">
        <f t="shared" si="0"/>
        <v>0.24324601249999844</v>
      </c>
      <c r="T23">
        <f t="shared" si="1"/>
        <v>0.24324601249999489</v>
      </c>
    </row>
    <row r="24" spans="1:20" x14ac:dyDescent="0.55000000000000004">
      <c r="A24">
        <v>663</v>
      </c>
      <c r="B24" s="1" t="s">
        <v>5464</v>
      </c>
      <c r="C24" s="4">
        <v>0.97714285700000003</v>
      </c>
      <c r="D24" s="6">
        <v>96.594924270000007</v>
      </c>
      <c r="E24" s="3">
        <v>97.252967659999996</v>
      </c>
      <c r="F24" s="4">
        <v>2.1345110919999999</v>
      </c>
      <c r="G24" s="6">
        <f>Table5[[#This Row],[Best Individual mean accuracy]]-Table5[[#This Row],[Benchmark mean accuracy]]</f>
        <v>0.6580433899999889</v>
      </c>
      <c r="H24" t="str">
        <f>IF(AND(Table5[[#This Row],[F value]]&lt;4.74,Table5[[#This Row],[Best Individual mean accuracy]]&gt;Table5[[#This Row],[Benchmark mean accuracy]]),"Yes","No")</f>
        <v>Yes</v>
      </c>
      <c r="J24">
        <v>928</v>
      </c>
      <c r="K24" s="8">
        <f>COUNTIFS(Table5[Has same error rate and is better],"=Yes",Table5[Seed],J24)/COUNTIFS(Table5[Seed],J24,Table5[F value],"&lt;4.74")</f>
        <v>0.81009296148738374</v>
      </c>
      <c r="L24">
        <f>COUNTIF(Table5[Seed],J24)</f>
        <v>760</v>
      </c>
      <c r="M24">
        <f>(COUNTIFS(Table5[F value],"&lt;4.74",Table5[Seed],J24))/COUNTIF(Table5[Seed],J24)</f>
        <v>0.99078947368421055</v>
      </c>
      <c r="N24">
        <f>COUNTIFS(Table5[Has same error rate and is better],"=Yes",Table5[Seed],J24)</f>
        <v>610</v>
      </c>
      <c r="O24">
        <f>IFERROR(AVERAGEIFS(Table5[Improvement/Deterioration],Table5[Improvement/Deterioration],"&gt;0",Table5[F value],"&lt;4.74",Table5[Seed],J24),0)</f>
        <v>0.304157613327869</v>
      </c>
      <c r="P24">
        <f>IFERROR(AVERAGEIFS(Table5[Improvement/Deterioration],Table5[Improvement/Deterioration],"&lt;=0",Table5[F value],"&lt;4.74",Table5[Seed],J24),0)</f>
        <v>-0.12005587517482533</v>
      </c>
      <c r="Q24">
        <f>AVERAGEIFS(Table5[Benchmark mean accuracy],Table5[Seed],J24,Table5[F value],"&lt;4.74")</f>
        <v>96.528627256387722</v>
      </c>
      <c r="R24">
        <f>AVERAGEIFS(Table5[Best Individual mean accuracy],Table5[Seed],J24,Table5[F value],"&lt;4.74")</f>
        <v>96.752223742417058</v>
      </c>
      <c r="S24">
        <f t="shared" si="0"/>
        <v>0.22153704471052638</v>
      </c>
      <c r="T24">
        <f t="shared" si="1"/>
        <v>0.2215370447106452</v>
      </c>
    </row>
    <row r="25" spans="1:20" x14ac:dyDescent="0.55000000000000004">
      <c r="A25">
        <v>574</v>
      </c>
      <c r="B25" s="1" t="s">
        <v>5180</v>
      </c>
      <c r="C25" s="4">
        <v>0.97714285700000003</v>
      </c>
      <c r="D25" s="6">
        <v>95.880311090000006</v>
      </c>
      <c r="E25" s="3">
        <v>97.225214899999997</v>
      </c>
      <c r="F25" s="4">
        <v>1.25661603</v>
      </c>
      <c r="G25" s="6">
        <f>Table5[[#This Row],[Best Individual mean accuracy]]-Table5[[#This Row],[Benchmark mean accuracy]]</f>
        <v>1.344903809999991</v>
      </c>
      <c r="H25" t="str">
        <f>IF(AND(Table5[[#This Row],[F value]]&lt;4.74,Table5[[#This Row],[Best Individual mean accuracy]]&gt;Table5[[#This Row],[Benchmark mean accuracy]]),"Yes","No")</f>
        <v>Yes</v>
      </c>
      <c r="J25" t="s">
        <v>6698</v>
      </c>
      <c r="K25" s="2">
        <f>AVERAGE(K15:K24)</f>
        <v>0.70331956570226173</v>
      </c>
      <c r="L25" s="3">
        <f>AVERAGE(L15:L24)</f>
        <v>225.1</v>
      </c>
      <c r="M25" s="2">
        <f>AVERAGE(M15:M24)</f>
        <v>0.98974194405034444</v>
      </c>
      <c r="N25" s="3">
        <f>AVERAGE(N15:N24)</f>
        <v>187.5</v>
      </c>
      <c r="O25" s="3">
        <f>AVERAGE(O15:O24)</f>
        <v>0.38303528942794529</v>
      </c>
      <c r="P25" s="3">
        <f t="shared" ref="P25:T25" si="2">AVERAGE(P15:P24)</f>
        <v>-0.14487616368467576</v>
      </c>
      <c r="Q25" s="3">
        <f t="shared" si="2"/>
        <v>96.53560297735028</v>
      </c>
      <c r="R25" s="3">
        <f t="shared" si="2"/>
        <v>96.809808926844056</v>
      </c>
      <c r="S25" s="3">
        <f t="shared" si="2"/>
        <v>0.27335773037150457</v>
      </c>
      <c r="T25" s="3">
        <f t="shared" si="2"/>
        <v>0.27335773037154704</v>
      </c>
    </row>
    <row r="26" spans="1:20" x14ac:dyDescent="0.55000000000000004">
      <c r="A26">
        <v>750</v>
      </c>
      <c r="B26" s="1" t="s">
        <v>5849</v>
      </c>
      <c r="C26" s="4">
        <v>0.96571428599999998</v>
      </c>
      <c r="D26" s="6">
        <v>96.795415469999995</v>
      </c>
      <c r="E26" s="3">
        <v>97.224887429999995</v>
      </c>
      <c r="F26" s="4">
        <v>1.2703067530000001</v>
      </c>
      <c r="G26" s="6">
        <f>Table5[[#This Row],[Best Individual mean accuracy]]-Table5[[#This Row],[Benchmark mean accuracy]]</f>
        <v>0.42947196000000076</v>
      </c>
      <c r="H26" t="str">
        <f>IF(AND(Table5[[#This Row],[F value]]&lt;4.74,Table5[[#This Row],[Best Individual mean accuracy]]&gt;Table5[[#This Row],[Benchmark mean accuracy]]),"Yes","No")</f>
        <v>Yes</v>
      </c>
      <c r="J26" t="s">
        <v>6703</v>
      </c>
      <c r="K26" s="2">
        <f>STDEVA(K15:K24)</f>
        <v>0.35059791420582032</v>
      </c>
      <c r="L26" s="3">
        <f t="shared" ref="L26:T26" si="3">STDEVA(L15:L24)</f>
        <v>279.79137068735895</v>
      </c>
      <c r="M26" s="2">
        <f t="shared" si="3"/>
        <v>1.1377769806022313E-2</v>
      </c>
      <c r="N26" s="3">
        <f t="shared" si="3"/>
        <v>242.34605652065213</v>
      </c>
      <c r="O26" s="3">
        <f t="shared" si="3"/>
        <v>0.28748747734868091</v>
      </c>
      <c r="P26" s="3">
        <f t="shared" si="3"/>
        <v>9.6072671617453614E-2</v>
      </c>
      <c r="Q26" s="3">
        <f t="shared" si="3"/>
        <v>0.16339590477252397</v>
      </c>
      <c r="R26" s="3">
        <f t="shared" si="3"/>
        <v>0.23263901659332667</v>
      </c>
      <c r="S26" s="3">
        <f t="shared" si="3"/>
        <v>0.37310352439629518</v>
      </c>
      <c r="T26" s="3">
        <f t="shared" si="3"/>
        <v>0.37310352439628669</v>
      </c>
    </row>
    <row r="27" spans="1:20" x14ac:dyDescent="0.55000000000000004">
      <c r="A27">
        <v>663</v>
      </c>
      <c r="B27" s="1" t="s">
        <v>5406</v>
      </c>
      <c r="C27" s="4">
        <v>0.97714285700000003</v>
      </c>
      <c r="D27" s="6">
        <v>96.652558330000005</v>
      </c>
      <c r="E27" s="3">
        <v>97.224805570000001</v>
      </c>
      <c r="F27" s="4">
        <v>1.1429265790000001</v>
      </c>
      <c r="G27" s="6">
        <f>Table5[[#This Row],[Best Individual mean accuracy]]-Table5[[#This Row],[Benchmark mean accuracy]]</f>
        <v>0.57224723999999583</v>
      </c>
      <c r="H27" t="str">
        <f>IF(AND(Table5[[#This Row],[F value]]&lt;4.74,Table5[[#This Row],[Best Individual mean accuracy]]&gt;Table5[[#This Row],[Benchmark mean accuracy]]),"Yes","No")</f>
        <v>Yes</v>
      </c>
    </row>
    <row r="28" spans="1:20" x14ac:dyDescent="0.55000000000000004">
      <c r="A28">
        <v>663</v>
      </c>
      <c r="B28" s="1" t="s">
        <v>5225</v>
      </c>
      <c r="C28" s="4">
        <v>0.97714285700000003</v>
      </c>
      <c r="D28" s="6">
        <v>96.624150630000003</v>
      </c>
      <c r="E28" s="3">
        <v>97.224805570000001</v>
      </c>
      <c r="F28" s="4">
        <v>1.320475085</v>
      </c>
      <c r="G28" s="6">
        <f>Table5[[#This Row],[Best Individual mean accuracy]]-Table5[[#This Row],[Benchmark mean accuracy]]</f>
        <v>0.60065493999999831</v>
      </c>
      <c r="H28" t="str">
        <f>IF(AND(Table5[[#This Row],[F value]]&lt;4.74,Table5[[#This Row],[Best Individual mean accuracy]]&gt;Table5[[#This Row],[Benchmark mean accuracy]]),"Yes","No")</f>
        <v>Yes</v>
      </c>
    </row>
    <row r="29" spans="1:20" x14ac:dyDescent="0.55000000000000004">
      <c r="A29">
        <v>663</v>
      </c>
      <c r="B29" s="1" t="s">
        <v>5386</v>
      </c>
      <c r="C29" s="4">
        <v>0.97714285700000003</v>
      </c>
      <c r="D29" s="6">
        <v>96.852476460000005</v>
      </c>
      <c r="E29" s="3">
        <v>97.224723699999998</v>
      </c>
      <c r="F29" s="4">
        <v>1.0407186690000001</v>
      </c>
      <c r="G29" s="6">
        <f>Table5[[#This Row],[Best Individual mean accuracy]]-Table5[[#This Row],[Benchmark mean accuracy]]</f>
        <v>0.37224723999999298</v>
      </c>
      <c r="H29" t="str">
        <f>IF(AND(Table5[[#This Row],[F value]]&lt;4.74,Table5[[#This Row],[Best Individual mean accuracy]]&gt;Table5[[#This Row],[Benchmark mean accuracy]]),"Yes","No")</f>
        <v>Yes</v>
      </c>
    </row>
    <row r="30" spans="1:20" x14ac:dyDescent="0.55000000000000004">
      <c r="A30">
        <v>663</v>
      </c>
      <c r="B30" s="1" t="s">
        <v>5433</v>
      </c>
      <c r="C30" s="4">
        <v>0.97714285700000003</v>
      </c>
      <c r="D30" s="6">
        <v>96.594596809999999</v>
      </c>
      <c r="E30" s="3">
        <v>97.224641829999996</v>
      </c>
      <c r="F30" s="4">
        <v>1.370276235</v>
      </c>
      <c r="G30" s="6">
        <f>Table5[[#This Row],[Best Individual mean accuracy]]-Table5[[#This Row],[Benchmark mean accuracy]]</f>
        <v>0.63004501999999718</v>
      </c>
      <c r="H30" t="str">
        <f>IF(AND(Table5[[#This Row],[F value]]&lt;4.74,Table5[[#This Row],[Best Individual mean accuracy]]&gt;Table5[[#This Row],[Benchmark mean accuracy]]),"Yes","No")</f>
        <v>Yes</v>
      </c>
    </row>
    <row r="31" spans="1:20" x14ac:dyDescent="0.55000000000000004">
      <c r="A31">
        <v>465</v>
      </c>
      <c r="B31" s="1" t="s">
        <v>5161</v>
      </c>
      <c r="C31" s="4">
        <v>0.99428571399999999</v>
      </c>
      <c r="D31" s="6">
        <v>96.337535819999999</v>
      </c>
      <c r="E31" s="3">
        <v>97.224559970000001</v>
      </c>
      <c r="F31" s="4">
        <v>1.4313946280000001</v>
      </c>
      <c r="G31" s="6">
        <f>Table5[[#This Row],[Best Individual mean accuracy]]-Table5[[#This Row],[Benchmark mean accuracy]]</f>
        <v>0.88702415000000201</v>
      </c>
      <c r="H31" t="str">
        <f>IF(AND(Table5[[#This Row],[F value]]&lt;4.74,Table5[[#This Row],[Best Individual mean accuracy]]&gt;Table5[[#This Row],[Benchmark mean accuracy]]),"Yes","No")</f>
        <v>Yes</v>
      </c>
    </row>
    <row r="32" spans="1:20" x14ac:dyDescent="0.55000000000000004">
      <c r="A32">
        <v>663</v>
      </c>
      <c r="B32" s="1" t="s">
        <v>5296</v>
      </c>
      <c r="C32" s="4">
        <v>0.97714285700000003</v>
      </c>
      <c r="D32" s="6">
        <v>96.738272620000004</v>
      </c>
      <c r="E32" s="3">
        <v>97.224478099999999</v>
      </c>
      <c r="F32" s="4">
        <v>1.2987482779999999</v>
      </c>
      <c r="G32" s="6">
        <f>Table5[[#This Row],[Best Individual mean accuracy]]-Table5[[#This Row],[Benchmark mean accuracy]]</f>
        <v>0.4862054799999953</v>
      </c>
      <c r="H32" t="str">
        <f>IF(AND(Table5[[#This Row],[F value]]&lt;4.74,Table5[[#This Row],[Best Individual mean accuracy]]&gt;Table5[[#This Row],[Benchmark mean accuracy]]),"Yes","No")</f>
        <v>Yes</v>
      </c>
    </row>
    <row r="33" spans="1:8" x14ac:dyDescent="0.55000000000000004">
      <c r="A33">
        <v>663</v>
      </c>
      <c r="B33" s="1" t="s">
        <v>5369</v>
      </c>
      <c r="C33" s="4">
        <v>0.97714285700000003</v>
      </c>
      <c r="D33" s="6">
        <v>96.337617679999994</v>
      </c>
      <c r="E33" s="3">
        <v>97.224478099999999</v>
      </c>
      <c r="F33" s="4">
        <v>2.905474833</v>
      </c>
      <c r="G33" s="6">
        <f>Table5[[#This Row],[Best Individual mean accuracy]]-Table5[[#This Row],[Benchmark mean accuracy]]</f>
        <v>0.88686042000000498</v>
      </c>
      <c r="H33" t="str">
        <f>IF(AND(Table5[[#This Row],[F value]]&lt;4.74,Table5[[#This Row],[Best Individual mean accuracy]]&gt;Table5[[#This Row],[Benchmark mean accuracy]]),"Yes","No")</f>
        <v>Yes</v>
      </c>
    </row>
    <row r="34" spans="1:8" x14ac:dyDescent="0.55000000000000004">
      <c r="A34">
        <v>175</v>
      </c>
      <c r="B34" s="1" t="s">
        <v>5009</v>
      </c>
      <c r="C34" s="4">
        <v>0.98285714300000004</v>
      </c>
      <c r="D34" s="6">
        <v>96.623577569999995</v>
      </c>
      <c r="E34" s="3">
        <v>97.224314370000002</v>
      </c>
      <c r="F34" s="4">
        <v>1.68287447</v>
      </c>
      <c r="G34" s="6">
        <f>Table5[[#This Row],[Best Individual mean accuracy]]-Table5[[#This Row],[Benchmark mean accuracy]]</f>
        <v>0.60073680000000707</v>
      </c>
      <c r="H34" t="str">
        <f>IF(AND(Table5[[#This Row],[F value]]&lt;4.74,Table5[[#This Row],[Best Individual mean accuracy]]&gt;Table5[[#This Row],[Benchmark mean accuracy]]),"Yes","No")</f>
        <v>Yes</v>
      </c>
    </row>
    <row r="35" spans="1:8" x14ac:dyDescent="0.55000000000000004">
      <c r="A35">
        <v>663</v>
      </c>
      <c r="B35" s="1" t="s">
        <v>5416</v>
      </c>
      <c r="C35" s="4">
        <v>0.97714285700000003</v>
      </c>
      <c r="D35" s="6">
        <v>96.394023739999994</v>
      </c>
      <c r="E35" s="3">
        <v>97.224150629999997</v>
      </c>
      <c r="F35" s="4">
        <v>5.3267394980000002</v>
      </c>
      <c r="G35" s="6">
        <f>Table5[[#This Row],[Best Individual mean accuracy]]-Table5[[#This Row],[Benchmark mean accuracy]]</f>
        <v>0.8301268900000025</v>
      </c>
      <c r="H35" t="str">
        <f>IF(AND(Table5[[#This Row],[F value]]&lt;4.74,Table5[[#This Row],[Best Individual mean accuracy]]&gt;Table5[[#This Row],[Benchmark mean accuracy]]),"Yes","No")</f>
        <v>No</v>
      </c>
    </row>
    <row r="36" spans="1:8" x14ac:dyDescent="0.55000000000000004">
      <c r="A36">
        <v>175</v>
      </c>
      <c r="B36" s="1" t="s">
        <v>4615</v>
      </c>
      <c r="C36" s="4">
        <v>0.98285714300000004</v>
      </c>
      <c r="D36" s="6">
        <v>96.623250100000007</v>
      </c>
      <c r="E36" s="3">
        <v>97.223905029999997</v>
      </c>
      <c r="F36" s="4">
        <v>2.4105325149999999</v>
      </c>
      <c r="G36" s="6">
        <f>Table5[[#This Row],[Best Individual mean accuracy]]-Table5[[#This Row],[Benchmark mean accuracy]]</f>
        <v>0.60065492999999037</v>
      </c>
      <c r="H36" t="str">
        <f>IF(AND(Table5[[#This Row],[F value]]&lt;4.74,Table5[[#This Row],[Best Individual mean accuracy]]&gt;Table5[[#This Row],[Benchmark mean accuracy]]),"Yes","No")</f>
        <v>Yes</v>
      </c>
    </row>
    <row r="37" spans="1:8" x14ac:dyDescent="0.55000000000000004">
      <c r="A37">
        <v>663</v>
      </c>
      <c r="B37" s="1" t="s">
        <v>5351</v>
      </c>
      <c r="C37" s="4">
        <v>0.97714285700000003</v>
      </c>
      <c r="D37" s="6">
        <v>96.881866560000006</v>
      </c>
      <c r="E37" s="3">
        <v>97.19672534</v>
      </c>
      <c r="F37" s="4">
        <v>0.74681634799999996</v>
      </c>
      <c r="G37" s="6">
        <f>Table5[[#This Row],[Best Individual mean accuracy]]-Table5[[#This Row],[Benchmark mean accuracy]]</f>
        <v>0.31485877999999445</v>
      </c>
      <c r="H37" t="str">
        <f>IF(AND(Table5[[#This Row],[F value]]&lt;4.74,Table5[[#This Row],[Best Individual mean accuracy]]&gt;Table5[[#This Row],[Benchmark mean accuracy]]),"Yes","No")</f>
        <v>Yes</v>
      </c>
    </row>
    <row r="38" spans="1:8" x14ac:dyDescent="0.55000000000000004">
      <c r="A38">
        <v>663</v>
      </c>
      <c r="B38" s="1" t="s">
        <v>5391</v>
      </c>
      <c r="C38" s="4">
        <v>0.97714285700000003</v>
      </c>
      <c r="D38" s="6">
        <v>96.309946789999998</v>
      </c>
      <c r="E38" s="3">
        <v>97.196561599999995</v>
      </c>
      <c r="F38" s="4">
        <v>2.7763457539999998</v>
      </c>
      <c r="G38" s="6">
        <f>Table5[[#This Row],[Best Individual mean accuracy]]-Table5[[#This Row],[Benchmark mean accuracy]]</f>
        <v>0.88661480999999753</v>
      </c>
      <c r="H38" t="str">
        <f>IF(AND(Table5[[#This Row],[F value]]&lt;4.74,Table5[[#This Row],[Best Individual mean accuracy]]&gt;Table5[[#This Row],[Benchmark mean accuracy]]),"Yes","No")</f>
        <v>Yes</v>
      </c>
    </row>
    <row r="39" spans="1:8" x14ac:dyDescent="0.55000000000000004">
      <c r="A39">
        <v>663</v>
      </c>
      <c r="B39" s="1" t="s">
        <v>5282</v>
      </c>
      <c r="C39" s="4">
        <v>0.97714285700000003</v>
      </c>
      <c r="D39" s="6">
        <v>96.938518220000006</v>
      </c>
      <c r="E39" s="3">
        <v>97.196234140000001</v>
      </c>
      <c r="F39" s="4">
        <v>1</v>
      </c>
      <c r="G39" s="6">
        <f>Table5[[#This Row],[Best Individual mean accuracy]]-Table5[[#This Row],[Benchmark mean accuracy]]</f>
        <v>0.25771591999999544</v>
      </c>
      <c r="H39" t="str">
        <f>IF(AND(Table5[[#This Row],[F value]]&lt;4.74,Table5[[#This Row],[Best Individual mean accuracy]]&gt;Table5[[#This Row],[Benchmark mean accuracy]]),"Yes","No")</f>
        <v>Yes</v>
      </c>
    </row>
    <row r="40" spans="1:8" x14ac:dyDescent="0.55000000000000004">
      <c r="A40">
        <v>175</v>
      </c>
      <c r="B40" s="1" t="s">
        <v>4871</v>
      </c>
      <c r="C40" s="4">
        <v>0.98285714300000004</v>
      </c>
      <c r="D40" s="6">
        <v>96.452394600000005</v>
      </c>
      <c r="E40" s="3">
        <v>97.196070410000004</v>
      </c>
      <c r="F40" s="4">
        <v>1.3340483540000001</v>
      </c>
      <c r="G40" s="6">
        <f>Table5[[#This Row],[Best Individual mean accuracy]]-Table5[[#This Row],[Benchmark mean accuracy]]</f>
        <v>0.74367580999999916</v>
      </c>
      <c r="H40" t="str">
        <f>IF(AND(Table5[[#This Row],[F value]]&lt;4.74,Table5[[#This Row],[Best Individual mean accuracy]]&gt;Table5[[#This Row],[Benchmark mean accuracy]]),"Yes","No")</f>
        <v>Yes</v>
      </c>
    </row>
    <row r="41" spans="1:8" x14ac:dyDescent="0.55000000000000004">
      <c r="A41">
        <v>175</v>
      </c>
      <c r="B41" s="1" t="s">
        <v>4999</v>
      </c>
      <c r="C41" s="4">
        <v>0.98285714300000004</v>
      </c>
      <c r="D41" s="6">
        <v>96.424068770000005</v>
      </c>
      <c r="E41" s="3">
        <v>97.195988540000002</v>
      </c>
      <c r="F41" s="4">
        <v>1.0457672179999999</v>
      </c>
      <c r="G41" s="6">
        <f>Table5[[#This Row],[Best Individual mean accuracy]]-Table5[[#This Row],[Benchmark mean accuracy]]</f>
        <v>0.77191976999999667</v>
      </c>
      <c r="H41" t="str">
        <f>IF(AND(Table5[[#This Row],[F value]]&lt;4.74,Table5[[#This Row],[Best Individual mean accuracy]]&gt;Table5[[#This Row],[Benchmark mean accuracy]]),"Yes","No")</f>
        <v>Yes</v>
      </c>
    </row>
    <row r="42" spans="1:8" x14ac:dyDescent="0.55000000000000004">
      <c r="A42">
        <v>663</v>
      </c>
      <c r="B42" s="1" t="s">
        <v>5336</v>
      </c>
      <c r="C42" s="4">
        <v>0.97714285700000003</v>
      </c>
      <c r="D42" s="6">
        <v>96.509209990000002</v>
      </c>
      <c r="E42" s="3">
        <v>97.195824810000005</v>
      </c>
      <c r="F42" s="4">
        <v>3.2169750979999998</v>
      </c>
      <c r="G42" s="6">
        <f>Table5[[#This Row],[Best Individual mean accuracy]]-Table5[[#This Row],[Benchmark mean accuracy]]</f>
        <v>0.68661482000000262</v>
      </c>
      <c r="H42" t="str">
        <f>IF(AND(Table5[[#This Row],[F value]]&lt;4.74,Table5[[#This Row],[Best Individual mean accuracy]]&gt;Table5[[#This Row],[Benchmark mean accuracy]]),"Yes","No")</f>
        <v>Yes</v>
      </c>
    </row>
    <row r="43" spans="1:8" x14ac:dyDescent="0.55000000000000004">
      <c r="A43">
        <v>663</v>
      </c>
      <c r="B43" s="1" t="s">
        <v>5547</v>
      </c>
      <c r="C43" s="4">
        <v>0.97714285700000003</v>
      </c>
      <c r="D43" s="6">
        <v>96.48080229</v>
      </c>
      <c r="E43" s="3">
        <v>97.195824810000005</v>
      </c>
      <c r="F43" s="4">
        <v>1.219979704</v>
      </c>
      <c r="G43" s="6">
        <f>Table5[[#This Row],[Best Individual mean accuracy]]-Table5[[#This Row],[Benchmark mean accuracy]]</f>
        <v>0.7150225200000051</v>
      </c>
      <c r="H43" t="str">
        <f>IF(AND(Table5[[#This Row],[F value]]&lt;4.74,Table5[[#This Row],[Best Individual mean accuracy]]&gt;Table5[[#This Row],[Benchmark mean accuracy]]),"Yes","No")</f>
        <v>Yes</v>
      </c>
    </row>
    <row r="44" spans="1:8" x14ac:dyDescent="0.55000000000000004">
      <c r="A44">
        <v>663</v>
      </c>
      <c r="B44" s="1" t="s">
        <v>5417</v>
      </c>
      <c r="C44" s="4">
        <v>0.97714285700000003</v>
      </c>
      <c r="D44" s="6">
        <v>96.651739660000004</v>
      </c>
      <c r="E44" s="3">
        <v>97.19566107</v>
      </c>
      <c r="F44" s="4">
        <v>2.0218093339999998</v>
      </c>
      <c r="G44" s="6">
        <f>Table5[[#This Row],[Best Individual mean accuracy]]-Table5[[#This Row],[Benchmark mean accuracy]]</f>
        <v>0.54392140999999583</v>
      </c>
      <c r="H44" t="str">
        <f>IF(AND(Table5[[#This Row],[F value]]&lt;4.74,Table5[[#This Row],[Best Individual mean accuracy]]&gt;Table5[[#This Row],[Benchmark mean accuracy]]),"Yes","No")</f>
        <v>Yes</v>
      </c>
    </row>
    <row r="45" spans="1:8" x14ac:dyDescent="0.55000000000000004">
      <c r="A45">
        <v>175</v>
      </c>
      <c r="B45" s="1" t="s">
        <v>5093</v>
      </c>
      <c r="C45" s="4">
        <v>0.98285714300000004</v>
      </c>
      <c r="D45" s="6">
        <v>96.651903399999995</v>
      </c>
      <c r="E45" s="3">
        <v>97.195333610000006</v>
      </c>
      <c r="F45" s="4">
        <v>2.7471527419999999</v>
      </c>
      <c r="G45" s="6">
        <f>Table5[[#This Row],[Best Individual mean accuracy]]-Table5[[#This Row],[Benchmark mean accuracy]]</f>
        <v>0.54343021000001102</v>
      </c>
      <c r="H45" t="str">
        <f>IF(AND(Table5[[#This Row],[F value]]&lt;4.74,Table5[[#This Row],[Best Individual mean accuracy]]&gt;Table5[[#This Row],[Benchmark mean accuracy]]),"Yes","No")</f>
        <v>Yes</v>
      </c>
    </row>
    <row r="46" spans="1:8" x14ac:dyDescent="0.55000000000000004">
      <c r="A46">
        <v>663</v>
      </c>
      <c r="B46" s="1" t="s">
        <v>5566</v>
      </c>
      <c r="C46" s="4">
        <v>0.97714285700000003</v>
      </c>
      <c r="D46" s="6">
        <v>96.48080229</v>
      </c>
      <c r="E46" s="3">
        <v>97.168072039999998</v>
      </c>
      <c r="F46" s="4">
        <v>1.9959763269999999</v>
      </c>
      <c r="G46" s="6">
        <f>Table5[[#This Row],[Best Individual mean accuracy]]-Table5[[#This Row],[Benchmark mean accuracy]]</f>
        <v>0.68726974999999868</v>
      </c>
      <c r="H46" t="str">
        <f>IF(AND(Table5[[#This Row],[F value]]&lt;4.74,Table5[[#This Row],[Best Individual mean accuracy]]&gt;Table5[[#This Row],[Benchmark mean accuracy]]),"Yes","No")</f>
        <v>Yes</v>
      </c>
    </row>
    <row r="47" spans="1:8" x14ac:dyDescent="0.55000000000000004">
      <c r="A47">
        <v>663</v>
      </c>
      <c r="B47" s="1" t="s">
        <v>5363</v>
      </c>
      <c r="C47" s="4">
        <v>0.97714285700000003</v>
      </c>
      <c r="D47" s="6">
        <v>96.767335239999994</v>
      </c>
      <c r="E47" s="3">
        <v>97.167908310000001</v>
      </c>
      <c r="F47" s="4">
        <v>1.63586319</v>
      </c>
      <c r="G47" s="6">
        <f>Table5[[#This Row],[Best Individual mean accuracy]]-Table5[[#This Row],[Benchmark mean accuracy]]</f>
        <v>0.40057307000000719</v>
      </c>
      <c r="H47" t="str">
        <f>IF(AND(Table5[[#This Row],[F value]]&lt;4.74,Table5[[#This Row],[Best Individual mean accuracy]]&gt;Table5[[#This Row],[Benchmark mean accuracy]]),"Yes","No")</f>
        <v>Yes</v>
      </c>
    </row>
    <row r="48" spans="1:8" x14ac:dyDescent="0.55000000000000004">
      <c r="A48">
        <v>750</v>
      </c>
      <c r="B48" s="1" t="s">
        <v>5719</v>
      </c>
      <c r="C48" s="4">
        <v>0.96571428599999998</v>
      </c>
      <c r="D48" s="6">
        <v>96.767089639999995</v>
      </c>
      <c r="E48" s="3">
        <v>97.167744580000004</v>
      </c>
      <c r="F48" s="4">
        <v>2.8403328249999999</v>
      </c>
      <c r="G48" s="6">
        <f>Table5[[#This Row],[Best Individual mean accuracy]]-Table5[[#This Row],[Benchmark mean accuracy]]</f>
        <v>0.40065494000000967</v>
      </c>
      <c r="H48" t="str">
        <f>IF(AND(Table5[[#This Row],[F value]]&lt;4.74,Table5[[#This Row],[Best Individual mean accuracy]]&gt;Table5[[#This Row],[Benchmark mean accuracy]]),"Yes","No")</f>
        <v>Yes</v>
      </c>
    </row>
    <row r="49" spans="1:8" x14ac:dyDescent="0.55000000000000004">
      <c r="A49">
        <v>175</v>
      </c>
      <c r="B49" s="1" t="s">
        <v>4898</v>
      </c>
      <c r="C49" s="4">
        <v>0.98285714300000004</v>
      </c>
      <c r="D49" s="6">
        <v>96.595415470000006</v>
      </c>
      <c r="E49" s="3">
        <v>97.167744580000004</v>
      </c>
      <c r="F49" s="4">
        <v>1.3840778279999999</v>
      </c>
      <c r="G49" s="6">
        <f>Table5[[#This Row],[Best Individual mean accuracy]]-Table5[[#This Row],[Benchmark mean accuracy]]</f>
        <v>0.57232910999999831</v>
      </c>
      <c r="H49" t="str">
        <f>IF(AND(Table5[[#This Row],[F value]]&lt;4.74,Table5[[#This Row],[Best Individual mean accuracy]]&gt;Table5[[#This Row],[Benchmark mean accuracy]]),"Yes","No")</f>
        <v>Yes</v>
      </c>
    </row>
    <row r="50" spans="1:8" x14ac:dyDescent="0.55000000000000004">
      <c r="A50">
        <v>750</v>
      </c>
      <c r="B50" s="1" t="s">
        <v>5707</v>
      </c>
      <c r="C50" s="4">
        <v>0.96571428599999998</v>
      </c>
      <c r="D50" s="6">
        <v>96.79533361</v>
      </c>
      <c r="E50" s="3">
        <v>97.167662710000002</v>
      </c>
      <c r="F50" s="4">
        <v>1.054655041</v>
      </c>
      <c r="G50" s="6">
        <f>Table5[[#This Row],[Best Individual mean accuracy]]-Table5[[#This Row],[Benchmark mean accuracy]]</f>
        <v>0.37232910000000174</v>
      </c>
      <c r="H50" t="str">
        <f>IF(AND(Table5[[#This Row],[F value]]&lt;4.74,Table5[[#This Row],[Best Individual mean accuracy]]&gt;Table5[[#This Row],[Benchmark mean accuracy]]),"Yes","No")</f>
        <v>Yes</v>
      </c>
    </row>
    <row r="51" spans="1:8" x14ac:dyDescent="0.55000000000000004">
      <c r="A51">
        <v>663</v>
      </c>
      <c r="B51" s="1" t="s">
        <v>5531</v>
      </c>
      <c r="C51" s="4">
        <v>0.97714285700000003</v>
      </c>
      <c r="D51" s="6">
        <v>96.76700778</v>
      </c>
      <c r="E51" s="3">
        <v>97.167662710000002</v>
      </c>
      <c r="F51" s="4">
        <v>3.4186512950000001</v>
      </c>
      <c r="G51" s="6">
        <f>Table5[[#This Row],[Best Individual mean accuracy]]-Table5[[#This Row],[Benchmark mean accuracy]]</f>
        <v>0.40065493000000174</v>
      </c>
      <c r="H51" t="str">
        <f>IF(AND(Table5[[#This Row],[F value]]&lt;4.74,Table5[[#This Row],[Best Individual mean accuracy]]&gt;Table5[[#This Row],[Benchmark mean accuracy]]),"Yes","No")</f>
        <v>Yes</v>
      </c>
    </row>
    <row r="52" spans="1:8" x14ac:dyDescent="0.55000000000000004">
      <c r="A52">
        <v>663</v>
      </c>
      <c r="B52" s="1" t="s">
        <v>5469</v>
      </c>
      <c r="C52" s="4">
        <v>0.97714285700000003</v>
      </c>
      <c r="D52" s="6">
        <v>96.566598440000007</v>
      </c>
      <c r="E52" s="3">
        <v>97.167662710000002</v>
      </c>
      <c r="F52" s="4">
        <v>3.514540781</v>
      </c>
      <c r="G52" s="6">
        <f>Table5[[#This Row],[Best Individual mean accuracy]]-Table5[[#This Row],[Benchmark mean accuracy]]</f>
        <v>0.60106426999999485</v>
      </c>
      <c r="H52" t="str">
        <f>IF(AND(Table5[[#This Row],[F value]]&lt;4.74,Table5[[#This Row],[Best Individual mean accuracy]]&gt;Table5[[#This Row],[Benchmark mean accuracy]]),"Yes","No")</f>
        <v>Yes</v>
      </c>
    </row>
    <row r="53" spans="1:8" x14ac:dyDescent="0.55000000000000004">
      <c r="A53">
        <v>175</v>
      </c>
      <c r="B53" s="1" t="s">
        <v>4952</v>
      </c>
      <c r="C53" s="4">
        <v>0.98285714300000004</v>
      </c>
      <c r="D53" s="6">
        <v>96.167171510000003</v>
      </c>
      <c r="E53" s="3">
        <v>97.167662710000002</v>
      </c>
      <c r="F53" s="4">
        <v>1.40785632</v>
      </c>
      <c r="G53" s="6">
        <f>Table5[[#This Row],[Best Individual mean accuracy]]-Table5[[#This Row],[Benchmark mean accuracy]]</f>
        <v>1.000491199999999</v>
      </c>
      <c r="H53" t="str">
        <f>IF(AND(Table5[[#This Row],[F value]]&lt;4.74,Table5[[#This Row],[Best Individual mean accuracy]]&gt;Table5[[#This Row],[Benchmark mean accuracy]]),"Yes","No")</f>
        <v>Yes</v>
      </c>
    </row>
    <row r="54" spans="1:8" x14ac:dyDescent="0.55000000000000004">
      <c r="A54">
        <v>663</v>
      </c>
      <c r="B54" s="1" t="s">
        <v>5287</v>
      </c>
      <c r="C54" s="4">
        <v>0.97714285700000003</v>
      </c>
      <c r="D54" s="6">
        <v>96.76700778</v>
      </c>
      <c r="E54" s="3">
        <v>97.167580839999999</v>
      </c>
      <c r="F54" s="4">
        <v>0.89096621099999995</v>
      </c>
      <c r="G54" s="6">
        <f>Table5[[#This Row],[Best Individual mean accuracy]]-Table5[[#This Row],[Benchmark mean accuracy]]</f>
        <v>0.40057305999999926</v>
      </c>
      <c r="H54" t="str">
        <f>IF(AND(Table5[[#This Row],[F value]]&lt;4.74,Table5[[#This Row],[Best Individual mean accuracy]]&gt;Table5[[#This Row],[Benchmark mean accuracy]]),"Yes","No")</f>
        <v>Yes</v>
      </c>
    </row>
    <row r="55" spans="1:8" x14ac:dyDescent="0.55000000000000004">
      <c r="A55">
        <v>175</v>
      </c>
      <c r="B55" s="1" t="s">
        <v>4780</v>
      </c>
      <c r="C55" s="4">
        <v>0.98285714300000004</v>
      </c>
      <c r="D55" s="6">
        <v>96.481293489999999</v>
      </c>
      <c r="E55" s="3">
        <v>97.167580839999999</v>
      </c>
      <c r="F55" s="4">
        <v>1.430041058</v>
      </c>
      <c r="G55" s="6">
        <f>Table5[[#This Row],[Best Individual mean accuracy]]-Table5[[#This Row],[Benchmark mean accuracy]]</f>
        <v>0.68628735000000063</v>
      </c>
      <c r="H55" t="str">
        <f>IF(AND(Table5[[#This Row],[F value]]&lt;4.74,Table5[[#This Row],[Best Individual mean accuracy]]&gt;Table5[[#This Row],[Benchmark mean accuracy]]),"Yes","No")</f>
        <v>Yes</v>
      </c>
    </row>
    <row r="56" spans="1:8" x14ac:dyDescent="0.55000000000000004">
      <c r="A56">
        <v>663</v>
      </c>
      <c r="B56" s="1" t="s">
        <v>5380</v>
      </c>
      <c r="C56" s="4">
        <v>0.97714285700000003</v>
      </c>
      <c r="D56" s="6">
        <v>96.48080229</v>
      </c>
      <c r="E56" s="3">
        <v>97.167580839999999</v>
      </c>
      <c r="F56" s="4">
        <v>1.7923781009999999</v>
      </c>
      <c r="G56" s="6">
        <f>Table5[[#This Row],[Best Individual mean accuracy]]-Table5[[#This Row],[Benchmark mean accuracy]]</f>
        <v>0.68677854999999965</v>
      </c>
      <c r="H56" t="str">
        <f>IF(AND(Table5[[#This Row],[F value]]&lt;4.74,Table5[[#This Row],[Best Individual mean accuracy]]&gt;Table5[[#This Row],[Benchmark mean accuracy]]),"Yes","No")</f>
        <v>Yes</v>
      </c>
    </row>
    <row r="57" spans="1:8" x14ac:dyDescent="0.55000000000000004">
      <c r="A57">
        <v>175</v>
      </c>
      <c r="B57" s="1" t="s">
        <v>4959</v>
      </c>
      <c r="C57" s="4">
        <v>0.98285714300000004</v>
      </c>
      <c r="D57" s="6">
        <v>96.794924269999996</v>
      </c>
      <c r="E57" s="3">
        <v>97.167498980000005</v>
      </c>
      <c r="F57" s="4">
        <v>0.93825566599999999</v>
      </c>
      <c r="G57" s="6">
        <f>Table5[[#This Row],[Best Individual mean accuracy]]-Table5[[#This Row],[Benchmark mean accuracy]]</f>
        <v>0.37257471000000919</v>
      </c>
      <c r="H57" t="str">
        <f>IF(AND(Table5[[#This Row],[F value]]&lt;4.74,Table5[[#This Row],[Best Individual mean accuracy]]&gt;Table5[[#This Row],[Benchmark mean accuracy]]),"Yes","No")</f>
        <v>Yes</v>
      </c>
    </row>
    <row r="58" spans="1:8" x14ac:dyDescent="0.55000000000000004">
      <c r="A58">
        <v>750</v>
      </c>
      <c r="B58" s="1" t="s">
        <v>5693</v>
      </c>
      <c r="C58" s="4">
        <v>0.96571428599999998</v>
      </c>
      <c r="D58" s="6">
        <v>96.709373720000002</v>
      </c>
      <c r="E58" s="3">
        <v>97.167498980000005</v>
      </c>
      <c r="F58" s="4">
        <v>0.71962063700000001</v>
      </c>
      <c r="G58" s="6">
        <f>Table5[[#This Row],[Best Individual mean accuracy]]-Table5[[#This Row],[Benchmark mean accuracy]]</f>
        <v>0.45812526000000275</v>
      </c>
      <c r="H58" t="str">
        <f>IF(AND(Table5[[#This Row],[F value]]&lt;4.74,Table5[[#This Row],[Best Individual mean accuracy]]&gt;Table5[[#This Row],[Benchmark mean accuracy]]),"Yes","No")</f>
        <v>Yes</v>
      </c>
    </row>
    <row r="59" spans="1:8" x14ac:dyDescent="0.55000000000000004">
      <c r="A59">
        <v>175</v>
      </c>
      <c r="B59" s="1" t="s">
        <v>4787</v>
      </c>
      <c r="C59" s="4">
        <v>0.98285714300000004</v>
      </c>
      <c r="D59" s="6">
        <v>96.595169870000007</v>
      </c>
      <c r="E59" s="3">
        <v>97.167498980000005</v>
      </c>
      <c r="F59" s="4">
        <v>1.519065355</v>
      </c>
      <c r="G59" s="6">
        <f>Table5[[#This Row],[Best Individual mean accuracy]]-Table5[[#This Row],[Benchmark mean accuracy]]</f>
        <v>0.57232910999999831</v>
      </c>
      <c r="H59" t="str">
        <f>IF(AND(Table5[[#This Row],[F value]]&lt;4.74,Table5[[#This Row],[Best Individual mean accuracy]]&gt;Table5[[#This Row],[Benchmark mean accuracy]]),"Yes","No")</f>
        <v>Yes</v>
      </c>
    </row>
    <row r="60" spans="1:8" x14ac:dyDescent="0.55000000000000004">
      <c r="A60">
        <v>574</v>
      </c>
      <c r="B60" s="1" t="s">
        <v>5187</v>
      </c>
      <c r="C60" s="4">
        <v>0.97714285700000003</v>
      </c>
      <c r="D60" s="6">
        <v>96.30871879</v>
      </c>
      <c r="E60" s="3">
        <v>97.167498980000005</v>
      </c>
      <c r="F60" s="4">
        <v>2.3405821979999999</v>
      </c>
      <c r="G60" s="6">
        <f>Table5[[#This Row],[Best Individual mean accuracy]]-Table5[[#This Row],[Benchmark mean accuracy]]</f>
        <v>0.8587801900000045</v>
      </c>
      <c r="H60" t="str">
        <f>IF(AND(Table5[[#This Row],[F value]]&lt;4.74,Table5[[#This Row],[Best Individual mean accuracy]]&gt;Table5[[#This Row],[Benchmark mean accuracy]]),"Yes","No")</f>
        <v>Yes</v>
      </c>
    </row>
    <row r="61" spans="1:8" x14ac:dyDescent="0.55000000000000004">
      <c r="A61">
        <v>175</v>
      </c>
      <c r="B61" s="1" t="s">
        <v>4862</v>
      </c>
      <c r="C61" s="4">
        <v>0.98285714300000004</v>
      </c>
      <c r="D61" s="6">
        <v>96.795906669999994</v>
      </c>
      <c r="E61" s="3">
        <v>97.167417110000002</v>
      </c>
      <c r="F61" s="4">
        <v>0.85429582800000003</v>
      </c>
      <c r="G61" s="6">
        <f>Table5[[#This Row],[Best Individual mean accuracy]]-Table5[[#This Row],[Benchmark mean accuracy]]</f>
        <v>0.37151044000000866</v>
      </c>
      <c r="H61" t="str">
        <f>IF(AND(Table5[[#This Row],[F value]]&lt;4.74,Table5[[#This Row],[Best Individual mean accuracy]]&gt;Table5[[#This Row],[Benchmark mean accuracy]]),"Yes","No")</f>
        <v>Yes</v>
      </c>
    </row>
    <row r="62" spans="1:8" x14ac:dyDescent="0.55000000000000004">
      <c r="A62">
        <v>175</v>
      </c>
      <c r="B62" s="1" t="s">
        <v>4660</v>
      </c>
      <c r="C62" s="4">
        <v>0.98285714300000004</v>
      </c>
      <c r="D62" s="6">
        <v>96.709537449999999</v>
      </c>
      <c r="E62" s="3">
        <v>97.167417110000002</v>
      </c>
      <c r="F62" s="4">
        <v>1.343248102</v>
      </c>
      <c r="G62" s="6">
        <f>Table5[[#This Row],[Best Individual mean accuracy]]-Table5[[#This Row],[Benchmark mean accuracy]]</f>
        <v>0.45787966000000324</v>
      </c>
      <c r="H62" t="str">
        <f>IF(AND(Table5[[#This Row],[F value]]&lt;4.74,Table5[[#This Row],[Best Individual mean accuracy]]&gt;Table5[[#This Row],[Benchmark mean accuracy]]),"Yes","No")</f>
        <v>Yes</v>
      </c>
    </row>
    <row r="63" spans="1:8" x14ac:dyDescent="0.55000000000000004">
      <c r="A63">
        <v>574</v>
      </c>
      <c r="B63" s="1" t="s">
        <v>5211</v>
      </c>
      <c r="C63" s="4">
        <v>0.97714285700000003</v>
      </c>
      <c r="D63" s="6">
        <v>96.451494060000002</v>
      </c>
      <c r="E63" s="3">
        <v>97.167417110000002</v>
      </c>
      <c r="F63" s="4">
        <v>0.88001587999999997</v>
      </c>
      <c r="G63" s="6">
        <f>Table5[[#This Row],[Best Individual mean accuracy]]-Table5[[#This Row],[Benchmark mean accuracy]]</f>
        <v>0.71592305000000067</v>
      </c>
      <c r="H63" t="str">
        <f>IF(AND(Table5[[#This Row],[F value]]&lt;4.74,Table5[[#This Row],[Best Individual mean accuracy]]&gt;Table5[[#This Row],[Benchmark mean accuracy]]),"Yes","No")</f>
        <v>Yes</v>
      </c>
    </row>
    <row r="64" spans="1:8" x14ac:dyDescent="0.55000000000000004">
      <c r="A64">
        <v>663</v>
      </c>
      <c r="B64" s="1" t="s">
        <v>5409</v>
      </c>
      <c r="C64" s="4">
        <v>0.97714285700000003</v>
      </c>
      <c r="D64" s="6">
        <v>96.538027020000001</v>
      </c>
      <c r="E64" s="3">
        <v>97.16733524</v>
      </c>
      <c r="F64" s="4">
        <v>1.870719977</v>
      </c>
      <c r="G64" s="6">
        <f>Table5[[#This Row],[Best Individual mean accuracy]]-Table5[[#This Row],[Benchmark mean accuracy]]</f>
        <v>0.62930821999999864</v>
      </c>
      <c r="H64" t="str">
        <f>IF(AND(Table5[[#This Row],[F value]]&lt;4.74,Table5[[#This Row],[Best Individual mean accuracy]]&gt;Table5[[#This Row],[Benchmark mean accuracy]]),"Yes","No")</f>
        <v>Yes</v>
      </c>
    </row>
    <row r="65" spans="1:8" x14ac:dyDescent="0.55000000000000004">
      <c r="A65">
        <v>663</v>
      </c>
      <c r="B65" s="1" t="s">
        <v>5408</v>
      </c>
      <c r="C65" s="4">
        <v>0.97714285700000003</v>
      </c>
      <c r="D65" s="6">
        <v>96.395006140000007</v>
      </c>
      <c r="E65" s="3">
        <v>97.16733524</v>
      </c>
      <c r="F65" s="4">
        <v>5.6871214209999996</v>
      </c>
      <c r="G65" s="6">
        <f>Table5[[#This Row],[Best Individual mean accuracy]]-Table5[[#This Row],[Benchmark mean accuracy]]</f>
        <v>0.77232909999999322</v>
      </c>
      <c r="H65" t="str">
        <f>IF(AND(Table5[[#This Row],[F value]]&lt;4.74,Table5[[#This Row],[Best Individual mean accuracy]]&gt;Table5[[#This Row],[Benchmark mean accuracy]]),"Yes","No")</f>
        <v>No</v>
      </c>
    </row>
    <row r="66" spans="1:8" x14ac:dyDescent="0.55000000000000004">
      <c r="A66">
        <v>663</v>
      </c>
      <c r="B66" s="1" t="s">
        <v>5438</v>
      </c>
      <c r="C66" s="4">
        <v>0.97714285700000003</v>
      </c>
      <c r="D66" s="6">
        <v>96.909537450000002</v>
      </c>
      <c r="E66" s="3">
        <v>97.167253380000005</v>
      </c>
      <c r="F66" s="4">
        <v>0.77793380099999998</v>
      </c>
      <c r="G66" s="6">
        <f>Table5[[#This Row],[Best Individual mean accuracy]]-Table5[[#This Row],[Benchmark mean accuracy]]</f>
        <v>0.25771593000000337</v>
      </c>
      <c r="H66" t="str">
        <f>IF(AND(Table5[[#This Row],[F value]]&lt;4.74,Table5[[#This Row],[Best Individual mean accuracy]]&gt;Table5[[#This Row],[Benchmark mean accuracy]]),"Yes","No")</f>
        <v>Yes</v>
      </c>
    </row>
    <row r="67" spans="1:8" x14ac:dyDescent="0.55000000000000004">
      <c r="A67">
        <v>663</v>
      </c>
      <c r="B67" s="1" t="s">
        <v>5398</v>
      </c>
      <c r="C67" s="4">
        <v>0.97714285700000003</v>
      </c>
      <c r="D67" s="6">
        <v>96.680556690000003</v>
      </c>
      <c r="E67" s="3">
        <v>97.167253380000005</v>
      </c>
      <c r="F67" s="4">
        <v>1.755407752</v>
      </c>
      <c r="G67" s="6">
        <f>Table5[[#This Row],[Best Individual mean accuracy]]-Table5[[#This Row],[Benchmark mean accuracy]]</f>
        <v>0.48669669000000226</v>
      </c>
      <c r="H67" t="str">
        <f>IF(AND(Table5[[#This Row],[F value]]&lt;4.74,Table5[[#This Row],[Best Individual mean accuracy]]&gt;Table5[[#This Row],[Benchmark mean accuracy]]),"Yes","No")</f>
        <v>Yes</v>
      </c>
    </row>
    <row r="68" spans="1:8" x14ac:dyDescent="0.55000000000000004">
      <c r="A68">
        <v>175</v>
      </c>
      <c r="B68" s="1" t="s">
        <v>4989</v>
      </c>
      <c r="C68" s="4">
        <v>0.98285714300000004</v>
      </c>
      <c r="D68" s="6">
        <v>96.452149000000006</v>
      </c>
      <c r="E68" s="3">
        <v>97.167171510000003</v>
      </c>
      <c r="F68" s="4">
        <v>2.3367811409999999</v>
      </c>
      <c r="G68" s="6">
        <f>Table5[[#This Row],[Best Individual mean accuracy]]-Table5[[#This Row],[Benchmark mean accuracy]]</f>
        <v>0.71502250999999717</v>
      </c>
      <c r="H68" t="str">
        <f>IF(AND(Table5[[#This Row],[F value]]&lt;4.74,Table5[[#This Row],[Best Individual mean accuracy]]&gt;Table5[[#This Row],[Benchmark mean accuracy]]),"Yes","No")</f>
        <v>Yes</v>
      </c>
    </row>
    <row r="69" spans="1:8" x14ac:dyDescent="0.55000000000000004">
      <c r="A69">
        <v>175</v>
      </c>
      <c r="B69" s="1" t="s">
        <v>4731</v>
      </c>
      <c r="C69" s="4">
        <v>0.98285714300000004</v>
      </c>
      <c r="D69" s="6">
        <v>96.280474830000003</v>
      </c>
      <c r="E69" s="3">
        <v>97.167171510000003</v>
      </c>
      <c r="F69" s="4">
        <v>2.7028690270000002</v>
      </c>
      <c r="G69" s="6">
        <f>Table5[[#This Row],[Best Individual mean accuracy]]-Table5[[#This Row],[Benchmark mean accuracy]]</f>
        <v>0.88669668000000001</v>
      </c>
      <c r="H69" t="str">
        <f>IF(AND(Table5[[#This Row],[F value]]&lt;4.74,Table5[[#This Row],[Best Individual mean accuracy]]&gt;Table5[[#This Row],[Benchmark mean accuracy]]),"Yes","No")</f>
        <v>Yes</v>
      </c>
    </row>
    <row r="70" spans="1:8" x14ac:dyDescent="0.55000000000000004">
      <c r="A70">
        <v>750</v>
      </c>
      <c r="B70" s="1" t="s">
        <v>5759</v>
      </c>
      <c r="C70" s="4">
        <v>0.96571428599999998</v>
      </c>
      <c r="D70" s="6">
        <v>96.509046249999997</v>
      </c>
      <c r="E70" s="3">
        <v>97.16708964</v>
      </c>
      <c r="F70" s="4">
        <v>2.7042266420000001</v>
      </c>
      <c r="G70" s="6">
        <f>Table5[[#This Row],[Best Individual mean accuracy]]-Table5[[#This Row],[Benchmark mean accuracy]]</f>
        <v>0.65804339000000311</v>
      </c>
      <c r="H70" t="str">
        <f>IF(AND(Table5[[#This Row],[F value]]&lt;4.74,Table5[[#This Row],[Best Individual mean accuracy]]&gt;Table5[[#This Row],[Benchmark mean accuracy]]),"Yes","No")</f>
        <v>Yes</v>
      </c>
    </row>
    <row r="71" spans="1:8" x14ac:dyDescent="0.55000000000000004">
      <c r="A71">
        <v>175</v>
      </c>
      <c r="B71" s="1" t="s">
        <v>4924</v>
      </c>
      <c r="C71" s="4">
        <v>0.98285714300000004</v>
      </c>
      <c r="D71" s="6">
        <v>96.479574290000002</v>
      </c>
      <c r="E71" s="3">
        <v>97.167007780000006</v>
      </c>
      <c r="F71" s="4">
        <v>1.7611757770000001</v>
      </c>
      <c r="G71" s="6">
        <f>Table5[[#This Row],[Best Individual mean accuracy]]-Table5[[#This Row],[Benchmark mean accuracy]]</f>
        <v>0.68743349000000364</v>
      </c>
      <c r="H71" t="str">
        <f>IF(AND(Table5[[#This Row],[F value]]&lt;4.74,Table5[[#This Row],[Best Individual mean accuracy]]&gt;Table5[[#This Row],[Benchmark mean accuracy]]),"Yes","No")</f>
        <v>Yes</v>
      </c>
    </row>
    <row r="72" spans="1:8" x14ac:dyDescent="0.55000000000000004">
      <c r="A72">
        <v>750</v>
      </c>
      <c r="B72" s="1" t="s">
        <v>5789</v>
      </c>
      <c r="C72" s="4">
        <v>0.96571428599999998</v>
      </c>
      <c r="D72" s="6">
        <v>96.366025379999996</v>
      </c>
      <c r="E72" s="3">
        <v>97.167007780000006</v>
      </c>
      <c r="F72" s="4">
        <v>1.6821336920000001</v>
      </c>
      <c r="G72" s="6">
        <f>Table5[[#This Row],[Best Individual mean accuracy]]-Table5[[#This Row],[Benchmark mean accuracy]]</f>
        <v>0.80098240000000942</v>
      </c>
      <c r="H72" t="str">
        <f>IF(AND(Table5[[#This Row],[F value]]&lt;4.74,Table5[[#This Row],[Best Individual mean accuracy]]&gt;Table5[[#This Row],[Benchmark mean accuracy]]),"Yes","No")</f>
        <v>Yes</v>
      </c>
    </row>
    <row r="73" spans="1:8" x14ac:dyDescent="0.55000000000000004">
      <c r="A73">
        <v>465</v>
      </c>
      <c r="B73" s="1" t="s">
        <v>5160</v>
      </c>
      <c r="C73" s="4">
        <v>0.99428571399999999</v>
      </c>
      <c r="D73" s="6">
        <v>96.080556689999995</v>
      </c>
      <c r="E73" s="3">
        <v>97.167007780000006</v>
      </c>
      <c r="F73" s="4">
        <v>1.848700732</v>
      </c>
      <c r="G73" s="6">
        <f>Table5[[#This Row],[Best Individual mean accuracy]]-Table5[[#This Row],[Benchmark mean accuracy]]</f>
        <v>1.0864510900000113</v>
      </c>
      <c r="H73" t="str">
        <f>IF(AND(Table5[[#This Row],[F value]]&lt;4.74,Table5[[#This Row],[Best Individual mean accuracy]]&gt;Table5[[#This Row],[Benchmark mean accuracy]]),"Yes","No")</f>
        <v>Yes</v>
      </c>
    </row>
    <row r="74" spans="1:8" x14ac:dyDescent="0.55000000000000004">
      <c r="A74">
        <v>175</v>
      </c>
      <c r="B74" s="1" t="s">
        <v>4940</v>
      </c>
      <c r="C74" s="4">
        <v>0.98285714300000004</v>
      </c>
      <c r="D74" s="6">
        <v>96.337372079999994</v>
      </c>
      <c r="E74" s="3">
        <v>97.166925910000003</v>
      </c>
      <c r="F74" s="4">
        <v>1.2892154739999999</v>
      </c>
      <c r="G74" s="6">
        <f>Table5[[#This Row],[Best Individual mean accuracy]]-Table5[[#This Row],[Benchmark mean accuracy]]</f>
        <v>0.82955383000000893</v>
      </c>
      <c r="H74" t="str">
        <f>IF(AND(Table5[[#This Row],[F value]]&lt;4.74,Table5[[#This Row],[Best Individual mean accuracy]]&gt;Table5[[#This Row],[Benchmark mean accuracy]]),"Yes","No")</f>
        <v>Yes</v>
      </c>
    </row>
    <row r="75" spans="1:8" x14ac:dyDescent="0.55000000000000004">
      <c r="A75">
        <v>750</v>
      </c>
      <c r="B75" s="1" t="s">
        <v>5811</v>
      </c>
      <c r="C75" s="4">
        <v>0.96571428599999998</v>
      </c>
      <c r="D75" s="6">
        <v>96.737863279999999</v>
      </c>
      <c r="E75" s="3">
        <v>97.166844040000001</v>
      </c>
      <c r="F75" s="4">
        <v>1.056440136</v>
      </c>
      <c r="G75" s="6">
        <f>Table5[[#This Row],[Best Individual mean accuracy]]-Table5[[#This Row],[Benchmark mean accuracy]]</f>
        <v>0.42898076000000174</v>
      </c>
      <c r="H75" t="str">
        <f>IF(AND(Table5[[#This Row],[F value]]&lt;4.74,Table5[[#This Row],[Best Individual mean accuracy]]&gt;Table5[[#This Row],[Benchmark mean accuracy]]),"Yes","No")</f>
        <v>Yes</v>
      </c>
    </row>
    <row r="76" spans="1:8" x14ac:dyDescent="0.55000000000000004">
      <c r="A76">
        <v>663</v>
      </c>
      <c r="B76" s="1" t="s">
        <v>5582</v>
      </c>
      <c r="C76" s="4">
        <v>0.97714285700000003</v>
      </c>
      <c r="D76" s="6">
        <v>96.880720429999997</v>
      </c>
      <c r="E76" s="3">
        <v>97.166680310000004</v>
      </c>
      <c r="F76" s="4">
        <v>2.1475376150000001</v>
      </c>
      <c r="G76" s="6">
        <f>Table5[[#This Row],[Best Individual mean accuracy]]-Table5[[#This Row],[Benchmark mean accuracy]]</f>
        <v>0.28595988000000716</v>
      </c>
      <c r="H76" t="str">
        <f>IF(AND(Table5[[#This Row],[F value]]&lt;4.74,Table5[[#This Row],[Best Individual mean accuracy]]&gt;Table5[[#This Row],[Benchmark mean accuracy]]),"Yes","No")</f>
        <v>Yes</v>
      </c>
    </row>
    <row r="77" spans="1:8" x14ac:dyDescent="0.55000000000000004">
      <c r="A77">
        <v>663</v>
      </c>
      <c r="B77" s="1" t="s">
        <v>5357</v>
      </c>
      <c r="C77" s="4">
        <v>0.97714285700000003</v>
      </c>
      <c r="D77" s="6">
        <v>96.938027020000007</v>
      </c>
      <c r="E77" s="3">
        <v>97.166598440000001</v>
      </c>
      <c r="F77" s="4">
        <v>0.79983702300000004</v>
      </c>
      <c r="G77" s="6">
        <f>Table5[[#This Row],[Best Individual mean accuracy]]-Table5[[#This Row],[Benchmark mean accuracy]]</f>
        <v>0.22857141999999442</v>
      </c>
      <c r="H77" t="str">
        <f>IF(AND(Table5[[#This Row],[F value]]&lt;4.74,Table5[[#This Row],[Best Individual mean accuracy]]&gt;Table5[[#This Row],[Benchmark mean accuracy]]),"Yes","No")</f>
        <v>Yes</v>
      </c>
    </row>
    <row r="78" spans="1:8" x14ac:dyDescent="0.55000000000000004">
      <c r="A78">
        <v>750</v>
      </c>
      <c r="B78" s="1" t="s">
        <v>5881</v>
      </c>
      <c r="C78" s="4">
        <v>0.96571428599999998</v>
      </c>
      <c r="D78" s="6">
        <v>96.33729022</v>
      </c>
      <c r="E78" s="3">
        <v>97.166598440000001</v>
      </c>
      <c r="F78" s="4">
        <v>3.219264114</v>
      </c>
      <c r="G78" s="6">
        <f>Table5[[#This Row],[Best Individual mean accuracy]]-Table5[[#This Row],[Benchmark mean accuracy]]</f>
        <v>0.82930822000000148</v>
      </c>
      <c r="H78" t="str">
        <f>IF(AND(Table5[[#This Row],[F value]]&lt;4.74,Table5[[#This Row],[Best Individual mean accuracy]]&gt;Table5[[#This Row],[Benchmark mean accuracy]]),"Yes","No")</f>
        <v>Yes</v>
      </c>
    </row>
    <row r="79" spans="1:8" x14ac:dyDescent="0.55000000000000004">
      <c r="A79">
        <v>574</v>
      </c>
      <c r="B79" s="1" t="s">
        <v>5172</v>
      </c>
      <c r="C79" s="4">
        <v>0.97714285700000003</v>
      </c>
      <c r="D79" s="6">
        <v>96.079819889999996</v>
      </c>
      <c r="E79" s="3">
        <v>97.166516580000007</v>
      </c>
      <c r="F79" s="4">
        <v>0.99476237899999997</v>
      </c>
      <c r="G79" s="6">
        <f>Table5[[#This Row],[Best Individual mean accuracy]]-Table5[[#This Row],[Benchmark mean accuracy]]</f>
        <v>1.0866966900000108</v>
      </c>
      <c r="H79" t="str">
        <f>IF(AND(Table5[[#This Row],[F value]]&lt;4.74,Table5[[#This Row],[Best Individual mean accuracy]]&gt;Table5[[#This Row],[Benchmark mean accuracy]]),"Yes","No")</f>
        <v>Yes</v>
      </c>
    </row>
    <row r="80" spans="1:8" x14ac:dyDescent="0.55000000000000004">
      <c r="A80">
        <v>175</v>
      </c>
      <c r="B80" s="1" t="s">
        <v>4681</v>
      </c>
      <c r="C80" s="4">
        <v>0.98285714300000004</v>
      </c>
      <c r="D80" s="6">
        <v>96.567171509999994</v>
      </c>
      <c r="E80" s="3">
        <v>97.139582480000001</v>
      </c>
      <c r="F80" s="4">
        <v>0.90323509499999999</v>
      </c>
      <c r="G80" s="6">
        <f>Table5[[#This Row],[Best Individual mean accuracy]]-Table5[[#This Row],[Benchmark mean accuracy]]</f>
        <v>0.57241097000000707</v>
      </c>
      <c r="H80" t="str">
        <f>IF(AND(Table5[[#This Row],[F value]]&lt;4.74,Table5[[#This Row],[Best Individual mean accuracy]]&gt;Table5[[#This Row],[Benchmark mean accuracy]]),"Yes","No")</f>
        <v>Yes</v>
      </c>
    </row>
    <row r="81" spans="1:8" x14ac:dyDescent="0.55000000000000004">
      <c r="A81">
        <v>750</v>
      </c>
      <c r="B81" s="1" t="s">
        <v>5838</v>
      </c>
      <c r="C81" s="4">
        <v>0.96571428599999998</v>
      </c>
      <c r="D81" s="6">
        <v>96.738190750000001</v>
      </c>
      <c r="E81" s="3">
        <v>97.139418750000004</v>
      </c>
      <c r="F81" s="4">
        <v>0.82247115199999998</v>
      </c>
      <c r="G81" s="6">
        <f>Table5[[#This Row],[Best Individual mean accuracy]]-Table5[[#This Row],[Benchmark mean accuracy]]</f>
        <v>0.40122800000000325</v>
      </c>
      <c r="H81" t="str">
        <f>IF(AND(Table5[[#This Row],[F value]]&lt;4.74,Table5[[#This Row],[Best Individual mean accuracy]]&gt;Table5[[#This Row],[Benchmark mean accuracy]]),"Yes","No")</f>
        <v>Yes</v>
      </c>
    </row>
    <row r="82" spans="1:8" x14ac:dyDescent="0.55000000000000004">
      <c r="A82">
        <v>663</v>
      </c>
      <c r="B82" s="1" t="s">
        <v>5239</v>
      </c>
      <c r="C82" s="4">
        <v>0.97714285700000003</v>
      </c>
      <c r="D82" s="6">
        <v>96.566680309999995</v>
      </c>
      <c r="E82" s="3">
        <v>97.139255009999999</v>
      </c>
      <c r="F82" s="4">
        <v>1</v>
      </c>
      <c r="G82" s="6">
        <f>Table5[[#This Row],[Best Individual mean accuracy]]-Table5[[#This Row],[Benchmark mean accuracy]]</f>
        <v>0.5725747000000041</v>
      </c>
      <c r="H82" t="str">
        <f>IF(AND(Table5[[#This Row],[F value]]&lt;4.74,Table5[[#This Row],[Best Individual mean accuracy]]&gt;Table5[[#This Row],[Benchmark mean accuracy]]),"Yes","No")</f>
        <v>Yes</v>
      </c>
    </row>
    <row r="83" spans="1:8" x14ac:dyDescent="0.55000000000000004">
      <c r="A83">
        <v>750</v>
      </c>
      <c r="B83" s="1" t="s">
        <v>5718</v>
      </c>
      <c r="C83" s="4">
        <v>0.96571428599999998</v>
      </c>
      <c r="D83" s="6">
        <v>96.881866560000006</v>
      </c>
      <c r="E83" s="3">
        <v>97.139173150000005</v>
      </c>
      <c r="F83" s="4">
        <v>1.0954327070000001</v>
      </c>
      <c r="G83" s="6">
        <f>Table5[[#This Row],[Best Individual mean accuracy]]-Table5[[#This Row],[Benchmark mean accuracy]]</f>
        <v>0.25730658999999889</v>
      </c>
      <c r="H83" t="str">
        <f>IF(AND(Table5[[#This Row],[F value]]&lt;4.74,Table5[[#This Row],[Best Individual mean accuracy]]&gt;Table5[[#This Row],[Benchmark mean accuracy]]),"Yes","No")</f>
        <v>Yes</v>
      </c>
    </row>
    <row r="84" spans="1:8" x14ac:dyDescent="0.55000000000000004">
      <c r="A84">
        <v>663</v>
      </c>
      <c r="B84" s="1" t="s">
        <v>5488</v>
      </c>
      <c r="C84" s="4">
        <v>0.97714285700000003</v>
      </c>
      <c r="D84" s="6">
        <v>96.767498979999999</v>
      </c>
      <c r="E84" s="3">
        <v>97.139173150000005</v>
      </c>
      <c r="F84" s="4">
        <v>2.1483231100000002</v>
      </c>
      <c r="G84" s="6">
        <f>Table5[[#This Row],[Best Individual mean accuracy]]-Table5[[#This Row],[Benchmark mean accuracy]]</f>
        <v>0.37167417000000569</v>
      </c>
      <c r="H84" t="str">
        <f>IF(AND(Table5[[#This Row],[F value]]&lt;4.74,Table5[[#This Row],[Best Individual mean accuracy]]&gt;Table5[[#This Row],[Benchmark mean accuracy]]),"Yes","No")</f>
        <v>Yes</v>
      </c>
    </row>
    <row r="85" spans="1:8" x14ac:dyDescent="0.55000000000000004">
      <c r="A85">
        <v>663</v>
      </c>
      <c r="B85" s="1" t="s">
        <v>5387</v>
      </c>
      <c r="C85" s="4">
        <v>0.97714285700000003</v>
      </c>
      <c r="D85" s="6">
        <v>96.709946790000004</v>
      </c>
      <c r="E85" s="3">
        <v>97.139173150000005</v>
      </c>
      <c r="F85" s="4">
        <v>25.782242740000001</v>
      </c>
      <c r="G85" s="6">
        <f>Table5[[#This Row],[Best Individual mean accuracy]]-Table5[[#This Row],[Benchmark mean accuracy]]</f>
        <v>0.42922636000000125</v>
      </c>
      <c r="H85" t="str">
        <f>IF(AND(Table5[[#This Row],[F value]]&lt;4.74,Table5[[#This Row],[Best Individual mean accuracy]]&gt;Table5[[#This Row],[Benchmark mean accuracy]]),"Yes","No")</f>
        <v>No</v>
      </c>
    </row>
    <row r="86" spans="1:8" x14ac:dyDescent="0.55000000000000004">
      <c r="A86">
        <v>175</v>
      </c>
      <c r="B86" s="1" t="s">
        <v>4788</v>
      </c>
      <c r="C86" s="4">
        <v>0.98285714300000004</v>
      </c>
      <c r="D86" s="6">
        <v>96.051084729999999</v>
      </c>
      <c r="E86" s="3">
        <v>97.139173150000005</v>
      </c>
      <c r="F86" s="4">
        <v>0.92216883599999999</v>
      </c>
      <c r="G86" s="6">
        <f>Table5[[#This Row],[Best Individual mean accuracy]]-Table5[[#This Row],[Benchmark mean accuracy]]</f>
        <v>1.0880884200000054</v>
      </c>
      <c r="H86" t="str">
        <f>IF(AND(Table5[[#This Row],[F value]]&lt;4.74,Table5[[#This Row],[Best Individual mean accuracy]]&gt;Table5[[#This Row],[Benchmark mean accuracy]]),"Yes","No")</f>
        <v>Yes</v>
      </c>
    </row>
    <row r="87" spans="1:8" x14ac:dyDescent="0.55000000000000004">
      <c r="A87">
        <v>175</v>
      </c>
      <c r="B87" s="1" t="s">
        <v>4843</v>
      </c>
      <c r="C87" s="4">
        <v>0.98285714300000004</v>
      </c>
      <c r="D87" s="6">
        <v>96.595251739999995</v>
      </c>
      <c r="E87" s="3">
        <v>97.139091280000002</v>
      </c>
      <c r="F87" s="4">
        <v>1</v>
      </c>
      <c r="G87" s="6">
        <f>Table5[[#This Row],[Best Individual mean accuracy]]-Table5[[#This Row],[Benchmark mean accuracy]]</f>
        <v>0.54383954000000756</v>
      </c>
      <c r="H87" t="str">
        <f>IF(AND(Table5[[#This Row],[F value]]&lt;4.74,Table5[[#This Row],[Best Individual mean accuracy]]&gt;Table5[[#This Row],[Benchmark mean accuracy]]),"Yes","No")</f>
        <v>Yes</v>
      </c>
    </row>
    <row r="88" spans="1:8" x14ac:dyDescent="0.55000000000000004">
      <c r="A88">
        <v>663</v>
      </c>
      <c r="B88" s="1" t="s">
        <v>5294</v>
      </c>
      <c r="C88" s="4">
        <v>0.97714285700000003</v>
      </c>
      <c r="D88" s="6">
        <v>96.595169870000007</v>
      </c>
      <c r="E88" s="3">
        <v>97.139091280000002</v>
      </c>
      <c r="F88" s="4">
        <v>2.3289548600000001</v>
      </c>
      <c r="G88" s="6">
        <f>Table5[[#This Row],[Best Individual mean accuracy]]-Table5[[#This Row],[Benchmark mean accuracy]]</f>
        <v>0.54392140999999583</v>
      </c>
      <c r="H88" t="str">
        <f>IF(AND(Table5[[#This Row],[F value]]&lt;4.74,Table5[[#This Row],[Best Individual mean accuracy]]&gt;Table5[[#This Row],[Benchmark mean accuracy]]),"Yes","No")</f>
        <v>Yes</v>
      </c>
    </row>
    <row r="89" spans="1:8" x14ac:dyDescent="0.55000000000000004">
      <c r="A89">
        <v>663</v>
      </c>
      <c r="B89" s="1" t="s">
        <v>5335</v>
      </c>
      <c r="C89" s="4">
        <v>0.97714285700000003</v>
      </c>
      <c r="D89" s="6">
        <v>96.537126479999998</v>
      </c>
      <c r="E89" s="3">
        <v>97.13900941</v>
      </c>
      <c r="F89" s="4">
        <v>0.98624359800000005</v>
      </c>
      <c r="G89" s="6">
        <f>Table5[[#This Row],[Best Individual mean accuracy]]-Table5[[#This Row],[Benchmark mean accuracy]]</f>
        <v>0.60188293000000215</v>
      </c>
      <c r="H89" t="str">
        <f>IF(AND(Table5[[#This Row],[F value]]&lt;4.74,Table5[[#This Row],[Best Individual mean accuracy]]&gt;Table5[[#This Row],[Benchmark mean accuracy]]),"Yes","No")</f>
        <v>Yes</v>
      </c>
    </row>
    <row r="90" spans="1:8" x14ac:dyDescent="0.55000000000000004">
      <c r="A90">
        <v>175</v>
      </c>
      <c r="B90" s="1" t="s">
        <v>4706</v>
      </c>
      <c r="C90" s="4">
        <v>0.98285714300000004</v>
      </c>
      <c r="D90" s="6">
        <v>96.365943509999994</v>
      </c>
      <c r="E90" s="3">
        <v>97.13900941</v>
      </c>
      <c r="F90" s="4">
        <v>1.342571092</v>
      </c>
      <c r="G90" s="6">
        <f>Table5[[#This Row],[Best Individual mean accuracy]]-Table5[[#This Row],[Benchmark mean accuracy]]</f>
        <v>0.77306590000000597</v>
      </c>
      <c r="H90" t="str">
        <f>IF(AND(Table5[[#This Row],[F value]]&lt;4.74,Table5[[#This Row],[Best Individual mean accuracy]]&gt;Table5[[#This Row],[Benchmark mean accuracy]]),"Yes","No")</f>
        <v>Yes</v>
      </c>
    </row>
    <row r="91" spans="1:8" x14ac:dyDescent="0.55000000000000004">
      <c r="A91">
        <v>175</v>
      </c>
      <c r="B91" s="1" t="s">
        <v>4824</v>
      </c>
      <c r="C91" s="4">
        <v>0.98285714300000004</v>
      </c>
      <c r="D91" s="6">
        <v>96.338108879999993</v>
      </c>
      <c r="E91" s="3">
        <v>97.13900941</v>
      </c>
      <c r="F91" s="4">
        <v>2.523237189</v>
      </c>
      <c r="G91" s="6">
        <f>Table5[[#This Row],[Best Individual mean accuracy]]-Table5[[#This Row],[Benchmark mean accuracy]]</f>
        <v>0.80090053000000694</v>
      </c>
      <c r="H91" t="str">
        <f>IF(AND(Table5[[#This Row],[F value]]&lt;4.74,Table5[[#This Row],[Best Individual mean accuracy]]&gt;Table5[[#This Row],[Benchmark mean accuracy]]),"Yes","No")</f>
        <v>Yes</v>
      </c>
    </row>
    <row r="92" spans="1:8" x14ac:dyDescent="0.55000000000000004">
      <c r="A92">
        <v>175</v>
      </c>
      <c r="B92" s="1" t="s">
        <v>4586</v>
      </c>
      <c r="C92" s="4">
        <v>0.98285714300000004</v>
      </c>
      <c r="D92" s="6">
        <v>96.30896439</v>
      </c>
      <c r="E92" s="3">
        <v>97.13900941</v>
      </c>
      <c r="F92" s="4">
        <v>1.570569764</v>
      </c>
      <c r="G92" s="6">
        <f>Table5[[#This Row],[Best Individual mean accuracy]]-Table5[[#This Row],[Benchmark mean accuracy]]</f>
        <v>0.83004502000000002</v>
      </c>
      <c r="H92" t="str">
        <f>IF(AND(Table5[[#This Row],[F value]]&lt;4.74,Table5[[#This Row],[Best Individual mean accuracy]]&gt;Table5[[#This Row],[Benchmark mean accuracy]]),"Yes","No")</f>
        <v>Yes</v>
      </c>
    </row>
    <row r="93" spans="1:8" x14ac:dyDescent="0.55000000000000004">
      <c r="A93">
        <v>663</v>
      </c>
      <c r="B93" s="1" t="s">
        <v>5548</v>
      </c>
      <c r="C93" s="4">
        <v>0.97714285700000003</v>
      </c>
      <c r="D93" s="6">
        <v>96.710028649999998</v>
      </c>
      <c r="E93" s="3">
        <v>97.138927550000005</v>
      </c>
      <c r="F93" s="4">
        <v>1</v>
      </c>
      <c r="G93" s="6">
        <f>Table5[[#This Row],[Best Individual mean accuracy]]-Table5[[#This Row],[Benchmark mean accuracy]]</f>
        <v>0.42889890000000719</v>
      </c>
      <c r="H93" t="str">
        <f>IF(AND(Table5[[#This Row],[F value]]&lt;4.74,Table5[[#This Row],[Best Individual mean accuracy]]&gt;Table5[[#This Row],[Benchmark mean accuracy]]),"Yes","No")</f>
        <v>Yes</v>
      </c>
    </row>
    <row r="94" spans="1:8" x14ac:dyDescent="0.55000000000000004">
      <c r="A94">
        <v>175</v>
      </c>
      <c r="B94" s="1" t="s">
        <v>4938</v>
      </c>
      <c r="C94" s="4">
        <v>0.98285714300000004</v>
      </c>
      <c r="D94" s="6">
        <v>96.652312730000006</v>
      </c>
      <c r="E94" s="3">
        <v>97.138927550000005</v>
      </c>
      <c r="F94" s="4">
        <v>1.719248468</v>
      </c>
      <c r="G94" s="6">
        <f>Table5[[#This Row],[Best Individual mean accuracy]]-Table5[[#This Row],[Benchmark mean accuracy]]</f>
        <v>0.48661481999999978</v>
      </c>
      <c r="H94" t="str">
        <f>IF(AND(Table5[[#This Row],[F value]]&lt;4.74,Table5[[#This Row],[Best Individual mean accuracy]]&gt;Table5[[#This Row],[Benchmark mean accuracy]]),"Yes","No")</f>
        <v>Yes</v>
      </c>
    </row>
    <row r="95" spans="1:8" x14ac:dyDescent="0.55000000000000004">
      <c r="A95">
        <v>175</v>
      </c>
      <c r="B95" s="1" t="s">
        <v>5003</v>
      </c>
      <c r="C95" s="4">
        <v>0.98285714300000004</v>
      </c>
      <c r="D95" s="6">
        <v>96.595333609999997</v>
      </c>
      <c r="E95" s="3">
        <v>97.138927550000005</v>
      </c>
      <c r="F95" s="4">
        <v>3.154301287</v>
      </c>
      <c r="G95" s="6">
        <f>Table5[[#This Row],[Best Individual mean accuracy]]-Table5[[#This Row],[Benchmark mean accuracy]]</f>
        <v>0.54359394000000805</v>
      </c>
      <c r="H95" t="str">
        <f>IF(AND(Table5[[#This Row],[F value]]&lt;4.74,Table5[[#This Row],[Best Individual mean accuracy]]&gt;Table5[[#This Row],[Benchmark mean accuracy]]),"Yes","No")</f>
        <v>Yes</v>
      </c>
    </row>
    <row r="96" spans="1:8" x14ac:dyDescent="0.55000000000000004">
      <c r="A96">
        <v>750</v>
      </c>
      <c r="B96" s="1" t="s">
        <v>5825</v>
      </c>
      <c r="C96" s="4">
        <v>0.96571428599999998</v>
      </c>
      <c r="D96" s="6">
        <v>96.938518220000006</v>
      </c>
      <c r="E96" s="3">
        <v>97.138845680000003</v>
      </c>
      <c r="F96" s="4">
        <v>2.9897280190000002</v>
      </c>
      <c r="G96" s="6">
        <f>Table5[[#This Row],[Best Individual mean accuracy]]-Table5[[#This Row],[Benchmark mean accuracy]]</f>
        <v>0.2003274599999969</v>
      </c>
      <c r="H96" t="str">
        <f>IF(AND(Table5[[#This Row],[F value]]&lt;4.74,Table5[[#This Row],[Best Individual mean accuracy]]&gt;Table5[[#This Row],[Benchmark mean accuracy]]),"Yes","No")</f>
        <v>Yes</v>
      </c>
    </row>
    <row r="97" spans="1:8" x14ac:dyDescent="0.55000000000000004">
      <c r="A97">
        <v>750</v>
      </c>
      <c r="B97" s="1" t="s">
        <v>5791</v>
      </c>
      <c r="C97" s="4">
        <v>0.96571428599999998</v>
      </c>
      <c r="D97" s="6">
        <v>96.795251739999998</v>
      </c>
      <c r="E97" s="3">
        <v>97.138845680000003</v>
      </c>
      <c r="F97" s="4">
        <v>1.3835158809999999</v>
      </c>
      <c r="G97" s="6">
        <f>Table5[[#This Row],[Best Individual mean accuracy]]-Table5[[#This Row],[Benchmark mean accuracy]]</f>
        <v>0.3435939400000052</v>
      </c>
      <c r="H97" t="str">
        <f>IF(AND(Table5[[#This Row],[F value]]&lt;4.74,Table5[[#This Row],[Best Individual mean accuracy]]&gt;Table5[[#This Row],[Benchmark mean accuracy]]),"Yes","No")</f>
        <v>Yes</v>
      </c>
    </row>
    <row r="98" spans="1:8" x14ac:dyDescent="0.55000000000000004">
      <c r="A98">
        <v>663</v>
      </c>
      <c r="B98" s="1" t="s">
        <v>5404</v>
      </c>
      <c r="C98" s="4">
        <v>0.97714285700000003</v>
      </c>
      <c r="D98" s="6">
        <v>96.567089640000006</v>
      </c>
      <c r="E98" s="3">
        <v>97.138845680000003</v>
      </c>
      <c r="F98" s="4">
        <v>1.6687578139999999</v>
      </c>
      <c r="G98" s="6">
        <f>Table5[[#This Row],[Best Individual mean accuracy]]-Table5[[#This Row],[Benchmark mean accuracy]]</f>
        <v>0.5717560399999968</v>
      </c>
      <c r="H98" t="str">
        <f>IF(AND(Table5[[#This Row],[F value]]&lt;4.74,Table5[[#This Row],[Best Individual mean accuracy]]&gt;Table5[[#This Row],[Benchmark mean accuracy]]),"Yes","No")</f>
        <v>Yes</v>
      </c>
    </row>
    <row r="99" spans="1:8" x14ac:dyDescent="0.55000000000000004">
      <c r="A99">
        <v>928</v>
      </c>
      <c r="B99" s="1" t="s">
        <v>6553</v>
      </c>
      <c r="C99" s="4">
        <v>0.97142857100000002</v>
      </c>
      <c r="D99" s="6">
        <v>97.024559969999999</v>
      </c>
      <c r="E99" s="3">
        <v>97.13876381</v>
      </c>
      <c r="F99" s="4">
        <v>1.1430318660000001</v>
      </c>
      <c r="G99" s="6">
        <f>Table5[[#This Row],[Best Individual mean accuracy]]-Table5[[#This Row],[Benchmark mean accuracy]]</f>
        <v>0.11420384000000183</v>
      </c>
      <c r="H99" t="str">
        <f>IF(AND(Table5[[#This Row],[F value]]&lt;4.74,Table5[[#This Row],[Best Individual mean accuracy]]&gt;Table5[[#This Row],[Benchmark mean accuracy]]),"Yes","No")</f>
        <v>Yes</v>
      </c>
    </row>
    <row r="100" spans="1:8" x14ac:dyDescent="0.55000000000000004">
      <c r="A100">
        <v>663</v>
      </c>
      <c r="B100" s="1" t="s">
        <v>5471</v>
      </c>
      <c r="C100" s="4">
        <v>0.97714285700000003</v>
      </c>
      <c r="D100" s="6">
        <v>96.938272620000006</v>
      </c>
      <c r="E100" s="3">
        <v>97.13876381</v>
      </c>
      <c r="F100" s="4">
        <v>1.0488587</v>
      </c>
      <c r="G100" s="6">
        <f>Table5[[#This Row],[Best Individual mean accuracy]]-Table5[[#This Row],[Benchmark mean accuracy]]</f>
        <v>0.20049118999999394</v>
      </c>
      <c r="H100" t="str">
        <f>IF(AND(Table5[[#This Row],[F value]]&lt;4.74,Table5[[#This Row],[Best Individual mean accuracy]]&gt;Table5[[#This Row],[Benchmark mean accuracy]]),"Yes","No")</f>
        <v>Yes</v>
      </c>
    </row>
    <row r="101" spans="1:8" x14ac:dyDescent="0.55000000000000004">
      <c r="A101">
        <v>175</v>
      </c>
      <c r="B101" s="1" t="s">
        <v>4786</v>
      </c>
      <c r="C101" s="4">
        <v>0.98285714300000004</v>
      </c>
      <c r="D101" s="6">
        <v>96.852885799999996</v>
      </c>
      <c r="E101" s="3">
        <v>97.13876381</v>
      </c>
      <c r="F101" s="4">
        <v>0.941117235</v>
      </c>
      <c r="G101" s="6">
        <f>Table5[[#This Row],[Best Individual mean accuracy]]-Table5[[#This Row],[Benchmark mean accuracy]]</f>
        <v>0.28587801000000468</v>
      </c>
      <c r="H101" t="str">
        <f>IF(AND(Table5[[#This Row],[F value]]&lt;4.74,Table5[[#This Row],[Best Individual mean accuracy]]&gt;Table5[[#This Row],[Benchmark mean accuracy]]),"Yes","No")</f>
        <v>Yes</v>
      </c>
    </row>
    <row r="102" spans="1:8" x14ac:dyDescent="0.55000000000000004">
      <c r="A102">
        <v>663</v>
      </c>
      <c r="B102" s="1" t="s">
        <v>5342</v>
      </c>
      <c r="C102" s="4">
        <v>0.97714285700000003</v>
      </c>
      <c r="D102" s="6">
        <v>96.680720429999994</v>
      </c>
      <c r="E102" s="3">
        <v>97.13876381</v>
      </c>
      <c r="F102" s="4">
        <v>2.989303321</v>
      </c>
      <c r="G102" s="6">
        <f>Table5[[#This Row],[Best Individual mean accuracy]]-Table5[[#This Row],[Benchmark mean accuracy]]</f>
        <v>0.45804338000000655</v>
      </c>
      <c r="H102" t="str">
        <f>IF(AND(Table5[[#This Row],[F value]]&lt;4.74,Table5[[#This Row],[Best Individual mean accuracy]]&gt;Table5[[#This Row],[Benchmark mean accuracy]]),"Yes","No")</f>
        <v>Yes</v>
      </c>
    </row>
    <row r="103" spans="1:8" x14ac:dyDescent="0.55000000000000004">
      <c r="A103">
        <v>663</v>
      </c>
      <c r="B103" s="1" t="s">
        <v>5347</v>
      </c>
      <c r="C103" s="4">
        <v>0.97714285700000003</v>
      </c>
      <c r="D103" s="6">
        <v>96.595333609999997</v>
      </c>
      <c r="E103" s="3">
        <v>97.13876381</v>
      </c>
      <c r="F103" s="4">
        <v>1.3194880200000001</v>
      </c>
      <c r="G103" s="6">
        <f>Table5[[#This Row],[Best Individual mean accuracy]]-Table5[[#This Row],[Benchmark mean accuracy]]</f>
        <v>0.54343020000000308</v>
      </c>
      <c r="H103" t="str">
        <f>IF(AND(Table5[[#This Row],[F value]]&lt;4.74,Table5[[#This Row],[Best Individual mean accuracy]]&gt;Table5[[#This Row],[Benchmark mean accuracy]]),"Yes","No")</f>
        <v>Yes</v>
      </c>
    </row>
    <row r="104" spans="1:8" x14ac:dyDescent="0.55000000000000004">
      <c r="A104">
        <v>663</v>
      </c>
      <c r="B104" s="1" t="s">
        <v>5539</v>
      </c>
      <c r="C104" s="4">
        <v>0.97714285700000003</v>
      </c>
      <c r="D104" s="6">
        <v>96.96692591</v>
      </c>
      <c r="E104" s="3">
        <v>97.138681950000006</v>
      </c>
      <c r="F104" s="4">
        <v>1.775061695</v>
      </c>
      <c r="G104" s="6">
        <f>Table5[[#This Row],[Best Individual mean accuracy]]-Table5[[#This Row],[Benchmark mean accuracy]]</f>
        <v>0.17175604000000533</v>
      </c>
      <c r="H104" t="str">
        <f>IF(AND(Table5[[#This Row],[F value]]&lt;4.74,Table5[[#This Row],[Best Individual mean accuracy]]&gt;Table5[[#This Row],[Benchmark mean accuracy]]),"Yes","No")</f>
        <v>Yes</v>
      </c>
    </row>
    <row r="105" spans="1:8" x14ac:dyDescent="0.55000000000000004">
      <c r="A105">
        <v>663</v>
      </c>
      <c r="B105" s="1" t="s">
        <v>5307</v>
      </c>
      <c r="C105" s="4">
        <v>0.97714285700000003</v>
      </c>
      <c r="D105" s="6">
        <v>96.680802290000003</v>
      </c>
      <c r="E105" s="3">
        <v>97.138681950000006</v>
      </c>
      <c r="F105" s="4">
        <v>2.914546079</v>
      </c>
      <c r="G105" s="6">
        <f>Table5[[#This Row],[Best Individual mean accuracy]]-Table5[[#This Row],[Benchmark mean accuracy]]</f>
        <v>0.45787966000000324</v>
      </c>
      <c r="H105" t="str">
        <f>IF(AND(Table5[[#This Row],[F value]]&lt;4.74,Table5[[#This Row],[Best Individual mean accuracy]]&gt;Table5[[#This Row],[Benchmark mean accuracy]]),"Yes","No")</f>
        <v>Yes</v>
      </c>
    </row>
    <row r="106" spans="1:8" x14ac:dyDescent="0.55000000000000004">
      <c r="A106">
        <v>750</v>
      </c>
      <c r="B106" s="1" t="s">
        <v>5786</v>
      </c>
      <c r="C106" s="4">
        <v>0.96571428599999998</v>
      </c>
      <c r="D106" s="6">
        <v>96.680720429999994</v>
      </c>
      <c r="E106" s="3">
        <v>97.138681950000006</v>
      </c>
      <c r="F106" s="4">
        <v>0.75881180999999998</v>
      </c>
      <c r="G106" s="6">
        <f>Table5[[#This Row],[Best Individual mean accuracy]]-Table5[[#This Row],[Benchmark mean accuracy]]</f>
        <v>0.457961520000012</v>
      </c>
      <c r="H106" t="str">
        <f>IF(AND(Table5[[#This Row],[F value]]&lt;4.74,Table5[[#This Row],[Best Individual mean accuracy]]&gt;Table5[[#This Row],[Benchmark mean accuracy]]),"Yes","No")</f>
        <v>Yes</v>
      </c>
    </row>
    <row r="107" spans="1:8" x14ac:dyDescent="0.55000000000000004">
      <c r="A107">
        <v>663</v>
      </c>
      <c r="B107" s="1" t="s">
        <v>5424</v>
      </c>
      <c r="C107" s="4">
        <v>0.97714285700000003</v>
      </c>
      <c r="D107" s="6">
        <v>96.537699549999999</v>
      </c>
      <c r="E107" s="3">
        <v>97.138681950000006</v>
      </c>
      <c r="F107" s="4">
        <v>2.6723074590000002</v>
      </c>
      <c r="G107" s="6">
        <f>Table5[[#This Row],[Best Individual mean accuracy]]-Table5[[#This Row],[Benchmark mean accuracy]]</f>
        <v>0.60098240000000658</v>
      </c>
      <c r="H107" t="str">
        <f>IF(AND(Table5[[#This Row],[F value]]&lt;4.74,Table5[[#This Row],[Best Individual mean accuracy]]&gt;Table5[[#This Row],[Benchmark mean accuracy]]),"Yes","No")</f>
        <v>Yes</v>
      </c>
    </row>
    <row r="108" spans="1:8" x14ac:dyDescent="0.55000000000000004">
      <c r="A108">
        <v>175</v>
      </c>
      <c r="B108" s="1" t="s">
        <v>4774</v>
      </c>
      <c r="C108" s="4">
        <v>0.98285714300000004</v>
      </c>
      <c r="D108" s="6">
        <v>96.451248469999996</v>
      </c>
      <c r="E108" s="3">
        <v>97.138681950000006</v>
      </c>
      <c r="F108" s="4">
        <v>1.3159909279999999</v>
      </c>
      <c r="G108" s="6">
        <f>Table5[[#This Row],[Best Individual mean accuracy]]-Table5[[#This Row],[Benchmark mean accuracy]]</f>
        <v>0.68743348000000992</v>
      </c>
      <c r="H108" t="str">
        <f>IF(AND(Table5[[#This Row],[F value]]&lt;4.74,Table5[[#This Row],[Best Individual mean accuracy]]&gt;Table5[[#This Row],[Benchmark mean accuracy]]),"Yes","No")</f>
        <v>Yes</v>
      </c>
    </row>
    <row r="109" spans="1:8" x14ac:dyDescent="0.55000000000000004">
      <c r="A109">
        <v>750</v>
      </c>
      <c r="B109" s="1" t="s">
        <v>5661</v>
      </c>
      <c r="C109" s="4">
        <v>0.96571428599999998</v>
      </c>
      <c r="D109" s="6">
        <v>96.937863280000002</v>
      </c>
      <c r="E109" s="3">
        <v>97.138600080000003</v>
      </c>
      <c r="F109" s="4">
        <v>1.666808879</v>
      </c>
      <c r="G109" s="6">
        <f>Table5[[#This Row],[Best Individual mean accuracy]]-Table5[[#This Row],[Benchmark mean accuracy]]</f>
        <v>0.20073680000000138</v>
      </c>
      <c r="H109" t="str">
        <f>IF(AND(Table5[[#This Row],[F value]]&lt;4.74,Table5[[#This Row],[Best Individual mean accuracy]]&gt;Table5[[#This Row],[Benchmark mean accuracy]]),"Yes","No")</f>
        <v>Yes</v>
      </c>
    </row>
    <row r="110" spans="1:8" x14ac:dyDescent="0.55000000000000004">
      <c r="A110">
        <v>663</v>
      </c>
      <c r="B110" s="1" t="s">
        <v>5341</v>
      </c>
      <c r="C110" s="4">
        <v>0.97714285700000003</v>
      </c>
      <c r="D110" s="6">
        <v>96.881047890000005</v>
      </c>
      <c r="E110" s="3">
        <v>97.138600080000003</v>
      </c>
      <c r="F110" s="4">
        <v>0.91301133899999998</v>
      </c>
      <c r="G110" s="6">
        <f>Table5[[#This Row],[Best Individual mean accuracy]]-Table5[[#This Row],[Benchmark mean accuracy]]</f>
        <v>0.2575521899999984</v>
      </c>
      <c r="H110" t="str">
        <f>IF(AND(Table5[[#This Row],[F value]]&lt;4.74,Table5[[#This Row],[Best Individual mean accuracy]]&gt;Table5[[#This Row],[Benchmark mean accuracy]]),"Yes","No")</f>
        <v>Yes</v>
      </c>
    </row>
    <row r="111" spans="1:8" x14ac:dyDescent="0.55000000000000004">
      <c r="A111">
        <v>663</v>
      </c>
      <c r="B111" s="1" t="s">
        <v>5604</v>
      </c>
      <c r="C111" s="4">
        <v>0.97714285700000003</v>
      </c>
      <c r="D111" s="6">
        <v>96.709373720000002</v>
      </c>
      <c r="E111" s="3">
        <v>97.138600080000003</v>
      </c>
      <c r="F111" s="4">
        <v>3.0875321750000002</v>
      </c>
      <c r="G111" s="6">
        <f>Table5[[#This Row],[Best Individual mean accuracy]]-Table5[[#This Row],[Benchmark mean accuracy]]</f>
        <v>0.42922636000000125</v>
      </c>
      <c r="H111" t="str">
        <f>IF(AND(Table5[[#This Row],[F value]]&lt;4.74,Table5[[#This Row],[Best Individual mean accuracy]]&gt;Table5[[#This Row],[Benchmark mean accuracy]]),"Yes","No")</f>
        <v>Yes</v>
      </c>
    </row>
    <row r="112" spans="1:8" x14ac:dyDescent="0.55000000000000004">
      <c r="A112">
        <v>663</v>
      </c>
      <c r="B112" s="1" t="s">
        <v>5376</v>
      </c>
      <c r="C112" s="4">
        <v>0.97714285700000003</v>
      </c>
      <c r="D112" s="6">
        <v>96.651903399999995</v>
      </c>
      <c r="E112" s="3">
        <v>97.138600080000003</v>
      </c>
      <c r="F112" s="4">
        <v>1.244853819</v>
      </c>
      <c r="G112" s="6">
        <f>Table5[[#This Row],[Best Individual mean accuracy]]-Table5[[#This Row],[Benchmark mean accuracy]]</f>
        <v>0.48669668000000854</v>
      </c>
      <c r="H112" t="str">
        <f>IF(AND(Table5[[#This Row],[F value]]&lt;4.74,Table5[[#This Row],[Best Individual mean accuracy]]&gt;Table5[[#This Row],[Benchmark mean accuracy]]),"Yes","No")</f>
        <v>Yes</v>
      </c>
    </row>
    <row r="113" spans="1:8" x14ac:dyDescent="0.55000000000000004">
      <c r="A113">
        <v>574</v>
      </c>
      <c r="B113" s="1" t="s">
        <v>5170</v>
      </c>
      <c r="C113" s="4">
        <v>0.97714285700000003</v>
      </c>
      <c r="D113" s="6">
        <v>96.53745395</v>
      </c>
      <c r="E113" s="3">
        <v>97.138600080000003</v>
      </c>
      <c r="F113" s="4">
        <v>2.082607447</v>
      </c>
      <c r="G113" s="6">
        <f>Table5[[#This Row],[Best Individual mean accuracy]]-Table5[[#This Row],[Benchmark mean accuracy]]</f>
        <v>0.60114613000000361</v>
      </c>
      <c r="H113" t="str">
        <f>IF(AND(Table5[[#This Row],[F value]]&lt;4.74,Table5[[#This Row],[Best Individual mean accuracy]]&gt;Table5[[#This Row],[Benchmark mean accuracy]]),"Yes","No")</f>
        <v>Yes</v>
      </c>
    </row>
    <row r="114" spans="1:8" x14ac:dyDescent="0.55000000000000004">
      <c r="A114">
        <v>663</v>
      </c>
      <c r="B114" s="1" t="s">
        <v>5379</v>
      </c>
      <c r="C114" s="4">
        <v>0.97714285700000003</v>
      </c>
      <c r="D114" s="6">
        <v>96.766598439999996</v>
      </c>
      <c r="E114" s="3">
        <v>97.138518219999995</v>
      </c>
      <c r="F114" s="4">
        <v>1.145628109</v>
      </c>
      <c r="G114" s="6">
        <f>Table5[[#This Row],[Best Individual mean accuracy]]-Table5[[#This Row],[Benchmark mean accuracy]]</f>
        <v>0.37191977999999892</v>
      </c>
      <c r="H114" t="str">
        <f>IF(AND(Table5[[#This Row],[F value]]&lt;4.74,Table5[[#This Row],[Best Individual mean accuracy]]&gt;Table5[[#This Row],[Benchmark mean accuracy]]),"Yes","No")</f>
        <v>Yes</v>
      </c>
    </row>
    <row r="115" spans="1:8" x14ac:dyDescent="0.55000000000000004">
      <c r="A115">
        <v>928</v>
      </c>
      <c r="B115" s="1" t="s">
        <v>5998</v>
      </c>
      <c r="C115" s="4">
        <v>0.97142857100000002</v>
      </c>
      <c r="D115" s="6">
        <v>96.538108879999996</v>
      </c>
      <c r="E115" s="3">
        <v>97.138518219999995</v>
      </c>
      <c r="F115" s="4">
        <v>1.7432163810000001</v>
      </c>
      <c r="G115" s="6">
        <f>Table5[[#This Row],[Best Individual mean accuracy]]-Table5[[#This Row],[Benchmark mean accuracy]]</f>
        <v>0.60040933999999879</v>
      </c>
      <c r="H115" t="str">
        <f>IF(AND(Table5[[#This Row],[F value]]&lt;4.74,Table5[[#This Row],[Best Individual mean accuracy]]&gt;Table5[[#This Row],[Benchmark mean accuracy]]),"Yes","No")</f>
        <v>Yes</v>
      </c>
    </row>
    <row r="116" spans="1:8" x14ac:dyDescent="0.55000000000000004">
      <c r="A116">
        <v>175</v>
      </c>
      <c r="B116" s="1" t="s">
        <v>4749</v>
      </c>
      <c r="C116" s="4">
        <v>0.98285714300000004</v>
      </c>
      <c r="D116" s="6">
        <v>96.394105609999997</v>
      </c>
      <c r="E116" s="3">
        <v>97.138518219999995</v>
      </c>
      <c r="F116" s="4">
        <v>1.0975768050000001</v>
      </c>
      <c r="G116" s="6">
        <f>Table5[[#This Row],[Best Individual mean accuracy]]-Table5[[#This Row],[Benchmark mean accuracy]]</f>
        <v>0.7444126099999977</v>
      </c>
      <c r="H116" t="str">
        <f>IF(AND(Table5[[#This Row],[F value]]&lt;4.74,Table5[[#This Row],[Best Individual mean accuracy]]&gt;Table5[[#This Row],[Benchmark mean accuracy]]),"Yes","No")</f>
        <v>Yes</v>
      </c>
    </row>
    <row r="117" spans="1:8" x14ac:dyDescent="0.55000000000000004">
      <c r="A117">
        <v>175</v>
      </c>
      <c r="B117" s="1" t="s">
        <v>4730</v>
      </c>
      <c r="C117" s="4">
        <v>0.98285714300000004</v>
      </c>
      <c r="D117" s="6">
        <v>96.651985260000004</v>
      </c>
      <c r="E117" s="3">
        <v>97.138436350000006</v>
      </c>
      <c r="F117" s="4">
        <v>0.81961544799999997</v>
      </c>
      <c r="G117" s="6">
        <f>Table5[[#This Row],[Best Individual mean accuracy]]-Table5[[#This Row],[Benchmark mean accuracy]]</f>
        <v>0.48645109000000275</v>
      </c>
      <c r="H117" t="str">
        <f>IF(AND(Table5[[#This Row],[F value]]&lt;4.74,Table5[[#This Row],[Best Individual mean accuracy]]&gt;Table5[[#This Row],[Benchmark mean accuracy]]),"Yes","No")</f>
        <v>Yes</v>
      </c>
    </row>
    <row r="118" spans="1:8" x14ac:dyDescent="0.55000000000000004">
      <c r="A118">
        <v>574</v>
      </c>
      <c r="B118" s="1" t="s">
        <v>5192</v>
      </c>
      <c r="C118" s="4">
        <v>0.97714285700000003</v>
      </c>
      <c r="D118" s="6">
        <v>96.537372079999997</v>
      </c>
      <c r="E118" s="3">
        <v>97.138436350000006</v>
      </c>
      <c r="F118" s="4">
        <v>1.8293199579999999</v>
      </c>
      <c r="G118" s="6">
        <f>Table5[[#This Row],[Best Individual mean accuracy]]-Table5[[#This Row],[Benchmark mean accuracy]]</f>
        <v>0.60106427000000906</v>
      </c>
      <c r="H118" t="str">
        <f>IF(AND(Table5[[#This Row],[F value]]&lt;4.74,Table5[[#This Row],[Best Individual mean accuracy]]&gt;Table5[[#This Row],[Benchmark mean accuracy]]),"Yes","No")</f>
        <v>Yes</v>
      </c>
    </row>
    <row r="119" spans="1:8" x14ac:dyDescent="0.55000000000000004">
      <c r="A119">
        <v>663</v>
      </c>
      <c r="B119" s="1" t="s">
        <v>5279</v>
      </c>
      <c r="C119" s="4">
        <v>0.97714285700000003</v>
      </c>
      <c r="D119" s="6">
        <v>96.967007780000003</v>
      </c>
      <c r="E119" s="3">
        <v>97.138354480000004</v>
      </c>
      <c r="F119" s="4">
        <v>0.78934747500000002</v>
      </c>
      <c r="G119" s="6">
        <f>Table5[[#This Row],[Best Individual mean accuracy]]-Table5[[#This Row],[Benchmark mean accuracy]]</f>
        <v>0.17134670000000085</v>
      </c>
      <c r="H119" t="str">
        <f>IF(AND(Table5[[#This Row],[F value]]&lt;4.74,Table5[[#This Row],[Best Individual mean accuracy]]&gt;Table5[[#This Row],[Benchmark mean accuracy]]),"Yes","No")</f>
        <v>Yes</v>
      </c>
    </row>
    <row r="120" spans="1:8" x14ac:dyDescent="0.55000000000000004">
      <c r="A120">
        <v>175</v>
      </c>
      <c r="B120" s="1" t="s">
        <v>4945</v>
      </c>
      <c r="C120" s="4">
        <v>0.98285714300000004</v>
      </c>
      <c r="D120" s="6">
        <v>96.537126479999998</v>
      </c>
      <c r="E120" s="3">
        <v>97.138354480000004</v>
      </c>
      <c r="F120" s="4">
        <v>2.442710044</v>
      </c>
      <c r="G120" s="6">
        <f>Table5[[#This Row],[Best Individual mean accuracy]]-Table5[[#This Row],[Benchmark mean accuracy]]</f>
        <v>0.60122800000000609</v>
      </c>
      <c r="H120" t="str">
        <f>IF(AND(Table5[[#This Row],[F value]]&lt;4.74,Table5[[#This Row],[Best Individual mean accuracy]]&gt;Table5[[#This Row],[Benchmark mean accuracy]]),"Yes","No")</f>
        <v>Yes</v>
      </c>
    </row>
    <row r="121" spans="1:8" x14ac:dyDescent="0.55000000000000004">
      <c r="A121">
        <v>663</v>
      </c>
      <c r="B121" s="1" t="s">
        <v>5231</v>
      </c>
      <c r="C121" s="4">
        <v>0.97714285700000003</v>
      </c>
      <c r="D121" s="6">
        <v>96.852476460000005</v>
      </c>
      <c r="E121" s="3">
        <v>97.138190750000007</v>
      </c>
      <c r="F121" s="4">
        <v>0.82738241899999998</v>
      </c>
      <c r="G121" s="6">
        <f>Table5[[#This Row],[Best Individual mean accuracy]]-Table5[[#This Row],[Benchmark mean accuracy]]</f>
        <v>0.28571429000000137</v>
      </c>
      <c r="H121" t="str">
        <f>IF(AND(Table5[[#This Row],[F value]]&lt;4.74,Table5[[#This Row],[Best Individual mean accuracy]]&gt;Table5[[#This Row],[Benchmark mean accuracy]]),"Yes","No")</f>
        <v>Yes</v>
      </c>
    </row>
    <row r="122" spans="1:8" x14ac:dyDescent="0.55000000000000004">
      <c r="A122">
        <v>175</v>
      </c>
      <c r="B122" s="1" t="s">
        <v>4715</v>
      </c>
      <c r="C122" s="4">
        <v>0.98285714300000004</v>
      </c>
      <c r="D122" s="6">
        <v>96.537372079999997</v>
      </c>
      <c r="E122" s="3">
        <v>97.138190750000007</v>
      </c>
      <c r="F122" s="4">
        <v>1.621625222</v>
      </c>
      <c r="G122" s="6">
        <f>Table5[[#This Row],[Best Individual mean accuracy]]-Table5[[#This Row],[Benchmark mean accuracy]]</f>
        <v>0.60081867000000955</v>
      </c>
      <c r="H122" t="str">
        <f>IF(AND(Table5[[#This Row],[F value]]&lt;4.74,Table5[[#This Row],[Best Individual mean accuracy]]&gt;Table5[[#This Row],[Benchmark mean accuracy]]),"Yes","No")</f>
        <v>Yes</v>
      </c>
    </row>
    <row r="123" spans="1:8" x14ac:dyDescent="0.55000000000000004">
      <c r="A123">
        <v>663</v>
      </c>
      <c r="B123" s="1" t="s">
        <v>5356</v>
      </c>
      <c r="C123" s="4">
        <v>0.97714285700000003</v>
      </c>
      <c r="D123" s="6">
        <v>96.50888252</v>
      </c>
      <c r="E123" s="3">
        <v>97.138190750000007</v>
      </c>
      <c r="F123" s="4">
        <v>2.2693182240000001</v>
      </c>
      <c r="G123" s="6">
        <f>Table5[[#This Row],[Best Individual mean accuracy]]-Table5[[#This Row],[Benchmark mean accuracy]]</f>
        <v>0.62930823000000657</v>
      </c>
      <c r="H123" t="str">
        <f>IF(AND(Table5[[#This Row],[F value]]&lt;4.74,Table5[[#This Row],[Best Individual mean accuracy]]&gt;Table5[[#This Row],[Benchmark mean accuracy]]),"Yes","No")</f>
        <v>Yes</v>
      </c>
    </row>
    <row r="124" spans="1:8" x14ac:dyDescent="0.55000000000000004">
      <c r="A124">
        <v>663</v>
      </c>
      <c r="B124" s="1" t="s">
        <v>5556</v>
      </c>
      <c r="C124" s="4">
        <v>0.97714285700000003</v>
      </c>
      <c r="D124" s="6">
        <v>96.479656160000005</v>
      </c>
      <c r="E124" s="3">
        <v>97.137945149999993</v>
      </c>
      <c r="F124" s="4">
        <v>1.2276243650000001</v>
      </c>
      <c r="G124" s="6">
        <f>Table5[[#This Row],[Best Individual mean accuracy]]-Table5[[#This Row],[Benchmark mean accuracy]]</f>
        <v>0.65828898999998842</v>
      </c>
      <c r="H124" t="str">
        <f>IF(AND(Table5[[#This Row],[F value]]&lt;4.74,Table5[[#This Row],[Best Individual mean accuracy]]&gt;Table5[[#This Row],[Benchmark mean accuracy]]),"Yes","No")</f>
        <v>Yes</v>
      </c>
    </row>
    <row r="125" spans="1:8" x14ac:dyDescent="0.55000000000000004">
      <c r="A125">
        <v>750</v>
      </c>
      <c r="B125" s="1" t="s">
        <v>5708</v>
      </c>
      <c r="C125" s="4">
        <v>0.96571428599999998</v>
      </c>
      <c r="D125" s="6">
        <v>96.710519849999997</v>
      </c>
      <c r="E125" s="3">
        <v>97.111011050000002</v>
      </c>
      <c r="F125" s="4">
        <v>1.8689806280000001</v>
      </c>
      <c r="G125" s="6">
        <f>Table5[[#This Row],[Best Individual mean accuracy]]-Table5[[#This Row],[Benchmark mean accuracy]]</f>
        <v>0.40049120000000471</v>
      </c>
      <c r="H125" t="str">
        <f>IF(AND(Table5[[#This Row],[F value]]&lt;4.74,Table5[[#This Row],[Best Individual mean accuracy]]&gt;Table5[[#This Row],[Benchmark mean accuracy]]),"Yes","No")</f>
        <v>Yes</v>
      </c>
    </row>
    <row r="126" spans="1:8" x14ac:dyDescent="0.55000000000000004">
      <c r="A126">
        <v>663</v>
      </c>
      <c r="B126" s="1" t="s">
        <v>5414</v>
      </c>
      <c r="C126" s="4">
        <v>0.97714285700000003</v>
      </c>
      <c r="D126" s="6">
        <v>96.68203029</v>
      </c>
      <c r="E126" s="3">
        <v>97.110929189999993</v>
      </c>
      <c r="F126" s="4">
        <v>1.6073731570000001</v>
      </c>
      <c r="G126" s="6">
        <f>Table5[[#This Row],[Best Individual mean accuracy]]-Table5[[#This Row],[Benchmark mean accuracy]]</f>
        <v>0.42889889999999298</v>
      </c>
      <c r="H126" t="str">
        <f>IF(AND(Table5[[#This Row],[F value]]&lt;4.74,Table5[[#This Row],[Best Individual mean accuracy]]&gt;Table5[[#This Row],[Benchmark mean accuracy]]),"Yes","No")</f>
        <v>Yes</v>
      </c>
    </row>
    <row r="127" spans="1:8" x14ac:dyDescent="0.55000000000000004">
      <c r="A127">
        <v>574</v>
      </c>
      <c r="B127" s="1" t="s">
        <v>5201</v>
      </c>
      <c r="C127" s="4">
        <v>0.97714285700000003</v>
      </c>
      <c r="D127" s="6">
        <v>96.167007780000006</v>
      </c>
      <c r="E127" s="3">
        <v>97.110929189999993</v>
      </c>
      <c r="F127" s="4">
        <v>1.4284235110000001</v>
      </c>
      <c r="G127" s="6">
        <f>Table5[[#This Row],[Best Individual mean accuracy]]-Table5[[#This Row],[Benchmark mean accuracy]]</f>
        <v>0.9439214099999873</v>
      </c>
      <c r="H127" t="str">
        <f>IF(AND(Table5[[#This Row],[F value]]&lt;4.74,Table5[[#This Row],[Best Individual mean accuracy]]&gt;Table5[[#This Row],[Benchmark mean accuracy]]),"Yes","No")</f>
        <v>Yes</v>
      </c>
    </row>
    <row r="128" spans="1:8" x14ac:dyDescent="0.55000000000000004">
      <c r="A128">
        <v>663</v>
      </c>
      <c r="B128" s="1" t="s">
        <v>5303</v>
      </c>
      <c r="C128" s="4">
        <v>0.97714285700000003</v>
      </c>
      <c r="D128" s="6">
        <v>96.652558330000005</v>
      </c>
      <c r="E128" s="3">
        <v>97.110765450000002</v>
      </c>
      <c r="F128" s="4">
        <v>0.86200818599999995</v>
      </c>
      <c r="G128" s="6">
        <f>Table5[[#This Row],[Best Individual mean accuracy]]-Table5[[#This Row],[Benchmark mean accuracy]]</f>
        <v>0.4582071199999973</v>
      </c>
      <c r="H128" t="str">
        <f>IF(AND(Table5[[#This Row],[F value]]&lt;4.74,Table5[[#This Row],[Best Individual mean accuracy]]&gt;Table5[[#This Row],[Benchmark mean accuracy]]),"Yes","No")</f>
        <v>Yes</v>
      </c>
    </row>
    <row r="129" spans="1:8" x14ac:dyDescent="0.55000000000000004">
      <c r="A129">
        <v>663</v>
      </c>
      <c r="B129" s="1" t="s">
        <v>5288</v>
      </c>
      <c r="C129" s="4">
        <v>0.97714285700000003</v>
      </c>
      <c r="D129" s="6">
        <v>96.366844040000004</v>
      </c>
      <c r="E129" s="3">
        <v>97.110765450000002</v>
      </c>
      <c r="F129" s="4">
        <v>1.459137168</v>
      </c>
      <c r="G129" s="6">
        <f>Table5[[#This Row],[Best Individual mean accuracy]]-Table5[[#This Row],[Benchmark mean accuracy]]</f>
        <v>0.74392140999999867</v>
      </c>
      <c r="H129" t="str">
        <f>IF(AND(Table5[[#This Row],[F value]]&lt;4.74,Table5[[#This Row],[Best Individual mean accuracy]]&gt;Table5[[#This Row],[Benchmark mean accuracy]]),"Yes","No")</f>
        <v>Yes</v>
      </c>
    </row>
    <row r="130" spans="1:8" x14ac:dyDescent="0.55000000000000004">
      <c r="A130">
        <v>175</v>
      </c>
      <c r="B130" s="1" t="s">
        <v>4874</v>
      </c>
      <c r="C130" s="4">
        <v>0.98285714300000004</v>
      </c>
      <c r="D130" s="6">
        <v>96.538108879999996</v>
      </c>
      <c r="E130" s="3">
        <v>97.110683589999994</v>
      </c>
      <c r="F130" s="4">
        <v>1.044368086</v>
      </c>
      <c r="G130" s="6">
        <f>Table5[[#This Row],[Best Individual mean accuracy]]-Table5[[#This Row],[Benchmark mean accuracy]]</f>
        <v>0.57257470999999782</v>
      </c>
      <c r="H130" t="str">
        <f>IF(AND(Table5[[#This Row],[F value]]&lt;4.74,Table5[[#This Row],[Best Individual mean accuracy]]&gt;Table5[[#This Row],[Benchmark mean accuracy]]),"Yes","No")</f>
        <v>Yes</v>
      </c>
    </row>
    <row r="131" spans="1:8" x14ac:dyDescent="0.55000000000000004">
      <c r="A131">
        <v>750</v>
      </c>
      <c r="B131" s="1" t="s">
        <v>5802</v>
      </c>
      <c r="C131" s="4">
        <v>0.96571428599999998</v>
      </c>
      <c r="D131" s="6">
        <v>96.395661070000003</v>
      </c>
      <c r="E131" s="3">
        <v>97.110601720000005</v>
      </c>
      <c r="F131" s="4">
        <v>3.0798150670000002</v>
      </c>
      <c r="G131" s="6">
        <f>Table5[[#This Row],[Best Individual mean accuracy]]-Table5[[#This Row],[Benchmark mean accuracy]]</f>
        <v>0.71494065000000262</v>
      </c>
      <c r="H131" t="str">
        <f>IF(AND(Table5[[#This Row],[F value]]&lt;4.74,Table5[[#This Row],[Best Individual mean accuracy]]&gt;Table5[[#This Row],[Benchmark mean accuracy]]),"Yes","No")</f>
        <v>Yes</v>
      </c>
    </row>
    <row r="132" spans="1:8" x14ac:dyDescent="0.55000000000000004">
      <c r="A132">
        <v>750</v>
      </c>
      <c r="B132" s="1" t="s">
        <v>5844</v>
      </c>
      <c r="C132" s="4">
        <v>0.96571428599999998</v>
      </c>
      <c r="D132" s="6">
        <v>96.737945150000002</v>
      </c>
      <c r="E132" s="3">
        <v>97.110519850000003</v>
      </c>
      <c r="F132" s="4">
        <v>0.67343288199999995</v>
      </c>
      <c r="G132" s="6">
        <f>Table5[[#This Row],[Best Individual mean accuracy]]-Table5[[#This Row],[Benchmark mean accuracy]]</f>
        <v>0.37257470000000126</v>
      </c>
      <c r="H132" t="str">
        <f>IF(AND(Table5[[#This Row],[F value]]&lt;4.74,Table5[[#This Row],[Best Individual mean accuracy]]&gt;Table5[[#This Row],[Benchmark mean accuracy]]),"Yes","No")</f>
        <v>Yes</v>
      </c>
    </row>
    <row r="133" spans="1:8" x14ac:dyDescent="0.55000000000000004">
      <c r="A133">
        <v>663</v>
      </c>
      <c r="B133" s="1" t="s">
        <v>5238</v>
      </c>
      <c r="C133" s="4">
        <v>0.97714285700000003</v>
      </c>
      <c r="D133" s="6">
        <v>96.595824809999996</v>
      </c>
      <c r="E133" s="3">
        <v>97.110519850000003</v>
      </c>
      <c r="F133" s="4">
        <v>3.1585691919999999</v>
      </c>
      <c r="G133" s="6">
        <f>Table5[[#This Row],[Best Individual mean accuracy]]-Table5[[#This Row],[Benchmark mean accuracy]]</f>
        <v>0.51469504000000654</v>
      </c>
      <c r="H133" t="str">
        <f>IF(AND(Table5[[#This Row],[F value]]&lt;4.74,Table5[[#This Row],[Best Individual mean accuracy]]&gt;Table5[[#This Row],[Benchmark mean accuracy]]),"Yes","No")</f>
        <v>Yes</v>
      </c>
    </row>
    <row r="134" spans="1:8" x14ac:dyDescent="0.55000000000000004">
      <c r="A134">
        <v>175</v>
      </c>
      <c r="B134" s="1" t="s">
        <v>4609</v>
      </c>
      <c r="C134" s="4">
        <v>0.98285714300000004</v>
      </c>
      <c r="D134" s="6">
        <v>96.424396229999999</v>
      </c>
      <c r="E134" s="3">
        <v>97.110519850000003</v>
      </c>
      <c r="F134" s="4">
        <v>1.0783277579999999</v>
      </c>
      <c r="G134" s="6">
        <f>Table5[[#This Row],[Best Individual mean accuracy]]-Table5[[#This Row],[Benchmark mean accuracy]]</f>
        <v>0.6861236200000036</v>
      </c>
      <c r="H134" t="str">
        <f>IF(AND(Table5[[#This Row],[F value]]&lt;4.74,Table5[[#This Row],[Best Individual mean accuracy]]&gt;Table5[[#This Row],[Benchmark mean accuracy]]),"Yes","No")</f>
        <v>Yes</v>
      </c>
    </row>
    <row r="135" spans="1:8" x14ac:dyDescent="0.55000000000000004">
      <c r="A135">
        <v>574</v>
      </c>
      <c r="B135" s="1" t="s">
        <v>5166</v>
      </c>
      <c r="C135" s="4">
        <v>0.97714285700000003</v>
      </c>
      <c r="D135" s="6">
        <v>96.424232500000002</v>
      </c>
      <c r="E135" s="3">
        <v>97.110519850000003</v>
      </c>
      <c r="F135" s="4">
        <v>1.2066203209999999</v>
      </c>
      <c r="G135" s="6">
        <f>Table5[[#This Row],[Best Individual mean accuracy]]-Table5[[#This Row],[Benchmark mean accuracy]]</f>
        <v>0.68628735000000063</v>
      </c>
      <c r="H135" t="str">
        <f>IF(AND(Table5[[#This Row],[F value]]&lt;4.74,Table5[[#This Row],[Best Individual mean accuracy]]&gt;Table5[[#This Row],[Benchmark mean accuracy]]),"Yes","No")</f>
        <v>Yes</v>
      </c>
    </row>
    <row r="136" spans="1:8" x14ac:dyDescent="0.55000000000000004">
      <c r="A136">
        <v>175</v>
      </c>
      <c r="B136" s="1" t="s">
        <v>4961</v>
      </c>
      <c r="C136" s="4">
        <v>0.98285714300000004</v>
      </c>
      <c r="D136" s="6">
        <v>96.022185840000006</v>
      </c>
      <c r="E136" s="3">
        <v>97.110519850000003</v>
      </c>
      <c r="F136" s="4">
        <v>1.2202403530000001</v>
      </c>
      <c r="G136" s="6">
        <f>Table5[[#This Row],[Best Individual mean accuracy]]-Table5[[#This Row],[Benchmark mean accuracy]]</f>
        <v>1.088334009999997</v>
      </c>
      <c r="H136" t="str">
        <f>IF(AND(Table5[[#This Row],[F value]]&lt;4.74,Table5[[#This Row],[Best Individual mean accuracy]]&gt;Table5[[#This Row],[Benchmark mean accuracy]]),"Yes","No")</f>
        <v>Yes</v>
      </c>
    </row>
    <row r="137" spans="1:8" x14ac:dyDescent="0.55000000000000004">
      <c r="A137">
        <v>663</v>
      </c>
      <c r="B137" s="1" t="s">
        <v>5328</v>
      </c>
      <c r="C137" s="4">
        <v>0.97714285700000003</v>
      </c>
      <c r="D137" s="6">
        <v>96.938518220000006</v>
      </c>
      <c r="E137" s="3">
        <v>97.110437989999994</v>
      </c>
      <c r="F137" s="4">
        <v>0.64307691899999997</v>
      </c>
      <c r="G137" s="6">
        <f>Table5[[#This Row],[Best Individual mean accuracy]]-Table5[[#This Row],[Benchmark mean accuracy]]</f>
        <v>0.17191976999998815</v>
      </c>
      <c r="H137" t="str">
        <f>IF(AND(Table5[[#This Row],[F value]]&lt;4.74,Table5[[#This Row],[Best Individual mean accuracy]]&gt;Table5[[#This Row],[Benchmark mean accuracy]]),"Yes","No")</f>
        <v>Yes</v>
      </c>
    </row>
    <row r="138" spans="1:8" x14ac:dyDescent="0.55000000000000004">
      <c r="A138">
        <v>928</v>
      </c>
      <c r="B138" s="1" t="s">
        <v>5893</v>
      </c>
      <c r="C138" s="4">
        <v>0.97142857100000002</v>
      </c>
      <c r="D138" s="6">
        <v>96.795661069999994</v>
      </c>
      <c r="E138" s="3">
        <v>97.110437989999994</v>
      </c>
      <c r="F138" s="4">
        <v>1.836034784</v>
      </c>
      <c r="G138" s="6">
        <f>Table5[[#This Row],[Best Individual mean accuracy]]-Table5[[#This Row],[Benchmark mean accuracy]]</f>
        <v>0.3147769199999999</v>
      </c>
      <c r="H138" t="str">
        <f>IF(AND(Table5[[#This Row],[F value]]&lt;4.74,Table5[[#This Row],[Best Individual mean accuracy]]&gt;Table5[[#This Row],[Benchmark mean accuracy]]),"Yes","No")</f>
        <v>Yes</v>
      </c>
    </row>
    <row r="139" spans="1:8" x14ac:dyDescent="0.55000000000000004">
      <c r="A139">
        <v>175</v>
      </c>
      <c r="B139" s="1" t="s">
        <v>4605</v>
      </c>
      <c r="C139" s="4">
        <v>0.98285714300000004</v>
      </c>
      <c r="D139" s="6">
        <v>96.595169870000007</v>
      </c>
      <c r="E139" s="3">
        <v>97.110437989999994</v>
      </c>
      <c r="F139" s="4">
        <v>0.89031247700000005</v>
      </c>
      <c r="G139" s="6">
        <f>Table5[[#This Row],[Best Individual mean accuracy]]-Table5[[#This Row],[Benchmark mean accuracy]]</f>
        <v>0.51526811999998756</v>
      </c>
      <c r="H139" t="str">
        <f>IF(AND(Table5[[#This Row],[F value]]&lt;4.74,Table5[[#This Row],[Best Individual mean accuracy]]&gt;Table5[[#This Row],[Benchmark mean accuracy]]),"Yes","No")</f>
        <v>Yes</v>
      </c>
    </row>
    <row r="140" spans="1:8" x14ac:dyDescent="0.55000000000000004">
      <c r="A140">
        <v>750</v>
      </c>
      <c r="B140" s="1" t="s">
        <v>5834</v>
      </c>
      <c r="C140" s="4">
        <v>0.96571428599999998</v>
      </c>
      <c r="D140" s="6">
        <v>96.337453949999997</v>
      </c>
      <c r="E140" s="3">
        <v>97.110437989999994</v>
      </c>
      <c r="F140" s="4">
        <v>2.1731036110000002</v>
      </c>
      <c r="G140" s="6">
        <f>Table5[[#This Row],[Best Individual mean accuracy]]-Table5[[#This Row],[Benchmark mean accuracy]]</f>
        <v>0.77298403999999721</v>
      </c>
      <c r="H140" t="str">
        <f>IF(AND(Table5[[#This Row],[F value]]&lt;4.74,Table5[[#This Row],[Best Individual mean accuracy]]&gt;Table5[[#This Row],[Benchmark mean accuracy]]),"Yes","No")</f>
        <v>Yes</v>
      </c>
    </row>
    <row r="141" spans="1:8" x14ac:dyDescent="0.55000000000000004">
      <c r="A141">
        <v>175</v>
      </c>
      <c r="B141" s="1" t="s">
        <v>4725</v>
      </c>
      <c r="C141" s="4">
        <v>0.98285714300000004</v>
      </c>
      <c r="D141" s="6">
        <v>96.137290219999997</v>
      </c>
      <c r="E141" s="3">
        <v>97.110437989999994</v>
      </c>
      <c r="F141" s="4">
        <v>1.7315837810000001</v>
      </c>
      <c r="G141" s="6">
        <f>Table5[[#This Row],[Best Individual mean accuracy]]-Table5[[#This Row],[Benchmark mean accuracy]]</f>
        <v>0.97314776999999708</v>
      </c>
      <c r="H141" t="str">
        <f>IF(AND(Table5[[#This Row],[F value]]&lt;4.74,Table5[[#This Row],[Best Individual mean accuracy]]&gt;Table5[[#This Row],[Benchmark mean accuracy]]),"Yes","No")</f>
        <v>Yes</v>
      </c>
    </row>
    <row r="142" spans="1:8" x14ac:dyDescent="0.55000000000000004">
      <c r="A142">
        <v>663</v>
      </c>
      <c r="B142" s="1" t="s">
        <v>5361</v>
      </c>
      <c r="C142" s="4">
        <v>0.97714285700000003</v>
      </c>
      <c r="D142" s="6">
        <v>96.766762180000001</v>
      </c>
      <c r="E142" s="3">
        <v>97.110356120000006</v>
      </c>
      <c r="F142" s="4">
        <v>1.3524646440000001</v>
      </c>
      <c r="G142" s="6">
        <f>Table5[[#This Row],[Best Individual mean accuracy]]-Table5[[#This Row],[Benchmark mean accuracy]]</f>
        <v>0.3435939400000052</v>
      </c>
      <c r="H142" t="str">
        <f>IF(AND(Table5[[#This Row],[F value]]&lt;4.74,Table5[[#This Row],[Best Individual mean accuracy]]&gt;Table5[[#This Row],[Benchmark mean accuracy]]),"Yes","No")</f>
        <v>Yes</v>
      </c>
    </row>
    <row r="143" spans="1:8" x14ac:dyDescent="0.55000000000000004">
      <c r="A143">
        <v>663</v>
      </c>
      <c r="B143" s="1" t="s">
        <v>5596</v>
      </c>
      <c r="C143" s="4">
        <v>0.97714285700000003</v>
      </c>
      <c r="D143" s="6">
        <v>96.681211630000007</v>
      </c>
      <c r="E143" s="3">
        <v>97.110356120000006</v>
      </c>
      <c r="F143" s="4">
        <v>3.1846309769999999</v>
      </c>
      <c r="G143" s="6">
        <f>Table5[[#This Row],[Best Individual mean accuracy]]-Table5[[#This Row],[Benchmark mean accuracy]]</f>
        <v>0.42914448999999877</v>
      </c>
      <c r="H143" t="str">
        <f>IF(AND(Table5[[#This Row],[F value]]&lt;4.74,Table5[[#This Row],[Best Individual mean accuracy]]&gt;Table5[[#This Row],[Benchmark mean accuracy]]),"Yes","No")</f>
        <v>Yes</v>
      </c>
    </row>
    <row r="144" spans="1:8" x14ac:dyDescent="0.55000000000000004">
      <c r="A144">
        <v>663</v>
      </c>
      <c r="B144" s="1" t="s">
        <v>5265</v>
      </c>
      <c r="C144" s="4">
        <v>0.97714285700000003</v>
      </c>
      <c r="D144" s="6">
        <v>96.594760539999996</v>
      </c>
      <c r="E144" s="3">
        <v>97.110356120000006</v>
      </c>
      <c r="F144" s="4">
        <v>1.074812372</v>
      </c>
      <c r="G144" s="6">
        <f>Table5[[#This Row],[Best Individual mean accuracy]]-Table5[[#This Row],[Benchmark mean accuracy]]</f>
        <v>0.51559558000001005</v>
      </c>
      <c r="H144" t="str">
        <f>IF(AND(Table5[[#This Row],[F value]]&lt;4.74,Table5[[#This Row],[Best Individual mean accuracy]]&gt;Table5[[#This Row],[Benchmark mean accuracy]]),"Yes","No")</f>
        <v>Yes</v>
      </c>
    </row>
    <row r="145" spans="1:8" x14ac:dyDescent="0.55000000000000004">
      <c r="A145">
        <v>663</v>
      </c>
      <c r="B145" s="1" t="s">
        <v>5593</v>
      </c>
      <c r="C145" s="4">
        <v>0.97714285700000003</v>
      </c>
      <c r="D145" s="6">
        <v>96.738190750000001</v>
      </c>
      <c r="E145" s="3">
        <v>97.110274250000003</v>
      </c>
      <c r="F145" s="4">
        <v>3.5394727559999999</v>
      </c>
      <c r="G145" s="6">
        <f>Table5[[#This Row],[Best Individual mean accuracy]]-Table5[[#This Row],[Benchmark mean accuracy]]</f>
        <v>0.37208350000000223</v>
      </c>
      <c r="H145" t="str">
        <f>IF(AND(Table5[[#This Row],[F value]]&lt;4.74,Table5[[#This Row],[Best Individual mean accuracy]]&gt;Table5[[#This Row],[Benchmark mean accuracy]]),"Yes","No")</f>
        <v>Yes</v>
      </c>
    </row>
    <row r="146" spans="1:8" x14ac:dyDescent="0.55000000000000004">
      <c r="A146">
        <v>175</v>
      </c>
      <c r="B146" s="1" t="s">
        <v>5041</v>
      </c>
      <c r="C146" s="4">
        <v>0.98285714300000004</v>
      </c>
      <c r="D146" s="6">
        <v>96.709946790000004</v>
      </c>
      <c r="E146" s="3">
        <v>97.110274250000003</v>
      </c>
      <c r="F146" s="4">
        <v>1.6373540689999999</v>
      </c>
      <c r="G146" s="6">
        <f>Table5[[#This Row],[Best Individual mean accuracy]]-Table5[[#This Row],[Benchmark mean accuracy]]</f>
        <v>0.40032745999999975</v>
      </c>
      <c r="H146" t="str">
        <f>IF(AND(Table5[[#This Row],[F value]]&lt;4.74,Table5[[#This Row],[Best Individual mean accuracy]]&gt;Table5[[#This Row],[Benchmark mean accuracy]]),"Yes","No")</f>
        <v>Yes</v>
      </c>
    </row>
    <row r="147" spans="1:8" x14ac:dyDescent="0.55000000000000004">
      <c r="A147">
        <v>750</v>
      </c>
      <c r="B147" s="1" t="s">
        <v>5865</v>
      </c>
      <c r="C147" s="4">
        <v>0.96571428599999998</v>
      </c>
      <c r="D147" s="6">
        <v>96.709783049999999</v>
      </c>
      <c r="E147" s="3">
        <v>97.110274250000003</v>
      </c>
      <c r="F147" s="4">
        <v>3.4385045449999998</v>
      </c>
      <c r="G147" s="6">
        <f>Table5[[#This Row],[Best Individual mean accuracy]]-Table5[[#This Row],[Benchmark mean accuracy]]</f>
        <v>0.40049120000000471</v>
      </c>
      <c r="H147" t="str">
        <f>IF(AND(Table5[[#This Row],[F value]]&lt;4.74,Table5[[#This Row],[Best Individual mean accuracy]]&gt;Table5[[#This Row],[Benchmark mean accuracy]]),"Yes","No")</f>
        <v>Yes</v>
      </c>
    </row>
    <row r="148" spans="1:8" x14ac:dyDescent="0.55000000000000004">
      <c r="A148">
        <v>175</v>
      </c>
      <c r="B148" s="1" t="s">
        <v>4833</v>
      </c>
      <c r="C148" s="4">
        <v>0.98285714300000004</v>
      </c>
      <c r="D148" s="6">
        <v>96.595088009999998</v>
      </c>
      <c r="E148" s="3">
        <v>97.110274250000003</v>
      </c>
      <c r="F148" s="4">
        <v>6.8422903330000002</v>
      </c>
      <c r="G148" s="6">
        <f>Table5[[#This Row],[Best Individual mean accuracy]]-Table5[[#This Row],[Benchmark mean accuracy]]</f>
        <v>0.51518624000000557</v>
      </c>
      <c r="H148" t="str">
        <f>IF(AND(Table5[[#This Row],[F value]]&lt;4.74,Table5[[#This Row],[Best Individual mean accuracy]]&gt;Table5[[#This Row],[Benchmark mean accuracy]]),"Yes","No")</f>
        <v>No</v>
      </c>
    </row>
    <row r="149" spans="1:8" x14ac:dyDescent="0.55000000000000004">
      <c r="A149">
        <v>574</v>
      </c>
      <c r="B149" s="1" t="s">
        <v>5188</v>
      </c>
      <c r="C149" s="4">
        <v>0.97714285700000003</v>
      </c>
      <c r="D149" s="6">
        <v>96.023086370000001</v>
      </c>
      <c r="E149" s="3">
        <v>97.110274250000003</v>
      </c>
      <c r="F149" s="4">
        <v>1.3440249520000001</v>
      </c>
      <c r="G149" s="6">
        <f>Table5[[#This Row],[Best Individual mean accuracy]]-Table5[[#This Row],[Benchmark mean accuracy]]</f>
        <v>1.0871878800000019</v>
      </c>
      <c r="H149" t="str">
        <f>IF(AND(Table5[[#This Row],[F value]]&lt;4.74,Table5[[#This Row],[Best Individual mean accuracy]]&gt;Table5[[#This Row],[Benchmark mean accuracy]]),"Yes","No")</f>
        <v>Yes</v>
      </c>
    </row>
    <row r="150" spans="1:8" x14ac:dyDescent="0.55000000000000004">
      <c r="A150">
        <v>663</v>
      </c>
      <c r="B150" s="1" t="s">
        <v>5423</v>
      </c>
      <c r="C150" s="4">
        <v>0.97714285700000003</v>
      </c>
      <c r="D150" s="6">
        <v>96.881211629999996</v>
      </c>
      <c r="E150" s="3">
        <v>97.110192389999995</v>
      </c>
      <c r="F150" s="4">
        <v>0.84608662800000001</v>
      </c>
      <c r="G150" s="6">
        <f>Table5[[#This Row],[Best Individual mean accuracy]]-Table5[[#This Row],[Benchmark mean accuracy]]</f>
        <v>0.2289807599999989</v>
      </c>
      <c r="H150" t="str">
        <f>IF(AND(Table5[[#This Row],[F value]]&lt;4.74,Table5[[#This Row],[Best Individual mean accuracy]]&gt;Table5[[#This Row],[Benchmark mean accuracy]]),"Yes","No")</f>
        <v>Yes</v>
      </c>
    </row>
    <row r="151" spans="1:8" x14ac:dyDescent="0.55000000000000004">
      <c r="A151">
        <v>663</v>
      </c>
      <c r="B151" s="1" t="s">
        <v>5413</v>
      </c>
      <c r="C151" s="4">
        <v>0.97714285700000003</v>
      </c>
      <c r="D151" s="6">
        <v>96.852885799999996</v>
      </c>
      <c r="E151" s="3">
        <v>97.110192389999995</v>
      </c>
      <c r="F151" s="4">
        <v>0.87860938899999996</v>
      </c>
      <c r="G151" s="6">
        <f>Table5[[#This Row],[Best Individual mean accuracy]]-Table5[[#This Row],[Benchmark mean accuracy]]</f>
        <v>0.25730658999999889</v>
      </c>
      <c r="H151" t="str">
        <f>IF(AND(Table5[[#This Row],[F value]]&lt;4.74,Table5[[#This Row],[Best Individual mean accuracy]]&gt;Table5[[#This Row],[Benchmark mean accuracy]]),"Yes","No")</f>
        <v>Yes</v>
      </c>
    </row>
    <row r="152" spans="1:8" x14ac:dyDescent="0.55000000000000004">
      <c r="A152">
        <v>663</v>
      </c>
      <c r="B152" s="1" t="s">
        <v>5590</v>
      </c>
      <c r="C152" s="4">
        <v>0.97714285700000003</v>
      </c>
      <c r="D152" s="6">
        <v>96.766680309999998</v>
      </c>
      <c r="E152" s="3">
        <v>97.110192389999995</v>
      </c>
      <c r="F152" s="4">
        <v>0.76910444899999997</v>
      </c>
      <c r="G152" s="6">
        <f>Table5[[#This Row],[Best Individual mean accuracy]]-Table5[[#This Row],[Benchmark mean accuracy]]</f>
        <v>0.34351207999999644</v>
      </c>
      <c r="H152" t="str">
        <f>IF(AND(Table5[[#This Row],[F value]]&lt;4.74,Table5[[#This Row],[Best Individual mean accuracy]]&gt;Table5[[#This Row],[Benchmark mean accuracy]]),"Yes","No")</f>
        <v>Yes</v>
      </c>
    </row>
    <row r="153" spans="1:8" x14ac:dyDescent="0.55000000000000004">
      <c r="A153">
        <v>663</v>
      </c>
      <c r="B153" s="1" t="s">
        <v>5223</v>
      </c>
      <c r="C153" s="4">
        <v>0.97714285700000003</v>
      </c>
      <c r="D153" s="6">
        <v>96.738272620000004</v>
      </c>
      <c r="E153" s="3">
        <v>97.110192389999995</v>
      </c>
      <c r="F153" s="4">
        <v>2.9942694350000001</v>
      </c>
      <c r="G153" s="6">
        <f>Table5[[#This Row],[Best Individual mean accuracy]]-Table5[[#This Row],[Benchmark mean accuracy]]</f>
        <v>0.37191976999999099</v>
      </c>
      <c r="H153" t="str">
        <f>IF(AND(Table5[[#This Row],[F value]]&lt;4.74,Table5[[#This Row],[Best Individual mean accuracy]]&gt;Table5[[#This Row],[Benchmark mean accuracy]]),"Yes","No")</f>
        <v>Yes</v>
      </c>
    </row>
    <row r="154" spans="1:8" x14ac:dyDescent="0.55000000000000004">
      <c r="A154">
        <v>750</v>
      </c>
      <c r="B154" s="1" t="s">
        <v>5712</v>
      </c>
      <c r="C154" s="4">
        <v>0.96571428599999998</v>
      </c>
      <c r="D154" s="6">
        <v>96.595169870000007</v>
      </c>
      <c r="E154" s="3">
        <v>97.110192389999995</v>
      </c>
      <c r="F154" s="4">
        <v>1.514824111</v>
      </c>
      <c r="G154" s="6">
        <f>Table5[[#This Row],[Best Individual mean accuracy]]-Table5[[#This Row],[Benchmark mean accuracy]]</f>
        <v>0.51502251999998805</v>
      </c>
      <c r="H154" t="str">
        <f>IF(AND(Table5[[#This Row],[F value]]&lt;4.74,Table5[[#This Row],[Best Individual mean accuracy]]&gt;Table5[[#This Row],[Benchmark mean accuracy]]),"Yes","No")</f>
        <v>Yes</v>
      </c>
    </row>
    <row r="155" spans="1:8" x14ac:dyDescent="0.55000000000000004">
      <c r="A155">
        <v>663</v>
      </c>
      <c r="B155" s="1" t="s">
        <v>5354</v>
      </c>
      <c r="C155" s="4">
        <v>0.97714285700000003</v>
      </c>
      <c r="D155" s="6">
        <v>96.594924270000007</v>
      </c>
      <c r="E155" s="3">
        <v>97.110192389999995</v>
      </c>
      <c r="F155" s="4">
        <v>1.4812836629999999</v>
      </c>
      <c r="G155" s="6">
        <f>Table5[[#This Row],[Best Individual mean accuracy]]-Table5[[#This Row],[Benchmark mean accuracy]]</f>
        <v>0.51526811999998756</v>
      </c>
      <c r="H155" t="str">
        <f>IF(AND(Table5[[#This Row],[F value]]&lt;4.74,Table5[[#This Row],[Best Individual mean accuracy]]&gt;Table5[[#This Row],[Benchmark mean accuracy]]),"Yes","No")</f>
        <v>Yes</v>
      </c>
    </row>
    <row r="156" spans="1:8" x14ac:dyDescent="0.55000000000000004">
      <c r="A156">
        <v>663</v>
      </c>
      <c r="B156" s="1" t="s">
        <v>5266</v>
      </c>
      <c r="C156" s="4">
        <v>0.97714285700000003</v>
      </c>
      <c r="D156" s="6">
        <v>96.538108879999996</v>
      </c>
      <c r="E156" s="3">
        <v>97.110192389999995</v>
      </c>
      <c r="F156" s="4">
        <v>1.2576470319999999</v>
      </c>
      <c r="G156" s="6">
        <f>Table5[[#This Row],[Best Individual mean accuracy]]-Table5[[#This Row],[Benchmark mean accuracy]]</f>
        <v>0.5720835099999988</v>
      </c>
      <c r="H156" t="str">
        <f>IF(AND(Table5[[#This Row],[F value]]&lt;4.74,Table5[[#This Row],[Best Individual mean accuracy]]&gt;Table5[[#This Row],[Benchmark mean accuracy]]),"Yes","No")</f>
        <v>Yes</v>
      </c>
    </row>
    <row r="157" spans="1:8" x14ac:dyDescent="0.55000000000000004">
      <c r="A157">
        <v>175</v>
      </c>
      <c r="B157" s="1" t="s">
        <v>4808</v>
      </c>
      <c r="C157" s="4">
        <v>0.98285714300000004</v>
      </c>
      <c r="D157" s="6">
        <v>96.337372079999994</v>
      </c>
      <c r="E157" s="3">
        <v>97.110192389999995</v>
      </c>
      <c r="F157" s="4">
        <v>1.809540468</v>
      </c>
      <c r="G157" s="6">
        <f>Table5[[#This Row],[Best Individual mean accuracy]]-Table5[[#This Row],[Benchmark mean accuracy]]</f>
        <v>0.77282031000000018</v>
      </c>
      <c r="H157" t="str">
        <f>IF(AND(Table5[[#This Row],[F value]]&lt;4.74,Table5[[#This Row],[Best Individual mean accuracy]]&gt;Table5[[#This Row],[Benchmark mean accuracy]]),"Yes","No")</f>
        <v>Yes</v>
      </c>
    </row>
    <row r="158" spans="1:8" x14ac:dyDescent="0.55000000000000004">
      <c r="A158">
        <v>574</v>
      </c>
      <c r="B158" s="1" t="s">
        <v>5163</v>
      </c>
      <c r="C158" s="4">
        <v>0.97714285700000003</v>
      </c>
      <c r="D158" s="6">
        <v>96.222840770000005</v>
      </c>
      <c r="E158" s="3">
        <v>97.110192389999995</v>
      </c>
      <c r="F158" s="4">
        <v>1.088342932</v>
      </c>
      <c r="G158" s="6">
        <f>Table5[[#This Row],[Best Individual mean accuracy]]-Table5[[#This Row],[Benchmark mean accuracy]]</f>
        <v>0.88735161999998979</v>
      </c>
      <c r="H158" t="str">
        <f>IF(AND(Table5[[#This Row],[F value]]&lt;4.74,Table5[[#This Row],[Best Individual mean accuracy]]&gt;Table5[[#This Row],[Benchmark mean accuracy]]),"Yes","No")</f>
        <v>Yes</v>
      </c>
    </row>
    <row r="159" spans="1:8" x14ac:dyDescent="0.55000000000000004">
      <c r="A159">
        <v>175</v>
      </c>
      <c r="B159" s="1" t="s">
        <v>4944</v>
      </c>
      <c r="C159" s="4">
        <v>0.98285714300000004</v>
      </c>
      <c r="D159" s="6">
        <v>96.052149</v>
      </c>
      <c r="E159" s="3">
        <v>97.110192389999995</v>
      </c>
      <c r="F159" s="4">
        <v>1.3258522500000001</v>
      </c>
      <c r="G159" s="6">
        <f>Table5[[#This Row],[Best Individual mean accuracy]]-Table5[[#This Row],[Benchmark mean accuracy]]</f>
        <v>1.0580433899999946</v>
      </c>
      <c r="H159" t="str">
        <f>IF(AND(Table5[[#This Row],[F value]]&lt;4.74,Table5[[#This Row],[Best Individual mean accuracy]]&gt;Table5[[#This Row],[Benchmark mean accuracy]]),"Yes","No")</f>
        <v>Yes</v>
      </c>
    </row>
    <row r="160" spans="1:8" x14ac:dyDescent="0.55000000000000004">
      <c r="A160">
        <v>663</v>
      </c>
      <c r="B160" s="1" t="s">
        <v>5235</v>
      </c>
      <c r="C160" s="4">
        <v>0.97714285700000003</v>
      </c>
      <c r="D160" s="6">
        <v>96.967335239999997</v>
      </c>
      <c r="E160" s="3">
        <v>97.110110520000006</v>
      </c>
      <c r="F160" s="4">
        <v>0.61272547399999999</v>
      </c>
      <c r="G160" s="6">
        <f>Table5[[#This Row],[Best Individual mean accuracy]]-Table5[[#This Row],[Benchmark mean accuracy]]</f>
        <v>0.14277528000000927</v>
      </c>
      <c r="H160" t="str">
        <f>IF(AND(Table5[[#This Row],[F value]]&lt;4.74,Table5[[#This Row],[Best Individual mean accuracy]]&gt;Table5[[#This Row],[Benchmark mean accuracy]]),"Yes","No")</f>
        <v>Yes</v>
      </c>
    </row>
    <row r="161" spans="1:8" x14ac:dyDescent="0.55000000000000004">
      <c r="A161">
        <v>175</v>
      </c>
      <c r="B161" s="1" t="s">
        <v>4947</v>
      </c>
      <c r="C161" s="4">
        <v>0.98285714300000004</v>
      </c>
      <c r="D161" s="6">
        <v>96.880966029999996</v>
      </c>
      <c r="E161" s="3">
        <v>97.110110520000006</v>
      </c>
      <c r="F161" s="4">
        <v>0.86299922299999998</v>
      </c>
      <c r="G161" s="6">
        <f>Table5[[#This Row],[Best Individual mean accuracy]]-Table5[[#This Row],[Benchmark mean accuracy]]</f>
        <v>0.22914449000001014</v>
      </c>
      <c r="H161" t="str">
        <f>IF(AND(Table5[[#This Row],[F value]]&lt;4.74,Table5[[#This Row],[Best Individual mean accuracy]]&gt;Table5[[#This Row],[Benchmark mean accuracy]]),"Yes","No")</f>
        <v>Yes</v>
      </c>
    </row>
    <row r="162" spans="1:8" x14ac:dyDescent="0.55000000000000004">
      <c r="A162">
        <v>750</v>
      </c>
      <c r="B162" s="1" t="s">
        <v>5681</v>
      </c>
      <c r="C162" s="4">
        <v>0.96571428599999998</v>
      </c>
      <c r="D162" s="6">
        <v>96.853131399999995</v>
      </c>
      <c r="E162" s="3">
        <v>97.110110520000006</v>
      </c>
      <c r="F162" s="4">
        <v>1.2556758269999999</v>
      </c>
      <c r="G162" s="6">
        <f>Table5[[#This Row],[Best Individual mean accuracy]]-Table5[[#This Row],[Benchmark mean accuracy]]</f>
        <v>0.25697912000001111</v>
      </c>
      <c r="H162" t="str">
        <f>IF(AND(Table5[[#This Row],[F value]]&lt;4.74,Table5[[#This Row],[Best Individual mean accuracy]]&gt;Table5[[#This Row],[Benchmark mean accuracy]]),"Yes","No")</f>
        <v>Yes</v>
      </c>
    </row>
    <row r="163" spans="1:8" x14ac:dyDescent="0.55000000000000004">
      <c r="A163">
        <v>750</v>
      </c>
      <c r="B163" s="1" t="s">
        <v>5805</v>
      </c>
      <c r="C163" s="4">
        <v>0.96571428599999998</v>
      </c>
      <c r="D163" s="6">
        <v>96.737863279999999</v>
      </c>
      <c r="E163" s="3">
        <v>97.110110520000006</v>
      </c>
      <c r="F163" s="4">
        <v>1.0512404790000001</v>
      </c>
      <c r="G163" s="6">
        <f>Table5[[#This Row],[Best Individual mean accuracy]]-Table5[[#This Row],[Benchmark mean accuracy]]</f>
        <v>0.3722472400000072</v>
      </c>
      <c r="H163" t="str">
        <f>IF(AND(Table5[[#This Row],[F value]]&lt;4.74,Table5[[#This Row],[Best Individual mean accuracy]]&gt;Table5[[#This Row],[Benchmark mean accuracy]]),"Yes","No")</f>
        <v>Yes</v>
      </c>
    </row>
    <row r="164" spans="1:8" x14ac:dyDescent="0.55000000000000004">
      <c r="A164">
        <v>663</v>
      </c>
      <c r="B164" s="1" t="s">
        <v>5444</v>
      </c>
      <c r="C164" s="4">
        <v>0.97714285700000003</v>
      </c>
      <c r="D164" s="6">
        <v>96.652885800000007</v>
      </c>
      <c r="E164" s="3">
        <v>97.110110520000006</v>
      </c>
      <c r="F164" s="4">
        <v>1.380020587</v>
      </c>
      <c r="G164" s="6">
        <f>Table5[[#This Row],[Best Individual mean accuracy]]-Table5[[#This Row],[Benchmark mean accuracy]]</f>
        <v>0.45722471999999925</v>
      </c>
      <c r="H164" t="str">
        <f>IF(AND(Table5[[#This Row],[F value]]&lt;4.74,Table5[[#This Row],[Best Individual mean accuracy]]&gt;Table5[[#This Row],[Benchmark mean accuracy]]),"Yes","No")</f>
        <v>Yes</v>
      </c>
    </row>
    <row r="165" spans="1:8" x14ac:dyDescent="0.55000000000000004">
      <c r="A165">
        <v>750</v>
      </c>
      <c r="B165" s="1" t="s">
        <v>5868</v>
      </c>
      <c r="C165" s="4">
        <v>0.96571428599999998</v>
      </c>
      <c r="D165" s="6">
        <v>96.623168239999998</v>
      </c>
      <c r="E165" s="3">
        <v>97.110110520000006</v>
      </c>
      <c r="F165" s="4">
        <v>1.4213611049999999</v>
      </c>
      <c r="G165" s="6">
        <f>Table5[[#This Row],[Best Individual mean accuracy]]-Table5[[#This Row],[Benchmark mean accuracy]]</f>
        <v>0.48694228000000805</v>
      </c>
      <c r="H165" t="str">
        <f>IF(AND(Table5[[#This Row],[F value]]&lt;4.74,Table5[[#This Row],[Best Individual mean accuracy]]&gt;Table5[[#This Row],[Benchmark mean accuracy]]),"Yes","No")</f>
        <v>Yes</v>
      </c>
    </row>
    <row r="166" spans="1:8" x14ac:dyDescent="0.55000000000000004">
      <c r="A166">
        <v>663</v>
      </c>
      <c r="B166" s="1" t="s">
        <v>5393</v>
      </c>
      <c r="C166" s="4">
        <v>0.97714285700000003</v>
      </c>
      <c r="D166" s="6">
        <v>96.595088009999998</v>
      </c>
      <c r="E166" s="3">
        <v>97.110110520000006</v>
      </c>
      <c r="F166" s="4">
        <v>1.776661021</v>
      </c>
      <c r="G166" s="6">
        <f>Table5[[#This Row],[Best Individual mean accuracy]]-Table5[[#This Row],[Benchmark mean accuracy]]</f>
        <v>0.51502251000000854</v>
      </c>
      <c r="H166" t="str">
        <f>IF(AND(Table5[[#This Row],[F value]]&lt;4.74,Table5[[#This Row],[Best Individual mean accuracy]]&gt;Table5[[#This Row],[Benchmark mean accuracy]]),"Yes","No")</f>
        <v>Yes</v>
      </c>
    </row>
    <row r="167" spans="1:8" x14ac:dyDescent="0.55000000000000004">
      <c r="A167">
        <v>175</v>
      </c>
      <c r="B167" s="1" t="s">
        <v>4878</v>
      </c>
      <c r="C167" s="4">
        <v>0.98285714300000004</v>
      </c>
      <c r="D167" s="6">
        <v>96.30871879</v>
      </c>
      <c r="E167" s="3">
        <v>97.110110520000006</v>
      </c>
      <c r="F167" s="4">
        <v>2.7666832939999999</v>
      </c>
      <c r="G167" s="6">
        <f>Table5[[#This Row],[Best Individual mean accuracy]]-Table5[[#This Row],[Benchmark mean accuracy]]</f>
        <v>0.80139173000000596</v>
      </c>
      <c r="H167" t="str">
        <f>IF(AND(Table5[[#This Row],[F value]]&lt;4.74,Table5[[#This Row],[Best Individual mean accuracy]]&gt;Table5[[#This Row],[Benchmark mean accuracy]]),"Yes","No")</f>
        <v>Yes</v>
      </c>
    </row>
    <row r="168" spans="1:8" x14ac:dyDescent="0.55000000000000004">
      <c r="A168">
        <v>175</v>
      </c>
      <c r="B168" s="1" t="s">
        <v>4565</v>
      </c>
      <c r="C168" s="4">
        <v>0.98285714300000004</v>
      </c>
      <c r="D168" s="6">
        <v>96.93884568</v>
      </c>
      <c r="E168" s="3">
        <v>97.110028650000004</v>
      </c>
      <c r="F168" s="4">
        <v>0.72431554799999998</v>
      </c>
      <c r="G168" s="6">
        <f>Table5[[#This Row],[Best Individual mean accuracy]]-Table5[[#This Row],[Benchmark mean accuracy]]</f>
        <v>0.17118297000000382</v>
      </c>
      <c r="H168" t="str">
        <f>IF(AND(Table5[[#This Row],[F value]]&lt;4.74,Table5[[#This Row],[Best Individual mean accuracy]]&gt;Table5[[#This Row],[Benchmark mean accuracy]]),"Yes","No")</f>
        <v>Yes</v>
      </c>
    </row>
    <row r="169" spans="1:8" x14ac:dyDescent="0.55000000000000004">
      <c r="A169">
        <v>928</v>
      </c>
      <c r="B169" s="1" t="s">
        <v>6429</v>
      </c>
      <c r="C169" s="4">
        <v>0.97142857100000002</v>
      </c>
      <c r="D169" s="6">
        <v>96.795251739999998</v>
      </c>
      <c r="E169" s="3">
        <v>97.110028650000004</v>
      </c>
      <c r="F169" s="4">
        <v>0.79125048899999995</v>
      </c>
      <c r="G169" s="6">
        <f>Table5[[#This Row],[Best Individual mean accuracy]]-Table5[[#This Row],[Benchmark mean accuracy]]</f>
        <v>0.31477691000000618</v>
      </c>
      <c r="H169" t="str">
        <f>IF(AND(Table5[[#This Row],[F value]]&lt;4.74,Table5[[#This Row],[Best Individual mean accuracy]]&gt;Table5[[#This Row],[Benchmark mean accuracy]]),"Yes","No")</f>
        <v>Yes</v>
      </c>
    </row>
    <row r="170" spans="1:8" x14ac:dyDescent="0.55000000000000004">
      <c r="A170">
        <v>663</v>
      </c>
      <c r="B170" s="1" t="s">
        <v>5298</v>
      </c>
      <c r="C170" s="4">
        <v>0.97714285700000003</v>
      </c>
      <c r="D170" s="6">
        <v>96.795088010000001</v>
      </c>
      <c r="E170" s="3">
        <v>97.110028650000004</v>
      </c>
      <c r="F170" s="4">
        <v>0.68423994099999996</v>
      </c>
      <c r="G170" s="6">
        <f>Table5[[#This Row],[Best Individual mean accuracy]]-Table5[[#This Row],[Benchmark mean accuracy]]</f>
        <v>0.31494064000000321</v>
      </c>
      <c r="H170" t="str">
        <f>IF(AND(Table5[[#This Row],[F value]]&lt;4.74,Table5[[#This Row],[Best Individual mean accuracy]]&gt;Table5[[#This Row],[Benchmark mean accuracy]]),"Yes","No")</f>
        <v>Yes</v>
      </c>
    </row>
    <row r="171" spans="1:8" x14ac:dyDescent="0.55000000000000004">
      <c r="A171">
        <v>663</v>
      </c>
      <c r="B171" s="1" t="s">
        <v>5241</v>
      </c>
      <c r="C171" s="4">
        <v>0.97714285700000003</v>
      </c>
      <c r="D171" s="6">
        <v>96.766762180000001</v>
      </c>
      <c r="E171" s="3">
        <v>97.110028650000004</v>
      </c>
      <c r="F171" s="4">
        <v>1</v>
      </c>
      <c r="G171" s="6">
        <f>Table5[[#This Row],[Best Individual mean accuracy]]-Table5[[#This Row],[Benchmark mean accuracy]]</f>
        <v>0.34326647000000321</v>
      </c>
      <c r="H171" t="str">
        <f>IF(AND(Table5[[#This Row],[F value]]&lt;4.74,Table5[[#This Row],[Best Individual mean accuracy]]&gt;Table5[[#This Row],[Benchmark mean accuracy]]),"Yes","No")</f>
        <v>Yes</v>
      </c>
    </row>
    <row r="172" spans="1:8" x14ac:dyDescent="0.55000000000000004">
      <c r="A172">
        <v>663</v>
      </c>
      <c r="B172" s="1" t="s">
        <v>5621</v>
      </c>
      <c r="C172" s="4">
        <v>0.97714285700000003</v>
      </c>
      <c r="D172" s="6">
        <v>96.73761768</v>
      </c>
      <c r="E172" s="3">
        <v>97.110028650000004</v>
      </c>
      <c r="F172" s="4">
        <v>0.85933115800000004</v>
      </c>
      <c r="G172" s="6">
        <f>Table5[[#This Row],[Best Individual mean accuracy]]-Table5[[#This Row],[Benchmark mean accuracy]]</f>
        <v>0.37241097000000423</v>
      </c>
      <c r="H172" t="str">
        <f>IF(AND(Table5[[#This Row],[F value]]&lt;4.74,Table5[[#This Row],[Best Individual mean accuracy]]&gt;Table5[[#This Row],[Benchmark mean accuracy]]),"Yes","No")</f>
        <v>Yes</v>
      </c>
    </row>
    <row r="173" spans="1:8" x14ac:dyDescent="0.55000000000000004">
      <c r="A173">
        <v>663</v>
      </c>
      <c r="B173" s="1" t="s">
        <v>5529</v>
      </c>
      <c r="C173" s="4">
        <v>0.97714285700000003</v>
      </c>
      <c r="D173" s="6">
        <v>96.652476460000003</v>
      </c>
      <c r="E173" s="3">
        <v>97.110028650000004</v>
      </c>
      <c r="F173" s="4">
        <v>2.893079373</v>
      </c>
      <c r="G173" s="6">
        <f>Table5[[#This Row],[Best Individual mean accuracy]]-Table5[[#This Row],[Benchmark mean accuracy]]</f>
        <v>0.45755219000000125</v>
      </c>
      <c r="H173" t="str">
        <f>IF(AND(Table5[[#This Row],[F value]]&lt;4.74,Table5[[#This Row],[Best Individual mean accuracy]]&gt;Table5[[#This Row],[Benchmark mean accuracy]]),"Yes","No")</f>
        <v>Yes</v>
      </c>
    </row>
    <row r="174" spans="1:8" x14ac:dyDescent="0.55000000000000004">
      <c r="A174">
        <v>663</v>
      </c>
      <c r="B174" s="1" t="s">
        <v>5427</v>
      </c>
      <c r="C174" s="4">
        <v>0.97714285700000003</v>
      </c>
      <c r="D174" s="6">
        <v>96.365861649999999</v>
      </c>
      <c r="E174" s="3">
        <v>97.110028650000004</v>
      </c>
      <c r="F174" s="4">
        <v>3.7940938599999998</v>
      </c>
      <c r="G174" s="6">
        <f>Table5[[#This Row],[Best Individual mean accuracy]]-Table5[[#This Row],[Benchmark mean accuracy]]</f>
        <v>0.74416700000000446</v>
      </c>
      <c r="H174" t="str">
        <f>IF(AND(Table5[[#This Row],[F value]]&lt;4.74,Table5[[#This Row],[Best Individual mean accuracy]]&gt;Table5[[#This Row],[Benchmark mean accuracy]]),"Yes","No")</f>
        <v>Yes</v>
      </c>
    </row>
    <row r="175" spans="1:8" x14ac:dyDescent="0.55000000000000004">
      <c r="A175">
        <v>175</v>
      </c>
      <c r="B175" s="1" t="s">
        <v>4908</v>
      </c>
      <c r="C175" s="4">
        <v>0.98285714300000004</v>
      </c>
      <c r="D175" s="6">
        <v>96.651575930000007</v>
      </c>
      <c r="E175" s="3">
        <v>97.109946789999995</v>
      </c>
      <c r="F175" s="4">
        <v>1.01813175</v>
      </c>
      <c r="G175" s="6">
        <f>Table5[[#This Row],[Best Individual mean accuracy]]-Table5[[#This Row],[Benchmark mean accuracy]]</f>
        <v>0.45837085999998806</v>
      </c>
      <c r="H175" t="str">
        <f>IF(AND(Table5[[#This Row],[F value]]&lt;4.74,Table5[[#This Row],[Best Individual mean accuracy]]&gt;Table5[[#This Row],[Benchmark mean accuracy]]),"Yes","No")</f>
        <v>Yes</v>
      </c>
    </row>
    <row r="176" spans="1:8" x14ac:dyDescent="0.55000000000000004">
      <c r="A176">
        <v>175</v>
      </c>
      <c r="B176" s="1" t="s">
        <v>5001</v>
      </c>
      <c r="C176" s="4">
        <v>0.98285714300000004</v>
      </c>
      <c r="D176" s="6">
        <v>96.623986900000006</v>
      </c>
      <c r="E176" s="3">
        <v>97.109946789999995</v>
      </c>
      <c r="F176" s="4">
        <v>1</v>
      </c>
      <c r="G176" s="6">
        <f>Table5[[#This Row],[Best Individual mean accuracy]]-Table5[[#This Row],[Benchmark mean accuracy]]</f>
        <v>0.48595988999998951</v>
      </c>
      <c r="H176" t="str">
        <f>IF(AND(Table5[[#This Row],[F value]]&lt;4.74,Table5[[#This Row],[Best Individual mean accuracy]]&gt;Table5[[#This Row],[Benchmark mean accuracy]]),"Yes","No")</f>
        <v>Yes</v>
      </c>
    </row>
    <row r="177" spans="1:8" x14ac:dyDescent="0.55000000000000004">
      <c r="A177">
        <v>574</v>
      </c>
      <c r="B177" s="1" t="s">
        <v>5200</v>
      </c>
      <c r="C177" s="4">
        <v>0.97714285700000003</v>
      </c>
      <c r="D177" s="6">
        <v>96.452312730000003</v>
      </c>
      <c r="E177" s="3">
        <v>97.109946789999995</v>
      </c>
      <c r="F177" s="4">
        <v>2.2602467530000001</v>
      </c>
      <c r="G177" s="6">
        <f>Table5[[#This Row],[Best Individual mean accuracy]]-Table5[[#This Row],[Benchmark mean accuracy]]</f>
        <v>0.65763405999999236</v>
      </c>
      <c r="H177" t="str">
        <f>IF(AND(Table5[[#This Row],[F value]]&lt;4.74,Table5[[#This Row],[Best Individual mean accuracy]]&gt;Table5[[#This Row],[Benchmark mean accuracy]]),"Yes","No")</f>
        <v>Yes</v>
      </c>
    </row>
    <row r="178" spans="1:8" x14ac:dyDescent="0.55000000000000004">
      <c r="A178">
        <v>175</v>
      </c>
      <c r="B178" s="1" t="s">
        <v>4783</v>
      </c>
      <c r="C178" s="4">
        <v>0.98285714300000004</v>
      </c>
      <c r="D178" s="6">
        <v>96.423495700000004</v>
      </c>
      <c r="E178" s="3">
        <v>97.109946789999995</v>
      </c>
      <c r="F178" s="4">
        <v>1.9741875760000001</v>
      </c>
      <c r="G178" s="6">
        <f>Table5[[#This Row],[Best Individual mean accuracy]]-Table5[[#This Row],[Benchmark mean accuracy]]</f>
        <v>0.68645108999999138</v>
      </c>
      <c r="H178" t="str">
        <f>IF(AND(Table5[[#This Row],[F value]]&lt;4.74,Table5[[#This Row],[Best Individual mean accuracy]]&gt;Table5[[#This Row],[Benchmark mean accuracy]]),"Yes","No")</f>
        <v>Yes</v>
      </c>
    </row>
    <row r="179" spans="1:8" x14ac:dyDescent="0.55000000000000004">
      <c r="A179">
        <v>175</v>
      </c>
      <c r="B179" s="1" t="s">
        <v>4943</v>
      </c>
      <c r="C179" s="4">
        <v>0.98285714300000004</v>
      </c>
      <c r="D179" s="6">
        <v>96.623004499999993</v>
      </c>
      <c r="E179" s="3">
        <v>97.109864920000007</v>
      </c>
      <c r="F179" s="4">
        <v>0.89023108799999995</v>
      </c>
      <c r="G179" s="6">
        <f>Table5[[#This Row],[Best Individual mean accuracy]]-Table5[[#This Row],[Benchmark mean accuracy]]</f>
        <v>0.48686042000001351</v>
      </c>
      <c r="H179" t="str">
        <f>IF(AND(Table5[[#This Row],[F value]]&lt;4.74,Table5[[#This Row],[Best Individual mean accuracy]]&gt;Table5[[#This Row],[Benchmark mean accuracy]]),"Yes","No")</f>
        <v>Yes</v>
      </c>
    </row>
    <row r="180" spans="1:8" x14ac:dyDescent="0.55000000000000004">
      <c r="A180">
        <v>663</v>
      </c>
      <c r="B180" s="1" t="s">
        <v>5434</v>
      </c>
      <c r="C180" s="4">
        <v>0.97714285700000003</v>
      </c>
      <c r="D180" s="6">
        <v>96.537617679999997</v>
      </c>
      <c r="E180" s="3">
        <v>97.109864920000007</v>
      </c>
      <c r="F180" s="4">
        <v>9.0111657879999996</v>
      </c>
      <c r="G180" s="6">
        <f>Table5[[#This Row],[Best Individual mean accuracy]]-Table5[[#This Row],[Benchmark mean accuracy]]</f>
        <v>0.57224724000001004</v>
      </c>
      <c r="H180" t="str">
        <f>IF(AND(Table5[[#This Row],[F value]]&lt;4.74,Table5[[#This Row],[Best Individual mean accuracy]]&gt;Table5[[#This Row],[Benchmark mean accuracy]]),"Yes","No")</f>
        <v>No</v>
      </c>
    </row>
    <row r="181" spans="1:8" x14ac:dyDescent="0.55000000000000004">
      <c r="A181">
        <v>175</v>
      </c>
      <c r="B181" s="1" t="s">
        <v>4654</v>
      </c>
      <c r="C181" s="4">
        <v>0.98285714300000004</v>
      </c>
      <c r="D181" s="6">
        <v>96.452067130000003</v>
      </c>
      <c r="E181" s="3">
        <v>97.109864920000007</v>
      </c>
      <c r="F181" s="4">
        <v>1.627531461</v>
      </c>
      <c r="G181" s="6">
        <f>Table5[[#This Row],[Best Individual mean accuracy]]-Table5[[#This Row],[Benchmark mean accuracy]]</f>
        <v>0.6577977900000036</v>
      </c>
      <c r="H181" t="str">
        <f>IF(AND(Table5[[#This Row],[F value]]&lt;4.74,Table5[[#This Row],[Best Individual mean accuracy]]&gt;Table5[[#This Row],[Benchmark mean accuracy]]),"Yes","No")</f>
        <v>Yes</v>
      </c>
    </row>
    <row r="182" spans="1:8" x14ac:dyDescent="0.55000000000000004">
      <c r="A182">
        <v>750</v>
      </c>
      <c r="B182" s="1" t="s">
        <v>5694</v>
      </c>
      <c r="C182" s="4">
        <v>0.96571428599999998</v>
      </c>
      <c r="D182" s="6">
        <v>96.451903400000006</v>
      </c>
      <c r="E182" s="3">
        <v>97.109864920000007</v>
      </c>
      <c r="F182" s="4">
        <v>1.176017031</v>
      </c>
      <c r="G182" s="6">
        <f>Table5[[#This Row],[Best Individual mean accuracy]]-Table5[[#This Row],[Benchmark mean accuracy]]</f>
        <v>0.65796152000000063</v>
      </c>
      <c r="H182" t="str">
        <f>IF(AND(Table5[[#This Row],[F value]]&lt;4.74,Table5[[#This Row],[Best Individual mean accuracy]]&gt;Table5[[#This Row],[Benchmark mean accuracy]]),"Yes","No")</f>
        <v>Yes</v>
      </c>
    </row>
    <row r="183" spans="1:8" x14ac:dyDescent="0.55000000000000004">
      <c r="A183">
        <v>663</v>
      </c>
      <c r="B183" s="1" t="s">
        <v>5597</v>
      </c>
      <c r="C183" s="4">
        <v>0.97714285700000003</v>
      </c>
      <c r="D183" s="6">
        <v>96.479819890000002</v>
      </c>
      <c r="E183" s="3">
        <v>97.109783050000004</v>
      </c>
      <c r="F183" s="4">
        <v>1.1618110290000001</v>
      </c>
      <c r="G183" s="6">
        <f>Table5[[#This Row],[Best Individual mean accuracy]]-Table5[[#This Row],[Benchmark mean accuracy]]</f>
        <v>0.62996316000000263</v>
      </c>
      <c r="H183" t="str">
        <f>IF(AND(Table5[[#This Row],[F value]]&lt;4.74,Table5[[#This Row],[Best Individual mean accuracy]]&gt;Table5[[#This Row],[Benchmark mean accuracy]]),"Yes","No")</f>
        <v>Yes</v>
      </c>
    </row>
    <row r="184" spans="1:8" x14ac:dyDescent="0.55000000000000004">
      <c r="A184">
        <v>663</v>
      </c>
      <c r="B184" s="1" t="s">
        <v>5561</v>
      </c>
      <c r="C184" s="4">
        <v>0.97714285700000003</v>
      </c>
      <c r="D184" s="6">
        <v>96.766270980000002</v>
      </c>
      <c r="E184" s="3">
        <v>97.109701189999996</v>
      </c>
      <c r="F184" s="4">
        <v>6.0142237290000002</v>
      </c>
      <c r="G184" s="6">
        <f>Table5[[#This Row],[Best Individual mean accuracy]]-Table5[[#This Row],[Benchmark mean accuracy]]</f>
        <v>0.34343020999999396</v>
      </c>
      <c r="H184" t="str">
        <f>IF(AND(Table5[[#This Row],[F value]]&lt;4.74,Table5[[#This Row],[Best Individual mean accuracy]]&gt;Table5[[#This Row],[Benchmark mean accuracy]]),"Yes","No")</f>
        <v>No</v>
      </c>
    </row>
    <row r="185" spans="1:8" x14ac:dyDescent="0.55000000000000004">
      <c r="A185">
        <v>175</v>
      </c>
      <c r="B185" s="1" t="s">
        <v>4790</v>
      </c>
      <c r="C185" s="4">
        <v>0.98285714300000004</v>
      </c>
      <c r="D185" s="6">
        <v>96.623823169999994</v>
      </c>
      <c r="E185" s="3">
        <v>97.109701189999996</v>
      </c>
      <c r="F185" s="4">
        <v>0.84465512200000004</v>
      </c>
      <c r="G185" s="6">
        <f>Table5[[#This Row],[Best Individual mean accuracy]]-Table5[[#This Row],[Benchmark mean accuracy]]</f>
        <v>0.48587802000000124</v>
      </c>
      <c r="H185" t="str">
        <f>IF(AND(Table5[[#This Row],[F value]]&lt;4.74,Table5[[#This Row],[Best Individual mean accuracy]]&gt;Table5[[#This Row],[Benchmark mean accuracy]]),"Yes","No")</f>
        <v>Yes</v>
      </c>
    </row>
    <row r="186" spans="1:8" x14ac:dyDescent="0.55000000000000004">
      <c r="A186">
        <v>175</v>
      </c>
      <c r="B186" s="1" t="s">
        <v>4996</v>
      </c>
      <c r="C186" s="4">
        <v>0.98285714300000004</v>
      </c>
      <c r="D186" s="6">
        <v>96.622922639999999</v>
      </c>
      <c r="E186" s="3">
        <v>97.109701189999996</v>
      </c>
      <c r="F186" s="4">
        <v>1.362898063</v>
      </c>
      <c r="G186" s="6">
        <f>Table5[[#This Row],[Best Individual mean accuracy]]-Table5[[#This Row],[Benchmark mean accuracy]]</f>
        <v>0.48677854999999681</v>
      </c>
      <c r="H186" t="str">
        <f>IF(AND(Table5[[#This Row],[F value]]&lt;4.74,Table5[[#This Row],[Best Individual mean accuracy]]&gt;Table5[[#This Row],[Benchmark mean accuracy]]),"Yes","No")</f>
        <v>Yes</v>
      </c>
    </row>
    <row r="187" spans="1:8" x14ac:dyDescent="0.55000000000000004">
      <c r="A187">
        <v>175</v>
      </c>
      <c r="B187" s="1" t="s">
        <v>4726</v>
      </c>
      <c r="C187" s="4">
        <v>0.98285714300000004</v>
      </c>
      <c r="D187" s="6">
        <v>96.651330329999993</v>
      </c>
      <c r="E187" s="3">
        <v>97.109537450000005</v>
      </c>
      <c r="F187" s="4">
        <v>1.6038043470000001</v>
      </c>
      <c r="G187" s="6">
        <f>Table5[[#This Row],[Best Individual mean accuracy]]-Table5[[#This Row],[Benchmark mean accuracy]]</f>
        <v>0.45820712000001151</v>
      </c>
      <c r="H187" t="str">
        <f>IF(AND(Table5[[#This Row],[F value]]&lt;4.74,Table5[[#This Row],[Best Individual mean accuracy]]&gt;Table5[[#This Row],[Benchmark mean accuracy]]),"Yes","No")</f>
        <v>Yes</v>
      </c>
    </row>
    <row r="188" spans="1:8" x14ac:dyDescent="0.55000000000000004">
      <c r="A188">
        <v>750</v>
      </c>
      <c r="B188" s="1" t="s">
        <v>5843</v>
      </c>
      <c r="C188" s="4">
        <v>0.96571428599999998</v>
      </c>
      <c r="D188" s="6">
        <v>96.852394599999997</v>
      </c>
      <c r="E188" s="3">
        <v>97.109373719999994</v>
      </c>
      <c r="F188" s="4">
        <v>0.63428578499999999</v>
      </c>
      <c r="G188" s="6">
        <f>Table5[[#This Row],[Best Individual mean accuracy]]-Table5[[#This Row],[Benchmark mean accuracy]]</f>
        <v>0.2569791199999969</v>
      </c>
      <c r="H188" t="str">
        <f>IF(AND(Table5[[#This Row],[F value]]&lt;4.74,Table5[[#This Row],[Best Individual mean accuracy]]&gt;Table5[[#This Row],[Benchmark mean accuracy]]),"Yes","No")</f>
        <v>Yes</v>
      </c>
    </row>
    <row r="189" spans="1:8" x14ac:dyDescent="0.55000000000000004">
      <c r="A189">
        <v>574</v>
      </c>
      <c r="B189" s="1" t="s">
        <v>5171</v>
      </c>
      <c r="C189" s="4">
        <v>0.97714285700000003</v>
      </c>
      <c r="D189" s="6">
        <v>96.309046249999994</v>
      </c>
      <c r="E189" s="3">
        <v>97.109373719999994</v>
      </c>
      <c r="F189" s="4">
        <v>1.5867390299999999</v>
      </c>
      <c r="G189" s="6">
        <f>Table5[[#This Row],[Best Individual mean accuracy]]-Table5[[#This Row],[Benchmark mean accuracy]]</f>
        <v>0.80032746999999915</v>
      </c>
      <c r="H189" t="str">
        <f>IF(AND(Table5[[#This Row],[F value]]&lt;4.74,Table5[[#This Row],[Best Individual mean accuracy]]&gt;Table5[[#This Row],[Benchmark mean accuracy]]),"Yes","No")</f>
        <v>Yes</v>
      </c>
    </row>
    <row r="190" spans="1:8" x14ac:dyDescent="0.55000000000000004">
      <c r="A190">
        <v>663</v>
      </c>
      <c r="B190" s="1" t="s">
        <v>5420</v>
      </c>
      <c r="C190" s="4">
        <v>0.97714285700000003</v>
      </c>
      <c r="D190" s="6">
        <v>96.823004499999996</v>
      </c>
      <c r="E190" s="3">
        <v>97.109291850000005</v>
      </c>
      <c r="F190" s="4">
        <v>1.398742728</v>
      </c>
      <c r="G190" s="6">
        <f>Table5[[#This Row],[Best Individual mean accuracy]]-Table5[[#This Row],[Benchmark mean accuracy]]</f>
        <v>0.28628735000000916</v>
      </c>
      <c r="H190" t="str">
        <f>IF(AND(Table5[[#This Row],[F value]]&lt;4.74,Table5[[#This Row],[Best Individual mean accuracy]]&gt;Table5[[#This Row],[Benchmark mean accuracy]]),"Yes","No")</f>
        <v>Yes</v>
      </c>
    </row>
    <row r="191" spans="1:8" x14ac:dyDescent="0.55000000000000004">
      <c r="A191">
        <v>663</v>
      </c>
      <c r="B191" s="1" t="s">
        <v>5544</v>
      </c>
      <c r="C191" s="4">
        <v>0.97714285700000003</v>
      </c>
      <c r="D191" s="6">
        <v>96.794760539999999</v>
      </c>
      <c r="E191" s="3">
        <v>97.109128119999994</v>
      </c>
      <c r="F191" s="4">
        <v>1.0378275850000001</v>
      </c>
      <c r="G191" s="6">
        <f>Table5[[#This Row],[Best Individual mean accuracy]]-Table5[[#This Row],[Benchmark mean accuracy]]</f>
        <v>0.31436757999999543</v>
      </c>
      <c r="H191" t="str">
        <f>IF(AND(Table5[[#This Row],[F value]]&lt;4.74,Table5[[#This Row],[Best Individual mean accuracy]]&gt;Table5[[#This Row],[Benchmark mean accuracy]]),"Yes","No")</f>
        <v>Yes</v>
      </c>
    </row>
    <row r="192" spans="1:8" x14ac:dyDescent="0.55000000000000004">
      <c r="A192">
        <v>574</v>
      </c>
      <c r="B192" s="1" t="s">
        <v>5196</v>
      </c>
      <c r="C192" s="4">
        <v>0.97714285700000003</v>
      </c>
      <c r="D192" s="6">
        <v>96.423413839999995</v>
      </c>
      <c r="E192" s="3">
        <v>97.109128119999994</v>
      </c>
      <c r="F192" s="4">
        <v>1.061698432</v>
      </c>
      <c r="G192" s="6">
        <f>Table5[[#This Row],[Best Individual mean accuracy]]-Table5[[#This Row],[Benchmark mean accuracy]]</f>
        <v>0.68571427999999912</v>
      </c>
      <c r="H192" t="str">
        <f>IF(AND(Table5[[#This Row],[F value]]&lt;4.74,Table5[[#This Row],[Best Individual mean accuracy]]&gt;Table5[[#This Row],[Benchmark mean accuracy]]),"Yes","No")</f>
        <v>Yes</v>
      </c>
    </row>
    <row r="193" spans="1:8" x14ac:dyDescent="0.55000000000000004">
      <c r="A193">
        <v>175</v>
      </c>
      <c r="B193" s="1" t="s">
        <v>4751</v>
      </c>
      <c r="C193" s="4">
        <v>0.98285714300000004</v>
      </c>
      <c r="D193" s="6">
        <v>96.451330330000005</v>
      </c>
      <c r="E193" s="3">
        <v>97.108800650000006</v>
      </c>
      <c r="F193" s="4">
        <v>0.97708938300000003</v>
      </c>
      <c r="G193" s="6">
        <f>Table5[[#This Row],[Best Individual mean accuracy]]-Table5[[#This Row],[Benchmark mean accuracy]]</f>
        <v>0.65747032000000161</v>
      </c>
      <c r="H193" t="str">
        <f>IF(AND(Table5[[#This Row],[F value]]&lt;4.74,Table5[[#This Row],[Best Individual mean accuracy]]&gt;Table5[[#This Row],[Benchmark mean accuracy]]),"Yes","No")</f>
        <v>Yes</v>
      </c>
    </row>
    <row r="194" spans="1:8" x14ac:dyDescent="0.55000000000000004">
      <c r="A194">
        <v>175</v>
      </c>
      <c r="B194" s="1" t="s">
        <v>4955</v>
      </c>
      <c r="C194" s="4">
        <v>0.98285714300000004</v>
      </c>
      <c r="D194" s="6">
        <v>96.566762179999998</v>
      </c>
      <c r="E194" s="3">
        <v>97.082439620000002</v>
      </c>
      <c r="F194" s="4">
        <v>0.927707379</v>
      </c>
      <c r="G194" s="6">
        <f>Table5[[#This Row],[Best Individual mean accuracy]]-Table5[[#This Row],[Benchmark mean accuracy]]</f>
        <v>0.51567744000000459</v>
      </c>
      <c r="H194" t="str">
        <f>IF(AND(Table5[[#This Row],[F value]]&lt;4.74,Table5[[#This Row],[Best Individual mean accuracy]]&gt;Table5[[#This Row],[Benchmark mean accuracy]]),"Yes","No")</f>
        <v>Yes</v>
      </c>
    </row>
    <row r="195" spans="1:8" x14ac:dyDescent="0.55000000000000004">
      <c r="A195">
        <v>663</v>
      </c>
      <c r="B195" s="1" t="s">
        <v>5269</v>
      </c>
      <c r="C195" s="4">
        <v>0.97714285700000003</v>
      </c>
      <c r="D195" s="6">
        <v>96.653049530000004</v>
      </c>
      <c r="E195" s="3">
        <v>97.082194020000003</v>
      </c>
      <c r="F195" s="4">
        <v>2.4758591079999999</v>
      </c>
      <c r="G195" s="6">
        <f>Table5[[#This Row],[Best Individual mean accuracy]]-Table5[[#This Row],[Benchmark mean accuracy]]</f>
        <v>0.42914448999999877</v>
      </c>
      <c r="H195" t="str">
        <f>IF(AND(Table5[[#This Row],[F value]]&lt;4.74,Table5[[#This Row],[Best Individual mean accuracy]]&gt;Table5[[#This Row],[Benchmark mean accuracy]]),"Yes","No")</f>
        <v>Yes</v>
      </c>
    </row>
    <row r="196" spans="1:8" x14ac:dyDescent="0.55000000000000004">
      <c r="A196">
        <v>928</v>
      </c>
      <c r="B196" s="1" t="s">
        <v>6623</v>
      </c>
      <c r="C196" s="4">
        <v>0.97142857100000002</v>
      </c>
      <c r="D196" s="6">
        <v>96.538354479999995</v>
      </c>
      <c r="E196" s="3">
        <v>97.082194020000003</v>
      </c>
      <c r="F196" s="4">
        <v>2.026460884</v>
      </c>
      <c r="G196" s="6">
        <f>Table5[[#This Row],[Best Individual mean accuracy]]-Table5[[#This Row],[Benchmark mean accuracy]]</f>
        <v>0.54383954000000756</v>
      </c>
      <c r="H196" t="str">
        <f>IF(AND(Table5[[#This Row],[F value]]&lt;4.74,Table5[[#This Row],[Best Individual mean accuracy]]&gt;Table5[[#This Row],[Benchmark mean accuracy]]),"Yes","No")</f>
        <v>Yes</v>
      </c>
    </row>
    <row r="197" spans="1:8" x14ac:dyDescent="0.55000000000000004">
      <c r="A197">
        <v>663</v>
      </c>
      <c r="B197" s="1" t="s">
        <v>5268</v>
      </c>
      <c r="C197" s="4">
        <v>0.97714285700000003</v>
      </c>
      <c r="D197" s="6">
        <v>96.73868195</v>
      </c>
      <c r="E197" s="3">
        <v>97.082112159999994</v>
      </c>
      <c r="F197" s="4">
        <v>1.1332818680000001</v>
      </c>
      <c r="G197" s="6">
        <f>Table5[[#This Row],[Best Individual mean accuracy]]-Table5[[#This Row],[Benchmark mean accuracy]]</f>
        <v>0.34343020999999396</v>
      </c>
      <c r="H197" t="str">
        <f>IF(AND(Table5[[#This Row],[F value]]&lt;4.74,Table5[[#This Row],[Best Individual mean accuracy]]&gt;Table5[[#This Row],[Benchmark mean accuracy]]),"Yes","No")</f>
        <v>Yes</v>
      </c>
    </row>
    <row r="198" spans="1:8" x14ac:dyDescent="0.55000000000000004">
      <c r="A198">
        <v>663</v>
      </c>
      <c r="B198" s="1" t="s">
        <v>5314</v>
      </c>
      <c r="C198" s="4">
        <v>0.97714285700000003</v>
      </c>
      <c r="D198" s="6">
        <v>96.910356120000003</v>
      </c>
      <c r="E198" s="3">
        <v>97.082030290000006</v>
      </c>
      <c r="F198" s="4">
        <v>2.3333205989999999</v>
      </c>
      <c r="G198" s="6">
        <f>Table5[[#This Row],[Best Individual mean accuracy]]-Table5[[#This Row],[Benchmark mean accuracy]]</f>
        <v>0.17167417000000285</v>
      </c>
      <c r="H198" t="str">
        <f>IF(AND(Table5[[#This Row],[F value]]&lt;4.74,Table5[[#This Row],[Best Individual mean accuracy]]&gt;Table5[[#This Row],[Benchmark mean accuracy]]),"Yes","No")</f>
        <v>Yes</v>
      </c>
    </row>
    <row r="199" spans="1:8" x14ac:dyDescent="0.55000000000000004">
      <c r="A199">
        <v>175</v>
      </c>
      <c r="B199" s="1" t="s">
        <v>4497</v>
      </c>
      <c r="C199" s="4">
        <v>0.98285714300000004</v>
      </c>
      <c r="D199" s="6">
        <v>96.739255009999994</v>
      </c>
      <c r="E199" s="3">
        <v>97.082030290000006</v>
      </c>
      <c r="F199" s="4">
        <v>0.69967862700000005</v>
      </c>
      <c r="G199" s="6">
        <f>Table5[[#This Row],[Best Individual mean accuracy]]-Table5[[#This Row],[Benchmark mean accuracy]]</f>
        <v>0.34277528000001212</v>
      </c>
      <c r="H199" t="str">
        <f>IF(AND(Table5[[#This Row],[F value]]&lt;4.74,Table5[[#This Row],[Best Individual mean accuracy]]&gt;Table5[[#This Row],[Benchmark mean accuracy]]),"Yes","No")</f>
        <v>Yes</v>
      </c>
    </row>
    <row r="200" spans="1:8" x14ac:dyDescent="0.55000000000000004">
      <c r="A200">
        <v>175</v>
      </c>
      <c r="B200" s="1" t="s">
        <v>4921</v>
      </c>
      <c r="C200" s="4">
        <v>0.98285714300000004</v>
      </c>
      <c r="D200" s="6">
        <v>96.337372079999994</v>
      </c>
      <c r="E200" s="3">
        <v>97.082030290000006</v>
      </c>
      <c r="F200" s="4">
        <v>0.99002601000000001</v>
      </c>
      <c r="G200" s="6">
        <f>Table5[[#This Row],[Best Individual mean accuracy]]-Table5[[#This Row],[Benchmark mean accuracy]]</f>
        <v>0.74465821000001142</v>
      </c>
      <c r="H200" t="str">
        <f>IF(AND(Table5[[#This Row],[F value]]&lt;4.74,Table5[[#This Row],[Best Individual mean accuracy]]&gt;Table5[[#This Row],[Benchmark mean accuracy]]),"Yes","No")</f>
        <v>Yes</v>
      </c>
    </row>
    <row r="201" spans="1:8" x14ac:dyDescent="0.55000000000000004">
      <c r="A201">
        <v>663</v>
      </c>
      <c r="B201" s="1" t="s">
        <v>5219</v>
      </c>
      <c r="C201" s="4">
        <v>0.97714285700000003</v>
      </c>
      <c r="D201" s="6">
        <v>96.652803930000005</v>
      </c>
      <c r="E201" s="3">
        <v>97.081948420000003</v>
      </c>
      <c r="F201" s="4">
        <v>10.377656160000001</v>
      </c>
      <c r="G201" s="6">
        <f>Table5[[#This Row],[Best Individual mean accuracy]]-Table5[[#This Row],[Benchmark mean accuracy]]</f>
        <v>0.42914448999999877</v>
      </c>
      <c r="H201" t="str">
        <f>IF(AND(Table5[[#This Row],[F value]]&lt;4.74,Table5[[#This Row],[Best Individual mean accuracy]]&gt;Table5[[#This Row],[Benchmark mean accuracy]]),"Yes","No")</f>
        <v>No</v>
      </c>
    </row>
    <row r="202" spans="1:8" x14ac:dyDescent="0.55000000000000004">
      <c r="A202">
        <v>663</v>
      </c>
      <c r="B202" s="1" t="s">
        <v>5377</v>
      </c>
      <c r="C202" s="4">
        <v>0.97714285700000003</v>
      </c>
      <c r="D202" s="6">
        <v>96.938927550000002</v>
      </c>
      <c r="E202" s="3">
        <v>97.081866559999995</v>
      </c>
      <c r="F202" s="4">
        <v>0.76856815700000003</v>
      </c>
      <c r="G202" s="6">
        <f>Table5[[#This Row],[Best Individual mean accuracy]]-Table5[[#This Row],[Benchmark mean accuracy]]</f>
        <v>0.14293900999999209</v>
      </c>
      <c r="H202" t="str">
        <f>IF(AND(Table5[[#This Row],[F value]]&lt;4.74,Table5[[#This Row],[Best Individual mean accuracy]]&gt;Table5[[#This Row],[Benchmark mean accuracy]]),"Yes","No")</f>
        <v>Yes</v>
      </c>
    </row>
    <row r="203" spans="1:8" x14ac:dyDescent="0.55000000000000004">
      <c r="A203">
        <v>663</v>
      </c>
      <c r="B203" s="1" t="s">
        <v>5373</v>
      </c>
      <c r="C203" s="4">
        <v>0.97714285700000003</v>
      </c>
      <c r="D203" s="6">
        <v>96.767171509999997</v>
      </c>
      <c r="E203" s="3">
        <v>97.081866559999995</v>
      </c>
      <c r="F203" s="4">
        <v>3.0057141920000001</v>
      </c>
      <c r="G203" s="6">
        <f>Table5[[#This Row],[Best Individual mean accuracy]]-Table5[[#This Row],[Benchmark mean accuracy]]</f>
        <v>0.31469504999999742</v>
      </c>
      <c r="H203" t="str">
        <f>IF(AND(Table5[[#This Row],[F value]]&lt;4.74,Table5[[#This Row],[Best Individual mean accuracy]]&gt;Table5[[#This Row],[Benchmark mean accuracy]]),"Yes","No")</f>
        <v>Yes</v>
      </c>
    </row>
    <row r="204" spans="1:8" x14ac:dyDescent="0.55000000000000004">
      <c r="A204">
        <v>663</v>
      </c>
      <c r="B204" s="1" t="s">
        <v>5595</v>
      </c>
      <c r="C204" s="4">
        <v>0.97714285700000003</v>
      </c>
      <c r="D204" s="6">
        <v>96.680884160000005</v>
      </c>
      <c r="E204" s="3">
        <v>97.081866559999995</v>
      </c>
      <c r="F204" s="4">
        <v>1.855039383</v>
      </c>
      <c r="G204" s="6">
        <f>Table5[[#This Row],[Best Individual mean accuracy]]-Table5[[#This Row],[Benchmark mean accuracy]]</f>
        <v>0.40098239999998952</v>
      </c>
      <c r="H204" t="str">
        <f>IF(AND(Table5[[#This Row],[F value]]&lt;4.74,Table5[[#This Row],[Best Individual mean accuracy]]&gt;Table5[[#This Row],[Benchmark mean accuracy]]),"Yes","No")</f>
        <v>Yes</v>
      </c>
    </row>
    <row r="205" spans="1:8" x14ac:dyDescent="0.55000000000000004">
      <c r="A205">
        <v>175</v>
      </c>
      <c r="B205" s="1" t="s">
        <v>5014</v>
      </c>
      <c r="C205" s="4">
        <v>0.98285714300000004</v>
      </c>
      <c r="D205" s="6">
        <v>96.567007779999997</v>
      </c>
      <c r="E205" s="3">
        <v>97.081866559999995</v>
      </c>
      <c r="F205" s="4">
        <v>4.5099782230000001</v>
      </c>
      <c r="G205" s="6">
        <f>Table5[[#This Row],[Best Individual mean accuracy]]-Table5[[#This Row],[Benchmark mean accuracy]]</f>
        <v>0.5148587799999973</v>
      </c>
      <c r="H205" t="str">
        <f>IF(AND(Table5[[#This Row],[F value]]&lt;4.74,Table5[[#This Row],[Best Individual mean accuracy]]&gt;Table5[[#This Row],[Benchmark mean accuracy]]),"Yes","No")</f>
        <v>Yes</v>
      </c>
    </row>
    <row r="206" spans="1:8" x14ac:dyDescent="0.55000000000000004">
      <c r="A206">
        <v>175</v>
      </c>
      <c r="B206" s="1" t="s">
        <v>4969</v>
      </c>
      <c r="C206" s="4">
        <v>0.98285714300000004</v>
      </c>
      <c r="D206" s="6">
        <v>96.566844040000007</v>
      </c>
      <c r="E206" s="3">
        <v>97.081866559999995</v>
      </c>
      <c r="F206" s="4">
        <v>1</v>
      </c>
      <c r="G206" s="6">
        <f>Table5[[#This Row],[Best Individual mean accuracy]]-Table5[[#This Row],[Benchmark mean accuracy]]</f>
        <v>0.51502251999998805</v>
      </c>
      <c r="H206" t="str">
        <f>IF(AND(Table5[[#This Row],[F value]]&lt;4.74,Table5[[#This Row],[Best Individual mean accuracy]]&gt;Table5[[#This Row],[Benchmark mean accuracy]]),"Yes","No")</f>
        <v>Yes</v>
      </c>
    </row>
    <row r="207" spans="1:8" x14ac:dyDescent="0.55000000000000004">
      <c r="A207">
        <v>663</v>
      </c>
      <c r="B207" s="1" t="s">
        <v>5583</v>
      </c>
      <c r="C207" s="4">
        <v>0.97714285700000003</v>
      </c>
      <c r="D207" s="6">
        <v>96.53851822</v>
      </c>
      <c r="E207" s="3">
        <v>97.081866559999995</v>
      </c>
      <c r="F207" s="4">
        <v>1.0202118659999999</v>
      </c>
      <c r="G207" s="6">
        <f>Table5[[#This Row],[Best Individual mean accuracy]]-Table5[[#This Row],[Benchmark mean accuracy]]</f>
        <v>0.54334833999999432</v>
      </c>
      <c r="H207" t="str">
        <f>IF(AND(Table5[[#This Row],[F value]]&lt;4.74,Table5[[#This Row],[Best Individual mean accuracy]]&gt;Table5[[#This Row],[Benchmark mean accuracy]]),"Yes","No")</f>
        <v>Yes</v>
      </c>
    </row>
    <row r="208" spans="1:8" x14ac:dyDescent="0.55000000000000004">
      <c r="A208">
        <v>663</v>
      </c>
      <c r="B208" s="1" t="s">
        <v>5463</v>
      </c>
      <c r="C208" s="4">
        <v>0.97714285700000003</v>
      </c>
      <c r="D208" s="6">
        <v>96.767089639999995</v>
      </c>
      <c r="E208" s="3">
        <v>97.081784690000006</v>
      </c>
      <c r="F208" s="4">
        <v>1.841212165</v>
      </c>
      <c r="G208" s="6">
        <f>Table5[[#This Row],[Best Individual mean accuracy]]-Table5[[#This Row],[Benchmark mean accuracy]]</f>
        <v>0.31469505000001163</v>
      </c>
      <c r="H208" t="str">
        <f>IF(AND(Table5[[#This Row],[F value]]&lt;4.74,Table5[[#This Row],[Best Individual mean accuracy]]&gt;Table5[[#This Row],[Benchmark mean accuracy]]),"Yes","No")</f>
        <v>Yes</v>
      </c>
    </row>
    <row r="209" spans="1:8" x14ac:dyDescent="0.55000000000000004">
      <c r="A209">
        <v>663</v>
      </c>
      <c r="B209" s="1" t="s">
        <v>5569</v>
      </c>
      <c r="C209" s="4">
        <v>0.97714285700000003</v>
      </c>
      <c r="D209" s="6">
        <v>96.681047890000002</v>
      </c>
      <c r="E209" s="3">
        <v>97.081784690000006</v>
      </c>
      <c r="F209" s="4">
        <v>0.81642362000000002</v>
      </c>
      <c r="G209" s="6">
        <f>Table5[[#This Row],[Best Individual mean accuracy]]-Table5[[#This Row],[Benchmark mean accuracy]]</f>
        <v>0.40073680000000422</v>
      </c>
      <c r="H209" t="str">
        <f>IF(AND(Table5[[#This Row],[F value]]&lt;4.74,Table5[[#This Row],[Best Individual mean accuracy]]&gt;Table5[[#This Row],[Benchmark mean accuracy]]),"Yes","No")</f>
        <v>Yes</v>
      </c>
    </row>
    <row r="210" spans="1:8" x14ac:dyDescent="0.55000000000000004">
      <c r="A210">
        <v>750</v>
      </c>
      <c r="B210" s="1" t="s">
        <v>5736</v>
      </c>
      <c r="C210" s="4">
        <v>0.96571428599999998</v>
      </c>
      <c r="D210" s="6">
        <v>96.652230860000003</v>
      </c>
      <c r="E210" s="3">
        <v>97.081784690000006</v>
      </c>
      <c r="F210" s="4">
        <v>2.27371488</v>
      </c>
      <c r="G210" s="6">
        <f>Table5[[#This Row],[Best Individual mean accuracy]]-Table5[[#This Row],[Benchmark mean accuracy]]</f>
        <v>0.42955383000000325</v>
      </c>
      <c r="H210" t="str">
        <f>IF(AND(Table5[[#This Row],[F value]]&lt;4.74,Table5[[#This Row],[Best Individual mean accuracy]]&gt;Table5[[#This Row],[Benchmark mean accuracy]]),"Yes","No")</f>
        <v>Yes</v>
      </c>
    </row>
    <row r="211" spans="1:8" x14ac:dyDescent="0.55000000000000004">
      <c r="A211">
        <v>175</v>
      </c>
      <c r="B211" s="1" t="s">
        <v>4934</v>
      </c>
      <c r="C211" s="4">
        <v>0.98285714300000004</v>
      </c>
      <c r="D211" s="6">
        <v>96.509046249999997</v>
      </c>
      <c r="E211" s="3">
        <v>97.081784690000006</v>
      </c>
      <c r="F211" s="4">
        <v>0.92995492199999996</v>
      </c>
      <c r="G211" s="6">
        <f>Table5[[#This Row],[Best Individual mean accuracy]]-Table5[[#This Row],[Benchmark mean accuracy]]</f>
        <v>0.57273844000000906</v>
      </c>
      <c r="H211" t="str">
        <f>IF(AND(Table5[[#This Row],[F value]]&lt;4.74,Table5[[#This Row],[Best Individual mean accuracy]]&gt;Table5[[#This Row],[Benchmark mean accuracy]]),"Yes","No")</f>
        <v>Yes</v>
      </c>
    </row>
    <row r="212" spans="1:8" x14ac:dyDescent="0.55000000000000004">
      <c r="A212">
        <v>663</v>
      </c>
      <c r="B212" s="1" t="s">
        <v>5397</v>
      </c>
      <c r="C212" s="4">
        <v>0.97714285700000003</v>
      </c>
      <c r="D212" s="6">
        <v>96.423986900000003</v>
      </c>
      <c r="E212" s="3">
        <v>97.081784690000006</v>
      </c>
      <c r="F212" s="4">
        <v>3.535059634</v>
      </c>
      <c r="G212" s="6">
        <f>Table5[[#This Row],[Best Individual mean accuracy]]-Table5[[#This Row],[Benchmark mean accuracy]]</f>
        <v>0.6577977900000036</v>
      </c>
      <c r="H212" t="str">
        <f>IF(AND(Table5[[#This Row],[F value]]&lt;4.74,Table5[[#This Row],[Best Individual mean accuracy]]&gt;Table5[[#This Row],[Benchmark mean accuracy]]),"Yes","No")</f>
        <v>Yes</v>
      </c>
    </row>
    <row r="213" spans="1:8" x14ac:dyDescent="0.55000000000000004">
      <c r="A213">
        <v>663</v>
      </c>
      <c r="B213" s="1" t="s">
        <v>5510</v>
      </c>
      <c r="C213" s="4">
        <v>0.97714285700000003</v>
      </c>
      <c r="D213" s="6">
        <v>96.795415469999995</v>
      </c>
      <c r="E213" s="3">
        <v>97.081702820000004</v>
      </c>
      <c r="F213" s="4">
        <v>1.66751096</v>
      </c>
      <c r="G213" s="6">
        <f>Table5[[#This Row],[Best Individual mean accuracy]]-Table5[[#This Row],[Benchmark mean accuracy]]</f>
        <v>0.28628735000000916</v>
      </c>
      <c r="H213" t="str">
        <f>IF(AND(Table5[[#This Row],[F value]]&lt;4.74,Table5[[#This Row],[Best Individual mean accuracy]]&gt;Table5[[#This Row],[Benchmark mean accuracy]]),"Yes","No")</f>
        <v>Yes</v>
      </c>
    </row>
    <row r="214" spans="1:8" x14ac:dyDescent="0.55000000000000004">
      <c r="A214">
        <v>175</v>
      </c>
      <c r="B214" s="1" t="s">
        <v>4803</v>
      </c>
      <c r="C214" s="4">
        <v>0.98285714300000004</v>
      </c>
      <c r="D214" s="6">
        <v>96.595579209999997</v>
      </c>
      <c r="E214" s="3">
        <v>97.081702820000004</v>
      </c>
      <c r="F214" s="4">
        <v>1.817146795</v>
      </c>
      <c r="G214" s="6">
        <f>Table5[[#This Row],[Best Individual mean accuracy]]-Table5[[#This Row],[Benchmark mean accuracy]]</f>
        <v>0.48612361000000703</v>
      </c>
      <c r="H214" t="str">
        <f>IF(AND(Table5[[#This Row],[F value]]&lt;4.74,Table5[[#This Row],[Best Individual mean accuracy]]&gt;Table5[[#This Row],[Benchmark mean accuracy]]),"Yes","No")</f>
        <v>Yes</v>
      </c>
    </row>
    <row r="215" spans="1:8" x14ac:dyDescent="0.55000000000000004">
      <c r="A215">
        <v>175</v>
      </c>
      <c r="B215" s="1" t="s">
        <v>4691</v>
      </c>
      <c r="C215" s="4">
        <v>0.98285714300000004</v>
      </c>
      <c r="D215" s="6">
        <v>96.481129760000002</v>
      </c>
      <c r="E215" s="3">
        <v>97.081702820000004</v>
      </c>
      <c r="F215" s="4">
        <v>1.0148131840000001</v>
      </c>
      <c r="G215" s="6">
        <f>Table5[[#This Row],[Best Individual mean accuracy]]-Table5[[#This Row],[Benchmark mean accuracy]]</f>
        <v>0.6005730600000021</v>
      </c>
      <c r="H215" t="str">
        <f>IF(AND(Table5[[#This Row],[F value]]&lt;4.74,Table5[[#This Row],[Best Individual mean accuracy]]&gt;Table5[[#This Row],[Benchmark mean accuracy]]),"Yes","No")</f>
        <v>Yes</v>
      </c>
    </row>
    <row r="216" spans="1:8" x14ac:dyDescent="0.55000000000000004">
      <c r="A216">
        <v>574</v>
      </c>
      <c r="B216" s="1" t="s">
        <v>5169</v>
      </c>
      <c r="C216" s="4">
        <v>0.97714285700000003</v>
      </c>
      <c r="D216" s="6">
        <v>96.452803930000002</v>
      </c>
      <c r="E216" s="3">
        <v>97.081702820000004</v>
      </c>
      <c r="F216" s="4">
        <v>0.97747822100000004</v>
      </c>
      <c r="G216" s="6">
        <f>Table5[[#This Row],[Best Individual mean accuracy]]-Table5[[#This Row],[Benchmark mean accuracy]]</f>
        <v>0.6288988900000021</v>
      </c>
      <c r="H216" t="str">
        <f>IF(AND(Table5[[#This Row],[F value]]&lt;4.74,Table5[[#This Row],[Best Individual mean accuracy]]&gt;Table5[[#This Row],[Benchmark mean accuracy]]),"Yes","No")</f>
        <v>Yes</v>
      </c>
    </row>
    <row r="217" spans="1:8" x14ac:dyDescent="0.55000000000000004">
      <c r="A217">
        <v>928</v>
      </c>
      <c r="B217" s="1" t="s">
        <v>6419</v>
      </c>
      <c r="C217" s="4">
        <v>0.97142857100000002</v>
      </c>
      <c r="D217" s="6">
        <v>96.795415469999995</v>
      </c>
      <c r="E217" s="3">
        <v>97.081620959999995</v>
      </c>
      <c r="F217" s="4">
        <v>3.2791624100000001</v>
      </c>
      <c r="G217" s="6">
        <f>Table5[[#This Row],[Best Individual mean accuracy]]-Table5[[#This Row],[Benchmark mean accuracy]]</f>
        <v>0.2862054900000004</v>
      </c>
      <c r="H217" t="str">
        <f>IF(AND(Table5[[#This Row],[F value]]&lt;4.74,Table5[[#This Row],[Best Individual mean accuracy]]&gt;Table5[[#This Row],[Benchmark mean accuracy]]),"Yes","No")</f>
        <v>Yes</v>
      </c>
    </row>
    <row r="218" spans="1:8" x14ac:dyDescent="0.55000000000000004">
      <c r="A218">
        <v>750</v>
      </c>
      <c r="B218" s="1" t="s">
        <v>5666</v>
      </c>
      <c r="C218" s="4">
        <v>0.96571428599999998</v>
      </c>
      <c r="D218" s="6">
        <v>96.737945150000002</v>
      </c>
      <c r="E218" s="3">
        <v>97.081620959999995</v>
      </c>
      <c r="F218" s="4">
        <v>0.79616897799999997</v>
      </c>
      <c r="G218" s="6">
        <f>Table5[[#This Row],[Best Individual mean accuracy]]-Table5[[#This Row],[Benchmark mean accuracy]]</f>
        <v>0.34367580999999348</v>
      </c>
      <c r="H218" t="str">
        <f>IF(AND(Table5[[#This Row],[F value]]&lt;4.74,Table5[[#This Row],[Best Individual mean accuracy]]&gt;Table5[[#This Row],[Benchmark mean accuracy]]),"Yes","No")</f>
        <v>Yes</v>
      </c>
    </row>
    <row r="219" spans="1:8" x14ac:dyDescent="0.55000000000000004">
      <c r="A219">
        <v>750</v>
      </c>
      <c r="B219" s="1" t="s">
        <v>5686</v>
      </c>
      <c r="C219" s="4">
        <v>0.96571428599999998</v>
      </c>
      <c r="D219" s="6">
        <v>96.594842409999998</v>
      </c>
      <c r="E219" s="3">
        <v>97.081620959999995</v>
      </c>
      <c r="F219" s="4">
        <v>1.079035169</v>
      </c>
      <c r="G219" s="6">
        <f>Table5[[#This Row],[Best Individual mean accuracy]]-Table5[[#This Row],[Benchmark mean accuracy]]</f>
        <v>0.48677854999999681</v>
      </c>
      <c r="H219" t="str">
        <f>IF(AND(Table5[[#This Row],[F value]]&lt;4.74,Table5[[#This Row],[Best Individual mean accuracy]]&gt;Table5[[#This Row],[Benchmark mean accuracy]]),"Yes","No")</f>
        <v>Yes</v>
      </c>
    </row>
    <row r="220" spans="1:8" x14ac:dyDescent="0.55000000000000004">
      <c r="A220">
        <v>175</v>
      </c>
      <c r="B220" s="1" t="s">
        <v>4948</v>
      </c>
      <c r="C220" s="4">
        <v>0.98285714300000004</v>
      </c>
      <c r="D220" s="6">
        <v>96.309128119999997</v>
      </c>
      <c r="E220" s="3">
        <v>97.081620959999995</v>
      </c>
      <c r="F220" s="4">
        <v>2.835913074</v>
      </c>
      <c r="G220" s="6">
        <f>Table5[[#This Row],[Best Individual mean accuracy]]-Table5[[#This Row],[Benchmark mean accuracy]]</f>
        <v>0.77249283999999818</v>
      </c>
      <c r="H220" t="str">
        <f>IF(AND(Table5[[#This Row],[F value]]&lt;4.74,Table5[[#This Row],[Best Individual mean accuracy]]&gt;Table5[[#This Row],[Benchmark mean accuracy]]),"Yes","No")</f>
        <v>Yes</v>
      </c>
    </row>
    <row r="221" spans="1:8" x14ac:dyDescent="0.55000000000000004">
      <c r="A221">
        <v>663</v>
      </c>
      <c r="B221" s="1" t="s">
        <v>5243</v>
      </c>
      <c r="C221" s="4">
        <v>0.97714285700000003</v>
      </c>
      <c r="D221" s="6">
        <v>96.909864920000004</v>
      </c>
      <c r="E221" s="3">
        <v>97.081539090000007</v>
      </c>
      <c r="F221" s="4">
        <v>0.79310411999999997</v>
      </c>
      <c r="G221" s="6">
        <f>Table5[[#This Row],[Best Individual mean accuracy]]-Table5[[#This Row],[Benchmark mean accuracy]]</f>
        <v>0.17167417000000285</v>
      </c>
      <c r="H221" t="str">
        <f>IF(AND(Table5[[#This Row],[F value]]&lt;4.74,Table5[[#This Row],[Best Individual mean accuracy]]&gt;Table5[[#This Row],[Benchmark mean accuracy]]),"Yes","No")</f>
        <v>Yes</v>
      </c>
    </row>
    <row r="222" spans="1:8" x14ac:dyDescent="0.55000000000000004">
      <c r="A222">
        <v>750</v>
      </c>
      <c r="B222" s="1" t="s">
        <v>5685</v>
      </c>
      <c r="C222" s="4">
        <v>0.96571428599999998</v>
      </c>
      <c r="D222" s="6">
        <v>96.709619320000002</v>
      </c>
      <c r="E222" s="3">
        <v>97.081539090000007</v>
      </c>
      <c r="F222" s="4">
        <v>1.414322125</v>
      </c>
      <c r="G222" s="6">
        <f>Table5[[#This Row],[Best Individual mean accuracy]]-Table5[[#This Row],[Benchmark mean accuracy]]</f>
        <v>0.3719197700000052</v>
      </c>
      <c r="H222" t="str">
        <f>IF(AND(Table5[[#This Row],[F value]]&lt;4.74,Table5[[#This Row],[Best Individual mean accuracy]]&gt;Table5[[#This Row],[Benchmark mean accuracy]]),"Yes","No")</f>
        <v>Yes</v>
      </c>
    </row>
    <row r="223" spans="1:8" x14ac:dyDescent="0.55000000000000004">
      <c r="A223">
        <v>175</v>
      </c>
      <c r="B223" s="1" t="s">
        <v>4642</v>
      </c>
      <c r="C223" s="4">
        <v>0.98285714300000004</v>
      </c>
      <c r="D223" s="6">
        <v>96.509619319999999</v>
      </c>
      <c r="E223" s="3">
        <v>97.081539090000007</v>
      </c>
      <c r="F223" s="4">
        <v>1.205292867</v>
      </c>
      <c r="G223" s="6">
        <f>Table5[[#This Row],[Best Individual mean accuracy]]-Table5[[#This Row],[Benchmark mean accuracy]]</f>
        <v>0.57191977000000804</v>
      </c>
      <c r="H223" t="str">
        <f>IF(AND(Table5[[#This Row],[F value]]&lt;4.74,Table5[[#This Row],[Best Individual mean accuracy]]&gt;Table5[[#This Row],[Benchmark mean accuracy]]),"Yes","No")</f>
        <v>Yes</v>
      </c>
    </row>
    <row r="224" spans="1:8" x14ac:dyDescent="0.55000000000000004">
      <c r="A224">
        <v>175</v>
      </c>
      <c r="B224" s="1" t="s">
        <v>4766</v>
      </c>
      <c r="C224" s="4">
        <v>0.98285714300000004</v>
      </c>
      <c r="D224" s="6">
        <v>96.423331970000007</v>
      </c>
      <c r="E224" s="3">
        <v>97.081539090000007</v>
      </c>
      <c r="F224" s="4">
        <v>1.589800452</v>
      </c>
      <c r="G224" s="6">
        <f>Table5[[#This Row],[Best Individual mean accuracy]]-Table5[[#This Row],[Benchmark mean accuracy]]</f>
        <v>0.65820712000000015</v>
      </c>
      <c r="H224" t="str">
        <f>IF(AND(Table5[[#This Row],[F value]]&lt;4.74,Table5[[#This Row],[Best Individual mean accuracy]]&gt;Table5[[#This Row],[Benchmark mean accuracy]]),"Yes","No")</f>
        <v>Yes</v>
      </c>
    </row>
    <row r="225" spans="1:8" x14ac:dyDescent="0.55000000000000004">
      <c r="A225">
        <v>574</v>
      </c>
      <c r="B225" s="1" t="s">
        <v>5204</v>
      </c>
      <c r="C225" s="4">
        <v>0.97714285700000003</v>
      </c>
      <c r="D225" s="6">
        <v>96.423086369999993</v>
      </c>
      <c r="E225" s="3">
        <v>97.081539090000007</v>
      </c>
      <c r="F225" s="4">
        <v>1.353023892</v>
      </c>
      <c r="G225" s="6">
        <f>Table5[[#This Row],[Best Individual mean accuracy]]-Table5[[#This Row],[Benchmark mean accuracy]]</f>
        <v>0.65845272000001387</v>
      </c>
      <c r="H225" t="str">
        <f>IF(AND(Table5[[#This Row],[F value]]&lt;4.74,Table5[[#This Row],[Best Individual mean accuracy]]&gt;Table5[[#This Row],[Benchmark mean accuracy]]),"Yes","No")</f>
        <v>Yes</v>
      </c>
    </row>
    <row r="226" spans="1:8" x14ac:dyDescent="0.55000000000000004">
      <c r="A226">
        <v>574</v>
      </c>
      <c r="B226" s="1" t="s">
        <v>5202</v>
      </c>
      <c r="C226" s="4">
        <v>0.97714285700000003</v>
      </c>
      <c r="D226" s="6">
        <v>96.165779779999994</v>
      </c>
      <c r="E226" s="3">
        <v>97.081539090000007</v>
      </c>
      <c r="F226" s="4">
        <v>1.786845078</v>
      </c>
      <c r="G226" s="6">
        <f>Table5[[#This Row],[Best Individual mean accuracy]]-Table5[[#This Row],[Benchmark mean accuracy]]</f>
        <v>0.91575931000001276</v>
      </c>
      <c r="H226" t="str">
        <f>IF(AND(Table5[[#This Row],[F value]]&lt;4.74,Table5[[#This Row],[Best Individual mean accuracy]]&gt;Table5[[#This Row],[Benchmark mean accuracy]]),"Yes","No")</f>
        <v>Yes</v>
      </c>
    </row>
    <row r="227" spans="1:8" x14ac:dyDescent="0.55000000000000004">
      <c r="A227">
        <v>663</v>
      </c>
      <c r="B227" s="1" t="s">
        <v>5430</v>
      </c>
      <c r="C227" s="4">
        <v>0.97714285700000003</v>
      </c>
      <c r="D227" s="6">
        <v>96.509619319999999</v>
      </c>
      <c r="E227" s="3">
        <v>97.081457220000004</v>
      </c>
      <c r="F227" s="4">
        <v>1.40874784</v>
      </c>
      <c r="G227" s="6">
        <f>Table5[[#This Row],[Best Individual mean accuracy]]-Table5[[#This Row],[Benchmark mean accuracy]]</f>
        <v>0.57183790000000556</v>
      </c>
      <c r="H227" t="str">
        <f>IF(AND(Table5[[#This Row],[F value]]&lt;4.74,Table5[[#This Row],[Best Individual mean accuracy]]&gt;Table5[[#This Row],[Benchmark mean accuracy]]),"Yes","No")</f>
        <v>Yes</v>
      </c>
    </row>
    <row r="228" spans="1:8" x14ac:dyDescent="0.55000000000000004">
      <c r="A228">
        <v>574</v>
      </c>
      <c r="B228" s="1" t="s">
        <v>5203</v>
      </c>
      <c r="C228" s="4">
        <v>0.97714285700000003</v>
      </c>
      <c r="D228" s="6">
        <v>96.395824809999993</v>
      </c>
      <c r="E228" s="3">
        <v>97.081457220000004</v>
      </c>
      <c r="F228" s="4">
        <v>1.0202428889999999</v>
      </c>
      <c r="G228" s="6">
        <f>Table5[[#This Row],[Best Individual mean accuracy]]-Table5[[#This Row],[Benchmark mean accuracy]]</f>
        <v>0.68563241000001085</v>
      </c>
      <c r="H228" t="str">
        <f>IF(AND(Table5[[#This Row],[F value]]&lt;4.74,Table5[[#This Row],[Best Individual mean accuracy]]&gt;Table5[[#This Row],[Benchmark mean accuracy]]),"Yes","No")</f>
        <v>Yes</v>
      </c>
    </row>
    <row r="229" spans="1:8" x14ac:dyDescent="0.55000000000000004">
      <c r="A229">
        <v>928</v>
      </c>
      <c r="B229" s="1" t="s">
        <v>6161</v>
      </c>
      <c r="C229" s="4">
        <v>0.97142857100000002</v>
      </c>
      <c r="D229" s="6">
        <v>96.308882519999997</v>
      </c>
      <c r="E229" s="3">
        <v>97.081457220000004</v>
      </c>
      <c r="F229" s="4">
        <v>1.0512555079999999</v>
      </c>
      <c r="G229" s="6">
        <f>Table5[[#This Row],[Best Individual mean accuracy]]-Table5[[#This Row],[Benchmark mean accuracy]]</f>
        <v>0.77257470000000694</v>
      </c>
      <c r="H229" t="str">
        <f>IF(AND(Table5[[#This Row],[F value]]&lt;4.74,Table5[[#This Row],[Best Individual mean accuracy]]&gt;Table5[[#This Row],[Benchmark mean accuracy]]),"Yes","No")</f>
        <v>Yes</v>
      </c>
    </row>
    <row r="230" spans="1:8" x14ac:dyDescent="0.55000000000000004">
      <c r="A230">
        <v>663</v>
      </c>
      <c r="B230" s="1" t="s">
        <v>5405</v>
      </c>
      <c r="C230" s="4">
        <v>0.97714285700000003</v>
      </c>
      <c r="D230" s="6">
        <v>96.909864920000004</v>
      </c>
      <c r="E230" s="3">
        <v>97.081375359999996</v>
      </c>
      <c r="F230" s="4">
        <v>0.928659181</v>
      </c>
      <c r="G230" s="6">
        <f>Table5[[#This Row],[Best Individual mean accuracy]]-Table5[[#This Row],[Benchmark mean accuracy]]</f>
        <v>0.1715104399999916</v>
      </c>
      <c r="H230" t="str">
        <f>IF(AND(Table5[[#This Row],[F value]]&lt;4.74,Table5[[#This Row],[Best Individual mean accuracy]]&gt;Table5[[#This Row],[Benchmark mean accuracy]]),"Yes","No")</f>
        <v>Yes</v>
      </c>
    </row>
    <row r="231" spans="1:8" x14ac:dyDescent="0.55000000000000004">
      <c r="A231">
        <v>928</v>
      </c>
      <c r="B231" s="1" t="s">
        <v>6016</v>
      </c>
      <c r="C231" s="4">
        <v>0.97142857100000002</v>
      </c>
      <c r="D231" s="6">
        <v>96.309291849999994</v>
      </c>
      <c r="E231" s="3">
        <v>97.081375359999996</v>
      </c>
      <c r="F231" s="4">
        <v>1.445804578</v>
      </c>
      <c r="G231" s="6">
        <f>Table5[[#This Row],[Best Individual mean accuracy]]-Table5[[#This Row],[Benchmark mean accuracy]]</f>
        <v>0.77208351000000164</v>
      </c>
      <c r="H231" t="str">
        <f>IF(AND(Table5[[#This Row],[F value]]&lt;4.74,Table5[[#This Row],[Best Individual mean accuracy]]&gt;Table5[[#This Row],[Benchmark mean accuracy]]),"Yes","No")</f>
        <v>Yes</v>
      </c>
    </row>
    <row r="232" spans="1:8" x14ac:dyDescent="0.55000000000000004">
      <c r="A232">
        <v>750</v>
      </c>
      <c r="B232" s="1" t="s">
        <v>5684</v>
      </c>
      <c r="C232" s="4">
        <v>0.96571428599999998</v>
      </c>
      <c r="D232" s="6">
        <v>96.852067129999995</v>
      </c>
      <c r="E232" s="3">
        <v>97.081293489999993</v>
      </c>
      <c r="F232" s="4">
        <v>1.6342696240000001</v>
      </c>
      <c r="G232" s="6">
        <f>Table5[[#This Row],[Best Individual mean accuracy]]-Table5[[#This Row],[Benchmark mean accuracy]]</f>
        <v>0.22922635999999841</v>
      </c>
      <c r="H232" t="str">
        <f>IF(AND(Table5[[#This Row],[F value]]&lt;4.74,Table5[[#This Row],[Best Individual mean accuracy]]&gt;Table5[[#This Row],[Benchmark mean accuracy]]),"Yes","No")</f>
        <v>Yes</v>
      </c>
    </row>
    <row r="233" spans="1:8" x14ac:dyDescent="0.55000000000000004">
      <c r="A233">
        <v>175</v>
      </c>
      <c r="B233" s="1" t="s">
        <v>4911</v>
      </c>
      <c r="C233" s="4">
        <v>0.98285714300000004</v>
      </c>
      <c r="D233" s="6">
        <v>96.709537449999999</v>
      </c>
      <c r="E233" s="3">
        <v>97.081293489999993</v>
      </c>
      <c r="F233" s="4">
        <v>2.545589187</v>
      </c>
      <c r="G233" s="6">
        <f>Table5[[#This Row],[Best Individual mean accuracy]]-Table5[[#This Row],[Benchmark mean accuracy]]</f>
        <v>0.37175603999999396</v>
      </c>
      <c r="H233" t="str">
        <f>IF(AND(Table5[[#This Row],[F value]]&lt;4.74,Table5[[#This Row],[Best Individual mean accuracy]]&gt;Table5[[#This Row],[Benchmark mean accuracy]]),"Yes","No")</f>
        <v>Yes</v>
      </c>
    </row>
    <row r="234" spans="1:8" x14ac:dyDescent="0.55000000000000004">
      <c r="A234">
        <v>663</v>
      </c>
      <c r="B234" s="1" t="s">
        <v>5289</v>
      </c>
      <c r="C234" s="4">
        <v>0.97714285700000003</v>
      </c>
      <c r="D234" s="6">
        <v>96.709537449999999</v>
      </c>
      <c r="E234" s="3">
        <v>97.081293489999993</v>
      </c>
      <c r="F234" s="4">
        <v>2.3139510219999999</v>
      </c>
      <c r="G234" s="6">
        <f>Table5[[#This Row],[Best Individual mean accuracy]]-Table5[[#This Row],[Benchmark mean accuracy]]</f>
        <v>0.37175603999999396</v>
      </c>
      <c r="H234" t="str">
        <f>IF(AND(Table5[[#This Row],[F value]]&lt;4.74,Table5[[#This Row],[Best Individual mean accuracy]]&gt;Table5[[#This Row],[Benchmark mean accuracy]]),"Yes","No")</f>
        <v>Yes</v>
      </c>
    </row>
    <row r="235" spans="1:8" x14ac:dyDescent="0.55000000000000004">
      <c r="A235">
        <v>663</v>
      </c>
      <c r="B235" s="1" t="s">
        <v>5359</v>
      </c>
      <c r="C235" s="4">
        <v>0.97714285700000003</v>
      </c>
      <c r="D235" s="6">
        <v>96.623905030000003</v>
      </c>
      <c r="E235" s="3">
        <v>97.081293489999993</v>
      </c>
      <c r="F235" s="4">
        <v>1</v>
      </c>
      <c r="G235" s="6">
        <f>Table5[[#This Row],[Best Individual mean accuracy]]-Table5[[#This Row],[Benchmark mean accuracy]]</f>
        <v>0.45738845999999</v>
      </c>
      <c r="H235" t="str">
        <f>IF(AND(Table5[[#This Row],[F value]]&lt;4.74,Table5[[#This Row],[Best Individual mean accuracy]]&gt;Table5[[#This Row],[Benchmark mean accuracy]]),"Yes","No")</f>
        <v>Yes</v>
      </c>
    </row>
    <row r="236" spans="1:8" x14ac:dyDescent="0.55000000000000004">
      <c r="A236">
        <v>663</v>
      </c>
      <c r="B236" s="1" t="s">
        <v>5264</v>
      </c>
      <c r="C236" s="4">
        <v>0.97714285700000003</v>
      </c>
      <c r="D236" s="6">
        <v>96.623413839999998</v>
      </c>
      <c r="E236" s="3">
        <v>97.081293489999993</v>
      </c>
      <c r="F236" s="4">
        <v>1.4996395360000001</v>
      </c>
      <c r="G236" s="6">
        <f>Table5[[#This Row],[Best Individual mean accuracy]]-Table5[[#This Row],[Benchmark mean accuracy]]</f>
        <v>0.45787964999999531</v>
      </c>
      <c r="H236" t="str">
        <f>IF(AND(Table5[[#This Row],[F value]]&lt;4.74,Table5[[#This Row],[Best Individual mean accuracy]]&gt;Table5[[#This Row],[Benchmark mean accuracy]]),"Yes","No")</f>
        <v>Yes</v>
      </c>
    </row>
    <row r="237" spans="1:8" x14ac:dyDescent="0.55000000000000004">
      <c r="A237">
        <v>928</v>
      </c>
      <c r="B237" s="1" t="s">
        <v>6547</v>
      </c>
      <c r="C237" s="4">
        <v>0.97142857100000002</v>
      </c>
      <c r="D237" s="6">
        <v>96.451821530000004</v>
      </c>
      <c r="E237" s="3">
        <v>97.081293489999993</v>
      </c>
      <c r="F237" s="4">
        <v>2.6435111450000002</v>
      </c>
      <c r="G237" s="6">
        <f>Table5[[#This Row],[Best Individual mean accuracy]]-Table5[[#This Row],[Benchmark mean accuracy]]</f>
        <v>0.62947195999998939</v>
      </c>
      <c r="H237" t="str">
        <f>IF(AND(Table5[[#This Row],[F value]]&lt;4.74,Table5[[#This Row],[Best Individual mean accuracy]]&gt;Table5[[#This Row],[Benchmark mean accuracy]]),"Yes","No")</f>
        <v>Yes</v>
      </c>
    </row>
    <row r="238" spans="1:8" x14ac:dyDescent="0.55000000000000004">
      <c r="A238">
        <v>928</v>
      </c>
      <c r="B238" s="1" t="s">
        <v>6572</v>
      </c>
      <c r="C238" s="4">
        <v>0.97142857100000002</v>
      </c>
      <c r="D238" s="6">
        <v>96.423741300000003</v>
      </c>
      <c r="E238" s="3">
        <v>97.081293489999993</v>
      </c>
      <c r="F238" s="4">
        <v>1.2682059830000001</v>
      </c>
      <c r="G238" s="6">
        <f>Table5[[#This Row],[Best Individual mean accuracy]]-Table5[[#This Row],[Benchmark mean accuracy]]</f>
        <v>0.65755218999998988</v>
      </c>
      <c r="H238" t="str">
        <f>IF(AND(Table5[[#This Row],[F value]]&lt;4.74,Table5[[#This Row],[Best Individual mean accuracy]]&gt;Table5[[#This Row],[Benchmark mean accuracy]]),"Yes","No")</f>
        <v>Yes</v>
      </c>
    </row>
    <row r="239" spans="1:8" x14ac:dyDescent="0.55000000000000004">
      <c r="A239">
        <v>663</v>
      </c>
      <c r="B239" s="1" t="s">
        <v>5250</v>
      </c>
      <c r="C239" s="4">
        <v>0.97714285700000003</v>
      </c>
      <c r="D239" s="6">
        <v>97.052640199999999</v>
      </c>
      <c r="E239" s="3">
        <v>97.081211629999999</v>
      </c>
      <c r="F239" s="4">
        <v>0.78691042099999997</v>
      </c>
      <c r="G239" s="6">
        <f>Table5[[#This Row],[Best Individual mean accuracy]]-Table5[[#This Row],[Benchmark mean accuracy]]</f>
        <v>2.8571429999999509E-2</v>
      </c>
      <c r="H239" t="str">
        <f>IF(AND(Table5[[#This Row],[F value]]&lt;4.74,Table5[[#This Row],[Best Individual mean accuracy]]&gt;Table5[[#This Row],[Benchmark mean accuracy]]),"Yes","No")</f>
        <v>Yes</v>
      </c>
    </row>
    <row r="240" spans="1:8" x14ac:dyDescent="0.55000000000000004">
      <c r="A240">
        <v>574</v>
      </c>
      <c r="B240" s="1" t="s">
        <v>5173</v>
      </c>
      <c r="C240" s="4">
        <v>0.97714285700000003</v>
      </c>
      <c r="D240" s="6">
        <v>96.652148999999994</v>
      </c>
      <c r="E240" s="3">
        <v>97.081211629999999</v>
      </c>
      <c r="F240" s="4">
        <v>0.74772402599999999</v>
      </c>
      <c r="G240" s="6">
        <f>Table5[[#This Row],[Best Individual mean accuracy]]-Table5[[#This Row],[Benchmark mean accuracy]]</f>
        <v>0.42906263000000422</v>
      </c>
      <c r="H240" t="str">
        <f>IF(AND(Table5[[#This Row],[F value]]&lt;4.74,Table5[[#This Row],[Best Individual mean accuracy]]&gt;Table5[[#This Row],[Benchmark mean accuracy]]),"Yes","No")</f>
        <v>Yes</v>
      </c>
    </row>
    <row r="241" spans="1:8" x14ac:dyDescent="0.55000000000000004">
      <c r="A241">
        <v>175</v>
      </c>
      <c r="B241" s="1" t="s">
        <v>4917</v>
      </c>
      <c r="C241" s="4">
        <v>0.98285714300000004</v>
      </c>
      <c r="D241" s="6">
        <v>96.594760539999996</v>
      </c>
      <c r="E241" s="3">
        <v>97.081211629999999</v>
      </c>
      <c r="F241" s="4">
        <v>3.846776191</v>
      </c>
      <c r="G241" s="6">
        <f>Table5[[#This Row],[Best Individual mean accuracy]]-Table5[[#This Row],[Benchmark mean accuracy]]</f>
        <v>0.48645109000000275</v>
      </c>
      <c r="H241" t="str">
        <f>IF(AND(Table5[[#This Row],[F value]]&lt;4.74,Table5[[#This Row],[Best Individual mean accuracy]]&gt;Table5[[#This Row],[Benchmark mean accuracy]]),"Yes","No")</f>
        <v>Yes</v>
      </c>
    </row>
    <row r="242" spans="1:8" x14ac:dyDescent="0.55000000000000004">
      <c r="A242">
        <v>574</v>
      </c>
      <c r="B242" s="1" t="s">
        <v>5189</v>
      </c>
      <c r="C242" s="4">
        <v>0.97714285700000003</v>
      </c>
      <c r="D242" s="6">
        <v>96.280065489999998</v>
      </c>
      <c r="E242" s="3">
        <v>97.081211629999999</v>
      </c>
      <c r="F242" s="4">
        <v>1.105839121</v>
      </c>
      <c r="G242" s="6">
        <f>Table5[[#This Row],[Best Individual mean accuracy]]-Table5[[#This Row],[Benchmark mean accuracy]]</f>
        <v>0.80114614000000017</v>
      </c>
      <c r="H242" t="str">
        <f>IF(AND(Table5[[#This Row],[F value]]&lt;4.74,Table5[[#This Row],[Best Individual mean accuracy]]&gt;Table5[[#This Row],[Benchmark mean accuracy]]),"Yes","No")</f>
        <v>Yes</v>
      </c>
    </row>
    <row r="243" spans="1:8" x14ac:dyDescent="0.55000000000000004">
      <c r="A243">
        <v>750</v>
      </c>
      <c r="B243" s="1" t="s">
        <v>5827</v>
      </c>
      <c r="C243" s="4">
        <v>0.96571428599999998</v>
      </c>
      <c r="D243" s="6">
        <v>96.851903399999998</v>
      </c>
      <c r="E243" s="3">
        <v>97.081129759999996</v>
      </c>
      <c r="F243" s="4">
        <v>1.299655451</v>
      </c>
      <c r="G243" s="6">
        <f>Table5[[#This Row],[Best Individual mean accuracy]]-Table5[[#This Row],[Benchmark mean accuracy]]</f>
        <v>0.22922635999999841</v>
      </c>
      <c r="H243" t="str">
        <f>IF(AND(Table5[[#This Row],[F value]]&lt;4.74,Table5[[#This Row],[Best Individual mean accuracy]]&gt;Table5[[#This Row],[Benchmark mean accuracy]]),"Yes","No")</f>
        <v>Yes</v>
      </c>
    </row>
    <row r="244" spans="1:8" x14ac:dyDescent="0.55000000000000004">
      <c r="A244">
        <v>750</v>
      </c>
      <c r="B244" s="1" t="s">
        <v>5826</v>
      </c>
      <c r="C244" s="4">
        <v>0.96571428599999998</v>
      </c>
      <c r="D244" s="6">
        <v>96.795088010000001</v>
      </c>
      <c r="E244" s="3">
        <v>97.081129759999996</v>
      </c>
      <c r="F244" s="4">
        <v>3.5035457499999998</v>
      </c>
      <c r="G244" s="6">
        <f>Table5[[#This Row],[Best Individual mean accuracy]]-Table5[[#This Row],[Benchmark mean accuracy]]</f>
        <v>0.28604174999999543</v>
      </c>
      <c r="H244" t="str">
        <f>IF(AND(Table5[[#This Row],[F value]]&lt;4.74,Table5[[#This Row],[Best Individual mean accuracy]]&gt;Table5[[#This Row],[Benchmark mean accuracy]]),"Yes","No")</f>
        <v>Yes</v>
      </c>
    </row>
    <row r="245" spans="1:8" x14ac:dyDescent="0.55000000000000004">
      <c r="A245">
        <v>663</v>
      </c>
      <c r="B245" s="1" t="s">
        <v>5374</v>
      </c>
      <c r="C245" s="4">
        <v>0.97714285700000003</v>
      </c>
      <c r="D245" s="6">
        <v>96.651985260000004</v>
      </c>
      <c r="E245" s="3">
        <v>97.081129759999996</v>
      </c>
      <c r="F245" s="4">
        <v>1.1277756640000001</v>
      </c>
      <c r="G245" s="6">
        <f>Table5[[#This Row],[Best Individual mean accuracy]]-Table5[[#This Row],[Benchmark mean accuracy]]</f>
        <v>0.42914449999999249</v>
      </c>
      <c r="H245" t="str">
        <f>IF(AND(Table5[[#This Row],[F value]]&lt;4.74,Table5[[#This Row],[Best Individual mean accuracy]]&gt;Table5[[#This Row],[Benchmark mean accuracy]]),"Yes","No")</f>
        <v>Yes</v>
      </c>
    </row>
    <row r="246" spans="1:8" x14ac:dyDescent="0.55000000000000004">
      <c r="A246">
        <v>175</v>
      </c>
      <c r="B246" s="1" t="s">
        <v>4973</v>
      </c>
      <c r="C246" s="4">
        <v>0.98285714300000004</v>
      </c>
      <c r="D246" s="6">
        <v>96.337699549999996</v>
      </c>
      <c r="E246" s="3">
        <v>97.081129759999996</v>
      </c>
      <c r="F246" s="4">
        <v>1.5309275499999999</v>
      </c>
      <c r="G246" s="6">
        <f>Table5[[#This Row],[Best Individual mean accuracy]]-Table5[[#This Row],[Benchmark mean accuracy]]</f>
        <v>0.74343020999999965</v>
      </c>
      <c r="H246" t="str">
        <f>IF(AND(Table5[[#This Row],[F value]]&lt;4.74,Table5[[#This Row],[Best Individual mean accuracy]]&gt;Table5[[#This Row],[Benchmark mean accuracy]]),"Yes","No")</f>
        <v>Yes</v>
      </c>
    </row>
    <row r="247" spans="1:8" x14ac:dyDescent="0.55000000000000004">
      <c r="A247">
        <v>175</v>
      </c>
      <c r="B247" s="1" t="s">
        <v>5039</v>
      </c>
      <c r="C247" s="4">
        <v>0.98285714300000004</v>
      </c>
      <c r="D247" s="6">
        <v>96.337699549999996</v>
      </c>
      <c r="E247" s="3">
        <v>97.081129759999996</v>
      </c>
      <c r="F247" s="4">
        <v>1.5552159649999999</v>
      </c>
      <c r="G247" s="6">
        <f>Table5[[#This Row],[Best Individual mean accuracy]]-Table5[[#This Row],[Benchmark mean accuracy]]</f>
        <v>0.74343020999999965</v>
      </c>
      <c r="H247" t="str">
        <f>IF(AND(Table5[[#This Row],[F value]]&lt;4.74,Table5[[#This Row],[Best Individual mean accuracy]]&gt;Table5[[#This Row],[Benchmark mean accuracy]]),"Yes","No")</f>
        <v>Yes</v>
      </c>
    </row>
    <row r="248" spans="1:8" x14ac:dyDescent="0.55000000000000004">
      <c r="A248">
        <v>663</v>
      </c>
      <c r="B248" s="1" t="s">
        <v>5344</v>
      </c>
      <c r="C248" s="4">
        <v>0.97714285700000003</v>
      </c>
      <c r="D248" s="6">
        <v>96.766516580000001</v>
      </c>
      <c r="E248" s="3">
        <v>97.080966029999999</v>
      </c>
      <c r="F248" s="4">
        <v>1.3634137690000001</v>
      </c>
      <c r="G248" s="6">
        <f>Table5[[#This Row],[Best Individual mean accuracy]]-Table5[[#This Row],[Benchmark mean accuracy]]</f>
        <v>0.31444944999999791</v>
      </c>
      <c r="H248" t="str">
        <f>IF(AND(Table5[[#This Row],[F value]]&lt;4.74,Table5[[#This Row],[Best Individual mean accuracy]]&gt;Table5[[#This Row],[Benchmark mean accuracy]]),"Yes","No")</f>
        <v>Yes</v>
      </c>
    </row>
    <row r="249" spans="1:8" x14ac:dyDescent="0.55000000000000004">
      <c r="A249">
        <v>663</v>
      </c>
      <c r="B249" s="1" t="s">
        <v>5247</v>
      </c>
      <c r="C249" s="4">
        <v>0.97714285700000003</v>
      </c>
      <c r="D249" s="6">
        <v>96.881129759999993</v>
      </c>
      <c r="E249" s="3">
        <v>97.080884159999997</v>
      </c>
      <c r="F249" s="4">
        <v>0.96721785800000004</v>
      </c>
      <c r="G249" s="6">
        <f>Table5[[#This Row],[Best Individual mean accuracy]]-Table5[[#This Row],[Benchmark mean accuracy]]</f>
        <v>0.19975440000000333</v>
      </c>
      <c r="H249" t="str">
        <f>IF(AND(Table5[[#This Row],[F value]]&lt;4.74,Table5[[#This Row],[Best Individual mean accuracy]]&gt;Table5[[#This Row],[Benchmark mean accuracy]]),"Yes","No")</f>
        <v>Yes</v>
      </c>
    </row>
    <row r="250" spans="1:8" x14ac:dyDescent="0.55000000000000004">
      <c r="A250">
        <v>175</v>
      </c>
      <c r="B250" s="1" t="s">
        <v>4791</v>
      </c>
      <c r="C250" s="4">
        <v>0.98285714300000004</v>
      </c>
      <c r="D250" s="6">
        <v>96.451985260000001</v>
      </c>
      <c r="E250" s="3">
        <v>97.080884159999997</v>
      </c>
      <c r="F250" s="4">
        <v>1.1093577990000001</v>
      </c>
      <c r="G250" s="6">
        <f>Table5[[#This Row],[Best Individual mean accuracy]]-Table5[[#This Row],[Benchmark mean accuracy]]</f>
        <v>0.62889889999999582</v>
      </c>
      <c r="H250" t="str">
        <f>IF(AND(Table5[[#This Row],[F value]]&lt;4.74,Table5[[#This Row],[Best Individual mean accuracy]]&gt;Table5[[#This Row],[Benchmark mean accuracy]]),"Yes","No")</f>
        <v>Yes</v>
      </c>
    </row>
    <row r="251" spans="1:8" x14ac:dyDescent="0.55000000000000004">
      <c r="A251">
        <v>574</v>
      </c>
      <c r="B251" s="1" t="s">
        <v>5186</v>
      </c>
      <c r="C251" s="4">
        <v>0.97714285700000003</v>
      </c>
      <c r="D251" s="6">
        <v>96.194596809999993</v>
      </c>
      <c r="E251" s="3">
        <v>97.080884159999997</v>
      </c>
      <c r="F251" s="4">
        <v>1.207383672</v>
      </c>
      <c r="G251" s="6">
        <f>Table5[[#This Row],[Best Individual mean accuracy]]-Table5[[#This Row],[Benchmark mean accuracy]]</f>
        <v>0.88628735000000347</v>
      </c>
      <c r="H251" t="str">
        <f>IF(AND(Table5[[#This Row],[F value]]&lt;4.74,Table5[[#This Row],[Best Individual mean accuracy]]&gt;Table5[[#This Row],[Benchmark mean accuracy]]),"Yes","No")</f>
        <v>Yes</v>
      </c>
    </row>
    <row r="252" spans="1:8" x14ac:dyDescent="0.55000000000000004">
      <c r="A252">
        <v>663</v>
      </c>
      <c r="B252" s="1" t="s">
        <v>5337</v>
      </c>
      <c r="C252" s="4">
        <v>0.97714285700000003</v>
      </c>
      <c r="D252" s="6">
        <v>96.82365944</v>
      </c>
      <c r="E252" s="3">
        <v>97.080638559999997</v>
      </c>
      <c r="F252" s="4">
        <v>0.61539215300000005</v>
      </c>
      <c r="G252" s="6">
        <f>Table5[[#This Row],[Best Individual mean accuracy]]-Table5[[#This Row],[Benchmark mean accuracy]]</f>
        <v>0.2569791199999969</v>
      </c>
      <c r="H252" t="str">
        <f>IF(AND(Table5[[#This Row],[F value]]&lt;4.74,Table5[[#This Row],[Best Individual mean accuracy]]&gt;Table5[[#This Row],[Benchmark mean accuracy]]),"Yes","No")</f>
        <v>Yes</v>
      </c>
    </row>
    <row r="253" spans="1:8" x14ac:dyDescent="0.55000000000000004">
      <c r="A253">
        <v>574</v>
      </c>
      <c r="B253" s="1" t="s">
        <v>5194</v>
      </c>
      <c r="C253" s="4">
        <v>0.97714285700000003</v>
      </c>
      <c r="D253" s="6">
        <v>96.136880880000007</v>
      </c>
      <c r="E253" s="3">
        <v>97.080556689999995</v>
      </c>
      <c r="F253" s="4">
        <v>1.5173769450000001</v>
      </c>
      <c r="G253" s="6">
        <f>Table5[[#This Row],[Best Individual mean accuracy]]-Table5[[#This Row],[Benchmark mean accuracy]]</f>
        <v>0.94367580999998779</v>
      </c>
      <c r="H253" t="str">
        <f>IF(AND(Table5[[#This Row],[F value]]&lt;4.74,Table5[[#This Row],[Best Individual mean accuracy]]&gt;Table5[[#This Row],[Benchmark mean accuracy]]),"Yes","No")</f>
        <v>Yes</v>
      </c>
    </row>
    <row r="254" spans="1:8" x14ac:dyDescent="0.55000000000000004">
      <c r="A254">
        <v>663</v>
      </c>
      <c r="B254" s="1" t="s">
        <v>5229</v>
      </c>
      <c r="C254" s="4">
        <v>0.97714285700000003</v>
      </c>
      <c r="D254" s="6">
        <v>96.679819890000005</v>
      </c>
      <c r="E254" s="3">
        <v>97.080147359999998</v>
      </c>
      <c r="F254" s="4">
        <v>2.295631937</v>
      </c>
      <c r="G254" s="6">
        <f>Table5[[#This Row],[Best Individual mean accuracy]]-Table5[[#This Row],[Benchmark mean accuracy]]</f>
        <v>0.40032746999999347</v>
      </c>
      <c r="H254" t="str">
        <f>IF(AND(Table5[[#This Row],[F value]]&lt;4.74,Table5[[#This Row],[Best Individual mean accuracy]]&gt;Table5[[#This Row],[Benchmark mean accuracy]]),"Yes","No")</f>
        <v>Yes</v>
      </c>
    </row>
    <row r="255" spans="1:8" x14ac:dyDescent="0.55000000000000004">
      <c r="A255">
        <v>175</v>
      </c>
      <c r="B255" s="1" t="s">
        <v>4855</v>
      </c>
      <c r="C255" s="4">
        <v>0.98285714300000004</v>
      </c>
      <c r="D255" s="6">
        <v>96.281047889999996</v>
      </c>
      <c r="E255" s="3">
        <v>97.054031929999994</v>
      </c>
      <c r="F255" s="4">
        <v>1.0367470910000001</v>
      </c>
      <c r="G255" s="6">
        <f>Table5[[#This Row],[Best Individual mean accuracy]]-Table5[[#This Row],[Benchmark mean accuracy]]</f>
        <v>0.77298403999999721</v>
      </c>
      <c r="H255" t="str">
        <f>IF(AND(Table5[[#This Row],[F value]]&lt;4.74,Table5[[#This Row],[Best Individual mean accuracy]]&gt;Table5[[#This Row],[Benchmark mean accuracy]]),"Yes","No")</f>
        <v>Yes</v>
      </c>
    </row>
    <row r="256" spans="1:8" x14ac:dyDescent="0.55000000000000004">
      <c r="A256">
        <v>663</v>
      </c>
      <c r="B256" s="1" t="s">
        <v>5485</v>
      </c>
      <c r="C256" s="4">
        <v>0.97714285700000003</v>
      </c>
      <c r="D256" s="6">
        <v>96.681866560000003</v>
      </c>
      <c r="E256" s="3">
        <v>97.053950060000005</v>
      </c>
      <c r="F256" s="4">
        <v>1.1277289669999999</v>
      </c>
      <c r="G256" s="6">
        <f>Table5[[#This Row],[Best Individual mean accuracy]]-Table5[[#This Row],[Benchmark mean accuracy]]</f>
        <v>0.37208350000000223</v>
      </c>
      <c r="H256" t="str">
        <f>IF(AND(Table5[[#This Row],[F value]]&lt;4.74,Table5[[#This Row],[Best Individual mean accuracy]]&gt;Table5[[#This Row],[Benchmark mean accuracy]]),"Yes","No")</f>
        <v>Yes</v>
      </c>
    </row>
    <row r="257" spans="1:8" x14ac:dyDescent="0.55000000000000004">
      <c r="A257">
        <v>750</v>
      </c>
      <c r="B257" s="1" t="s">
        <v>5845</v>
      </c>
      <c r="C257" s="4">
        <v>0.96571428599999998</v>
      </c>
      <c r="D257" s="6">
        <v>97.025133030000006</v>
      </c>
      <c r="E257" s="3">
        <v>97.053622599999997</v>
      </c>
      <c r="F257" s="4">
        <v>1.722060903</v>
      </c>
      <c r="G257" s="6">
        <f>Table5[[#This Row],[Best Individual mean accuracy]]-Table5[[#This Row],[Benchmark mean accuracy]]</f>
        <v>2.8489569999990749E-2</v>
      </c>
      <c r="H257" t="str">
        <f>IF(AND(Table5[[#This Row],[F value]]&lt;4.74,Table5[[#This Row],[Best Individual mean accuracy]]&gt;Table5[[#This Row],[Benchmark mean accuracy]]),"Yes","No")</f>
        <v>Yes</v>
      </c>
    </row>
    <row r="258" spans="1:8" x14ac:dyDescent="0.55000000000000004">
      <c r="A258">
        <v>663</v>
      </c>
      <c r="B258" s="1" t="s">
        <v>5276</v>
      </c>
      <c r="C258" s="4">
        <v>0.97714285700000003</v>
      </c>
      <c r="D258" s="6">
        <v>96.423986900000003</v>
      </c>
      <c r="E258" s="3">
        <v>97.053622599999997</v>
      </c>
      <c r="F258" s="4">
        <v>3.0576136159999998</v>
      </c>
      <c r="G258" s="6">
        <f>Table5[[#This Row],[Best Individual mean accuracy]]-Table5[[#This Row],[Benchmark mean accuracy]]</f>
        <v>0.62963569999999436</v>
      </c>
      <c r="H258" t="str">
        <f>IF(AND(Table5[[#This Row],[F value]]&lt;4.74,Table5[[#This Row],[Best Individual mean accuracy]]&gt;Table5[[#This Row],[Benchmark mean accuracy]]),"Yes","No")</f>
        <v>Yes</v>
      </c>
    </row>
    <row r="259" spans="1:8" x14ac:dyDescent="0.55000000000000004">
      <c r="A259">
        <v>663</v>
      </c>
      <c r="B259" s="1" t="s">
        <v>5262</v>
      </c>
      <c r="C259" s="4">
        <v>0.97714285700000003</v>
      </c>
      <c r="D259" s="6">
        <v>96.423495700000004</v>
      </c>
      <c r="E259" s="3">
        <v>97.053622599999997</v>
      </c>
      <c r="F259" s="4">
        <v>1.2045868529999999</v>
      </c>
      <c r="G259" s="6">
        <f>Table5[[#This Row],[Best Individual mean accuracy]]-Table5[[#This Row],[Benchmark mean accuracy]]</f>
        <v>0.63012689999999338</v>
      </c>
      <c r="H259" t="str">
        <f>IF(AND(Table5[[#This Row],[F value]]&lt;4.74,Table5[[#This Row],[Best Individual mean accuracy]]&gt;Table5[[#This Row],[Benchmark mean accuracy]]),"Yes","No")</f>
        <v>Yes</v>
      </c>
    </row>
    <row r="260" spans="1:8" x14ac:dyDescent="0.55000000000000004">
      <c r="A260">
        <v>175</v>
      </c>
      <c r="B260" s="1" t="s">
        <v>4872</v>
      </c>
      <c r="C260" s="4">
        <v>0.98285714300000004</v>
      </c>
      <c r="D260" s="6">
        <v>96.280556689999997</v>
      </c>
      <c r="E260" s="3">
        <v>97.053540729999995</v>
      </c>
      <c r="F260" s="4">
        <v>1.916669043</v>
      </c>
      <c r="G260" s="6">
        <f>Table5[[#This Row],[Best Individual mean accuracy]]-Table5[[#This Row],[Benchmark mean accuracy]]</f>
        <v>0.77298403999999721</v>
      </c>
      <c r="H260" t="str">
        <f>IF(AND(Table5[[#This Row],[F value]]&lt;4.74,Table5[[#This Row],[Best Individual mean accuracy]]&gt;Table5[[#This Row],[Benchmark mean accuracy]]),"Yes","No")</f>
        <v>Yes</v>
      </c>
    </row>
    <row r="261" spans="1:8" x14ac:dyDescent="0.55000000000000004">
      <c r="A261">
        <v>574</v>
      </c>
      <c r="B261" s="1" t="s">
        <v>5162</v>
      </c>
      <c r="C261" s="4">
        <v>0.97714285700000003</v>
      </c>
      <c r="D261" s="6">
        <v>96.08072043</v>
      </c>
      <c r="E261" s="3">
        <v>97.053540729999995</v>
      </c>
      <c r="F261" s="4">
        <v>4.2973895510000002</v>
      </c>
      <c r="G261" s="6">
        <f>Table5[[#This Row],[Best Individual mean accuracy]]-Table5[[#This Row],[Benchmark mean accuracy]]</f>
        <v>0.97282029999999509</v>
      </c>
      <c r="H261" t="str">
        <f>IF(AND(Table5[[#This Row],[F value]]&lt;4.74,Table5[[#This Row],[Best Individual mean accuracy]]&gt;Table5[[#This Row],[Benchmark mean accuracy]]),"Yes","No")</f>
        <v>Yes</v>
      </c>
    </row>
    <row r="262" spans="1:8" x14ac:dyDescent="0.55000000000000004">
      <c r="A262">
        <v>663</v>
      </c>
      <c r="B262" s="1" t="s">
        <v>5436</v>
      </c>
      <c r="C262" s="4">
        <v>0.97714285700000003</v>
      </c>
      <c r="D262" s="6">
        <v>97.053049529999996</v>
      </c>
      <c r="E262" s="3">
        <v>97.053458860000006</v>
      </c>
      <c r="F262" s="4">
        <v>0.53342335100000005</v>
      </c>
      <c r="G262" s="6">
        <f>Table5[[#This Row],[Best Individual mean accuracy]]-Table5[[#This Row],[Benchmark mean accuracy]]</f>
        <v>4.093300000107547E-4</v>
      </c>
      <c r="H262" t="str">
        <f>IF(AND(Table5[[#This Row],[F value]]&lt;4.74,Table5[[#This Row],[Best Individual mean accuracy]]&gt;Table5[[#This Row],[Benchmark mean accuracy]]),"Yes","No")</f>
        <v>Yes</v>
      </c>
    </row>
    <row r="263" spans="1:8" x14ac:dyDescent="0.55000000000000004">
      <c r="A263">
        <v>928</v>
      </c>
      <c r="B263" s="1" t="s">
        <v>6347</v>
      </c>
      <c r="C263" s="4">
        <v>0.97142857100000002</v>
      </c>
      <c r="D263" s="6">
        <v>96.852885799999996</v>
      </c>
      <c r="E263" s="3">
        <v>97.053458860000006</v>
      </c>
      <c r="F263" s="4">
        <v>1.392528999</v>
      </c>
      <c r="G263" s="6">
        <f>Table5[[#This Row],[Best Individual mean accuracy]]-Table5[[#This Row],[Benchmark mean accuracy]]</f>
        <v>0.20057306000001063</v>
      </c>
      <c r="H263" t="str">
        <f>IF(AND(Table5[[#This Row],[F value]]&lt;4.74,Table5[[#This Row],[Best Individual mean accuracy]]&gt;Table5[[#This Row],[Benchmark mean accuracy]]),"Yes","No")</f>
        <v>Yes</v>
      </c>
    </row>
    <row r="264" spans="1:8" x14ac:dyDescent="0.55000000000000004">
      <c r="A264">
        <v>175</v>
      </c>
      <c r="B264" s="1" t="s">
        <v>5047</v>
      </c>
      <c r="C264" s="4">
        <v>0.98285714300000004</v>
      </c>
      <c r="D264" s="6">
        <v>96.709783049999999</v>
      </c>
      <c r="E264" s="3">
        <v>97.053458860000006</v>
      </c>
      <c r="F264" s="4">
        <v>1.307555279</v>
      </c>
      <c r="G264" s="6">
        <f>Table5[[#This Row],[Best Individual mean accuracy]]-Table5[[#This Row],[Benchmark mean accuracy]]</f>
        <v>0.34367581000000769</v>
      </c>
      <c r="H264" t="str">
        <f>IF(AND(Table5[[#This Row],[F value]]&lt;4.74,Table5[[#This Row],[Best Individual mean accuracy]]&gt;Table5[[#This Row],[Benchmark mean accuracy]]),"Yes","No")</f>
        <v>Yes</v>
      </c>
    </row>
    <row r="265" spans="1:8" x14ac:dyDescent="0.55000000000000004">
      <c r="A265">
        <v>663</v>
      </c>
      <c r="B265" s="1" t="s">
        <v>5237</v>
      </c>
      <c r="C265" s="4">
        <v>0.97714285700000003</v>
      </c>
      <c r="D265" s="6">
        <v>96.624150630000003</v>
      </c>
      <c r="E265" s="3">
        <v>97.053458860000006</v>
      </c>
      <c r="F265" s="4">
        <v>2.472932111</v>
      </c>
      <c r="G265" s="6">
        <f>Table5[[#This Row],[Best Individual mean accuracy]]-Table5[[#This Row],[Benchmark mean accuracy]]</f>
        <v>0.42930823000000373</v>
      </c>
      <c r="H265" t="str">
        <f>IF(AND(Table5[[#This Row],[F value]]&lt;4.74,Table5[[#This Row],[Best Individual mean accuracy]]&gt;Table5[[#This Row],[Benchmark mean accuracy]]),"Yes","No")</f>
        <v>Yes</v>
      </c>
    </row>
    <row r="266" spans="1:8" x14ac:dyDescent="0.55000000000000004">
      <c r="A266">
        <v>663</v>
      </c>
      <c r="B266" s="1" t="s">
        <v>5613</v>
      </c>
      <c r="C266" s="4">
        <v>0.97714285700000003</v>
      </c>
      <c r="D266" s="6">
        <v>96.652885800000007</v>
      </c>
      <c r="E266" s="3">
        <v>97.053376999999998</v>
      </c>
      <c r="F266" s="4">
        <v>1.0910270710000001</v>
      </c>
      <c r="G266" s="6">
        <f>Table5[[#This Row],[Best Individual mean accuracy]]-Table5[[#This Row],[Benchmark mean accuracy]]</f>
        <v>0.4004911999999905</v>
      </c>
      <c r="H266" t="str">
        <f>IF(AND(Table5[[#This Row],[F value]]&lt;4.74,Table5[[#This Row],[Best Individual mean accuracy]]&gt;Table5[[#This Row],[Benchmark mean accuracy]]),"Yes","No")</f>
        <v>Yes</v>
      </c>
    </row>
    <row r="267" spans="1:8" x14ac:dyDescent="0.55000000000000004">
      <c r="A267">
        <v>663</v>
      </c>
      <c r="B267" s="1" t="s">
        <v>5246</v>
      </c>
      <c r="C267" s="4">
        <v>0.97714285700000003</v>
      </c>
      <c r="D267" s="6">
        <v>96.595333609999997</v>
      </c>
      <c r="E267" s="3">
        <v>97.053376999999998</v>
      </c>
      <c r="F267" s="4">
        <v>1.500211612</v>
      </c>
      <c r="G267" s="6">
        <f>Table5[[#This Row],[Best Individual mean accuracy]]-Table5[[#This Row],[Benchmark mean accuracy]]</f>
        <v>0.45804339000000027</v>
      </c>
      <c r="H267" t="str">
        <f>IF(AND(Table5[[#This Row],[F value]]&lt;4.74,Table5[[#This Row],[Best Individual mean accuracy]]&gt;Table5[[#This Row],[Benchmark mean accuracy]]),"Yes","No")</f>
        <v>Yes</v>
      </c>
    </row>
    <row r="268" spans="1:8" x14ac:dyDescent="0.55000000000000004">
      <c r="A268">
        <v>750</v>
      </c>
      <c r="B268" s="1" t="s">
        <v>5668</v>
      </c>
      <c r="C268" s="4">
        <v>0.96571428599999998</v>
      </c>
      <c r="D268" s="6">
        <v>96.366925910000006</v>
      </c>
      <c r="E268" s="3">
        <v>97.053376999999998</v>
      </c>
      <c r="F268" s="4">
        <v>1.231328121</v>
      </c>
      <c r="G268" s="6">
        <f>Table5[[#This Row],[Best Individual mean accuracy]]-Table5[[#This Row],[Benchmark mean accuracy]]</f>
        <v>0.68645108999999138</v>
      </c>
      <c r="H268" t="str">
        <f>IF(AND(Table5[[#This Row],[F value]]&lt;4.74,Table5[[#This Row],[Best Individual mean accuracy]]&gt;Table5[[#This Row],[Benchmark mean accuracy]]),"Yes","No")</f>
        <v>Yes</v>
      </c>
    </row>
    <row r="269" spans="1:8" x14ac:dyDescent="0.55000000000000004">
      <c r="A269">
        <v>663</v>
      </c>
      <c r="B269" s="1" t="s">
        <v>5534</v>
      </c>
      <c r="C269" s="4">
        <v>0.97714285700000003</v>
      </c>
      <c r="D269" s="6">
        <v>96.909701190000007</v>
      </c>
      <c r="E269" s="3">
        <v>97.053295129999995</v>
      </c>
      <c r="F269" s="4">
        <v>0.67945482999999995</v>
      </c>
      <c r="G269" s="6">
        <f>Table5[[#This Row],[Best Individual mean accuracy]]-Table5[[#This Row],[Benchmark mean accuracy]]</f>
        <v>0.14359393999998815</v>
      </c>
      <c r="H269" t="str">
        <f>IF(AND(Table5[[#This Row],[F value]]&lt;4.74,Table5[[#This Row],[Best Individual mean accuracy]]&gt;Table5[[#This Row],[Benchmark mean accuracy]]),"Yes","No")</f>
        <v>Yes</v>
      </c>
    </row>
    <row r="270" spans="1:8" x14ac:dyDescent="0.55000000000000004">
      <c r="A270">
        <v>663</v>
      </c>
      <c r="B270" s="1" t="s">
        <v>5451</v>
      </c>
      <c r="C270" s="4">
        <v>0.97714285700000003</v>
      </c>
      <c r="D270" s="6">
        <v>96.738190750000001</v>
      </c>
      <c r="E270" s="3">
        <v>97.053295129999995</v>
      </c>
      <c r="F270" s="4">
        <v>1.2319550290000001</v>
      </c>
      <c r="G270" s="6">
        <f>Table5[[#This Row],[Best Individual mean accuracy]]-Table5[[#This Row],[Benchmark mean accuracy]]</f>
        <v>0.31510437999999397</v>
      </c>
      <c r="H270" t="str">
        <f>IF(AND(Table5[[#This Row],[F value]]&lt;4.74,Table5[[#This Row],[Best Individual mean accuracy]]&gt;Table5[[#This Row],[Benchmark mean accuracy]]),"Yes","No")</f>
        <v>Yes</v>
      </c>
    </row>
    <row r="271" spans="1:8" x14ac:dyDescent="0.55000000000000004">
      <c r="A271">
        <v>175</v>
      </c>
      <c r="B271" s="1" t="s">
        <v>4918</v>
      </c>
      <c r="C271" s="4">
        <v>0.98285714300000004</v>
      </c>
      <c r="D271" s="6">
        <v>96.681457219999999</v>
      </c>
      <c r="E271" s="3">
        <v>97.053295129999995</v>
      </c>
      <c r="F271" s="4">
        <v>0.93092797999999999</v>
      </c>
      <c r="G271" s="6">
        <f>Table5[[#This Row],[Best Individual mean accuracy]]-Table5[[#This Row],[Benchmark mean accuracy]]</f>
        <v>0.37183790999999644</v>
      </c>
      <c r="H271" t="str">
        <f>IF(AND(Table5[[#This Row],[F value]]&lt;4.74,Table5[[#This Row],[Best Individual mean accuracy]]&gt;Table5[[#This Row],[Benchmark mean accuracy]]),"Yes","No")</f>
        <v>Yes</v>
      </c>
    </row>
    <row r="272" spans="1:8" x14ac:dyDescent="0.55000000000000004">
      <c r="A272">
        <v>663</v>
      </c>
      <c r="B272" s="1" t="s">
        <v>5576</v>
      </c>
      <c r="C272" s="4">
        <v>0.97714285700000003</v>
      </c>
      <c r="D272" s="6">
        <v>96.624396230000002</v>
      </c>
      <c r="E272" s="3">
        <v>97.053295129999995</v>
      </c>
      <c r="F272" s="4">
        <v>1.2713824410000001</v>
      </c>
      <c r="G272" s="6">
        <f>Table5[[#This Row],[Best Individual mean accuracy]]-Table5[[#This Row],[Benchmark mean accuracy]]</f>
        <v>0.42889889999999298</v>
      </c>
      <c r="H272" t="str">
        <f>IF(AND(Table5[[#This Row],[F value]]&lt;4.74,Table5[[#This Row],[Best Individual mean accuracy]]&gt;Table5[[#This Row],[Benchmark mean accuracy]]),"Yes","No")</f>
        <v>Yes</v>
      </c>
    </row>
    <row r="273" spans="1:8" x14ac:dyDescent="0.55000000000000004">
      <c r="A273">
        <v>574</v>
      </c>
      <c r="B273" s="1" t="s">
        <v>5191</v>
      </c>
      <c r="C273" s="4">
        <v>0.97714285700000003</v>
      </c>
      <c r="D273" s="6">
        <v>96.596070409999996</v>
      </c>
      <c r="E273" s="3">
        <v>97.053295129999995</v>
      </c>
      <c r="F273" s="4">
        <v>0.73952310700000001</v>
      </c>
      <c r="G273" s="6">
        <f>Table5[[#This Row],[Best Individual mean accuracy]]-Table5[[#This Row],[Benchmark mean accuracy]]</f>
        <v>0.45722471999999925</v>
      </c>
      <c r="H273" t="str">
        <f>IF(AND(Table5[[#This Row],[F value]]&lt;4.74,Table5[[#This Row],[Best Individual mean accuracy]]&gt;Table5[[#This Row],[Benchmark mean accuracy]]),"Yes","No")</f>
        <v>Yes</v>
      </c>
    </row>
    <row r="274" spans="1:8" x14ac:dyDescent="0.55000000000000004">
      <c r="A274">
        <v>750</v>
      </c>
      <c r="B274" s="1" t="s">
        <v>5851</v>
      </c>
      <c r="C274" s="4">
        <v>0.96571428599999998</v>
      </c>
      <c r="D274" s="6">
        <v>96.595497339999994</v>
      </c>
      <c r="E274" s="3">
        <v>97.053295129999995</v>
      </c>
      <c r="F274" s="4">
        <v>0.98717624599999998</v>
      </c>
      <c r="G274" s="6">
        <f>Table5[[#This Row],[Best Individual mean accuracy]]-Table5[[#This Row],[Benchmark mean accuracy]]</f>
        <v>0.45779779000000076</v>
      </c>
      <c r="H274" t="str">
        <f>IF(AND(Table5[[#This Row],[F value]]&lt;4.74,Table5[[#This Row],[Best Individual mean accuracy]]&gt;Table5[[#This Row],[Benchmark mean accuracy]]),"Yes","No")</f>
        <v>Yes</v>
      </c>
    </row>
    <row r="275" spans="1:8" x14ac:dyDescent="0.55000000000000004">
      <c r="A275">
        <v>928</v>
      </c>
      <c r="B275" s="1" t="s">
        <v>6561</v>
      </c>
      <c r="C275" s="4">
        <v>0.97142857100000002</v>
      </c>
      <c r="D275" s="6">
        <v>96.481047889999999</v>
      </c>
      <c r="E275" s="3">
        <v>97.053295129999995</v>
      </c>
      <c r="F275" s="4">
        <v>1.0747222670000001</v>
      </c>
      <c r="G275" s="6">
        <f>Table5[[#This Row],[Best Individual mean accuracy]]-Table5[[#This Row],[Benchmark mean accuracy]]</f>
        <v>0.57224723999999583</v>
      </c>
      <c r="H275" t="str">
        <f>IF(AND(Table5[[#This Row],[F value]]&lt;4.74,Table5[[#This Row],[Best Individual mean accuracy]]&gt;Table5[[#This Row],[Benchmark mean accuracy]]),"Yes","No")</f>
        <v>Yes</v>
      </c>
    </row>
    <row r="276" spans="1:8" x14ac:dyDescent="0.55000000000000004">
      <c r="A276">
        <v>10</v>
      </c>
      <c r="B276" s="1" t="s">
        <v>4450</v>
      </c>
      <c r="C276" s="4">
        <v>0.98285714300000004</v>
      </c>
      <c r="D276" s="6">
        <v>96.366925910000006</v>
      </c>
      <c r="E276" s="3">
        <v>97.053295129999995</v>
      </c>
      <c r="F276" s="4">
        <v>1.724991175</v>
      </c>
      <c r="G276" s="6">
        <f>Table5[[#This Row],[Best Individual mean accuracy]]-Table5[[#This Row],[Benchmark mean accuracy]]</f>
        <v>0.6863692199999889</v>
      </c>
      <c r="H276" t="str">
        <f>IF(AND(Table5[[#This Row],[F value]]&lt;4.74,Table5[[#This Row],[Best Individual mean accuracy]]&gt;Table5[[#This Row],[Benchmark mean accuracy]]),"Yes","No")</f>
        <v>Yes</v>
      </c>
    </row>
    <row r="277" spans="1:8" x14ac:dyDescent="0.55000000000000004">
      <c r="A277">
        <v>175</v>
      </c>
      <c r="B277" s="1" t="s">
        <v>4998</v>
      </c>
      <c r="C277" s="4">
        <v>0.98285714300000004</v>
      </c>
      <c r="D277" s="6">
        <v>96.823905030000006</v>
      </c>
      <c r="E277" s="3">
        <v>97.053213260000007</v>
      </c>
      <c r="F277" s="4">
        <v>0.64295537700000005</v>
      </c>
      <c r="G277" s="6">
        <f>Table5[[#This Row],[Best Individual mean accuracy]]-Table5[[#This Row],[Benchmark mean accuracy]]</f>
        <v>0.22930823000000089</v>
      </c>
      <c r="H277" t="str">
        <f>IF(AND(Table5[[#This Row],[F value]]&lt;4.74,Table5[[#This Row],[Best Individual mean accuracy]]&gt;Table5[[#This Row],[Benchmark mean accuracy]]),"Yes","No")</f>
        <v>Yes</v>
      </c>
    </row>
    <row r="278" spans="1:8" x14ac:dyDescent="0.55000000000000004">
      <c r="A278">
        <v>663</v>
      </c>
      <c r="B278" s="1" t="s">
        <v>5297</v>
      </c>
      <c r="C278" s="4">
        <v>0.97714285700000003</v>
      </c>
      <c r="D278" s="6">
        <v>96.795415469999995</v>
      </c>
      <c r="E278" s="3">
        <v>97.053213260000007</v>
      </c>
      <c r="F278" s="4">
        <v>0.72559877299999997</v>
      </c>
      <c r="G278" s="6">
        <f>Table5[[#This Row],[Best Individual mean accuracy]]-Table5[[#This Row],[Benchmark mean accuracy]]</f>
        <v>0.25779779000001213</v>
      </c>
      <c r="H278" t="str">
        <f>IF(AND(Table5[[#This Row],[F value]]&lt;4.74,Table5[[#This Row],[Best Individual mean accuracy]]&gt;Table5[[#This Row],[Benchmark mean accuracy]]),"Yes","No")</f>
        <v>Yes</v>
      </c>
    </row>
    <row r="279" spans="1:8" x14ac:dyDescent="0.55000000000000004">
      <c r="A279">
        <v>175</v>
      </c>
      <c r="B279" s="1" t="s">
        <v>4905</v>
      </c>
      <c r="C279" s="4">
        <v>0.98285714300000004</v>
      </c>
      <c r="D279" s="6">
        <v>96.709783049999999</v>
      </c>
      <c r="E279" s="3">
        <v>97.053213260000007</v>
      </c>
      <c r="F279" s="4">
        <v>4.3143085059999997</v>
      </c>
      <c r="G279" s="6">
        <f>Table5[[#This Row],[Best Individual mean accuracy]]-Table5[[#This Row],[Benchmark mean accuracy]]</f>
        <v>0.34343021000000817</v>
      </c>
      <c r="H279" t="str">
        <f>IF(AND(Table5[[#This Row],[F value]]&lt;4.74,Table5[[#This Row],[Best Individual mean accuracy]]&gt;Table5[[#This Row],[Benchmark mean accuracy]]),"Yes","No")</f>
        <v>Yes</v>
      </c>
    </row>
    <row r="280" spans="1:8" x14ac:dyDescent="0.55000000000000004">
      <c r="A280">
        <v>663</v>
      </c>
      <c r="B280" s="1" t="s">
        <v>5399</v>
      </c>
      <c r="C280" s="4">
        <v>0.97714285700000003</v>
      </c>
      <c r="D280" s="6">
        <v>96.652885800000007</v>
      </c>
      <c r="E280" s="3">
        <v>97.053213260000007</v>
      </c>
      <c r="F280" s="4">
        <v>0.97956088799999996</v>
      </c>
      <c r="G280" s="6">
        <f>Table5[[#This Row],[Best Individual mean accuracy]]-Table5[[#This Row],[Benchmark mean accuracy]]</f>
        <v>0.40032745999999975</v>
      </c>
      <c r="H280" t="str">
        <f>IF(AND(Table5[[#This Row],[F value]]&lt;4.74,Table5[[#This Row],[Best Individual mean accuracy]]&gt;Table5[[#This Row],[Benchmark mean accuracy]]),"Yes","No")</f>
        <v>Yes</v>
      </c>
    </row>
    <row r="281" spans="1:8" x14ac:dyDescent="0.55000000000000004">
      <c r="A281">
        <v>663</v>
      </c>
      <c r="B281" s="1" t="s">
        <v>5283</v>
      </c>
      <c r="C281" s="4">
        <v>0.97714285700000003</v>
      </c>
      <c r="D281" s="6">
        <v>96.595251739999995</v>
      </c>
      <c r="E281" s="3">
        <v>97.053213260000007</v>
      </c>
      <c r="F281" s="4">
        <v>4.3269282359999997</v>
      </c>
      <c r="G281" s="6">
        <f>Table5[[#This Row],[Best Individual mean accuracy]]-Table5[[#This Row],[Benchmark mean accuracy]]</f>
        <v>0.457961520000012</v>
      </c>
      <c r="H281" t="str">
        <f>IF(AND(Table5[[#This Row],[F value]]&lt;4.74,Table5[[#This Row],[Best Individual mean accuracy]]&gt;Table5[[#This Row],[Benchmark mean accuracy]]),"Yes","No")</f>
        <v>Yes</v>
      </c>
    </row>
    <row r="282" spans="1:8" x14ac:dyDescent="0.55000000000000004">
      <c r="A282">
        <v>928</v>
      </c>
      <c r="B282" s="1" t="s">
        <v>6531</v>
      </c>
      <c r="C282" s="4">
        <v>0.97142857100000002</v>
      </c>
      <c r="D282" s="6">
        <v>96.452558330000002</v>
      </c>
      <c r="E282" s="3">
        <v>97.053213260000007</v>
      </c>
      <c r="F282" s="4">
        <v>1.2817681480000001</v>
      </c>
      <c r="G282" s="6">
        <f>Table5[[#This Row],[Best Individual mean accuracy]]-Table5[[#This Row],[Benchmark mean accuracy]]</f>
        <v>0.60065493000000458</v>
      </c>
      <c r="H282" t="str">
        <f>IF(AND(Table5[[#This Row],[F value]]&lt;4.74,Table5[[#This Row],[Best Individual mean accuracy]]&gt;Table5[[#This Row],[Benchmark mean accuracy]]),"Yes","No")</f>
        <v>Yes</v>
      </c>
    </row>
    <row r="283" spans="1:8" x14ac:dyDescent="0.55000000000000004">
      <c r="A283">
        <v>663</v>
      </c>
      <c r="B283" s="1" t="s">
        <v>5429</v>
      </c>
      <c r="C283" s="4">
        <v>0.97714285700000003</v>
      </c>
      <c r="D283" s="6">
        <v>96.852722060000005</v>
      </c>
      <c r="E283" s="3">
        <v>97.053131399999998</v>
      </c>
      <c r="F283" s="4">
        <v>1.8013698410000001</v>
      </c>
      <c r="G283" s="6">
        <f>Table5[[#This Row],[Best Individual mean accuracy]]-Table5[[#This Row],[Benchmark mean accuracy]]</f>
        <v>0.20040933999999311</v>
      </c>
      <c r="H283" t="str">
        <f>IF(AND(Table5[[#This Row],[F value]]&lt;4.74,Table5[[#This Row],[Best Individual mean accuracy]]&gt;Table5[[#This Row],[Benchmark mean accuracy]]),"Yes","No")</f>
        <v>Yes</v>
      </c>
    </row>
    <row r="284" spans="1:8" x14ac:dyDescent="0.55000000000000004">
      <c r="A284">
        <v>663</v>
      </c>
      <c r="B284" s="1" t="s">
        <v>5401</v>
      </c>
      <c r="C284" s="4">
        <v>0.97714285700000003</v>
      </c>
      <c r="D284" s="6">
        <v>96.79533361</v>
      </c>
      <c r="E284" s="3">
        <v>97.053131399999998</v>
      </c>
      <c r="F284" s="4">
        <v>0.86904334500000002</v>
      </c>
      <c r="G284" s="6">
        <f>Table5[[#This Row],[Best Individual mean accuracy]]-Table5[[#This Row],[Benchmark mean accuracy]]</f>
        <v>0.25779778999999792</v>
      </c>
      <c r="H284" t="str">
        <f>IF(AND(Table5[[#This Row],[F value]]&lt;4.74,Table5[[#This Row],[Best Individual mean accuracy]]&gt;Table5[[#This Row],[Benchmark mean accuracy]]),"Yes","No")</f>
        <v>Yes</v>
      </c>
    </row>
    <row r="285" spans="1:8" x14ac:dyDescent="0.55000000000000004">
      <c r="A285">
        <v>663</v>
      </c>
      <c r="B285" s="1" t="s">
        <v>5226</v>
      </c>
      <c r="C285" s="4">
        <v>0.97714285700000003</v>
      </c>
      <c r="D285" s="6">
        <v>96.709864920000001</v>
      </c>
      <c r="E285" s="3">
        <v>97.053131399999998</v>
      </c>
      <c r="F285" s="4">
        <v>1.3340483540000001</v>
      </c>
      <c r="G285" s="6">
        <f>Table5[[#This Row],[Best Individual mean accuracy]]-Table5[[#This Row],[Benchmark mean accuracy]]</f>
        <v>0.34326647999999693</v>
      </c>
      <c r="H285" t="str">
        <f>IF(AND(Table5[[#This Row],[F value]]&lt;4.74,Table5[[#This Row],[Best Individual mean accuracy]]&gt;Table5[[#This Row],[Benchmark mean accuracy]]),"Yes","No")</f>
        <v>Yes</v>
      </c>
    </row>
    <row r="286" spans="1:8" x14ac:dyDescent="0.55000000000000004">
      <c r="A286">
        <v>175</v>
      </c>
      <c r="B286" s="1" t="s">
        <v>4752</v>
      </c>
      <c r="C286" s="4">
        <v>0.98285714300000004</v>
      </c>
      <c r="D286" s="6">
        <v>96.624068769999994</v>
      </c>
      <c r="E286" s="3">
        <v>97.053131399999998</v>
      </c>
      <c r="F286" s="4">
        <v>0.96221738599999995</v>
      </c>
      <c r="G286" s="6">
        <f>Table5[[#This Row],[Best Individual mean accuracy]]-Table5[[#This Row],[Benchmark mean accuracy]]</f>
        <v>0.42906263000000422</v>
      </c>
      <c r="H286" t="str">
        <f>IF(AND(Table5[[#This Row],[F value]]&lt;4.74,Table5[[#This Row],[Best Individual mean accuracy]]&gt;Table5[[#This Row],[Benchmark mean accuracy]]),"Yes","No")</f>
        <v>Yes</v>
      </c>
    </row>
    <row r="287" spans="1:8" x14ac:dyDescent="0.55000000000000004">
      <c r="A287">
        <v>928</v>
      </c>
      <c r="B287" s="1" t="s">
        <v>6578</v>
      </c>
      <c r="C287" s="4">
        <v>0.97142857100000002</v>
      </c>
      <c r="D287" s="6">
        <v>96.623986900000006</v>
      </c>
      <c r="E287" s="3">
        <v>97.053131399999998</v>
      </c>
      <c r="F287" s="4">
        <v>1.7598897650000001</v>
      </c>
      <c r="G287" s="6">
        <f>Table5[[#This Row],[Best Individual mean accuracy]]-Table5[[#This Row],[Benchmark mean accuracy]]</f>
        <v>0.42914449999999249</v>
      </c>
      <c r="H287" t="str">
        <f>IF(AND(Table5[[#This Row],[F value]]&lt;4.74,Table5[[#This Row],[Best Individual mean accuracy]]&gt;Table5[[#This Row],[Benchmark mean accuracy]]),"Yes","No")</f>
        <v>Yes</v>
      </c>
    </row>
    <row r="288" spans="1:8" x14ac:dyDescent="0.55000000000000004">
      <c r="A288">
        <v>663</v>
      </c>
      <c r="B288" s="1" t="s">
        <v>5349</v>
      </c>
      <c r="C288" s="4">
        <v>0.97714285700000003</v>
      </c>
      <c r="D288" s="6">
        <v>96.509046249999997</v>
      </c>
      <c r="E288" s="3">
        <v>97.053131399999998</v>
      </c>
      <c r="F288" s="4">
        <v>1.4301874299999999</v>
      </c>
      <c r="G288" s="6">
        <f>Table5[[#This Row],[Best Individual mean accuracy]]-Table5[[#This Row],[Benchmark mean accuracy]]</f>
        <v>0.54408515000000079</v>
      </c>
      <c r="H288" t="str">
        <f>IF(AND(Table5[[#This Row],[F value]]&lt;4.74,Table5[[#This Row],[Best Individual mean accuracy]]&gt;Table5[[#This Row],[Benchmark mean accuracy]]),"Yes","No")</f>
        <v>Yes</v>
      </c>
    </row>
    <row r="289" spans="1:8" x14ac:dyDescent="0.55000000000000004">
      <c r="A289">
        <v>175</v>
      </c>
      <c r="B289" s="1" t="s">
        <v>4584</v>
      </c>
      <c r="C289" s="4">
        <v>0.98285714300000004</v>
      </c>
      <c r="D289" s="6">
        <v>96.452067130000003</v>
      </c>
      <c r="E289" s="3">
        <v>97.053131399999998</v>
      </c>
      <c r="F289" s="4">
        <v>2.2315472519999999</v>
      </c>
      <c r="G289" s="6">
        <f>Table5[[#This Row],[Best Individual mean accuracy]]-Table5[[#This Row],[Benchmark mean accuracy]]</f>
        <v>0.60106426999999485</v>
      </c>
      <c r="H289" t="str">
        <f>IF(AND(Table5[[#This Row],[F value]]&lt;4.74,Table5[[#This Row],[Best Individual mean accuracy]]&gt;Table5[[#This Row],[Benchmark mean accuracy]]),"Yes","No")</f>
        <v>Yes</v>
      </c>
    </row>
    <row r="290" spans="1:8" x14ac:dyDescent="0.55000000000000004">
      <c r="A290">
        <v>175</v>
      </c>
      <c r="B290" s="1" t="s">
        <v>5019</v>
      </c>
      <c r="C290" s="4">
        <v>0.98285714300000004</v>
      </c>
      <c r="D290" s="6">
        <v>96.394924270000004</v>
      </c>
      <c r="E290" s="3">
        <v>97.053131399999998</v>
      </c>
      <c r="F290" s="4">
        <v>1.9810921619999999</v>
      </c>
      <c r="G290" s="6">
        <f>Table5[[#This Row],[Best Individual mean accuracy]]-Table5[[#This Row],[Benchmark mean accuracy]]</f>
        <v>0.65820712999999387</v>
      </c>
      <c r="H290" t="str">
        <f>IF(AND(Table5[[#This Row],[F value]]&lt;4.74,Table5[[#This Row],[Best Individual mean accuracy]]&gt;Table5[[#This Row],[Benchmark mean accuracy]]),"Yes","No")</f>
        <v>Yes</v>
      </c>
    </row>
    <row r="291" spans="1:8" x14ac:dyDescent="0.55000000000000004">
      <c r="A291">
        <v>663</v>
      </c>
      <c r="B291" s="1" t="s">
        <v>5233</v>
      </c>
      <c r="C291" s="4">
        <v>0.97714285700000003</v>
      </c>
      <c r="D291" s="6">
        <v>96.337699549999996</v>
      </c>
      <c r="E291" s="3">
        <v>97.053131399999998</v>
      </c>
      <c r="F291" s="4">
        <v>3.8627533839999999</v>
      </c>
      <c r="G291" s="6">
        <f>Table5[[#This Row],[Best Individual mean accuracy]]-Table5[[#This Row],[Benchmark mean accuracy]]</f>
        <v>0.71543185000000165</v>
      </c>
      <c r="H291" t="str">
        <f>IF(AND(Table5[[#This Row],[F value]]&lt;4.74,Table5[[#This Row],[Best Individual mean accuracy]]&gt;Table5[[#This Row],[Benchmark mean accuracy]]),"Yes","No")</f>
        <v>Yes</v>
      </c>
    </row>
    <row r="292" spans="1:8" x14ac:dyDescent="0.55000000000000004">
      <c r="A292">
        <v>663</v>
      </c>
      <c r="B292" s="1" t="s">
        <v>5375</v>
      </c>
      <c r="C292" s="4">
        <v>0.97714285700000003</v>
      </c>
      <c r="D292" s="6">
        <v>96.738354479999998</v>
      </c>
      <c r="E292" s="3">
        <v>97.053049529999996</v>
      </c>
      <c r="F292" s="4">
        <v>0.87247286099999999</v>
      </c>
      <c r="G292" s="6">
        <f>Table5[[#This Row],[Best Individual mean accuracy]]-Table5[[#This Row],[Benchmark mean accuracy]]</f>
        <v>0.31469504999999742</v>
      </c>
      <c r="H292" t="str">
        <f>IF(AND(Table5[[#This Row],[F value]]&lt;4.74,Table5[[#This Row],[Best Individual mean accuracy]]&gt;Table5[[#This Row],[Benchmark mean accuracy]]),"Yes","No")</f>
        <v>Yes</v>
      </c>
    </row>
    <row r="293" spans="1:8" x14ac:dyDescent="0.55000000000000004">
      <c r="A293">
        <v>175</v>
      </c>
      <c r="B293" s="1" t="s">
        <v>4977</v>
      </c>
      <c r="C293" s="4">
        <v>0.98285714300000004</v>
      </c>
      <c r="D293" s="6">
        <v>96.709455590000005</v>
      </c>
      <c r="E293" s="3">
        <v>97.053049529999996</v>
      </c>
      <c r="F293" s="4">
        <v>2.0886344349999999</v>
      </c>
      <c r="G293" s="6">
        <f>Table5[[#This Row],[Best Individual mean accuracy]]-Table5[[#This Row],[Benchmark mean accuracy]]</f>
        <v>0.34359393999999099</v>
      </c>
      <c r="H293" t="str">
        <f>IF(AND(Table5[[#This Row],[F value]]&lt;4.74,Table5[[#This Row],[Best Individual mean accuracy]]&gt;Table5[[#This Row],[Benchmark mean accuracy]]),"Yes","No")</f>
        <v>Yes</v>
      </c>
    </row>
    <row r="294" spans="1:8" x14ac:dyDescent="0.55000000000000004">
      <c r="A294">
        <v>175</v>
      </c>
      <c r="B294" s="1" t="s">
        <v>4956</v>
      </c>
      <c r="C294" s="4">
        <v>0.98285714300000004</v>
      </c>
      <c r="D294" s="6">
        <v>96.652722060000002</v>
      </c>
      <c r="E294" s="3">
        <v>97.053049529999996</v>
      </c>
      <c r="F294" s="4">
        <v>2.004726674</v>
      </c>
      <c r="G294" s="6">
        <f>Table5[[#This Row],[Best Individual mean accuracy]]-Table5[[#This Row],[Benchmark mean accuracy]]</f>
        <v>0.40032746999999347</v>
      </c>
      <c r="H294" t="str">
        <f>IF(AND(Table5[[#This Row],[F value]]&lt;4.74,Table5[[#This Row],[Best Individual mean accuracy]]&gt;Table5[[#This Row],[Benchmark mean accuracy]]),"Yes","No")</f>
        <v>Yes</v>
      </c>
    </row>
    <row r="295" spans="1:8" x14ac:dyDescent="0.55000000000000004">
      <c r="A295">
        <v>175</v>
      </c>
      <c r="B295" s="1" t="s">
        <v>4900</v>
      </c>
      <c r="C295" s="4">
        <v>0.98285714300000004</v>
      </c>
      <c r="D295" s="6">
        <v>96.652558330000005</v>
      </c>
      <c r="E295" s="3">
        <v>97.053049529999996</v>
      </c>
      <c r="F295" s="4">
        <v>1.9475035540000001</v>
      </c>
      <c r="G295" s="6">
        <f>Table5[[#This Row],[Best Individual mean accuracy]]-Table5[[#This Row],[Benchmark mean accuracy]]</f>
        <v>0.4004911999999905</v>
      </c>
      <c r="H295" t="str">
        <f>IF(AND(Table5[[#This Row],[F value]]&lt;4.74,Table5[[#This Row],[Best Individual mean accuracy]]&gt;Table5[[#This Row],[Benchmark mean accuracy]]),"Yes","No")</f>
        <v>Yes</v>
      </c>
    </row>
    <row r="296" spans="1:8" x14ac:dyDescent="0.55000000000000004">
      <c r="A296">
        <v>750</v>
      </c>
      <c r="B296" s="1" t="s">
        <v>5782</v>
      </c>
      <c r="C296" s="4">
        <v>0.96571428599999998</v>
      </c>
      <c r="D296" s="6">
        <v>96.45247646</v>
      </c>
      <c r="E296" s="3">
        <v>97.053049529999996</v>
      </c>
      <c r="F296" s="4">
        <v>2.4126329559999999</v>
      </c>
      <c r="G296" s="6">
        <f>Table5[[#This Row],[Best Individual mean accuracy]]-Table5[[#This Row],[Benchmark mean accuracy]]</f>
        <v>0.60057306999999582</v>
      </c>
      <c r="H296" t="str">
        <f>IF(AND(Table5[[#This Row],[F value]]&lt;4.74,Table5[[#This Row],[Best Individual mean accuracy]]&gt;Table5[[#This Row],[Benchmark mean accuracy]]),"Yes","No")</f>
        <v>Yes</v>
      </c>
    </row>
    <row r="297" spans="1:8" x14ac:dyDescent="0.55000000000000004">
      <c r="A297">
        <v>10</v>
      </c>
      <c r="B297" s="1" t="s">
        <v>4431</v>
      </c>
      <c r="C297" s="4">
        <v>0.98285714300000004</v>
      </c>
      <c r="D297" s="6">
        <v>96.394842409999995</v>
      </c>
      <c r="E297" s="3">
        <v>97.053049529999996</v>
      </c>
      <c r="F297" s="4">
        <v>1.240937714</v>
      </c>
      <c r="G297" s="6">
        <f>Table5[[#This Row],[Best Individual mean accuracy]]-Table5[[#This Row],[Benchmark mean accuracy]]</f>
        <v>0.65820712000000015</v>
      </c>
      <c r="H297" t="str">
        <f>IF(AND(Table5[[#This Row],[F value]]&lt;4.74,Table5[[#This Row],[Best Individual mean accuracy]]&gt;Table5[[#This Row],[Benchmark mean accuracy]]),"Yes","No")</f>
        <v>Yes</v>
      </c>
    </row>
    <row r="298" spans="1:8" x14ac:dyDescent="0.55000000000000004">
      <c r="A298">
        <v>574</v>
      </c>
      <c r="B298" s="1" t="s">
        <v>5209</v>
      </c>
      <c r="C298" s="4">
        <v>0.97714285700000003</v>
      </c>
      <c r="D298" s="6">
        <v>96.366352840000005</v>
      </c>
      <c r="E298" s="3">
        <v>97.053049529999996</v>
      </c>
      <c r="F298" s="4">
        <v>0.75913489700000003</v>
      </c>
      <c r="G298" s="6">
        <f>Table5[[#This Row],[Best Individual mean accuracy]]-Table5[[#This Row],[Benchmark mean accuracy]]</f>
        <v>0.68669668999999089</v>
      </c>
      <c r="H298" t="str">
        <f>IF(AND(Table5[[#This Row],[F value]]&lt;4.74,Table5[[#This Row],[Best Individual mean accuracy]]&gt;Table5[[#This Row],[Benchmark mean accuracy]]),"Yes","No")</f>
        <v>Yes</v>
      </c>
    </row>
    <row r="299" spans="1:8" x14ac:dyDescent="0.55000000000000004">
      <c r="A299">
        <v>574</v>
      </c>
      <c r="B299" s="1" t="s">
        <v>5164</v>
      </c>
      <c r="C299" s="4">
        <v>0.97714285700000003</v>
      </c>
      <c r="D299" s="6">
        <v>96.309373719999996</v>
      </c>
      <c r="E299" s="3">
        <v>97.053049529999996</v>
      </c>
      <c r="F299" s="4">
        <v>2.03899696</v>
      </c>
      <c r="G299" s="6">
        <f>Table5[[#This Row],[Best Individual mean accuracy]]-Table5[[#This Row],[Benchmark mean accuracy]]</f>
        <v>0.74367580999999916</v>
      </c>
      <c r="H299" t="str">
        <f>IF(AND(Table5[[#This Row],[F value]]&lt;4.74,Table5[[#This Row],[Best Individual mean accuracy]]&gt;Table5[[#This Row],[Benchmark mean accuracy]]),"Yes","No")</f>
        <v>Yes</v>
      </c>
    </row>
    <row r="300" spans="1:8" x14ac:dyDescent="0.55000000000000004">
      <c r="A300">
        <v>175</v>
      </c>
      <c r="B300" s="1" t="s">
        <v>4863</v>
      </c>
      <c r="C300" s="4">
        <v>0.98285714300000004</v>
      </c>
      <c r="D300" s="6">
        <v>96.766844039999995</v>
      </c>
      <c r="E300" s="3">
        <v>97.052967659999993</v>
      </c>
      <c r="F300" s="4">
        <v>0.91881249300000001</v>
      </c>
      <c r="G300" s="6">
        <f>Table5[[#This Row],[Best Individual mean accuracy]]-Table5[[#This Row],[Benchmark mean accuracy]]</f>
        <v>0.28612361999999791</v>
      </c>
      <c r="H300" t="str">
        <f>IF(AND(Table5[[#This Row],[F value]]&lt;4.74,Table5[[#This Row],[Best Individual mean accuracy]]&gt;Table5[[#This Row],[Benchmark mean accuracy]]),"Yes","No")</f>
        <v>Yes</v>
      </c>
    </row>
    <row r="301" spans="1:8" x14ac:dyDescent="0.55000000000000004">
      <c r="A301">
        <v>663</v>
      </c>
      <c r="B301" s="1" t="s">
        <v>5602</v>
      </c>
      <c r="C301" s="4">
        <v>0.97714285700000003</v>
      </c>
      <c r="D301" s="6">
        <v>96.737781420000005</v>
      </c>
      <c r="E301" s="3">
        <v>97.052967659999993</v>
      </c>
      <c r="F301" s="4">
        <v>1.3290444610000001</v>
      </c>
      <c r="G301" s="6">
        <f>Table5[[#This Row],[Best Individual mean accuracy]]-Table5[[#This Row],[Benchmark mean accuracy]]</f>
        <v>0.31518623999998852</v>
      </c>
      <c r="H301" t="str">
        <f>IF(AND(Table5[[#This Row],[F value]]&lt;4.74,Table5[[#This Row],[Best Individual mean accuracy]]&gt;Table5[[#This Row],[Benchmark mean accuracy]]),"Yes","No")</f>
        <v>Yes</v>
      </c>
    </row>
    <row r="302" spans="1:8" x14ac:dyDescent="0.55000000000000004">
      <c r="A302">
        <v>663</v>
      </c>
      <c r="B302" s="1" t="s">
        <v>5258</v>
      </c>
      <c r="C302" s="4">
        <v>0.97714285700000003</v>
      </c>
      <c r="D302" s="6">
        <v>96.681047890000002</v>
      </c>
      <c r="E302" s="3">
        <v>97.052967659999993</v>
      </c>
      <c r="F302" s="4">
        <v>1.435484325</v>
      </c>
      <c r="G302" s="6">
        <f>Table5[[#This Row],[Best Individual mean accuracy]]-Table5[[#This Row],[Benchmark mean accuracy]]</f>
        <v>0.37191976999999099</v>
      </c>
      <c r="H302" t="str">
        <f>IF(AND(Table5[[#This Row],[F value]]&lt;4.74,Table5[[#This Row],[Best Individual mean accuracy]]&gt;Table5[[#This Row],[Benchmark mean accuracy]]),"Yes","No")</f>
        <v>Yes</v>
      </c>
    </row>
    <row r="303" spans="1:8" x14ac:dyDescent="0.55000000000000004">
      <c r="A303">
        <v>663</v>
      </c>
      <c r="B303" s="1" t="s">
        <v>5415</v>
      </c>
      <c r="C303" s="4">
        <v>0.97714285700000003</v>
      </c>
      <c r="D303" s="6">
        <v>96.595251739999995</v>
      </c>
      <c r="E303" s="3">
        <v>97.052967659999993</v>
      </c>
      <c r="F303" s="4">
        <v>1.353058066</v>
      </c>
      <c r="G303" s="6">
        <f>Table5[[#This Row],[Best Individual mean accuracy]]-Table5[[#This Row],[Benchmark mean accuracy]]</f>
        <v>0.45771591999999828</v>
      </c>
      <c r="H303" t="str">
        <f>IF(AND(Table5[[#This Row],[F value]]&lt;4.74,Table5[[#This Row],[Best Individual mean accuracy]]&gt;Table5[[#This Row],[Benchmark mean accuracy]]),"Yes","No")</f>
        <v>Yes</v>
      </c>
    </row>
    <row r="304" spans="1:8" x14ac:dyDescent="0.55000000000000004">
      <c r="A304">
        <v>663</v>
      </c>
      <c r="B304" s="1" t="s">
        <v>5473</v>
      </c>
      <c r="C304" s="4">
        <v>0.97714285700000003</v>
      </c>
      <c r="D304" s="6">
        <v>96.595169870000007</v>
      </c>
      <c r="E304" s="3">
        <v>97.052967659999993</v>
      </c>
      <c r="F304" s="4">
        <v>1.4002267349999999</v>
      </c>
      <c r="G304" s="6">
        <f>Table5[[#This Row],[Best Individual mean accuracy]]-Table5[[#This Row],[Benchmark mean accuracy]]</f>
        <v>0.45779778999998655</v>
      </c>
      <c r="H304" t="str">
        <f>IF(AND(Table5[[#This Row],[F value]]&lt;4.74,Table5[[#This Row],[Best Individual mean accuracy]]&gt;Table5[[#This Row],[Benchmark mean accuracy]]),"Yes","No")</f>
        <v>Yes</v>
      </c>
    </row>
    <row r="305" spans="1:8" x14ac:dyDescent="0.55000000000000004">
      <c r="A305">
        <v>175</v>
      </c>
      <c r="B305" s="1" t="s">
        <v>4769</v>
      </c>
      <c r="C305" s="4">
        <v>0.98285714300000004</v>
      </c>
      <c r="D305" s="6">
        <v>96.481293489999999</v>
      </c>
      <c r="E305" s="3">
        <v>97.052967659999993</v>
      </c>
      <c r="F305" s="4">
        <v>0.94989985099999996</v>
      </c>
      <c r="G305" s="6">
        <f>Table5[[#This Row],[Best Individual mean accuracy]]-Table5[[#This Row],[Benchmark mean accuracy]]</f>
        <v>0.57167416999999432</v>
      </c>
      <c r="H305" t="str">
        <f>IF(AND(Table5[[#This Row],[F value]]&lt;4.74,Table5[[#This Row],[Best Individual mean accuracy]]&gt;Table5[[#This Row],[Benchmark mean accuracy]]),"Yes","No")</f>
        <v>Yes</v>
      </c>
    </row>
    <row r="306" spans="1:8" x14ac:dyDescent="0.55000000000000004">
      <c r="A306">
        <v>663</v>
      </c>
      <c r="B306" s="1" t="s">
        <v>5448</v>
      </c>
      <c r="C306" s="4">
        <v>0.97714285700000003</v>
      </c>
      <c r="D306" s="6">
        <v>96.423495700000004</v>
      </c>
      <c r="E306" s="3">
        <v>97.052967659999993</v>
      </c>
      <c r="F306" s="4">
        <v>1.499901575</v>
      </c>
      <c r="G306" s="6">
        <f>Table5[[#This Row],[Best Individual mean accuracy]]-Table5[[#This Row],[Benchmark mean accuracy]]</f>
        <v>0.62947195999998939</v>
      </c>
      <c r="H306" t="str">
        <f>IF(AND(Table5[[#This Row],[F value]]&lt;4.74,Table5[[#This Row],[Best Individual mean accuracy]]&gt;Table5[[#This Row],[Benchmark mean accuracy]]),"Yes","No")</f>
        <v>Yes</v>
      </c>
    </row>
    <row r="307" spans="1:8" x14ac:dyDescent="0.55000000000000004">
      <c r="A307">
        <v>175</v>
      </c>
      <c r="B307" s="1" t="s">
        <v>4804</v>
      </c>
      <c r="C307" s="4">
        <v>0.98285714300000004</v>
      </c>
      <c r="D307" s="6">
        <v>96.395088009999995</v>
      </c>
      <c r="E307" s="3">
        <v>97.052967659999993</v>
      </c>
      <c r="F307" s="4">
        <v>1.080162954</v>
      </c>
      <c r="G307" s="6">
        <f>Table5[[#This Row],[Best Individual mean accuracy]]-Table5[[#This Row],[Benchmark mean accuracy]]</f>
        <v>0.65787964999999815</v>
      </c>
      <c r="H307" t="str">
        <f>IF(AND(Table5[[#This Row],[F value]]&lt;4.74,Table5[[#This Row],[Best Individual mean accuracy]]&gt;Table5[[#This Row],[Benchmark mean accuracy]]),"Yes","No")</f>
        <v>Yes</v>
      </c>
    </row>
    <row r="308" spans="1:8" x14ac:dyDescent="0.55000000000000004">
      <c r="A308">
        <v>175</v>
      </c>
      <c r="B308" s="1" t="s">
        <v>4682</v>
      </c>
      <c r="C308" s="4">
        <v>0.98285714300000004</v>
      </c>
      <c r="D308" s="6">
        <v>96.681129760000005</v>
      </c>
      <c r="E308" s="3">
        <v>97.052885799999999</v>
      </c>
      <c r="F308" s="4">
        <v>1.0925476359999999</v>
      </c>
      <c r="G308" s="6">
        <f>Table5[[#This Row],[Best Individual mean accuracy]]-Table5[[#This Row],[Benchmark mean accuracy]]</f>
        <v>0.37175603999999396</v>
      </c>
      <c r="H308" t="str">
        <f>IF(AND(Table5[[#This Row],[F value]]&lt;4.74,Table5[[#This Row],[Best Individual mean accuracy]]&gt;Table5[[#This Row],[Benchmark mean accuracy]]),"Yes","No")</f>
        <v>Yes</v>
      </c>
    </row>
    <row r="309" spans="1:8" x14ac:dyDescent="0.55000000000000004">
      <c r="A309">
        <v>750</v>
      </c>
      <c r="B309" s="1" t="s">
        <v>5808</v>
      </c>
      <c r="C309" s="4">
        <v>0.96571428599999998</v>
      </c>
      <c r="D309" s="6">
        <v>96.909701190000007</v>
      </c>
      <c r="E309" s="3">
        <v>97.052803929999996</v>
      </c>
      <c r="F309" s="4">
        <v>2.1086343689999998</v>
      </c>
      <c r="G309" s="6">
        <f>Table5[[#This Row],[Best Individual mean accuracy]]-Table5[[#This Row],[Benchmark mean accuracy]]</f>
        <v>0.14310273999998913</v>
      </c>
      <c r="H309" t="str">
        <f>IF(AND(Table5[[#This Row],[F value]]&lt;4.74,Table5[[#This Row],[Best Individual mean accuracy]]&gt;Table5[[#This Row],[Benchmark mean accuracy]]),"Yes","No")</f>
        <v>Yes</v>
      </c>
    </row>
    <row r="310" spans="1:8" x14ac:dyDescent="0.55000000000000004">
      <c r="A310">
        <v>663</v>
      </c>
      <c r="B310" s="1" t="s">
        <v>5272</v>
      </c>
      <c r="C310" s="4">
        <v>0.97714285700000003</v>
      </c>
      <c r="D310" s="6">
        <v>96.738190750000001</v>
      </c>
      <c r="E310" s="3">
        <v>97.052803929999996</v>
      </c>
      <c r="F310" s="4">
        <v>1</v>
      </c>
      <c r="G310" s="6">
        <f>Table5[[#This Row],[Best Individual mean accuracy]]-Table5[[#This Row],[Benchmark mean accuracy]]</f>
        <v>0.31461317999999494</v>
      </c>
      <c r="H310" t="str">
        <f>IF(AND(Table5[[#This Row],[F value]]&lt;4.74,Table5[[#This Row],[Best Individual mean accuracy]]&gt;Table5[[#This Row],[Benchmark mean accuracy]]),"Yes","No")</f>
        <v>Yes</v>
      </c>
    </row>
    <row r="311" spans="1:8" x14ac:dyDescent="0.55000000000000004">
      <c r="A311">
        <v>175</v>
      </c>
      <c r="B311" s="1" t="s">
        <v>4777</v>
      </c>
      <c r="C311" s="4">
        <v>0.98285714300000004</v>
      </c>
      <c r="D311" s="6">
        <v>96.709455590000005</v>
      </c>
      <c r="E311" s="3">
        <v>97.052803929999996</v>
      </c>
      <c r="F311" s="4">
        <v>1.4213674519999999</v>
      </c>
      <c r="G311" s="6">
        <f>Table5[[#This Row],[Best Individual mean accuracy]]-Table5[[#This Row],[Benchmark mean accuracy]]</f>
        <v>0.34334833999999148</v>
      </c>
      <c r="H311" t="str">
        <f>IF(AND(Table5[[#This Row],[F value]]&lt;4.74,Table5[[#This Row],[Best Individual mean accuracy]]&gt;Table5[[#This Row],[Benchmark mean accuracy]]),"Yes","No")</f>
        <v>Yes</v>
      </c>
    </row>
    <row r="312" spans="1:8" x14ac:dyDescent="0.55000000000000004">
      <c r="A312">
        <v>663</v>
      </c>
      <c r="B312" s="1" t="s">
        <v>5381</v>
      </c>
      <c r="C312" s="4">
        <v>0.97714285700000003</v>
      </c>
      <c r="D312" s="6">
        <v>96.680966029999993</v>
      </c>
      <c r="E312" s="3">
        <v>97.052803929999996</v>
      </c>
      <c r="F312" s="4">
        <v>2.470860294</v>
      </c>
      <c r="G312" s="6">
        <f>Table5[[#This Row],[Best Individual mean accuracy]]-Table5[[#This Row],[Benchmark mean accuracy]]</f>
        <v>0.37183790000000272</v>
      </c>
      <c r="H312" t="str">
        <f>IF(AND(Table5[[#This Row],[F value]]&lt;4.74,Table5[[#This Row],[Best Individual mean accuracy]]&gt;Table5[[#This Row],[Benchmark mean accuracy]]),"Yes","No")</f>
        <v>Yes</v>
      </c>
    </row>
    <row r="313" spans="1:8" x14ac:dyDescent="0.55000000000000004">
      <c r="A313">
        <v>663</v>
      </c>
      <c r="B313" s="1" t="s">
        <v>5457</v>
      </c>
      <c r="C313" s="4">
        <v>0.97714285700000003</v>
      </c>
      <c r="D313" s="6">
        <v>96.537044620000003</v>
      </c>
      <c r="E313" s="3">
        <v>97.052803929999996</v>
      </c>
      <c r="F313" s="4">
        <v>1.348999501</v>
      </c>
      <c r="G313" s="6">
        <f>Table5[[#This Row],[Best Individual mean accuracy]]-Table5[[#This Row],[Benchmark mean accuracy]]</f>
        <v>0.51575930999999287</v>
      </c>
      <c r="H313" t="str">
        <f>IF(AND(Table5[[#This Row],[F value]]&lt;4.74,Table5[[#This Row],[Best Individual mean accuracy]]&gt;Table5[[#This Row],[Benchmark mean accuracy]]),"Yes","No")</f>
        <v>Yes</v>
      </c>
    </row>
    <row r="314" spans="1:8" x14ac:dyDescent="0.55000000000000004">
      <c r="A314">
        <v>175</v>
      </c>
      <c r="B314" s="1" t="s">
        <v>4544</v>
      </c>
      <c r="C314" s="4">
        <v>0.98285714300000004</v>
      </c>
      <c r="D314" s="6">
        <v>96.422922639999996</v>
      </c>
      <c r="E314" s="3">
        <v>97.052803929999996</v>
      </c>
      <c r="F314" s="4">
        <v>1.5071617580000001</v>
      </c>
      <c r="G314" s="6">
        <f>Table5[[#This Row],[Best Individual mean accuracy]]-Table5[[#This Row],[Benchmark mean accuracy]]</f>
        <v>0.62988129000000015</v>
      </c>
      <c r="H314" t="str">
        <f>IF(AND(Table5[[#This Row],[F value]]&lt;4.74,Table5[[#This Row],[Best Individual mean accuracy]]&gt;Table5[[#This Row],[Benchmark mean accuracy]]),"Yes","No")</f>
        <v>Yes</v>
      </c>
    </row>
    <row r="315" spans="1:8" x14ac:dyDescent="0.55000000000000004">
      <c r="A315">
        <v>175</v>
      </c>
      <c r="B315" s="1" t="s">
        <v>5060</v>
      </c>
      <c r="C315" s="4">
        <v>0.98285714300000004</v>
      </c>
      <c r="D315" s="6">
        <v>96.309046249999994</v>
      </c>
      <c r="E315" s="3">
        <v>97.052803929999996</v>
      </c>
      <c r="F315" s="4">
        <v>1</v>
      </c>
      <c r="G315" s="6">
        <f>Table5[[#This Row],[Best Individual mean accuracy]]-Table5[[#This Row],[Benchmark mean accuracy]]</f>
        <v>0.74375768000000164</v>
      </c>
      <c r="H315" t="str">
        <f>IF(AND(Table5[[#This Row],[F value]]&lt;4.74,Table5[[#This Row],[Best Individual mean accuracy]]&gt;Table5[[#This Row],[Benchmark mean accuracy]]),"Yes","No")</f>
        <v>Yes</v>
      </c>
    </row>
    <row r="316" spans="1:8" x14ac:dyDescent="0.55000000000000004">
      <c r="A316">
        <v>175</v>
      </c>
      <c r="B316" s="1" t="s">
        <v>4866</v>
      </c>
      <c r="C316" s="4">
        <v>0.98285714300000004</v>
      </c>
      <c r="D316" s="6">
        <v>96.281047889999996</v>
      </c>
      <c r="E316" s="3">
        <v>97.052803929999996</v>
      </c>
      <c r="F316" s="4">
        <v>1.28917379</v>
      </c>
      <c r="G316" s="6">
        <f>Table5[[#This Row],[Best Individual mean accuracy]]-Table5[[#This Row],[Benchmark mean accuracy]]</f>
        <v>0.77175603999999964</v>
      </c>
      <c r="H316" t="str">
        <f>IF(AND(Table5[[#This Row],[F value]]&lt;4.74,Table5[[#This Row],[Best Individual mean accuracy]]&gt;Table5[[#This Row],[Benchmark mean accuracy]]),"Yes","No")</f>
        <v>Yes</v>
      </c>
    </row>
    <row r="317" spans="1:8" x14ac:dyDescent="0.55000000000000004">
      <c r="A317">
        <v>663</v>
      </c>
      <c r="B317" s="1" t="s">
        <v>5625</v>
      </c>
      <c r="C317" s="4">
        <v>0.97714285700000003</v>
      </c>
      <c r="D317" s="6">
        <v>96.280884159999999</v>
      </c>
      <c r="E317" s="3">
        <v>97.052803929999996</v>
      </c>
      <c r="F317" s="4">
        <v>1.3881095189999999</v>
      </c>
      <c r="G317" s="6">
        <f>Table5[[#This Row],[Best Individual mean accuracy]]-Table5[[#This Row],[Benchmark mean accuracy]]</f>
        <v>0.77191976999999667</v>
      </c>
      <c r="H317" t="str">
        <f>IF(AND(Table5[[#This Row],[F value]]&lt;4.74,Table5[[#This Row],[Best Individual mean accuracy]]&gt;Table5[[#This Row],[Benchmark mean accuracy]]),"Yes","No")</f>
        <v>Yes</v>
      </c>
    </row>
    <row r="318" spans="1:8" x14ac:dyDescent="0.55000000000000004">
      <c r="A318">
        <v>750</v>
      </c>
      <c r="B318" s="1" t="s">
        <v>5832</v>
      </c>
      <c r="C318" s="4">
        <v>0.96571428599999998</v>
      </c>
      <c r="D318" s="6">
        <v>96.823986899999994</v>
      </c>
      <c r="E318" s="3">
        <v>97.052722059999994</v>
      </c>
      <c r="F318" s="4">
        <v>1.6989951409999999</v>
      </c>
      <c r="G318" s="6">
        <f>Table5[[#This Row],[Best Individual mean accuracy]]-Table5[[#This Row],[Benchmark mean accuracy]]</f>
        <v>0.22873515999999938</v>
      </c>
      <c r="H318" t="str">
        <f>IF(AND(Table5[[#This Row],[F value]]&lt;4.74,Table5[[#This Row],[Best Individual mean accuracy]]&gt;Table5[[#This Row],[Benchmark mean accuracy]]),"Yes","No")</f>
        <v>Yes</v>
      </c>
    </row>
    <row r="319" spans="1:8" x14ac:dyDescent="0.55000000000000004">
      <c r="A319">
        <v>663</v>
      </c>
      <c r="B319" s="1" t="s">
        <v>5322</v>
      </c>
      <c r="C319" s="4">
        <v>0.97714285700000003</v>
      </c>
      <c r="D319" s="6">
        <v>96.623741300000006</v>
      </c>
      <c r="E319" s="3">
        <v>97.052722059999994</v>
      </c>
      <c r="F319" s="4">
        <v>1.359579111</v>
      </c>
      <c r="G319" s="6">
        <f>Table5[[#This Row],[Best Individual mean accuracy]]-Table5[[#This Row],[Benchmark mean accuracy]]</f>
        <v>0.42898075999998753</v>
      </c>
      <c r="H319" t="str">
        <f>IF(AND(Table5[[#This Row],[F value]]&lt;4.74,Table5[[#This Row],[Best Individual mean accuracy]]&gt;Table5[[#This Row],[Benchmark mean accuracy]]),"Yes","No")</f>
        <v>Yes</v>
      </c>
    </row>
    <row r="320" spans="1:8" x14ac:dyDescent="0.55000000000000004">
      <c r="A320">
        <v>750</v>
      </c>
      <c r="B320" s="1" t="s">
        <v>5788</v>
      </c>
      <c r="C320" s="4">
        <v>0.96571428599999998</v>
      </c>
      <c r="D320" s="6">
        <v>96.623577569999995</v>
      </c>
      <c r="E320" s="3">
        <v>97.052722059999994</v>
      </c>
      <c r="F320" s="4">
        <v>1.2705408380000001</v>
      </c>
      <c r="G320" s="6">
        <f>Table5[[#This Row],[Best Individual mean accuracy]]-Table5[[#This Row],[Benchmark mean accuracy]]</f>
        <v>0.42914448999999877</v>
      </c>
      <c r="H320" t="str">
        <f>IF(AND(Table5[[#This Row],[F value]]&lt;4.74,Table5[[#This Row],[Best Individual mean accuracy]]&gt;Table5[[#This Row],[Benchmark mean accuracy]]),"Yes","No")</f>
        <v>Yes</v>
      </c>
    </row>
    <row r="321" spans="1:8" x14ac:dyDescent="0.55000000000000004">
      <c r="A321">
        <v>175</v>
      </c>
      <c r="B321" s="1" t="s">
        <v>4651</v>
      </c>
      <c r="C321" s="4">
        <v>0.98285714300000004</v>
      </c>
      <c r="D321" s="6">
        <v>96.623495700000007</v>
      </c>
      <c r="E321" s="3">
        <v>97.052722059999994</v>
      </c>
      <c r="F321" s="4">
        <v>1.063454323</v>
      </c>
      <c r="G321" s="6">
        <f>Table5[[#This Row],[Best Individual mean accuracy]]-Table5[[#This Row],[Benchmark mean accuracy]]</f>
        <v>0.42922635999998704</v>
      </c>
      <c r="H321" t="str">
        <f>IF(AND(Table5[[#This Row],[F value]]&lt;4.74,Table5[[#This Row],[Best Individual mean accuracy]]&gt;Table5[[#This Row],[Benchmark mean accuracy]]),"Yes","No")</f>
        <v>Yes</v>
      </c>
    </row>
    <row r="322" spans="1:8" x14ac:dyDescent="0.55000000000000004">
      <c r="A322">
        <v>175</v>
      </c>
      <c r="B322" s="1" t="s">
        <v>4663</v>
      </c>
      <c r="C322" s="4">
        <v>0.98285714300000004</v>
      </c>
      <c r="D322" s="6">
        <v>96.566434709999996</v>
      </c>
      <c r="E322" s="3">
        <v>97.052722059999994</v>
      </c>
      <c r="F322" s="4">
        <v>0.840370858</v>
      </c>
      <c r="G322" s="6">
        <f>Table5[[#This Row],[Best Individual mean accuracy]]-Table5[[#This Row],[Benchmark mean accuracy]]</f>
        <v>0.48628734999999779</v>
      </c>
      <c r="H322" t="str">
        <f>IF(AND(Table5[[#This Row],[F value]]&lt;4.74,Table5[[#This Row],[Best Individual mean accuracy]]&gt;Table5[[#This Row],[Benchmark mean accuracy]]),"Yes","No")</f>
        <v>Yes</v>
      </c>
    </row>
    <row r="323" spans="1:8" x14ac:dyDescent="0.55000000000000004">
      <c r="A323">
        <v>175</v>
      </c>
      <c r="B323" s="1" t="s">
        <v>4645</v>
      </c>
      <c r="C323" s="4">
        <v>0.98285714300000004</v>
      </c>
      <c r="D323" s="6">
        <v>96.538108879999996</v>
      </c>
      <c r="E323" s="3">
        <v>97.052722059999994</v>
      </c>
      <c r="F323" s="4">
        <v>0.77139814600000001</v>
      </c>
      <c r="G323" s="6">
        <f>Table5[[#This Row],[Best Individual mean accuracy]]-Table5[[#This Row],[Benchmark mean accuracy]]</f>
        <v>0.51461317999999778</v>
      </c>
      <c r="H323" t="str">
        <f>IF(AND(Table5[[#This Row],[F value]]&lt;4.74,Table5[[#This Row],[Best Individual mean accuracy]]&gt;Table5[[#This Row],[Benchmark mean accuracy]]),"Yes","No")</f>
        <v>Yes</v>
      </c>
    </row>
    <row r="324" spans="1:8" x14ac:dyDescent="0.55000000000000004">
      <c r="A324">
        <v>928</v>
      </c>
      <c r="B324" s="1" t="s">
        <v>6595</v>
      </c>
      <c r="C324" s="4">
        <v>0.97142857100000002</v>
      </c>
      <c r="D324" s="6">
        <v>96.537372079999997</v>
      </c>
      <c r="E324" s="3">
        <v>97.052722059999994</v>
      </c>
      <c r="F324" s="4">
        <v>2.4247718429999998</v>
      </c>
      <c r="G324" s="6">
        <f>Table5[[#This Row],[Best Individual mean accuracy]]-Table5[[#This Row],[Benchmark mean accuracy]]</f>
        <v>0.51534997999999632</v>
      </c>
      <c r="H324" t="str">
        <f>IF(AND(Table5[[#This Row],[F value]]&lt;4.74,Table5[[#This Row],[Best Individual mean accuracy]]&gt;Table5[[#This Row],[Benchmark mean accuracy]]),"Yes","No")</f>
        <v>Yes</v>
      </c>
    </row>
    <row r="325" spans="1:8" x14ac:dyDescent="0.55000000000000004">
      <c r="A325">
        <v>175</v>
      </c>
      <c r="B325" s="1" t="s">
        <v>4503</v>
      </c>
      <c r="C325" s="4">
        <v>0.98285714300000004</v>
      </c>
      <c r="D325" s="6">
        <v>96.480229230000006</v>
      </c>
      <c r="E325" s="3">
        <v>97.052722059999994</v>
      </c>
      <c r="F325" s="4">
        <v>1.9102055760000001</v>
      </c>
      <c r="G325" s="6">
        <f>Table5[[#This Row],[Best Individual mean accuracy]]-Table5[[#This Row],[Benchmark mean accuracy]]</f>
        <v>0.57249282999998741</v>
      </c>
      <c r="H325" t="str">
        <f>IF(AND(Table5[[#This Row],[F value]]&lt;4.74,Table5[[#This Row],[Best Individual mean accuracy]]&gt;Table5[[#This Row],[Benchmark mean accuracy]]),"Yes","No")</f>
        <v>Yes</v>
      </c>
    </row>
    <row r="326" spans="1:8" x14ac:dyDescent="0.55000000000000004">
      <c r="A326">
        <v>175</v>
      </c>
      <c r="B326" s="1" t="s">
        <v>5005</v>
      </c>
      <c r="C326" s="4">
        <v>0.98285714300000004</v>
      </c>
      <c r="D326" s="6">
        <v>96.279983630000004</v>
      </c>
      <c r="E326" s="3">
        <v>97.052722059999994</v>
      </c>
      <c r="F326" s="4">
        <v>1.455479032</v>
      </c>
      <c r="G326" s="6">
        <f>Table5[[#This Row],[Best Individual mean accuracy]]-Table5[[#This Row],[Benchmark mean accuracy]]</f>
        <v>0.77273842999998976</v>
      </c>
      <c r="H326" t="str">
        <f>IF(AND(Table5[[#This Row],[F value]]&lt;4.74,Table5[[#This Row],[Best Individual mean accuracy]]&gt;Table5[[#This Row],[Benchmark mean accuracy]]),"Yes","No")</f>
        <v>Yes</v>
      </c>
    </row>
    <row r="327" spans="1:8" x14ac:dyDescent="0.55000000000000004">
      <c r="A327">
        <v>663</v>
      </c>
      <c r="B327" s="1" t="s">
        <v>5609</v>
      </c>
      <c r="C327" s="4">
        <v>0.97714285700000003</v>
      </c>
      <c r="D327" s="6">
        <v>96.709455590000005</v>
      </c>
      <c r="E327" s="3">
        <v>97.052640199999999</v>
      </c>
      <c r="F327" s="4">
        <v>0.83990893899999997</v>
      </c>
      <c r="G327" s="6">
        <f>Table5[[#This Row],[Best Individual mean accuracy]]-Table5[[#This Row],[Benchmark mean accuracy]]</f>
        <v>0.34318460999999445</v>
      </c>
      <c r="H327" t="str">
        <f>IF(AND(Table5[[#This Row],[F value]]&lt;4.74,Table5[[#This Row],[Best Individual mean accuracy]]&gt;Table5[[#This Row],[Benchmark mean accuracy]]),"Yes","No")</f>
        <v>Yes</v>
      </c>
    </row>
    <row r="328" spans="1:8" x14ac:dyDescent="0.55000000000000004">
      <c r="A328">
        <v>750</v>
      </c>
      <c r="B328" s="1" t="s">
        <v>5800</v>
      </c>
      <c r="C328" s="4">
        <v>0.96571428599999998</v>
      </c>
      <c r="D328" s="6">
        <v>96.70929185</v>
      </c>
      <c r="E328" s="3">
        <v>97.052640199999999</v>
      </c>
      <c r="F328" s="4">
        <v>1.5787693119999999</v>
      </c>
      <c r="G328" s="6">
        <f>Table5[[#This Row],[Best Individual mean accuracy]]-Table5[[#This Row],[Benchmark mean accuracy]]</f>
        <v>0.34334834999999941</v>
      </c>
      <c r="H328" t="str">
        <f>IF(AND(Table5[[#This Row],[F value]]&lt;4.74,Table5[[#This Row],[Best Individual mean accuracy]]&gt;Table5[[#This Row],[Benchmark mean accuracy]]),"Yes","No")</f>
        <v>Yes</v>
      </c>
    </row>
    <row r="329" spans="1:8" x14ac:dyDescent="0.55000000000000004">
      <c r="A329">
        <v>750</v>
      </c>
      <c r="B329" s="1" t="s">
        <v>5842</v>
      </c>
      <c r="C329" s="4">
        <v>0.96571428599999998</v>
      </c>
      <c r="D329" s="6">
        <v>96.623577569999995</v>
      </c>
      <c r="E329" s="3">
        <v>97.052640199999999</v>
      </c>
      <c r="F329" s="4">
        <v>1.1367414680000001</v>
      </c>
      <c r="G329" s="6">
        <f>Table5[[#This Row],[Best Individual mean accuracy]]-Table5[[#This Row],[Benchmark mean accuracy]]</f>
        <v>0.42906263000000422</v>
      </c>
      <c r="H329" t="str">
        <f>IF(AND(Table5[[#This Row],[F value]]&lt;4.74,Table5[[#This Row],[Best Individual mean accuracy]]&gt;Table5[[#This Row],[Benchmark mean accuracy]]),"Yes","No")</f>
        <v>Yes</v>
      </c>
    </row>
    <row r="330" spans="1:8" x14ac:dyDescent="0.55000000000000004">
      <c r="A330">
        <v>175</v>
      </c>
      <c r="B330" s="1" t="s">
        <v>4991</v>
      </c>
      <c r="C330" s="4">
        <v>0.98285714300000004</v>
      </c>
      <c r="D330" s="6">
        <v>96.508964390000003</v>
      </c>
      <c r="E330" s="3">
        <v>97.052640199999999</v>
      </c>
      <c r="F330" s="4">
        <v>2.3320501739999999</v>
      </c>
      <c r="G330" s="6">
        <f>Table5[[#This Row],[Best Individual mean accuracy]]-Table5[[#This Row],[Benchmark mean accuracy]]</f>
        <v>0.54367580999999632</v>
      </c>
      <c r="H330" t="str">
        <f>IF(AND(Table5[[#This Row],[F value]]&lt;4.74,Table5[[#This Row],[Best Individual mean accuracy]]&gt;Table5[[#This Row],[Benchmark mean accuracy]]),"Yes","No")</f>
        <v>Yes</v>
      </c>
    </row>
    <row r="331" spans="1:8" x14ac:dyDescent="0.55000000000000004">
      <c r="A331">
        <v>175</v>
      </c>
      <c r="B331" s="1" t="s">
        <v>4816</v>
      </c>
      <c r="C331" s="4">
        <v>0.98285714300000004</v>
      </c>
      <c r="D331" s="6">
        <v>96.365943509999994</v>
      </c>
      <c r="E331" s="3">
        <v>97.052640199999999</v>
      </c>
      <c r="F331" s="4">
        <v>1.1697294149999999</v>
      </c>
      <c r="G331" s="6">
        <f>Table5[[#This Row],[Best Individual mean accuracy]]-Table5[[#This Row],[Benchmark mean accuracy]]</f>
        <v>0.68669669000000511</v>
      </c>
      <c r="H331" t="str">
        <f>IF(AND(Table5[[#This Row],[F value]]&lt;4.74,Table5[[#This Row],[Best Individual mean accuracy]]&gt;Table5[[#This Row],[Benchmark mean accuracy]]),"Yes","No")</f>
        <v>Yes</v>
      </c>
    </row>
    <row r="332" spans="1:8" x14ac:dyDescent="0.55000000000000004">
      <c r="A332">
        <v>175</v>
      </c>
      <c r="B332" s="1" t="s">
        <v>4779</v>
      </c>
      <c r="C332" s="4">
        <v>0.98285714300000004</v>
      </c>
      <c r="D332" s="6">
        <v>96.28039296</v>
      </c>
      <c r="E332" s="3">
        <v>97.052640199999999</v>
      </c>
      <c r="F332" s="4">
        <v>1.577272225</v>
      </c>
      <c r="G332" s="6">
        <f>Table5[[#This Row],[Best Individual mean accuracy]]-Table5[[#This Row],[Benchmark mean accuracy]]</f>
        <v>0.77224723999999867</v>
      </c>
      <c r="H332" t="str">
        <f>IF(AND(Table5[[#This Row],[F value]]&lt;4.74,Table5[[#This Row],[Best Individual mean accuracy]]&gt;Table5[[#This Row],[Benchmark mean accuracy]]),"Yes","No")</f>
        <v>Yes</v>
      </c>
    </row>
    <row r="333" spans="1:8" x14ac:dyDescent="0.55000000000000004">
      <c r="A333">
        <v>574</v>
      </c>
      <c r="B333" s="1" t="s">
        <v>5207</v>
      </c>
      <c r="C333" s="4">
        <v>0.97714285700000003</v>
      </c>
      <c r="D333" s="6">
        <v>96.25206713</v>
      </c>
      <c r="E333" s="3">
        <v>97.052640199999999</v>
      </c>
      <c r="F333" s="4">
        <v>1.686117278</v>
      </c>
      <c r="G333" s="6">
        <f>Table5[[#This Row],[Best Individual mean accuracy]]-Table5[[#This Row],[Benchmark mean accuracy]]</f>
        <v>0.80057306999999867</v>
      </c>
      <c r="H333" t="str">
        <f>IF(AND(Table5[[#This Row],[F value]]&lt;4.74,Table5[[#This Row],[Best Individual mean accuracy]]&gt;Table5[[#This Row],[Benchmark mean accuracy]]),"Yes","No")</f>
        <v>Yes</v>
      </c>
    </row>
    <row r="334" spans="1:8" x14ac:dyDescent="0.55000000000000004">
      <c r="A334">
        <v>175</v>
      </c>
      <c r="B334" s="1" t="s">
        <v>5081</v>
      </c>
      <c r="C334" s="4">
        <v>0.98285714300000004</v>
      </c>
      <c r="D334" s="6">
        <v>96.251084730000002</v>
      </c>
      <c r="E334" s="3">
        <v>97.052640199999999</v>
      </c>
      <c r="F334" s="4">
        <v>1.2624352889999999</v>
      </c>
      <c r="G334" s="6">
        <f>Table5[[#This Row],[Best Individual mean accuracy]]-Table5[[#This Row],[Benchmark mean accuracy]]</f>
        <v>0.80155546999999672</v>
      </c>
      <c r="H334" t="str">
        <f>IF(AND(Table5[[#This Row],[F value]]&lt;4.74,Table5[[#This Row],[Best Individual mean accuracy]]&gt;Table5[[#This Row],[Benchmark mean accuracy]]),"Yes","No")</f>
        <v>Yes</v>
      </c>
    </row>
    <row r="335" spans="1:8" x14ac:dyDescent="0.55000000000000004">
      <c r="A335">
        <v>663</v>
      </c>
      <c r="B335" s="1" t="s">
        <v>5259</v>
      </c>
      <c r="C335" s="4">
        <v>0.97714285700000003</v>
      </c>
      <c r="D335" s="6">
        <v>96.880966029999996</v>
      </c>
      <c r="E335" s="3">
        <v>97.052558329999997</v>
      </c>
      <c r="F335" s="4">
        <v>0.80955038899999998</v>
      </c>
      <c r="G335" s="6">
        <f>Table5[[#This Row],[Best Individual mean accuracy]]-Table5[[#This Row],[Benchmark mean accuracy]]</f>
        <v>0.17159230000000036</v>
      </c>
      <c r="H335" t="str">
        <f>IF(AND(Table5[[#This Row],[F value]]&lt;4.74,Table5[[#This Row],[Best Individual mean accuracy]]&gt;Table5[[#This Row],[Benchmark mean accuracy]]),"Yes","No")</f>
        <v>Yes</v>
      </c>
    </row>
    <row r="336" spans="1:8" x14ac:dyDescent="0.55000000000000004">
      <c r="A336">
        <v>175</v>
      </c>
      <c r="B336" s="1" t="s">
        <v>4558</v>
      </c>
      <c r="C336" s="4">
        <v>0.98285714300000004</v>
      </c>
      <c r="D336" s="6">
        <v>96.652067130000006</v>
      </c>
      <c r="E336" s="3">
        <v>97.052558329999997</v>
      </c>
      <c r="F336" s="4">
        <v>0.89091516400000004</v>
      </c>
      <c r="G336" s="6">
        <f>Table5[[#This Row],[Best Individual mean accuracy]]-Table5[[#This Row],[Benchmark mean accuracy]]</f>
        <v>0.4004911999999905</v>
      </c>
      <c r="H336" t="str">
        <f>IF(AND(Table5[[#This Row],[F value]]&lt;4.74,Table5[[#This Row],[Best Individual mean accuracy]]&gt;Table5[[#This Row],[Benchmark mean accuracy]]),"Yes","No")</f>
        <v>Yes</v>
      </c>
    </row>
    <row r="337" spans="1:8" x14ac:dyDescent="0.55000000000000004">
      <c r="A337">
        <v>175</v>
      </c>
      <c r="B337" s="1" t="s">
        <v>4668</v>
      </c>
      <c r="C337" s="4">
        <v>0.98285714300000004</v>
      </c>
      <c r="D337" s="6">
        <v>96.452394600000005</v>
      </c>
      <c r="E337" s="3">
        <v>97.052558329999997</v>
      </c>
      <c r="F337" s="4">
        <v>0.89947138900000001</v>
      </c>
      <c r="G337" s="6">
        <f>Table5[[#This Row],[Best Individual mean accuracy]]-Table5[[#This Row],[Benchmark mean accuracy]]</f>
        <v>0.60016372999999135</v>
      </c>
      <c r="H337" t="str">
        <f>IF(AND(Table5[[#This Row],[F value]]&lt;4.74,Table5[[#This Row],[Best Individual mean accuracy]]&gt;Table5[[#This Row],[Benchmark mean accuracy]]),"Yes","No")</f>
        <v>Yes</v>
      </c>
    </row>
    <row r="338" spans="1:8" x14ac:dyDescent="0.55000000000000004">
      <c r="A338">
        <v>928</v>
      </c>
      <c r="B338" s="1" t="s">
        <v>6490</v>
      </c>
      <c r="C338" s="4">
        <v>0.97142857100000002</v>
      </c>
      <c r="D338" s="6">
        <v>96.680556690000003</v>
      </c>
      <c r="E338" s="3">
        <v>97.052476459999994</v>
      </c>
      <c r="F338" s="4">
        <v>2.1559696559999999</v>
      </c>
      <c r="G338" s="6">
        <f>Table5[[#This Row],[Best Individual mean accuracy]]-Table5[[#This Row],[Benchmark mean accuracy]]</f>
        <v>0.37191976999999099</v>
      </c>
      <c r="H338" t="str">
        <f>IF(AND(Table5[[#This Row],[F value]]&lt;4.74,Table5[[#This Row],[Best Individual mean accuracy]]&gt;Table5[[#This Row],[Benchmark mean accuracy]]),"Yes","No")</f>
        <v>Yes</v>
      </c>
    </row>
    <row r="339" spans="1:8" x14ac:dyDescent="0.55000000000000004">
      <c r="A339">
        <v>928</v>
      </c>
      <c r="B339" s="1" t="s">
        <v>6375</v>
      </c>
      <c r="C339" s="4">
        <v>0.97142857100000002</v>
      </c>
      <c r="D339" s="6">
        <v>96.479901760000004</v>
      </c>
      <c r="E339" s="3">
        <v>97.052476459999994</v>
      </c>
      <c r="F339" s="4">
        <v>2.27150037</v>
      </c>
      <c r="G339" s="6">
        <f>Table5[[#This Row],[Best Individual mean accuracy]]-Table5[[#This Row],[Benchmark mean accuracy]]</f>
        <v>0.57257469999998989</v>
      </c>
      <c r="H339" t="str">
        <f>IF(AND(Table5[[#This Row],[F value]]&lt;4.74,Table5[[#This Row],[Best Individual mean accuracy]]&gt;Table5[[#This Row],[Benchmark mean accuracy]]),"Yes","No")</f>
        <v>Yes</v>
      </c>
    </row>
    <row r="340" spans="1:8" x14ac:dyDescent="0.55000000000000004">
      <c r="A340">
        <v>175</v>
      </c>
      <c r="B340" s="1" t="s">
        <v>4568</v>
      </c>
      <c r="C340" s="4">
        <v>0.98285714300000004</v>
      </c>
      <c r="D340" s="6">
        <v>96.280556689999997</v>
      </c>
      <c r="E340" s="3">
        <v>97.052476459999994</v>
      </c>
      <c r="F340" s="4">
        <v>1.2346746390000001</v>
      </c>
      <c r="G340" s="6">
        <f>Table5[[#This Row],[Best Individual mean accuracy]]-Table5[[#This Row],[Benchmark mean accuracy]]</f>
        <v>0.77191976999999667</v>
      </c>
      <c r="H340" t="str">
        <f>IF(AND(Table5[[#This Row],[F value]]&lt;4.74,Table5[[#This Row],[Best Individual mean accuracy]]&gt;Table5[[#This Row],[Benchmark mean accuracy]]),"Yes","No")</f>
        <v>Yes</v>
      </c>
    </row>
    <row r="341" spans="1:8" x14ac:dyDescent="0.55000000000000004">
      <c r="A341">
        <v>928</v>
      </c>
      <c r="B341" s="1" t="s">
        <v>6165</v>
      </c>
      <c r="C341" s="4">
        <v>0.97142857100000002</v>
      </c>
      <c r="D341" s="6">
        <v>96.680229229999995</v>
      </c>
      <c r="E341" s="3">
        <v>97.0523946</v>
      </c>
      <c r="F341" s="4">
        <v>1.278419894</v>
      </c>
      <c r="G341" s="6">
        <f>Table5[[#This Row],[Best Individual mean accuracy]]-Table5[[#This Row],[Benchmark mean accuracy]]</f>
        <v>0.37216537000000471</v>
      </c>
      <c r="H341" t="str">
        <f>IF(AND(Table5[[#This Row],[F value]]&lt;4.74,Table5[[#This Row],[Best Individual mean accuracy]]&gt;Table5[[#This Row],[Benchmark mean accuracy]]),"Yes","No")</f>
        <v>Yes</v>
      </c>
    </row>
    <row r="342" spans="1:8" x14ac:dyDescent="0.55000000000000004">
      <c r="A342">
        <v>175</v>
      </c>
      <c r="B342" s="1" t="s">
        <v>4557</v>
      </c>
      <c r="C342" s="4">
        <v>0.98285714300000004</v>
      </c>
      <c r="D342" s="6">
        <v>96.594433069999994</v>
      </c>
      <c r="E342" s="3">
        <v>97.0523946</v>
      </c>
      <c r="F342" s="4">
        <v>1.3662605699999999</v>
      </c>
      <c r="G342" s="6">
        <f>Table5[[#This Row],[Best Individual mean accuracy]]-Table5[[#This Row],[Benchmark mean accuracy]]</f>
        <v>0.45796153000000572</v>
      </c>
      <c r="H342" t="str">
        <f>IF(AND(Table5[[#This Row],[F value]]&lt;4.74,Table5[[#This Row],[Best Individual mean accuracy]]&gt;Table5[[#This Row],[Benchmark mean accuracy]]),"Yes","No")</f>
        <v>Yes</v>
      </c>
    </row>
    <row r="343" spans="1:8" x14ac:dyDescent="0.55000000000000004">
      <c r="A343">
        <v>663</v>
      </c>
      <c r="B343" s="1" t="s">
        <v>5550</v>
      </c>
      <c r="C343" s="4">
        <v>0.97714285700000003</v>
      </c>
      <c r="D343" s="6">
        <v>96.794924269999996</v>
      </c>
      <c r="E343" s="3">
        <v>97.052312729999997</v>
      </c>
      <c r="F343" s="4">
        <v>1.3871303070000001</v>
      </c>
      <c r="G343" s="6">
        <f>Table5[[#This Row],[Best Individual mean accuracy]]-Table5[[#This Row],[Benchmark mean accuracy]]</f>
        <v>0.25738846000000137</v>
      </c>
      <c r="H343" t="str">
        <f>IF(AND(Table5[[#This Row],[F value]]&lt;4.74,Table5[[#This Row],[Best Individual mean accuracy]]&gt;Table5[[#This Row],[Benchmark mean accuracy]]),"Yes","No")</f>
        <v>Yes</v>
      </c>
    </row>
    <row r="344" spans="1:8" x14ac:dyDescent="0.55000000000000004">
      <c r="A344">
        <v>928</v>
      </c>
      <c r="B344" s="1" t="s">
        <v>5929</v>
      </c>
      <c r="C344" s="4">
        <v>0.97142857100000002</v>
      </c>
      <c r="D344" s="6">
        <v>96.766352839999996</v>
      </c>
      <c r="E344" s="3">
        <v>97.052312729999997</v>
      </c>
      <c r="F344" s="4">
        <v>1.083372722</v>
      </c>
      <c r="G344" s="6">
        <f>Table5[[#This Row],[Best Individual mean accuracy]]-Table5[[#This Row],[Benchmark mean accuracy]]</f>
        <v>0.28595989000000088</v>
      </c>
      <c r="H344" t="str">
        <f>IF(AND(Table5[[#This Row],[F value]]&lt;4.74,Table5[[#This Row],[Best Individual mean accuracy]]&gt;Table5[[#This Row],[Benchmark mean accuracy]]),"Yes","No")</f>
        <v>Yes</v>
      </c>
    </row>
    <row r="345" spans="1:8" x14ac:dyDescent="0.55000000000000004">
      <c r="A345">
        <v>928</v>
      </c>
      <c r="B345" s="1" t="s">
        <v>6646</v>
      </c>
      <c r="C345" s="4">
        <v>0.97142857100000002</v>
      </c>
      <c r="D345" s="6">
        <v>96.708882520000003</v>
      </c>
      <c r="E345" s="3">
        <v>97.052312729999997</v>
      </c>
      <c r="F345" s="4">
        <v>0.92871374799999995</v>
      </c>
      <c r="G345" s="6">
        <f>Table5[[#This Row],[Best Individual mean accuracy]]-Table5[[#This Row],[Benchmark mean accuracy]]</f>
        <v>0.34343020999999396</v>
      </c>
      <c r="H345" t="str">
        <f>IF(AND(Table5[[#This Row],[F value]]&lt;4.74,Table5[[#This Row],[Best Individual mean accuracy]]&gt;Table5[[#This Row],[Benchmark mean accuracy]]),"Yes","No")</f>
        <v>Yes</v>
      </c>
    </row>
    <row r="346" spans="1:8" x14ac:dyDescent="0.55000000000000004">
      <c r="A346">
        <v>663</v>
      </c>
      <c r="B346" s="1" t="s">
        <v>5592</v>
      </c>
      <c r="C346" s="4">
        <v>0.97714285700000003</v>
      </c>
      <c r="D346" s="6">
        <v>96.623413839999998</v>
      </c>
      <c r="E346" s="3">
        <v>97.052312729999997</v>
      </c>
      <c r="F346" s="4">
        <v>1.3250515199999999</v>
      </c>
      <c r="G346" s="6">
        <f>Table5[[#This Row],[Best Individual mean accuracy]]-Table5[[#This Row],[Benchmark mean accuracy]]</f>
        <v>0.42889888999999926</v>
      </c>
      <c r="H346" t="str">
        <f>IF(AND(Table5[[#This Row],[F value]]&lt;4.74,Table5[[#This Row],[Best Individual mean accuracy]]&gt;Table5[[#This Row],[Benchmark mean accuracy]]),"Yes","No")</f>
        <v>Yes</v>
      </c>
    </row>
    <row r="347" spans="1:8" x14ac:dyDescent="0.55000000000000004">
      <c r="A347">
        <v>175</v>
      </c>
      <c r="B347" s="1" t="s">
        <v>5010</v>
      </c>
      <c r="C347" s="4">
        <v>0.98285714300000004</v>
      </c>
      <c r="D347" s="6">
        <v>96.394187470000006</v>
      </c>
      <c r="E347" s="3">
        <v>97.052312729999997</v>
      </c>
      <c r="F347" s="4">
        <v>1.0683506970000001</v>
      </c>
      <c r="G347" s="6">
        <f>Table5[[#This Row],[Best Individual mean accuracy]]-Table5[[#This Row],[Benchmark mean accuracy]]</f>
        <v>0.65812525999999139</v>
      </c>
      <c r="H347" t="str">
        <f>IF(AND(Table5[[#This Row],[F value]]&lt;4.74,Table5[[#This Row],[Best Individual mean accuracy]]&gt;Table5[[#This Row],[Benchmark mean accuracy]]),"Yes","No")</f>
        <v>Yes</v>
      </c>
    </row>
    <row r="348" spans="1:8" x14ac:dyDescent="0.55000000000000004">
      <c r="A348">
        <v>175</v>
      </c>
      <c r="B348" s="1" t="s">
        <v>4636</v>
      </c>
      <c r="C348" s="4">
        <v>0.98285714300000004</v>
      </c>
      <c r="D348" s="6">
        <v>96.394105609999997</v>
      </c>
      <c r="E348" s="3">
        <v>97.052312729999997</v>
      </c>
      <c r="F348" s="4">
        <v>3.5084205370000001</v>
      </c>
      <c r="G348" s="6">
        <f>Table5[[#This Row],[Best Individual mean accuracy]]-Table5[[#This Row],[Benchmark mean accuracy]]</f>
        <v>0.65820712000000015</v>
      </c>
      <c r="H348" t="str">
        <f>IF(AND(Table5[[#This Row],[F value]]&lt;4.74,Table5[[#This Row],[Best Individual mean accuracy]]&gt;Table5[[#This Row],[Benchmark mean accuracy]]),"Yes","No")</f>
        <v>Yes</v>
      </c>
    </row>
    <row r="349" spans="1:8" x14ac:dyDescent="0.55000000000000004">
      <c r="A349">
        <v>928</v>
      </c>
      <c r="B349" s="1" t="s">
        <v>6000</v>
      </c>
      <c r="C349" s="4">
        <v>0.97142857100000002</v>
      </c>
      <c r="D349" s="6">
        <v>96.164388049999999</v>
      </c>
      <c r="E349" s="3">
        <v>97.052312729999997</v>
      </c>
      <c r="F349" s="4">
        <v>1.179145691</v>
      </c>
      <c r="G349" s="6">
        <f>Table5[[#This Row],[Best Individual mean accuracy]]-Table5[[#This Row],[Benchmark mean accuracy]]</f>
        <v>0.88792467999999758</v>
      </c>
      <c r="H349" t="str">
        <f>IF(AND(Table5[[#This Row],[F value]]&lt;4.74,Table5[[#This Row],[Best Individual mean accuracy]]&gt;Table5[[#This Row],[Benchmark mean accuracy]]),"Yes","No")</f>
        <v>Yes</v>
      </c>
    </row>
    <row r="350" spans="1:8" x14ac:dyDescent="0.55000000000000004">
      <c r="A350">
        <v>175</v>
      </c>
      <c r="B350" s="1" t="s">
        <v>4743</v>
      </c>
      <c r="C350" s="4">
        <v>0.98285714300000004</v>
      </c>
      <c r="D350" s="6">
        <v>96.566516579999998</v>
      </c>
      <c r="E350" s="3">
        <v>97.052149</v>
      </c>
      <c r="F350" s="4">
        <v>0.89281070900000004</v>
      </c>
      <c r="G350" s="6">
        <f>Table5[[#This Row],[Best Individual mean accuracy]]-Table5[[#This Row],[Benchmark mean accuracy]]</f>
        <v>0.48563242000000173</v>
      </c>
      <c r="H350" t="str">
        <f>IF(AND(Table5[[#This Row],[F value]]&lt;4.74,Table5[[#This Row],[Best Individual mean accuracy]]&gt;Table5[[#This Row],[Benchmark mean accuracy]]),"Yes","No")</f>
        <v>Yes</v>
      </c>
    </row>
    <row r="351" spans="1:8" x14ac:dyDescent="0.55000000000000004">
      <c r="A351">
        <v>663</v>
      </c>
      <c r="B351" s="1" t="s">
        <v>5633</v>
      </c>
      <c r="C351" s="4">
        <v>0.97714285700000003</v>
      </c>
      <c r="D351" s="6">
        <v>96.651821530000007</v>
      </c>
      <c r="E351" s="3">
        <v>97.051985259999995</v>
      </c>
      <c r="F351" s="4">
        <v>1</v>
      </c>
      <c r="G351" s="6">
        <f>Table5[[#This Row],[Best Individual mean accuracy]]-Table5[[#This Row],[Benchmark mean accuracy]]</f>
        <v>0.4001637299999885</v>
      </c>
      <c r="H351" t="str">
        <f>IF(AND(Table5[[#This Row],[F value]]&lt;4.74,Table5[[#This Row],[Best Individual mean accuracy]]&gt;Table5[[#This Row],[Benchmark mean accuracy]]),"Yes","No")</f>
        <v>Yes</v>
      </c>
    </row>
    <row r="352" spans="1:8" x14ac:dyDescent="0.55000000000000004">
      <c r="A352">
        <v>663</v>
      </c>
      <c r="B352" s="1" t="s">
        <v>5421</v>
      </c>
      <c r="C352" s="4">
        <v>0.97714285700000003</v>
      </c>
      <c r="D352" s="6">
        <v>96.794760539999999</v>
      </c>
      <c r="E352" s="3">
        <v>97.051739659999996</v>
      </c>
      <c r="F352" s="4">
        <v>0.77323059800000005</v>
      </c>
      <c r="G352" s="6">
        <f>Table5[[#This Row],[Best Individual mean accuracy]]-Table5[[#This Row],[Benchmark mean accuracy]]</f>
        <v>0.2569791199999969</v>
      </c>
      <c r="H352" t="str">
        <f>IF(AND(Table5[[#This Row],[F value]]&lt;4.74,Table5[[#This Row],[Best Individual mean accuracy]]&gt;Table5[[#This Row],[Benchmark mean accuracy]]),"Yes","No")</f>
        <v>Yes</v>
      </c>
    </row>
    <row r="353" spans="1:8" x14ac:dyDescent="0.55000000000000004">
      <c r="A353">
        <v>663</v>
      </c>
      <c r="B353" s="1" t="s">
        <v>5323</v>
      </c>
      <c r="C353" s="4">
        <v>0.97714285700000003</v>
      </c>
      <c r="D353" s="6">
        <v>96.138272619999995</v>
      </c>
      <c r="E353" s="3">
        <v>97.025460499999994</v>
      </c>
      <c r="F353" s="4">
        <v>1.125567942</v>
      </c>
      <c r="G353" s="6">
        <f>Table5[[#This Row],[Best Individual mean accuracy]]-Table5[[#This Row],[Benchmark mean accuracy]]</f>
        <v>0.88718787999999904</v>
      </c>
      <c r="H353" t="str">
        <f>IF(AND(Table5[[#This Row],[F value]]&lt;4.74,Table5[[#This Row],[Best Individual mean accuracy]]&gt;Table5[[#This Row],[Benchmark mean accuracy]]),"Yes","No")</f>
        <v>Yes</v>
      </c>
    </row>
    <row r="354" spans="1:8" x14ac:dyDescent="0.55000000000000004">
      <c r="A354">
        <v>175</v>
      </c>
      <c r="B354" s="1" t="s">
        <v>4850</v>
      </c>
      <c r="C354" s="4">
        <v>0.98285714300000004</v>
      </c>
      <c r="D354" s="6">
        <v>96.567417109999994</v>
      </c>
      <c r="E354" s="3">
        <v>97.025214899999995</v>
      </c>
      <c r="F354" s="4">
        <v>2.4458363049999998</v>
      </c>
      <c r="G354" s="6">
        <f>Table5[[#This Row],[Best Individual mean accuracy]]-Table5[[#This Row],[Benchmark mean accuracy]]</f>
        <v>0.45779779000000076</v>
      </c>
      <c r="H354" t="str">
        <f>IF(AND(Table5[[#This Row],[F value]]&lt;4.74,Table5[[#This Row],[Best Individual mean accuracy]]&gt;Table5[[#This Row],[Benchmark mean accuracy]]),"Yes","No")</f>
        <v>Yes</v>
      </c>
    </row>
    <row r="355" spans="1:8" x14ac:dyDescent="0.55000000000000004">
      <c r="A355">
        <v>574</v>
      </c>
      <c r="B355" s="1" t="s">
        <v>5195</v>
      </c>
      <c r="C355" s="4">
        <v>0.97714285700000003</v>
      </c>
      <c r="D355" s="6">
        <v>96.509537449999996</v>
      </c>
      <c r="E355" s="3">
        <v>97.025133030000006</v>
      </c>
      <c r="F355" s="4">
        <v>0.70747736000000006</v>
      </c>
      <c r="G355" s="6">
        <f>Table5[[#This Row],[Best Individual mean accuracy]]-Table5[[#This Row],[Benchmark mean accuracy]]</f>
        <v>0.51559558000001005</v>
      </c>
      <c r="H355" t="str">
        <f>IF(AND(Table5[[#This Row],[F value]]&lt;4.74,Table5[[#This Row],[Best Individual mean accuracy]]&gt;Table5[[#This Row],[Benchmark mean accuracy]]),"Yes","No")</f>
        <v>Yes</v>
      </c>
    </row>
    <row r="356" spans="1:8" x14ac:dyDescent="0.55000000000000004">
      <c r="A356">
        <v>574</v>
      </c>
      <c r="B356" s="1" t="s">
        <v>5176</v>
      </c>
      <c r="C356" s="4">
        <v>0.97714285700000003</v>
      </c>
      <c r="D356" s="6">
        <v>96.366107249999999</v>
      </c>
      <c r="E356" s="3">
        <v>97.025133030000006</v>
      </c>
      <c r="F356" s="4">
        <v>0.92738507199999998</v>
      </c>
      <c r="G356" s="6">
        <f>Table5[[#This Row],[Best Individual mean accuracy]]-Table5[[#This Row],[Benchmark mean accuracy]]</f>
        <v>0.65902578000000744</v>
      </c>
      <c r="H356" t="str">
        <f>IF(AND(Table5[[#This Row],[F value]]&lt;4.74,Table5[[#This Row],[Best Individual mean accuracy]]&gt;Table5[[#This Row],[Benchmark mean accuracy]]),"Yes","No")</f>
        <v>Yes</v>
      </c>
    </row>
    <row r="357" spans="1:8" x14ac:dyDescent="0.55000000000000004">
      <c r="A357">
        <v>175</v>
      </c>
      <c r="B357" s="1" t="s">
        <v>4718</v>
      </c>
      <c r="C357" s="4">
        <v>0.98285714300000004</v>
      </c>
      <c r="D357" s="6">
        <v>96.281129759999999</v>
      </c>
      <c r="E357" s="3">
        <v>97.025133030000006</v>
      </c>
      <c r="F357" s="4">
        <v>2.6661944430000002</v>
      </c>
      <c r="G357" s="6">
        <f>Table5[[#This Row],[Best Individual mean accuracy]]-Table5[[#This Row],[Benchmark mean accuracy]]</f>
        <v>0.74400327000000743</v>
      </c>
      <c r="H357" t="str">
        <f>IF(AND(Table5[[#This Row],[F value]]&lt;4.74,Table5[[#This Row],[Best Individual mean accuracy]]&gt;Table5[[#This Row],[Benchmark mean accuracy]]),"Yes","No")</f>
        <v>Yes</v>
      </c>
    </row>
    <row r="358" spans="1:8" x14ac:dyDescent="0.55000000000000004">
      <c r="A358">
        <v>928</v>
      </c>
      <c r="B358" s="1" t="s">
        <v>6108</v>
      </c>
      <c r="C358" s="4">
        <v>0.97142857100000002</v>
      </c>
      <c r="D358" s="6">
        <v>96.567580840000005</v>
      </c>
      <c r="E358" s="3">
        <v>97.025051169999998</v>
      </c>
      <c r="F358" s="4">
        <v>2.2348346710000002</v>
      </c>
      <c r="G358" s="6">
        <f>Table5[[#This Row],[Best Individual mean accuracy]]-Table5[[#This Row],[Benchmark mean accuracy]]</f>
        <v>0.45747032999999249</v>
      </c>
      <c r="H358" t="str">
        <f>IF(AND(Table5[[#This Row],[F value]]&lt;4.74,Table5[[#This Row],[Best Individual mean accuracy]]&gt;Table5[[#This Row],[Benchmark mean accuracy]]),"Yes","No")</f>
        <v>Yes</v>
      </c>
    </row>
    <row r="359" spans="1:8" x14ac:dyDescent="0.55000000000000004">
      <c r="A359">
        <v>663</v>
      </c>
      <c r="B359" s="1" t="s">
        <v>5221</v>
      </c>
      <c r="C359" s="4">
        <v>0.97714285700000003</v>
      </c>
      <c r="D359" s="6">
        <v>96.538845679999994</v>
      </c>
      <c r="E359" s="3">
        <v>97.025051169999998</v>
      </c>
      <c r="F359" s="4">
        <v>2.8482281330000001</v>
      </c>
      <c r="G359" s="6">
        <f>Table5[[#This Row],[Best Individual mean accuracy]]-Table5[[#This Row],[Benchmark mean accuracy]]</f>
        <v>0.48620549000000324</v>
      </c>
      <c r="H359" t="str">
        <f>IF(AND(Table5[[#This Row],[F value]]&lt;4.74,Table5[[#This Row],[Best Individual mean accuracy]]&gt;Table5[[#This Row],[Benchmark mean accuracy]]),"Yes","No")</f>
        <v>Yes</v>
      </c>
    </row>
    <row r="360" spans="1:8" x14ac:dyDescent="0.55000000000000004">
      <c r="A360">
        <v>175</v>
      </c>
      <c r="B360" s="1" t="s">
        <v>4876</v>
      </c>
      <c r="C360" s="4">
        <v>0.98285714300000004</v>
      </c>
      <c r="D360" s="6">
        <v>96.45223086</v>
      </c>
      <c r="E360" s="3">
        <v>97.025051169999998</v>
      </c>
      <c r="F360" s="4">
        <v>1.2882093349999999</v>
      </c>
      <c r="G360" s="6">
        <f>Table5[[#This Row],[Best Individual mean accuracy]]-Table5[[#This Row],[Benchmark mean accuracy]]</f>
        <v>0.57282030999999733</v>
      </c>
      <c r="H360" t="str">
        <f>IF(AND(Table5[[#This Row],[F value]]&lt;4.74,Table5[[#This Row],[Best Individual mean accuracy]]&gt;Table5[[#This Row],[Benchmark mean accuracy]]),"Yes","No")</f>
        <v>Yes</v>
      </c>
    </row>
    <row r="361" spans="1:8" x14ac:dyDescent="0.55000000000000004">
      <c r="A361">
        <v>175</v>
      </c>
      <c r="B361" s="1" t="s">
        <v>4683</v>
      </c>
      <c r="C361" s="4">
        <v>0.98285714300000004</v>
      </c>
      <c r="D361" s="6">
        <v>96.251412200000004</v>
      </c>
      <c r="E361" s="3">
        <v>97.025051169999998</v>
      </c>
      <c r="F361" s="4">
        <v>1.2985910380000001</v>
      </c>
      <c r="G361" s="6">
        <f>Table5[[#This Row],[Best Individual mean accuracy]]-Table5[[#This Row],[Benchmark mean accuracy]]</f>
        <v>0.77363896999999326</v>
      </c>
      <c r="H361" t="str">
        <f>IF(AND(Table5[[#This Row],[F value]]&lt;4.74,Table5[[#This Row],[Best Individual mean accuracy]]&gt;Table5[[#This Row],[Benchmark mean accuracy]]),"Yes","No")</f>
        <v>Yes</v>
      </c>
    </row>
    <row r="362" spans="1:8" x14ac:dyDescent="0.55000000000000004">
      <c r="A362">
        <v>663</v>
      </c>
      <c r="B362" s="1" t="s">
        <v>5554</v>
      </c>
      <c r="C362" s="4">
        <v>0.97714285700000003</v>
      </c>
      <c r="D362" s="6">
        <v>96.681784690000001</v>
      </c>
      <c r="E362" s="3">
        <v>97.024969299999995</v>
      </c>
      <c r="F362" s="4">
        <v>0.92863004500000002</v>
      </c>
      <c r="G362" s="6">
        <f>Table5[[#This Row],[Best Individual mean accuracy]]-Table5[[#This Row],[Benchmark mean accuracy]]</f>
        <v>0.34318460999999445</v>
      </c>
      <c r="H362" t="str">
        <f>IF(AND(Table5[[#This Row],[F value]]&lt;4.74,Table5[[#This Row],[Best Individual mean accuracy]]&gt;Table5[[#This Row],[Benchmark mean accuracy]]),"Yes","No")</f>
        <v>Yes</v>
      </c>
    </row>
    <row r="363" spans="1:8" x14ac:dyDescent="0.55000000000000004">
      <c r="A363">
        <v>750</v>
      </c>
      <c r="B363" s="1" t="s">
        <v>5828</v>
      </c>
      <c r="C363" s="4">
        <v>0.96571428599999998</v>
      </c>
      <c r="D363" s="6">
        <v>96.652558330000005</v>
      </c>
      <c r="E363" s="3">
        <v>97.024969299999995</v>
      </c>
      <c r="F363" s="4">
        <v>1.1854901950000001</v>
      </c>
      <c r="G363" s="6">
        <f>Table5[[#This Row],[Best Individual mean accuracy]]-Table5[[#This Row],[Benchmark mean accuracy]]</f>
        <v>0.37241096999999002</v>
      </c>
      <c r="H363" t="str">
        <f>IF(AND(Table5[[#This Row],[F value]]&lt;4.74,Table5[[#This Row],[Best Individual mean accuracy]]&gt;Table5[[#This Row],[Benchmark mean accuracy]]),"Yes","No")</f>
        <v>Yes</v>
      </c>
    </row>
    <row r="364" spans="1:8" x14ac:dyDescent="0.55000000000000004">
      <c r="A364">
        <v>663</v>
      </c>
      <c r="B364" s="1" t="s">
        <v>5300</v>
      </c>
      <c r="C364" s="4">
        <v>0.97714285700000003</v>
      </c>
      <c r="D364" s="6">
        <v>96.480966030000005</v>
      </c>
      <c r="E364" s="3">
        <v>97.024969299999995</v>
      </c>
      <c r="F364" s="4">
        <v>1.6002743129999999</v>
      </c>
      <c r="G364" s="6">
        <f>Table5[[#This Row],[Best Individual mean accuracy]]-Table5[[#This Row],[Benchmark mean accuracy]]</f>
        <v>0.54400326999999038</v>
      </c>
      <c r="H364" t="str">
        <f>IF(AND(Table5[[#This Row],[F value]]&lt;4.74,Table5[[#This Row],[Best Individual mean accuracy]]&gt;Table5[[#This Row],[Benchmark mean accuracy]]),"Yes","No")</f>
        <v>Yes</v>
      </c>
    </row>
    <row r="365" spans="1:8" x14ac:dyDescent="0.55000000000000004">
      <c r="A365">
        <v>663</v>
      </c>
      <c r="B365" s="1" t="s">
        <v>5383</v>
      </c>
      <c r="C365" s="4">
        <v>0.97714285700000003</v>
      </c>
      <c r="D365" s="6">
        <v>96.337945149999996</v>
      </c>
      <c r="E365" s="3">
        <v>97.024969299999995</v>
      </c>
      <c r="F365" s="4">
        <v>1.4282188570000001</v>
      </c>
      <c r="G365" s="6">
        <f>Table5[[#This Row],[Best Individual mean accuracy]]-Table5[[#This Row],[Benchmark mean accuracy]]</f>
        <v>0.68702414999999917</v>
      </c>
      <c r="H365" t="str">
        <f>IF(AND(Table5[[#This Row],[F value]]&lt;4.74,Table5[[#This Row],[Best Individual mean accuracy]]&gt;Table5[[#This Row],[Benchmark mean accuracy]]),"Yes","No")</f>
        <v>Yes</v>
      </c>
    </row>
    <row r="366" spans="1:8" x14ac:dyDescent="0.55000000000000004">
      <c r="A366">
        <v>663</v>
      </c>
      <c r="B366" s="1" t="s">
        <v>5218</v>
      </c>
      <c r="C366" s="4">
        <v>0.97714285700000003</v>
      </c>
      <c r="D366" s="6">
        <v>96.824478099999993</v>
      </c>
      <c r="E366" s="3">
        <v>97.024805569999998</v>
      </c>
      <c r="F366" s="4">
        <v>4.2074177669999999</v>
      </c>
      <c r="G366" s="6">
        <f>Table5[[#This Row],[Best Individual mean accuracy]]-Table5[[#This Row],[Benchmark mean accuracy]]</f>
        <v>0.20032747000000484</v>
      </c>
      <c r="H366" t="str">
        <f>IF(AND(Table5[[#This Row],[F value]]&lt;4.74,Table5[[#This Row],[Best Individual mean accuracy]]&gt;Table5[[#This Row],[Benchmark mean accuracy]]),"Yes","No")</f>
        <v>Yes</v>
      </c>
    </row>
    <row r="367" spans="1:8" x14ac:dyDescent="0.55000000000000004">
      <c r="A367">
        <v>175</v>
      </c>
      <c r="B367" s="1" t="s">
        <v>4593</v>
      </c>
      <c r="C367" s="4">
        <v>0.98285714300000004</v>
      </c>
      <c r="D367" s="6">
        <v>96.652722060000002</v>
      </c>
      <c r="E367" s="3">
        <v>97.024805569999998</v>
      </c>
      <c r="F367" s="4">
        <v>1.14053293</v>
      </c>
      <c r="G367" s="6">
        <f>Table5[[#This Row],[Best Individual mean accuracy]]-Table5[[#This Row],[Benchmark mean accuracy]]</f>
        <v>0.37208350999999595</v>
      </c>
      <c r="H367" t="str">
        <f>IF(AND(Table5[[#This Row],[F value]]&lt;4.74,Table5[[#This Row],[Best Individual mean accuracy]]&gt;Table5[[#This Row],[Benchmark mean accuracy]]),"Yes","No")</f>
        <v>Yes</v>
      </c>
    </row>
    <row r="368" spans="1:8" x14ac:dyDescent="0.55000000000000004">
      <c r="A368">
        <v>663</v>
      </c>
      <c r="B368" s="1" t="s">
        <v>5581</v>
      </c>
      <c r="C368" s="4">
        <v>0.97714285700000003</v>
      </c>
      <c r="D368" s="6">
        <v>96.996479739999998</v>
      </c>
      <c r="E368" s="3">
        <v>97.024723699999996</v>
      </c>
      <c r="F368" s="4">
        <v>1.4327310660000001</v>
      </c>
      <c r="G368" s="6">
        <f>Table5[[#This Row],[Best Individual mean accuracy]]-Table5[[#This Row],[Benchmark mean accuracy]]</f>
        <v>2.8243959999997514E-2</v>
      </c>
      <c r="H368" t="str">
        <f>IF(AND(Table5[[#This Row],[F value]]&lt;4.74,Table5[[#This Row],[Best Individual mean accuracy]]&gt;Table5[[#This Row],[Benchmark mean accuracy]]),"Yes","No")</f>
        <v>Yes</v>
      </c>
    </row>
    <row r="369" spans="1:8" x14ac:dyDescent="0.55000000000000004">
      <c r="A369">
        <v>175</v>
      </c>
      <c r="B369" s="1" t="s">
        <v>4801</v>
      </c>
      <c r="C369" s="4">
        <v>0.98285714300000004</v>
      </c>
      <c r="D369" s="6">
        <v>96.852885799999996</v>
      </c>
      <c r="E369" s="3">
        <v>97.024723699999996</v>
      </c>
      <c r="F369" s="4">
        <v>1.666344359</v>
      </c>
      <c r="G369" s="6">
        <f>Table5[[#This Row],[Best Individual mean accuracy]]-Table5[[#This Row],[Benchmark mean accuracy]]</f>
        <v>0.17183789999999988</v>
      </c>
      <c r="H369" t="str">
        <f>IF(AND(Table5[[#This Row],[F value]]&lt;4.74,Table5[[#This Row],[Best Individual mean accuracy]]&gt;Table5[[#This Row],[Benchmark mean accuracy]]),"Yes","No")</f>
        <v>Yes</v>
      </c>
    </row>
    <row r="370" spans="1:8" x14ac:dyDescent="0.55000000000000004">
      <c r="A370">
        <v>663</v>
      </c>
      <c r="B370" s="1" t="s">
        <v>5293</v>
      </c>
      <c r="C370" s="4">
        <v>0.97714285700000003</v>
      </c>
      <c r="D370" s="6">
        <v>96.824396230000005</v>
      </c>
      <c r="E370" s="3">
        <v>97.024723699999996</v>
      </c>
      <c r="F370" s="4">
        <v>1.2102403310000001</v>
      </c>
      <c r="G370" s="6">
        <f>Table5[[#This Row],[Best Individual mean accuracy]]-Table5[[#This Row],[Benchmark mean accuracy]]</f>
        <v>0.20032746999999063</v>
      </c>
      <c r="H370" t="str">
        <f>IF(AND(Table5[[#This Row],[F value]]&lt;4.74,Table5[[#This Row],[Best Individual mean accuracy]]&gt;Table5[[#This Row],[Benchmark mean accuracy]]),"Yes","No")</f>
        <v>Yes</v>
      </c>
    </row>
    <row r="371" spans="1:8" x14ac:dyDescent="0.55000000000000004">
      <c r="A371">
        <v>663</v>
      </c>
      <c r="B371" s="1" t="s">
        <v>5516</v>
      </c>
      <c r="C371" s="4">
        <v>0.97714285700000003</v>
      </c>
      <c r="D371" s="6">
        <v>96.652476460000003</v>
      </c>
      <c r="E371" s="3">
        <v>97.024723699999996</v>
      </c>
      <c r="F371" s="4">
        <v>0.88135995600000006</v>
      </c>
      <c r="G371" s="6">
        <f>Table5[[#This Row],[Best Individual mean accuracy]]-Table5[[#This Row],[Benchmark mean accuracy]]</f>
        <v>0.37224723999999298</v>
      </c>
      <c r="H371" t="str">
        <f>IF(AND(Table5[[#This Row],[F value]]&lt;4.74,Table5[[#This Row],[Best Individual mean accuracy]]&gt;Table5[[#This Row],[Benchmark mean accuracy]]),"Yes","No")</f>
        <v>Yes</v>
      </c>
    </row>
    <row r="372" spans="1:8" x14ac:dyDescent="0.55000000000000004">
      <c r="A372">
        <v>663</v>
      </c>
      <c r="B372" s="1" t="s">
        <v>5330</v>
      </c>
      <c r="C372" s="4">
        <v>0.97714285700000003</v>
      </c>
      <c r="D372" s="6">
        <v>96.567089640000006</v>
      </c>
      <c r="E372" s="3">
        <v>97.024723699999996</v>
      </c>
      <c r="F372" s="4">
        <v>0.89838922899999996</v>
      </c>
      <c r="G372" s="6">
        <f>Table5[[#This Row],[Best Individual mean accuracy]]-Table5[[#This Row],[Benchmark mean accuracy]]</f>
        <v>0.45763405999998952</v>
      </c>
      <c r="H372" t="str">
        <f>IF(AND(Table5[[#This Row],[F value]]&lt;4.74,Table5[[#This Row],[Best Individual mean accuracy]]&gt;Table5[[#This Row],[Benchmark mean accuracy]]),"Yes","No")</f>
        <v>Yes</v>
      </c>
    </row>
    <row r="373" spans="1:8" x14ac:dyDescent="0.55000000000000004">
      <c r="A373">
        <v>175</v>
      </c>
      <c r="B373" s="1" t="s">
        <v>4794</v>
      </c>
      <c r="C373" s="4">
        <v>0.98285714300000004</v>
      </c>
      <c r="D373" s="6">
        <v>96.394760539999993</v>
      </c>
      <c r="E373" s="3">
        <v>97.024723699999996</v>
      </c>
      <c r="F373" s="4">
        <v>0.73901851900000004</v>
      </c>
      <c r="G373" s="6">
        <f>Table5[[#This Row],[Best Individual mean accuracy]]-Table5[[#This Row],[Benchmark mean accuracy]]</f>
        <v>0.62996316000000263</v>
      </c>
      <c r="H373" t="str">
        <f>IF(AND(Table5[[#This Row],[F value]]&lt;4.74,Table5[[#This Row],[Best Individual mean accuracy]]&gt;Table5[[#This Row],[Benchmark mean accuracy]]),"Yes","No")</f>
        <v>Yes</v>
      </c>
    </row>
    <row r="374" spans="1:8" x14ac:dyDescent="0.55000000000000004">
      <c r="A374">
        <v>574</v>
      </c>
      <c r="B374" s="1" t="s">
        <v>5167</v>
      </c>
      <c r="C374" s="4">
        <v>0.97714285700000003</v>
      </c>
      <c r="D374" s="6">
        <v>96.338190749999995</v>
      </c>
      <c r="E374" s="3">
        <v>97.024723699999996</v>
      </c>
      <c r="F374" s="4">
        <v>2.4691740250000001</v>
      </c>
      <c r="G374" s="6">
        <f>Table5[[#This Row],[Best Individual mean accuracy]]-Table5[[#This Row],[Benchmark mean accuracy]]</f>
        <v>0.68653295000000014</v>
      </c>
      <c r="H374" t="str">
        <f>IF(AND(Table5[[#This Row],[F value]]&lt;4.74,Table5[[#This Row],[Best Individual mean accuracy]]&gt;Table5[[#This Row],[Benchmark mean accuracy]]),"Yes","No")</f>
        <v>Yes</v>
      </c>
    </row>
    <row r="375" spans="1:8" x14ac:dyDescent="0.55000000000000004">
      <c r="A375">
        <v>175</v>
      </c>
      <c r="B375" s="1" t="s">
        <v>4986</v>
      </c>
      <c r="C375" s="4">
        <v>0.98285714300000004</v>
      </c>
      <c r="D375" s="6">
        <v>96.79557921</v>
      </c>
      <c r="E375" s="3">
        <v>97.024641829999993</v>
      </c>
      <c r="F375" s="4">
        <v>0.83002408400000005</v>
      </c>
      <c r="G375" s="6">
        <f>Table5[[#This Row],[Best Individual mean accuracy]]-Table5[[#This Row],[Benchmark mean accuracy]]</f>
        <v>0.22906261999999344</v>
      </c>
      <c r="H375" t="str">
        <f>IF(AND(Table5[[#This Row],[F value]]&lt;4.74,Table5[[#This Row],[Best Individual mean accuracy]]&gt;Table5[[#This Row],[Benchmark mean accuracy]]),"Yes","No")</f>
        <v>Yes</v>
      </c>
    </row>
    <row r="376" spans="1:8" x14ac:dyDescent="0.55000000000000004">
      <c r="A376">
        <v>928</v>
      </c>
      <c r="B376" s="1" t="s">
        <v>6335</v>
      </c>
      <c r="C376" s="4">
        <v>0.97142857100000002</v>
      </c>
      <c r="D376" s="6">
        <v>96.766925909999998</v>
      </c>
      <c r="E376" s="3">
        <v>97.024641829999993</v>
      </c>
      <c r="F376" s="4">
        <v>1.5864875949999999</v>
      </c>
      <c r="G376" s="6">
        <f>Table5[[#This Row],[Best Individual mean accuracy]]-Table5[[#This Row],[Benchmark mean accuracy]]</f>
        <v>0.25771591999999544</v>
      </c>
      <c r="H376" t="str">
        <f>IF(AND(Table5[[#This Row],[F value]]&lt;4.74,Table5[[#This Row],[Best Individual mean accuracy]]&gt;Table5[[#This Row],[Benchmark mean accuracy]]),"Yes","No")</f>
        <v>Yes</v>
      </c>
    </row>
    <row r="377" spans="1:8" x14ac:dyDescent="0.55000000000000004">
      <c r="A377">
        <v>928</v>
      </c>
      <c r="B377" s="1" t="s">
        <v>5991</v>
      </c>
      <c r="C377" s="4">
        <v>0.97142857100000002</v>
      </c>
      <c r="D377" s="6">
        <v>96.766762180000001</v>
      </c>
      <c r="E377" s="3">
        <v>97.024641829999993</v>
      </c>
      <c r="F377" s="4">
        <v>1.2787159370000001</v>
      </c>
      <c r="G377" s="6">
        <f>Table5[[#This Row],[Best Individual mean accuracy]]-Table5[[#This Row],[Benchmark mean accuracy]]</f>
        <v>0.25787964999999247</v>
      </c>
      <c r="H377" t="str">
        <f>IF(AND(Table5[[#This Row],[F value]]&lt;4.74,Table5[[#This Row],[Best Individual mean accuracy]]&gt;Table5[[#This Row],[Benchmark mean accuracy]]),"Yes","No")</f>
        <v>Yes</v>
      </c>
    </row>
    <row r="378" spans="1:8" x14ac:dyDescent="0.55000000000000004">
      <c r="A378">
        <v>750</v>
      </c>
      <c r="B378" s="1" t="s">
        <v>5807</v>
      </c>
      <c r="C378" s="4">
        <v>0.96571428599999998</v>
      </c>
      <c r="D378" s="6">
        <v>96.538027020000001</v>
      </c>
      <c r="E378" s="3">
        <v>97.024641829999993</v>
      </c>
      <c r="F378" s="4">
        <v>0.98022443000000004</v>
      </c>
      <c r="G378" s="6">
        <f>Table5[[#This Row],[Best Individual mean accuracy]]-Table5[[#This Row],[Benchmark mean accuracy]]</f>
        <v>0.48661480999999185</v>
      </c>
      <c r="H378" t="str">
        <f>IF(AND(Table5[[#This Row],[F value]]&lt;4.74,Table5[[#This Row],[Best Individual mean accuracy]]&gt;Table5[[#This Row],[Benchmark mean accuracy]]),"Yes","No")</f>
        <v>Yes</v>
      </c>
    </row>
    <row r="379" spans="1:8" x14ac:dyDescent="0.55000000000000004">
      <c r="A379">
        <v>928</v>
      </c>
      <c r="B379" s="1" t="s">
        <v>6034</v>
      </c>
      <c r="C379" s="4">
        <v>0.97142857100000002</v>
      </c>
      <c r="D379" s="6">
        <v>96.509373719999999</v>
      </c>
      <c r="E379" s="3">
        <v>97.024641829999993</v>
      </c>
      <c r="F379" s="4">
        <v>1.118812347</v>
      </c>
      <c r="G379" s="6">
        <f>Table5[[#This Row],[Best Individual mean accuracy]]-Table5[[#This Row],[Benchmark mean accuracy]]</f>
        <v>0.51526810999999384</v>
      </c>
      <c r="H379" t="str">
        <f>IF(AND(Table5[[#This Row],[F value]]&lt;4.74,Table5[[#This Row],[Best Individual mean accuracy]]&gt;Table5[[#This Row],[Benchmark mean accuracy]]),"Yes","No")</f>
        <v>Yes</v>
      </c>
    </row>
    <row r="380" spans="1:8" x14ac:dyDescent="0.55000000000000004">
      <c r="A380">
        <v>928</v>
      </c>
      <c r="B380" s="1" t="s">
        <v>6349</v>
      </c>
      <c r="C380" s="4">
        <v>0.97142857100000002</v>
      </c>
      <c r="D380" s="6">
        <v>96.452803930000002</v>
      </c>
      <c r="E380" s="3">
        <v>97.024641829999993</v>
      </c>
      <c r="F380" s="4">
        <v>2.3913387940000002</v>
      </c>
      <c r="G380" s="6">
        <f>Table5[[#This Row],[Best Individual mean accuracy]]-Table5[[#This Row],[Benchmark mean accuracy]]</f>
        <v>0.57183789999999135</v>
      </c>
      <c r="H380" t="str">
        <f>IF(AND(Table5[[#This Row],[F value]]&lt;4.74,Table5[[#This Row],[Best Individual mean accuracy]]&gt;Table5[[#This Row],[Benchmark mean accuracy]]),"Yes","No")</f>
        <v>Yes</v>
      </c>
    </row>
    <row r="381" spans="1:8" x14ac:dyDescent="0.55000000000000004">
      <c r="A381">
        <v>750</v>
      </c>
      <c r="B381" s="1" t="s">
        <v>5689</v>
      </c>
      <c r="C381" s="4">
        <v>0.96571428599999998</v>
      </c>
      <c r="D381" s="6">
        <v>96.423823170000006</v>
      </c>
      <c r="E381" s="3">
        <v>97.024641829999993</v>
      </c>
      <c r="F381" s="4">
        <v>2.0561299050000001</v>
      </c>
      <c r="G381" s="6">
        <f>Table5[[#This Row],[Best Individual mean accuracy]]-Table5[[#This Row],[Benchmark mean accuracy]]</f>
        <v>0.6008186599999874</v>
      </c>
      <c r="H381" t="str">
        <f>IF(AND(Table5[[#This Row],[F value]]&lt;4.74,Table5[[#This Row],[Best Individual mean accuracy]]&gt;Table5[[#This Row],[Benchmark mean accuracy]]),"Yes","No")</f>
        <v>Yes</v>
      </c>
    </row>
    <row r="382" spans="1:8" x14ac:dyDescent="0.55000000000000004">
      <c r="A382">
        <v>928</v>
      </c>
      <c r="B382" s="1" t="s">
        <v>6382</v>
      </c>
      <c r="C382" s="4">
        <v>0.97142857100000002</v>
      </c>
      <c r="D382" s="6">
        <v>96.366844040000004</v>
      </c>
      <c r="E382" s="3">
        <v>97.024641829999993</v>
      </c>
      <c r="F382" s="4">
        <v>1.1567901650000001</v>
      </c>
      <c r="G382" s="6">
        <f>Table5[[#This Row],[Best Individual mean accuracy]]-Table5[[#This Row],[Benchmark mean accuracy]]</f>
        <v>0.65779778999998939</v>
      </c>
      <c r="H382" t="str">
        <f>IF(AND(Table5[[#This Row],[F value]]&lt;4.74,Table5[[#This Row],[Best Individual mean accuracy]]&gt;Table5[[#This Row],[Benchmark mean accuracy]]),"Yes","No")</f>
        <v>Yes</v>
      </c>
    </row>
    <row r="383" spans="1:8" x14ac:dyDescent="0.55000000000000004">
      <c r="A383">
        <v>663</v>
      </c>
      <c r="B383" s="1" t="s">
        <v>5506</v>
      </c>
      <c r="C383" s="4">
        <v>0.97714285700000003</v>
      </c>
      <c r="D383" s="6">
        <v>96.967744580000002</v>
      </c>
      <c r="E383" s="3">
        <v>97.024559969999999</v>
      </c>
      <c r="F383" s="4">
        <v>0.70032668399999998</v>
      </c>
      <c r="G383" s="6">
        <f>Table5[[#This Row],[Best Individual mean accuracy]]-Table5[[#This Row],[Benchmark mean accuracy]]</f>
        <v>5.6815389999997024E-2</v>
      </c>
      <c r="H383" t="str">
        <f>IF(AND(Table5[[#This Row],[F value]]&lt;4.74,Table5[[#This Row],[Best Individual mean accuracy]]&gt;Table5[[#This Row],[Benchmark mean accuracy]]),"Yes","No")</f>
        <v>Yes</v>
      </c>
    </row>
    <row r="384" spans="1:8" x14ac:dyDescent="0.55000000000000004">
      <c r="A384">
        <v>663</v>
      </c>
      <c r="B384" s="1" t="s">
        <v>5317</v>
      </c>
      <c r="C384" s="4">
        <v>0.97714285700000003</v>
      </c>
      <c r="D384" s="6">
        <v>96.824314369999996</v>
      </c>
      <c r="E384" s="3">
        <v>97.024559969999999</v>
      </c>
      <c r="F384" s="4">
        <v>1.523363552</v>
      </c>
      <c r="G384" s="6">
        <f>Table5[[#This Row],[Best Individual mean accuracy]]-Table5[[#This Row],[Benchmark mean accuracy]]</f>
        <v>0.20024560000000236</v>
      </c>
      <c r="H384" t="str">
        <f>IF(AND(Table5[[#This Row],[F value]]&lt;4.74,Table5[[#This Row],[Best Individual mean accuracy]]&gt;Table5[[#This Row],[Benchmark mean accuracy]]),"Yes","No")</f>
        <v>Yes</v>
      </c>
    </row>
    <row r="385" spans="1:8" x14ac:dyDescent="0.55000000000000004">
      <c r="A385">
        <v>663</v>
      </c>
      <c r="B385" s="1" t="s">
        <v>5474</v>
      </c>
      <c r="C385" s="4">
        <v>0.97714285700000003</v>
      </c>
      <c r="D385" s="6">
        <v>96.738518220000003</v>
      </c>
      <c r="E385" s="3">
        <v>97.024559969999999</v>
      </c>
      <c r="F385" s="4">
        <v>2.9965479249999998</v>
      </c>
      <c r="G385" s="6">
        <f>Table5[[#This Row],[Best Individual mean accuracy]]-Table5[[#This Row],[Benchmark mean accuracy]]</f>
        <v>0.28604174999999543</v>
      </c>
      <c r="H385" t="str">
        <f>IF(AND(Table5[[#This Row],[F value]]&lt;4.74,Table5[[#This Row],[Best Individual mean accuracy]]&gt;Table5[[#This Row],[Benchmark mean accuracy]]),"Yes","No")</f>
        <v>Yes</v>
      </c>
    </row>
    <row r="386" spans="1:8" x14ac:dyDescent="0.55000000000000004">
      <c r="A386">
        <v>175</v>
      </c>
      <c r="B386" s="1" t="s">
        <v>4527</v>
      </c>
      <c r="C386" s="4">
        <v>0.98285714300000004</v>
      </c>
      <c r="D386" s="6">
        <v>96.710437990000003</v>
      </c>
      <c r="E386" s="3">
        <v>97.024559969999999</v>
      </c>
      <c r="F386" s="4">
        <v>1.182243935</v>
      </c>
      <c r="G386" s="6">
        <f>Table5[[#This Row],[Best Individual mean accuracy]]-Table5[[#This Row],[Benchmark mean accuracy]]</f>
        <v>0.31412197999999592</v>
      </c>
      <c r="H386" t="str">
        <f>IF(AND(Table5[[#This Row],[F value]]&lt;4.74,Table5[[#This Row],[Best Individual mean accuracy]]&gt;Table5[[#This Row],[Benchmark mean accuracy]]),"Yes","No")</f>
        <v>Yes</v>
      </c>
    </row>
    <row r="387" spans="1:8" x14ac:dyDescent="0.55000000000000004">
      <c r="A387">
        <v>750</v>
      </c>
      <c r="B387" s="1" t="s">
        <v>5735</v>
      </c>
      <c r="C387" s="4">
        <v>0.96571428599999998</v>
      </c>
      <c r="D387" s="6">
        <v>96.567007779999997</v>
      </c>
      <c r="E387" s="3">
        <v>97.024559969999999</v>
      </c>
      <c r="F387" s="4">
        <v>1.29819504</v>
      </c>
      <c r="G387" s="6">
        <f>Table5[[#This Row],[Best Individual mean accuracy]]-Table5[[#This Row],[Benchmark mean accuracy]]</f>
        <v>0.45755219000000125</v>
      </c>
      <c r="H387" t="str">
        <f>IF(AND(Table5[[#This Row],[F value]]&lt;4.74,Table5[[#This Row],[Best Individual mean accuracy]]&gt;Table5[[#This Row],[Benchmark mean accuracy]]),"Yes","No")</f>
        <v>Yes</v>
      </c>
    </row>
    <row r="388" spans="1:8" x14ac:dyDescent="0.55000000000000004">
      <c r="A388">
        <v>750</v>
      </c>
      <c r="B388" s="1" t="s">
        <v>5655</v>
      </c>
      <c r="C388" s="4">
        <v>0.96571428599999998</v>
      </c>
      <c r="D388" s="6">
        <v>96.566762179999998</v>
      </c>
      <c r="E388" s="3">
        <v>97.024559969999999</v>
      </c>
      <c r="F388" s="4">
        <v>2.1957127120000002</v>
      </c>
      <c r="G388" s="6">
        <f>Table5[[#This Row],[Best Individual mean accuracy]]-Table5[[#This Row],[Benchmark mean accuracy]]</f>
        <v>0.45779779000000076</v>
      </c>
      <c r="H388" t="str">
        <f>IF(AND(Table5[[#This Row],[F value]]&lt;4.74,Table5[[#This Row],[Best Individual mean accuracy]]&gt;Table5[[#This Row],[Benchmark mean accuracy]]),"Yes","No")</f>
        <v>Yes</v>
      </c>
    </row>
    <row r="389" spans="1:8" x14ac:dyDescent="0.55000000000000004">
      <c r="A389">
        <v>663</v>
      </c>
      <c r="B389" s="1" t="s">
        <v>5503</v>
      </c>
      <c r="C389" s="4">
        <v>0.97714285700000003</v>
      </c>
      <c r="D389" s="6">
        <v>96.423250100000004</v>
      </c>
      <c r="E389" s="3">
        <v>97.024559969999999</v>
      </c>
      <c r="F389" s="4">
        <v>1.4689594619999999</v>
      </c>
      <c r="G389" s="6">
        <f>Table5[[#This Row],[Best Individual mean accuracy]]-Table5[[#This Row],[Benchmark mean accuracy]]</f>
        <v>0.60130986999999436</v>
      </c>
      <c r="H389" t="str">
        <f>IF(AND(Table5[[#This Row],[F value]]&lt;4.74,Table5[[#This Row],[Best Individual mean accuracy]]&gt;Table5[[#This Row],[Benchmark mean accuracy]]),"Yes","No")</f>
        <v>Yes</v>
      </c>
    </row>
    <row r="390" spans="1:8" x14ac:dyDescent="0.55000000000000004">
      <c r="A390">
        <v>663</v>
      </c>
      <c r="B390" s="1" t="s">
        <v>5412</v>
      </c>
      <c r="C390" s="4">
        <v>0.97714285700000003</v>
      </c>
      <c r="D390" s="6">
        <v>96.738190750000001</v>
      </c>
      <c r="E390" s="3">
        <v>97.024478099999996</v>
      </c>
      <c r="F390" s="4">
        <v>0.80752349199999995</v>
      </c>
      <c r="G390" s="6">
        <f>Table5[[#This Row],[Best Individual mean accuracy]]-Table5[[#This Row],[Benchmark mean accuracy]]</f>
        <v>0.28628734999999494</v>
      </c>
      <c r="H390" t="str">
        <f>IF(AND(Table5[[#This Row],[F value]]&lt;4.74,Table5[[#This Row],[Best Individual mean accuracy]]&gt;Table5[[#This Row],[Benchmark mean accuracy]]),"Yes","No")</f>
        <v>Yes</v>
      </c>
    </row>
    <row r="391" spans="1:8" x14ac:dyDescent="0.55000000000000004">
      <c r="A391">
        <v>175</v>
      </c>
      <c r="B391" s="1" t="s">
        <v>4919</v>
      </c>
      <c r="C391" s="4">
        <v>0.98285714300000004</v>
      </c>
      <c r="D391" s="6">
        <v>96.538354479999995</v>
      </c>
      <c r="E391" s="3">
        <v>97.024478099999996</v>
      </c>
      <c r="F391" s="4">
        <v>3.471840195</v>
      </c>
      <c r="G391" s="6">
        <f>Table5[[#This Row],[Best Individual mean accuracy]]-Table5[[#This Row],[Benchmark mean accuracy]]</f>
        <v>0.48612362000000076</v>
      </c>
      <c r="H391" t="str">
        <f>IF(AND(Table5[[#This Row],[F value]]&lt;4.74,Table5[[#This Row],[Best Individual mean accuracy]]&gt;Table5[[#This Row],[Benchmark mean accuracy]]),"Yes","No")</f>
        <v>Yes</v>
      </c>
    </row>
    <row r="392" spans="1:8" x14ac:dyDescent="0.55000000000000004">
      <c r="A392">
        <v>175</v>
      </c>
      <c r="B392" s="1" t="s">
        <v>4914</v>
      </c>
      <c r="C392" s="4">
        <v>0.98285714300000004</v>
      </c>
      <c r="D392" s="6">
        <v>96.479983630000007</v>
      </c>
      <c r="E392" s="3">
        <v>97.024478099999996</v>
      </c>
      <c r="F392" s="4">
        <v>1</v>
      </c>
      <c r="G392" s="6">
        <f>Table5[[#This Row],[Best Individual mean accuracy]]-Table5[[#This Row],[Benchmark mean accuracy]]</f>
        <v>0.54449446999998941</v>
      </c>
      <c r="H392" t="str">
        <f>IF(AND(Table5[[#This Row],[F value]]&lt;4.74,Table5[[#This Row],[Best Individual mean accuracy]]&gt;Table5[[#This Row],[Benchmark mean accuracy]]),"Yes","No")</f>
        <v>Yes</v>
      </c>
    </row>
    <row r="393" spans="1:8" x14ac:dyDescent="0.55000000000000004">
      <c r="A393">
        <v>175</v>
      </c>
      <c r="B393" s="1" t="s">
        <v>4771</v>
      </c>
      <c r="C393" s="4">
        <v>0.98285714300000004</v>
      </c>
      <c r="D393" s="6">
        <v>96.25231273</v>
      </c>
      <c r="E393" s="3">
        <v>97.024478099999996</v>
      </c>
      <c r="F393" s="4">
        <v>1.749060901</v>
      </c>
      <c r="G393" s="6">
        <f>Table5[[#This Row],[Best Individual mean accuracy]]-Table5[[#This Row],[Benchmark mean accuracy]]</f>
        <v>0.77216536999999619</v>
      </c>
      <c r="H393" t="str">
        <f>IF(AND(Table5[[#This Row],[F value]]&lt;4.74,Table5[[#This Row],[Best Individual mean accuracy]]&gt;Table5[[#This Row],[Benchmark mean accuracy]]),"Yes","No")</f>
        <v>Yes</v>
      </c>
    </row>
    <row r="394" spans="1:8" x14ac:dyDescent="0.55000000000000004">
      <c r="A394">
        <v>175</v>
      </c>
      <c r="B394" s="1" t="s">
        <v>4841</v>
      </c>
      <c r="C394" s="4">
        <v>0.98285714300000004</v>
      </c>
      <c r="D394" s="6">
        <v>96.881047890000005</v>
      </c>
      <c r="E394" s="3">
        <v>97.024396229999994</v>
      </c>
      <c r="F394" s="4">
        <v>0.83684005299999997</v>
      </c>
      <c r="G394" s="6">
        <f>Table5[[#This Row],[Best Individual mean accuracy]]-Table5[[#This Row],[Benchmark mean accuracy]]</f>
        <v>0.14334833999998864</v>
      </c>
      <c r="H394" t="str">
        <f>IF(AND(Table5[[#This Row],[F value]]&lt;4.74,Table5[[#This Row],[Best Individual mean accuracy]]&gt;Table5[[#This Row],[Benchmark mean accuracy]]),"Yes","No")</f>
        <v>Yes</v>
      </c>
    </row>
    <row r="395" spans="1:8" x14ac:dyDescent="0.55000000000000004">
      <c r="A395">
        <v>663</v>
      </c>
      <c r="B395" s="1" t="s">
        <v>5273</v>
      </c>
      <c r="C395" s="4">
        <v>0.97714285700000003</v>
      </c>
      <c r="D395" s="6">
        <v>96.852312729999994</v>
      </c>
      <c r="E395" s="3">
        <v>97.024396229999994</v>
      </c>
      <c r="F395" s="4">
        <v>0.956521909</v>
      </c>
      <c r="G395" s="6">
        <f>Table5[[#This Row],[Best Individual mean accuracy]]-Table5[[#This Row],[Benchmark mean accuracy]]</f>
        <v>0.17208349999999939</v>
      </c>
      <c r="H395" t="str">
        <f>IF(AND(Table5[[#This Row],[F value]]&lt;4.74,Table5[[#This Row],[Best Individual mean accuracy]]&gt;Table5[[#This Row],[Benchmark mean accuracy]]),"Yes","No")</f>
        <v>Yes</v>
      </c>
    </row>
    <row r="396" spans="1:8" x14ac:dyDescent="0.55000000000000004">
      <c r="A396">
        <v>175</v>
      </c>
      <c r="B396" s="1" t="s">
        <v>4985</v>
      </c>
      <c r="C396" s="4">
        <v>0.98285714300000004</v>
      </c>
      <c r="D396" s="6">
        <v>96.766598439999996</v>
      </c>
      <c r="E396" s="3">
        <v>97.024396229999994</v>
      </c>
      <c r="F396" s="4">
        <v>0.90603136900000003</v>
      </c>
      <c r="G396" s="6">
        <f>Table5[[#This Row],[Best Individual mean accuracy]]-Table5[[#This Row],[Benchmark mean accuracy]]</f>
        <v>0.25779778999999792</v>
      </c>
      <c r="H396" t="str">
        <f>IF(AND(Table5[[#This Row],[F value]]&lt;4.74,Table5[[#This Row],[Best Individual mean accuracy]]&gt;Table5[[#This Row],[Benchmark mean accuracy]]),"Yes","No")</f>
        <v>Yes</v>
      </c>
    </row>
    <row r="397" spans="1:8" x14ac:dyDescent="0.55000000000000004">
      <c r="A397">
        <v>928</v>
      </c>
      <c r="B397" s="1" t="s">
        <v>6238</v>
      </c>
      <c r="C397" s="4">
        <v>0.97142857100000002</v>
      </c>
      <c r="D397" s="6">
        <v>96.594596809999999</v>
      </c>
      <c r="E397" s="3">
        <v>97.024396229999994</v>
      </c>
      <c r="F397" s="4">
        <v>0.86844256900000005</v>
      </c>
      <c r="G397" s="6">
        <f>Table5[[#This Row],[Best Individual mean accuracy]]-Table5[[#This Row],[Benchmark mean accuracy]]</f>
        <v>0.42979941999999483</v>
      </c>
      <c r="H397" t="str">
        <f>IF(AND(Table5[[#This Row],[F value]]&lt;4.74,Table5[[#This Row],[Best Individual mean accuracy]]&gt;Table5[[#This Row],[Benchmark mean accuracy]]),"Yes","No")</f>
        <v>Yes</v>
      </c>
    </row>
    <row r="398" spans="1:8" x14ac:dyDescent="0.55000000000000004">
      <c r="A398">
        <v>928</v>
      </c>
      <c r="B398" s="1" t="s">
        <v>5963</v>
      </c>
      <c r="C398" s="4">
        <v>0.97142857100000002</v>
      </c>
      <c r="D398" s="6">
        <v>96.137372080000006</v>
      </c>
      <c r="E398" s="3">
        <v>97.024396229999994</v>
      </c>
      <c r="F398" s="4">
        <v>1.453833543</v>
      </c>
      <c r="G398" s="6">
        <f>Table5[[#This Row],[Best Individual mean accuracy]]-Table5[[#This Row],[Benchmark mean accuracy]]</f>
        <v>0.8870241499999878</v>
      </c>
      <c r="H398" t="str">
        <f>IF(AND(Table5[[#This Row],[F value]]&lt;4.74,Table5[[#This Row],[Best Individual mean accuracy]]&gt;Table5[[#This Row],[Benchmark mean accuracy]]),"Yes","No")</f>
        <v>Yes</v>
      </c>
    </row>
    <row r="399" spans="1:8" x14ac:dyDescent="0.55000000000000004">
      <c r="A399">
        <v>928</v>
      </c>
      <c r="B399" s="1" t="s">
        <v>6475</v>
      </c>
      <c r="C399" s="4">
        <v>0.97142857100000002</v>
      </c>
      <c r="D399" s="6">
        <v>96.680638560000006</v>
      </c>
      <c r="E399" s="3">
        <v>97.024314369999999</v>
      </c>
      <c r="F399" s="4">
        <v>1.133154921</v>
      </c>
      <c r="G399" s="6">
        <f>Table5[[#This Row],[Best Individual mean accuracy]]-Table5[[#This Row],[Benchmark mean accuracy]]</f>
        <v>0.34367580999999348</v>
      </c>
      <c r="H399" t="str">
        <f>IF(AND(Table5[[#This Row],[F value]]&lt;4.74,Table5[[#This Row],[Best Individual mean accuracy]]&gt;Table5[[#This Row],[Benchmark mean accuracy]]),"Yes","No")</f>
        <v>Yes</v>
      </c>
    </row>
    <row r="400" spans="1:8" x14ac:dyDescent="0.55000000000000004">
      <c r="A400">
        <v>663</v>
      </c>
      <c r="B400" s="1" t="s">
        <v>5332</v>
      </c>
      <c r="C400" s="4">
        <v>0.97714285700000003</v>
      </c>
      <c r="D400" s="6">
        <v>96.623413839999998</v>
      </c>
      <c r="E400" s="3">
        <v>97.024314369999999</v>
      </c>
      <c r="F400" s="4">
        <v>0.81071629599999995</v>
      </c>
      <c r="G400" s="6">
        <f>Table5[[#This Row],[Best Individual mean accuracy]]-Table5[[#This Row],[Benchmark mean accuracy]]</f>
        <v>0.40090053000000125</v>
      </c>
      <c r="H400" t="str">
        <f>IF(AND(Table5[[#This Row],[F value]]&lt;4.74,Table5[[#This Row],[Best Individual mean accuracy]]&gt;Table5[[#This Row],[Benchmark mean accuracy]]),"Yes","No")</f>
        <v>Yes</v>
      </c>
    </row>
    <row r="401" spans="1:8" x14ac:dyDescent="0.55000000000000004">
      <c r="A401">
        <v>663</v>
      </c>
      <c r="B401" s="1" t="s">
        <v>5598</v>
      </c>
      <c r="C401" s="4">
        <v>0.97714285700000003</v>
      </c>
      <c r="D401" s="6">
        <v>96.509783049999996</v>
      </c>
      <c r="E401" s="3">
        <v>97.024314369999999</v>
      </c>
      <c r="F401" s="4">
        <v>1.345917823</v>
      </c>
      <c r="G401" s="6">
        <f>Table5[[#This Row],[Best Individual mean accuracy]]-Table5[[#This Row],[Benchmark mean accuracy]]</f>
        <v>0.51453132000000323</v>
      </c>
      <c r="H401" t="str">
        <f>IF(AND(Table5[[#This Row],[F value]]&lt;4.74,Table5[[#This Row],[Best Individual mean accuracy]]&gt;Table5[[#This Row],[Benchmark mean accuracy]]),"Yes","No")</f>
        <v>Yes</v>
      </c>
    </row>
    <row r="402" spans="1:8" x14ac:dyDescent="0.55000000000000004">
      <c r="A402">
        <v>663</v>
      </c>
      <c r="B402" s="1" t="s">
        <v>5442</v>
      </c>
      <c r="C402" s="4">
        <v>0.97714285700000003</v>
      </c>
      <c r="D402" s="6">
        <v>96.50912812</v>
      </c>
      <c r="E402" s="3">
        <v>97.024314369999999</v>
      </c>
      <c r="F402" s="4">
        <v>1.347133229</v>
      </c>
      <c r="G402" s="6">
        <f>Table5[[#This Row],[Best Individual mean accuracy]]-Table5[[#This Row],[Benchmark mean accuracy]]</f>
        <v>0.51518624999999929</v>
      </c>
      <c r="H402" t="str">
        <f>IF(AND(Table5[[#This Row],[F value]]&lt;4.74,Table5[[#This Row],[Best Individual mean accuracy]]&gt;Table5[[#This Row],[Benchmark mean accuracy]]),"Yes","No")</f>
        <v>Yes</v>
      </c>
    </row>
    <row r="403" spans="1:8" x14ac:dyDescent="0.55000000000000004">
      <c r="A403">
        <v>663</v>
      </c>
      <c r="B403" s="1" t="s">
        <v>5308</v>
      </c>
      <c r="C403" s="4">
        <v>0.97714285700000003</v>
      </c>
      <c r="D403" s="6">
        <v>96.394269339999994</v>
      </c>
      <c r="E403" s="3">
        <v>97.024314369999999</v>
      </c>
      <c r="F403" s="4">
        <v>1.3599614820000001</v>
      </c>
      <c r="G403" s="6">
        <f>Table5[[#This Row],[Best Individual mean accuracy]]-Table5[[#This Row],[Benchmark mean accuracy]]</f>
        <v>0.63004503000000511</v>
      </c>
      <c r="H403" t="str">
        <f>IF(AND(Table5[[#This Row],[F value]]&lt;4.74,Table5[[#This Row],[Best Individual mean accuracy]]&gt;Table5[[#This Row],[Benchmark mean accuracy]]),"Yes","No")</f>
        <v>Yes</v>
      </c>
    </row>
    <row r="404" spans="1:8" x14ac:dyDescent="0.55000000000000004">
      <c r="A404">
        <v>663</v>
      </c>
      <c r="B404" s="1" t="s">
        <v>5549</v>
      </c>
      <c r="C404" s="4">
        <v>0.97714285700000003</v>
      </c>
      <c r="D404" s="6">
        <v>96.337126479999995</v>
      </c>
      <c r="E404" s="3">
        <v>97.024314369999999</v>
      </c>
      <c r="F404" s="4">
        <v>1.35629135</v>
      </c>
      <c r="G404" s="6">
        <f>Table5[[#This Row],[Best Individual mean accuracy]]-Table5[[#This Row],[Benchmark mean accuracy]]</f>
        <v>0.68718789000000413</v>
      </c>
      <c r="H404" t="str">
        <f>IF(AND(Table5[[#This Row],[F value]]&lt;4.74,Table5[[#This Row],[Best Individual mean accuracy]]&gt;Table5[[#This Row],[Benchmark mean accuracy]]),"Yes","No")</f>
        <v>Yes</v>
      </c>
    </row>
    <row r="405" spans="1:8" x14ac:dyDescent="0.55000000000000004">
      <c r="A405">
        <v>928</v>
      </c>
      <c r="B405" s="1" t="s">
        <v>6554</v>
      </c>
      <c r="C405" s="4">
        <v>0.97142857100000002</v>
      </c>
      <c r="D405" s="6">
        <v>96.309373719999996</v>
      </c>
      <c r="E405" s="3">
        <v>97.024314369999999</v>
      </c>
      <c r="F405" s="4">
        <v>0.92508239000000003</v>
      </c>
      <c r="G405" s="6">
        <f>Table5[[#This Row],[Best Individual mean accuracy]]-Table5[[#This Row],[Benchmark mean accuracy]]</f>
        <v>0.71494065000000262</v>
      </c>
      <c r="H405" t="str">
        <f>IF(AND(Table5[[#This Row],[F value]]&lt;4.74,Table5[[#This Row],[Best Individual mean accuracy]]&gt;Table5[[#This Row],[Benchmark mean accuracy]]),"Yes","No")</f>
        <v>Yes</v>
      </c>
    </row>
    <row r="406" spans="1:8" x14ac:dyDescent="0.55000000000000004">
      <c r="A406">
        <v>175</v>
      </c>
      <c r="B406" s="1" t="s">
        <v>4837</v>
      </c>
      <c r="C406" s="4">
        <v>0.98285714300000004</v>
      </c>
      <c r="D406" s="6">
        <v>96.165861649999997</v>
      </c>
      <c r="E406" s="3">
        <v>97.024314369999999</v>
      </c>
      <c r="F406" s="4">
        <v>1.470611484</v>
      </c>
      <c r="G406" s="6">
        <f>Table5[[#This Row],[Best Individual mean accuracy]]-Table5[[#This Row],[Benchmark mean accuracy]]</f>
        <v>0.8584527200000025</v>
      </c>
      <c r="H406" t="str">
        <f>IF(AND(Table5[[#This Row],[F value]]&lt;4.74,Table5[[#This Row],[Best Individual mean accuracy]]&gt;Table5[[#This Row],[Benchmark mean accuracy]]),"Yes","No")</f>
        <v>Yes</v>
      </c>
    </row>
    <row r="407" spans="1:8" x14ac:dyDescent="0.55000000000000004">
      <c r="A407">
        <v>750</v>
      </c>
      <c r="B407" s="1" t="s">
        <v>5713</v>
      </c>
      <c r="C407" s="4">
        <v>0.96571428599999998</v>
      </c>
      <c r="D407" s="6">
        <v>96.967253380000002</v>
      </c>
      <c r="E407" s="3">
        <v>97.024232499999997</v>
      </c>
      <c r="F407" s="4">
        <v>0.71428654999999996</v>
      </c>
      <c r="G407" s="6">
        <f>Table5[[#This Row],[Best Individual mean accuracy]]-Table5[[#This Row],[Benchmark mean accuracy]]</f>
        <v>5.6979119999994055E-2</v>
      </c>
      <c r="H407" t="str">
        <f>IF(AND(Table5[[#This Row],[F value]]&lt;4.74,Table5[[#This Row],[Best Individual mean accuracy]]&gt;Table5[[#This Row],[Benchmark mean accuracy]]),"Yes","No")</f>
        <v>Yes</v>
      </c>
    </row>
    <row r="408" spans="1:8" x14ac:dyDescent="0.55000000000000004">
      <c r="A408">
        <v>663</v>
      </c>
      <c r="B408" s="1" t="s">
        <v>5410</v>
      </c>
      <c r="C408" s="4">
        <v>0.97714285700000003</v>
      </c>
      <c r="D408" s="6">
        <v>96.795415469999995</v>
      </c>
      <c r="E408" s="3">
        <v>97.024232499999997</v>
      </c>
      <c r="F408" s="4">
        <v>1.7499946280000001</v>
      </c>
      <c r="G408" s="6">
        <f>Table5[[#This Row],[Best Individual mean accuracy]]-Table5[[#This Row],[Benchmark mean accuracy]]</f>
        <v>0.22881703000000186</v>
      </c>
      <c r="H408" t="str">
        <f>IF(AND(Table5[[#This Row],[F value]]&lt;4.74,Table5[[#This Row],[Best Individual mean accuracy]]&gt;Table5[[#This Row],[Benchmark mean accuracy]]),"Yes","No")</f>
        <v>Yes</v>
      </c>
    </row>
    <row r="409" spans="1:8" x14ac:dyDescent="0.55000000000000004">
      <c r="A409">
        <v>175</v>
      </c>
      <c r="B409" s="1" t="s">
        <v>4906</v>
      </c>
      <c r="C409" s="4">
        <v>0.98285714300000004</v>
      </c>
      <c r="D409" s="6">
        <v>96.70929185</v>
      </c>
      <c r="E409" s="3">
        <v>97.024232499999997</v>
      </c>
      <c r="F409" s="4">
        <v>1.9504309230000001</v>
      </c>
      <c r="G409" s="6">
        <f>Table5[[#This Row],[Best Individual mean accuracy]]-Table5[[#This Row],[Benchmark mean accuracy]]</f>
        <v>0.31494064999999694</v>
      </c>
      <c r="H409" t="str">
        <f>IF(AND(Table5[[#This Row],[F value]]&lt;4.74,Table5[[#This Row],[Best Individual mean accuracy]]&gt;Table5[[#This Row],[Benchmark mean accuracy]]),"Yes","No")</f>
        <v>Yes</v>
      </c>
    </row>
    <row r="410" spans="1:8" x14ac:dyDescent="0.55000000000000004">
      <c r="A410">
        <v>663</v>
      </c>
      <c r="B410" s="1" t="s">
        <v>5324</v>
      </c>
      <c r="C410" s="4">
        <v>0.97714285700000003</v>
      </c>
      <c r="D410" s="6">
        <v>96.652230860000003</v>
      </c>
      <c r="E410" s="3">
        <v>97.024232499999997</v>
      </c>
      <c r="F410" s="4">
        <v>1.409323117</v>
      </c>
      <c r="G410" s="6">
        <f>Table5[[#This Row],[Best Individual mean accuracy]]-Table5[[#This Row],[Benchmark mean accuracy]]</f>
        <v>0.37200163999999347</v>
      </c>
      <c r="H410" t="str">
        <f>IF(AND(Table5[[#This Row],[F value]]&lt;4.74,Table5[[#This Row],[Best Individual mean accuracy]]&gt;Table5[[#This Row],[Benchmark mean accuracy]]),"Yes","No")</f>
        <v>Yes</v>
      </c>
    </row>
    <row r="411" spans="1:8" x14ac:dyDescent="0.55000000000000004">
      <c r="A411">
        <v>750</v>
      </c>
      <c r="B411" s="1" t="s">
        <v>5764</v>
      </c>
      <c r="C411" s="4">
        <v>0.96571428599999998</v>
      </c>
      <c r="D411" s="6">
        <v>96.623905030000003</v>
      </c>
      <c r="E411" s="3">
        <v>97.024232499999997</v>
      </c>
      <c r="F411" s="4">
        <v>1.69444269</v>
      </c>
      <c r="G411" s="6">
        <f>Table5[[#This Row],[Best Individual mean accuracy]]-Table5[[#This Row],[Benchmark mean accuracy]]</f>
        <v>0.40032746999999347</v>
      </c>
      <c r="H411" t="str">
        <f>IF(AND(Table5[[#This Row],[F value]]&lt;4.74,Table5[[#This Row],[Best Individual mean accuracy]]&gt;Table5[[#This Row],[Benchmark mean accuracy]]),"Yes","No")</f>
        <v>Yes</v>
      </c>
    </row>
    <row r="412" spans="1:8" x14ac:dyDescent="0.55000000000000004">
      <c r="A412">
        <v>175</v>
      </c>
      <c r="B412" s="1" t="s">
        <v>4892</v>
      </c>
      <c r="C412" s="4">
        <v>0.98285714300000004</v>
      </c>
      <c r="D412" s="6">
        <v>96.423577570000006</v>
      </c>
      <c r="E412" s="3">
        <v>97.024232499999997</v>
      </c>
      <c r="F412" s="4">
        <v>1.9022068409999999</v>
      </c>
      <c r="G412" s="6">
        <f>Table5[[#This Row],[Best Individual mean accuracy]]-Table5[[#This Row],[Benchmark mean accuracy]]</f>
        <v>0.60065492999999037</v>
      </c>
      <c r="H412" t="str">
        <f>IF(AND(Table5[[#This Row],[F value]]&lt;4.74,Table5[[#This Row],[Best Individual mean accuracy]]&gt;Table5[[#This Row],[Benchmark mean accuracy]]),"Yes","No")</f>
        <v>Yes</v>
      </c>
    </row>
    <row r="413" spans="1:8" x14ac:dyDescent="0.55000000000000004">
      <c r="A413">
        <v>175</v>
      </c>
      <c r="B413" s="1" t="s">
        <v>4987</v>
      </c>
      <c r="C413" s="4">
        <v>0.98285714300000004</v>
      </c>
      <c r="D413" s="6">
        <v>96.195169870000001</v>
      </c>
      <c r="E413" s="3">
        <v>97.024232499999997</v>
      </c>
      <c r="F413" s="4">
        <v>1.2336238690000001</v>
      </c>
      <c r="G413" s="6">
        <f>Table5[[#This Row],[Best Individual mean accuracy]]-Table5[[#This Row],[Benchmark mean accuracy]]</f>
        <v>0.82906262999999569</v>
      </c>
      <c r="H413" t="str">
        <f>IF(AND(Table5[[#This Row],[F value]]&lt;4.74,Table5[[#This Row],[Best Individual mean accuracy]]&gt;Table5[[#This Row],[Benchmark mean accuracy]]),"Yes","No")</f>
        <v>Yes</v>
      </c>
    </row>
    <row r="414" spans="1:8" x14ac:dyDescent="0.55000000000000004">
      <c r="A414">
        <v>663</v>
      </c>
      <c r="B414" s="1" t="s">
        <v>5532</v>
      </c>
      <c r="C414" s="4">
        <v>0.97714285700000003</v>
      </c>
      <c r="D414" s="6">
        <v>96.824068769999997</v>
      </c>
      <c r="E414" s="3">
        <v>97.024150629999994</v>
      </c>
      <c r="F414" s="4">
        <v>1.3528557050000001</v>
      </c>
      <c r="G414" s="6">
        <f>Table5[[#This Row],[Best Individual mean accuracy]]-Table5[[#This Row],[Benchmark mean accuracy]]</f>
        <v>0.20008185999999739</v>
      </c>
      <c r="H414" t="str">
        <f>IF(AND(Table5[[#This Row],[F value]]&lt;4.74,Table5[[#This Row],[Best Individual mean accuracy]]&gt;Table5[[#This Row],[Benchmark mean accuracy]]),"Yes","No")</f>
        <v>Yes</v>
      </c>
    </row>
    <row r="415" spans="1:8" x14ac:dyDescent="0.55000000000000004">
      <c r="A415">
        <v>663</v>
      </c>
      <c r="B415" s="1" t="s">
        <v>5568</v>
      </c>
      <c r="C415" s="4">
        <v>0.97714285700000003</v>
      </c>
      <c r="D415" s="6">
        <v>96.709619320000002</v>
      </c>
      <c r="E415" s="3">
        <v>97.024150629999994</v>
      </c>
      <c r="F415" s="4">
        <v>2.2679195929999998</v>
      </c>
      <c r="G415" s="6">
        <f>Table5[[#This Row],[Best Individual mean accuracy]]-Table5[[#This Row],[Benchmark mean accuracy]]</f>
        <v>0.31453130999999246</v>
      </c>
      <c r="H415" t="str">
        <f>IF(AND(Table5[[#This Row],[F value]]&lt;4.74,Table5[[#This Row],[Best Individual mean accuracy]]&gt;Table5[[#This Row],[Benchmark mean accuracy]]),"Yes","No")</f>
        <v>Yes</v>
      </c>
    </row>
    <row r="416" spans="1:8" x14ac:dyDescent="0.55000000000000004">
      <c r="A416">
        <v>175</v>
      </c>
      <c r="B416" s="1" t="s">
        <v>4942</v>
      </c>
      <c r="C416" s="4">
        <v>0.98285714300000004</v>
      </c>
      <c r="D416" s="6">
        <v>96.452312730000003</v>
      </c>
      <c r="E416" s="3">
        <v>97.024150629999994</v>
      </c>
      <c r="F416" s="4">
        <v>0.97057225499999999</v>
      </c>
      <c r="G416" s="6">
        <f>Table5[[#This Row],[Best Individual mean accuracy]]-Table5[[#This Row],[Benchmark mean accuracy]]</f>
        <v>0.57183789999999135</v>
      </c>
      <c r="H416" t="str">
        <f>IF(AND(Table5[[#This Row],[F value]]&lt;4.74,Table5[[#This Row],[Best Individual mean accuracy]]&gt;Table5[[#This Row],[Benchmark mean accuracy]]),"Yes","No")</f>
        <v>Yes</v>
      </c>
    </row>
    <row r="417" spans="1:8" x14ac:dyDescent="0.55000000000000004">
      <c r="A417">
        <v>928</v>
      </c>
      <c r="B417" s="1" t="s">
        <v>6594</v>
      </c>
      <c r="C417" s="4">
        <v>0.97142857100000002</v>
      </c>
      <c r="D417" s="6">
        <v>96.366516579999995</v>
      </c>
      <c r="E417" s="3">
        <v>97.024150629999994</v>
      </c>
      <c r="F417" s="4">
        <v>1.2343135810000001</v>
      </c>
      <c r="G417" s="6">
        <f>Table5[[#This Row],[Best Individual mean accuracy]]-Table5[[#This Row],[Benchmark mean accuracy]]</f>
        <v>0.65763404999999864</v>
      </c>
      <c r="H417" t="str">
        <f>IF(AND(Table5[[#This Row],[F value]]&lt;4.74,Table5[[#This Row],[Best Individual mean accuracy]]&gt;Table5[[#This Row],[Benchmark mean accuracy]]),"Yes","No")</f>
        <v>Yes</v>
      </c>
    </row>
    <row r="418" spans="1:8" x14ac:dyDescent="0.55000000000000004">
      <c r="A418">
        <v>175</v>
      </c>
      <c r="B418" s="1" t="s">
        <v>4633</v>
      </c>
      <c r="C418" s="4">
        <v>0.98285714300000004</v>
      </c>
      <c r="D418" s="6">
        <v>96.309291849999994</v>
      </c>
      <c r="E418" s="3">
        <v>97.024150629999994</v>
      </c>
      <c r="F418" s="4">
        <v>1.2834276389999999</v>
      </c>
      <c r="G418" s="6">
        <f>Table5[[#This Row],[Best Individual mean accuracy]]-Table5[[#This Row],[Benchmark mean accuracy]]</f>
        <v>0.71485878000000014</v>
      </c>
      <c r="H418" t="str">
        <f>IF(AND(Table5[[#This Row],[F value]]&lt;4.74,Table5[[#This Row],[Best Individual mean accuracy]]&gt;Table5[[#This Row],[Benchmark mean accuracy]]),"Yes","No")</f>
        <v>Yes</v>
      </c>
    </row>
    <row r="419" spans="1:8" x14ac:dyDescent="0.55000000000000004">
      <c r="A419">
        <v>928</v>
      </c>
      <c r="B419" s="1" t="s">
        <v>6582</v>
      </c>
      <c r="C419" s="4">
        <v>0.97142857100000002</v>
      </c>
      <c r="D419" s="6">
        <v>96.938108880000001</v>
      </c>
      <c r="E419" s="3">
        <v>97.02406877</v>
      </c>
      <c r="F419" s="4">
        <v>1.185810695</v>
      </c>
      <c r="G419" s="6">
        <f>Table5[[#This Row],[Best Individual mean accuracy]]-Table5[[#This Row],[Benchmark mean accuracy]]</f>
        <v>8.595988999999804E-2</v>
      </c>
      <c r="H419" t="str">
        <f>IF(AND(Table5[[#This Row],[F value]]&lt;4.74,Table5[[#This Row],[Best Individual mean accuracy]]&gt;Table5[[#This Row],[Benchmark mean accuracy]]),"Yes","No")</f>
        <v>Yes</v>
      </c>
    </row>
    <row r="420" spans="1:8" x14ac:dyDescent="0.55000000000000004">
      <c r="A420">
        <v>750</v>
      </c>
      <c r="B420" s="1" t="s">
        <v>5779</v>
      </c>
      <c r="C420" s="4">
        <v>0.96571428599999998</v>
      </c>
      <c r="D420" s="6">
        <v>96.537617679999997</v>
      </c>
      <c r="E420" s="3">
        <v>97.02406877</v>
      </c>
      <c r="F420" s="4">
        <v>1.301738579</v>
      </c>
      <c r="G420" s="6">
        <f>Table5[[#This Row],[Best Individual mean accuracy]]-Table5[[#This Row],[Benchmark mean accuracy]]</f>
        <v>0.48645109000000275</v>
      </c>
      <c r="H420" t="str">
        <f>IF(AND(Table5[[#This Row],[F value]]&lt;4.74,Table5[[#This Row],[Best Individual mean accuracy]]&gt;Table5[[#This Row],[Benchmark mean accuracy]]),"Yes","No")</f>
        <v>Yes</v>
      </c>
    </row>
    <row r="421" spans="1:8" x14ac:dyDescent="0.55000000000000004">
      <c r="A421">
        <v>574</v>
      </c>
      <c r="B421" s="1" t="s">
        <v>5183</v>
      </c>
      <c r="C421" s="4">
        <v>0.97714285700000003</v>
      </c>
      <c r="D421" s="6">
        <v>96.50912812</v>
      </c>
      <c r="E421" s="3">
        <v>97.02406877</v>
      </c>
      <c r="F421" s="4">
        <v>0.95646233199999997</v>
      </c>
      <c r="G421" s="6">
        <f>Table5[[#This Row],[Best Individual mean accuracy]]-Table5[[#This Row],[Benchmark mean accuracy]]</f>
        <v>0.51494064999999978</v>
      </c>
      <c r="H421" t="str">
        <f>IF(AND(Table5[[#This Row],[F value]]&lt;4.74,Table5[[#This Row],[Best Individual mean accuracy]]&gt;Table5[[#This Row],[Benchmark mean accuracy]]),"Yes","No")</f>
        <v>Yes</v>
      </c>
    </row>
    <row r="422" spans="1:8" x14ac:dyDescent="0.55000000000000004">
      <c r="A422">
        <v>928</v>
      </c>
      <c r="B422" s="1" t="s">
        <v>6597</v>
      </c>
      <c r="C422" s="4">
        <v>0.97142857100000002</v>
      </c>
      <c r="D422" s="6">
        <v>96.194433070000002</v>
      </c>
      <c r="E422" s="3">
        <v>97.02406877</v>
      </c>
      <c r="F422" s="4">
        <v>1.1678371780000001</v>
      </c>
      <c r="G422" s="6">
        <f>Table5[[#This Row],[Best Individual mean accuracy]]-Table5[[#This Row],[Benchmark mean accuracy]]</f>
        <v>0.8296356999999972</v>
      </c>
      <c r="H422" t="str">
        <f>IF(AND(Table5[[#This Row],[F value]]&lt;4.74,Table5[[#This Row],[Best Individual mean accuracy]]&gt;Table5[[#This Row],[Benchmark mean accuracy]]),"Yes","No")</f>
        <v>Yes</v>
      </c>
    </row>
    <row r="423" spans="1:8" x14ac:dyDescent="0.55000000000000004">
      <c r="A423">
        <v>663</v>
      </c>
      <c r="B423" s="1" t="s">
        <v>5348</v>
      </c>
      <c r="C423" s="4">
        <v>0.97714285700000003</v>
      </c>
      <c r="D423" s="6">
        <v>96.795088010000001</v>
      </c>
      <c r="E423" s="3">
        <v>97.023986899999997</v>
      </c>
      <c r="F423" s="4">
        <v>1.047618843</v>
      </c>
      <c r="G423" s="6">
        <f>Table5[[#This Row],[Best Individual mean accuracy]]-Table5[[#This Row],[Benchmark mean accuracy]]</f>
        <v>0.22889888999999641</v>
      </c>
      <c r="H423" t="str">
        <f>IF(AND(Table5[[#This Row],[F value]]&lt;4.74,Table5[[#This Row],[Best Individual mean accuracy]]&gt;Table5[[#This Row],[Benchmark mean accuracy]]),"Yes","No")</f>
        <v>Yes</v>
      </c>
    </row>
    <row r="424" spans="1:8" x14ac:dyDescent="0.55000000000000004">
      <c r="A424">
        <v>750</v>
      </c>
      <c r="B424" s="1" t="s">
        <v>5657</v>
      </c>
      <c r="C424" s="4">
        <v>0.96571428599999998</v>
      </c>
      <c r="D424" s="6">
        <v>96.680966029999993</v>
      </c>
      <c r="E424" s="3">
        <v>97.023986899999997</v>
      </c>
      <c r="F424" s="4">
        <v>0.76882445200000005</v>
      </c>
      <c r="G424" s="6">
        <f>Table5[[#This Row],[Best Individual mean accuracy]]-Table5[[#This Row],[Benchmark mean accuracy]]</f>
        <v>0.3430208700000037</v>
      </c>
      <c r="H424" t="str">
        <f>IF(AND(Table5[[#This Row],[F value]]&lt;4.74,Table5[[#This Row],[Best Individual mean accuracy]]&gt;Table5[[#This Row],[Benchmark mean accuracy]]),"Yes","No")</f>
        <v>Yes</v>
      </c>
    </row>
    <row r="425" spans="1:8" x14ac:dyDescent="0.55000000000000004">
      <c r="A425">
        <v>175</v>
      </c>
      <c r="B425" s="1" t="s">
        <v>4754</v>
      </c>
      <c r="C425" s="4">
        <v>0.98285714300000004</v>
      </c>
      <c r="D425" s="6">
        <v>96.652394599999994</v>
      </c>
      <c r="E425" s="3">
        <v>97.023986899999997</v>
      </c>
      <c r="F425" s="4">
        <v>1.040491638</v>
      </c>
      <c r="G425" s="6">
        <f>Table5[[#This Row],[Best Individual mean accuracy]]-Table5[[#This Row],[Benchmark mean accuracy]]</f>
        <v>0.37159230000000321</v>
      </c>
      <c r="H425" t="str">
        <f>IF(AND(Table5[[#This Row],[F value]]&lt;4.74,Table5[[#This Row],[Best Individual mean accuracy]]&gt;Table5[[#This Row],[Benchmark mean accuracy]]),"Yes","No")</f>
        <v>Yes</v>
      </c>
    </row>
    <row r="426" spans="1:8" x14ac:dyDescent="0.55000000000000004">
      <c r="A426">
        <v>663</v>
      </c>
      <c r="B426" s="1" t="s">
        <v>5222</v>
      </c>
      <c r="C426" s="4">
        <v>0.97714285700000003</v>
      </c>
      <c r="D426" s="6">
        <v>96.623495700000007</v>
      </c>
      <c r="E426" s="3">
        <v>97.023986899999997</v>
      </c>
      <c r="F426" s="4">
        <v>0.96299448099999996</v>
      </c>
      <c r="G426" s="6">
        <f>Table5[[#This Row],[Best Individual mean accuracy]]-Table5[[#This Row],[Benchmark mean accuracy]]</f>
        <v>0.4004911999999905</v>
      </c>
      <c r="H426" t="str">
        <f>IF(AND(Table5[[#This Row],[F value]]&lt;4.74,Table5[[#This Row],[Best Individual mean accuracy]]&gt;Table5[[#This Row],[Benchmark mean accuracy]]),"Yes","No")</f>
        <v>Yes</v>
      </c>
    </row>
    <row r="427" spans="1:8" x14ac:dyDescent="0.55000000000000004">
      <c r="A427">
        <v>663</v>
      </c>
      <c r="B427" s="1" t="s">
        <v>5395</v>
      </c>
      <c r="C427" s="4">
        <v>0.97714285700000003</v>
      </c>
      <c r="D427" s="6">
        <v>96.566434709999996</v>
      </c>
      <c r="E427" s="3">
        <v>97.023986899999997</v>
      </c>
      <c r="F427" s="4">
        <v>1.5311068409999999</v>
      </c>
      <c r="G427" s="6">
        <f>Table5[[#This Row],[Best Individual mean accuracy]]-Table5[[#This Row],[Benchmark mean accuracy]]</f>
        <v>0.45755219000000125</v>
      </c>
      <c r="H427" t="str">
        <f>IF(AND(Table5[[#This Row],[F value]]&lt;4.74,Table5[[#This Row],[Best Individual mean accuracy]]&gt;Table5[[#This Row],[Benchmark mean accuracy]]),"Yes","No")</f>
        <v>Yes</v>
      </c>
    </row>
    <row r="428" spans="1:8" x14ac:dyDescent="0.55000000000000004">
      <c r="A428">
        <v>175</v>
      </c>
      <c r="B428" s="1" t="s">
        <v>4510</v>
      </c>
      <c r="C428" s="4">
        <v>0.98285714300000004</v>
      </c>
      <c r="D428" s="6">
        <v>96.481375360000001</v>
      </c>
      <c r="E428" s="3">
        <v>97.023986899999997</v>
      </c>
      <c r="F428" s="4">
        <v>0.71500652600000003</v>
      </c>
      <c r="G428" s="6">
        <f>Table5[[#This Row],[Best Individual mean accuracy]]-Table5[[#This Row],[Benchmark mean accuracy]]</f>
        <v>0.54261153999999578</v>
      </c>
      <c r="H428" t="str">
        <f>IF(AND(Table5[[#This Row],[F value]]&lt;4.74,Table5[[#This Row],[Best Individual mean accuracy]]&gt;Table5[[#This Row],[Benchmark mean accuracy]]),"Yes","No")</f>
        <v>Yes</v>
      </c>
    </row>
    <row r="429" spans="1:8" x14ac:dyDescent="0.55000000000000004">
      <c r="A429">
        <v>663</v>
      </c>
      <c r="B429" s="1" t="s">
        <v>5589</v>
      </c>
      <c r="C429" s="4">
        <v>0.97714285700000003</v>
      </c>
      <c r="D429" s="6">
        <v>96.337863279999993</v>
      </c>
      <c r="E429" s="3">
        <v>97.023986899999997</v>
      </c>
      <c r="F429" s="4">
        <v>0.98977685699999995</v>
      </c>
      <c r="G429" s="6">
        <f>Table5[[#This Row],[Best Individual mean accuracy]]-Table5[[#This Row],[Benchmark mean accuracy]]</f>
        <v>0.6861236200000036</v>
      </c>
      <c r="H429" t="str">
        <f>IF(AND(Table5[[#This Row],[F value]]&lt;4.74,Table5[[#This Row],[Best Individual mean accuracy]]&gt;Table5[[#This Row],[Benchmark mean accuracy]]),"Yes","No")</f>
        <v>Yes</v>
      </c>
    </row>
    <row r="430" spans="1:8" x14ac:dyDescent="0.55000000000000004">
      <c r="A430">
        <v>175</v>
      </c>
      <c r="B430" s="1" t="s">
        <v>4697</v>
      </c>
      <c r="C430" s="4">
        <v>0.98285714300000004</v>
      </c>
      <c r="D430" s="6">
        <v>95.908227589999996</v>
      </c>
      <c r="E430" s="3">
        <v>97.023986899999997</v>
      </c>
      <c r="F430" s="4">
        <v>1.674586938</v>
      </c>
      <c r="G430" s="6">
        <f>Table5[[#This Row],[Best Individual mean accuracy]]-Table5[[#This Row],[Benchmark mean accuracy]]</f>
        <v>1.1157593100000014</v>
      </c>
      <c r="H430" t="str">
        <f>IF(AND(Table5[[#This Row],[F value]]&lt;4.74,Table5[[#This Row],[Best Individual mean accuracy]]&gt;Table5[[#This Row],[Benchmark mean accuracy]]),"Yes","No")</f>
        <v>Yes</v>
      </c>
    </row>
    <row r="431" spans="1:8" x14ac:dyDescent="0.55000000000000004">
      <c r="A431">
        <v>663</v>
      </c>
      <c r="B431" s="1" t="s">
        <v>5521</v>
      </c>
      <c r="C431" s="4">
        <v>0.97714285700000003</v>
      </c>
      <c r="D431" s="6">
        <v>96.766516580000001</v>
      </c>
      <c r="E431" s="3">
        <v>97.023905029999995</v>
      </c>
      <c r="F431" s="4">
        <v>2.4030816590000001</v>
      </c>
      <c r="G431" s="6">
        <f>Table5[[#This Row],[Best Individual mean accuracy]]-Table5[[#This Row],[Benchmark mean accuracy]]</f>
        <v>0.25738844999999344</v>
      </c>
      <c r="H431" t="str">
        <f>IF(AND(Table5[[#This Row],[F value]]&lt;4.74,Table5[[#This Row],[Best Individual mean accuracy]]&gt;Table5[[#This Row],[Benchmark mean accuracy]]),"Yes","No")</f>
        <v>Yes</v>
      </c>
    </row>
    <row r="432" spans="1:8" x14ac:dyDescent="0.55000000000000004">
      <c r="A432">
        <v>750</v>
      </c>
      <c r="B432" s="1" t="s">
        <v>5699</v>
      </c>
      <c r="C432" s="4">
        <v>0.96571428599999998</v>
      </c>
      <c r="D432" s="6">
        <v>96.508964390000003</v>
      </c>
      <c r="E432" s="3">
        <v>97.023905029999995</v>
      </c>
      <c r="F432" s="4">
        <v>1.537039759</v>
      </c>
      <c r="G432" s="6">
        <f>Table5[[#This Row],[Best Individual mean accuracy]]-Table5[[#This Row],[Benchmark mean accuracy]]</f>
        <v>0.51494063999999184</v>
      </c>
      <c r="H432" t="str">
        <f>IF(AND(Table5[[#This Row],[F value]]&lt;4.74,Table5[[#This Row],[Best Individual mean accuracy]]&gt;Table5[[#This Row],[Benchmark mean accuracy]]),"Yes","No")</f>
        <v>Yes</v>
      </c>
    </row>
    <row r="433" spans="1:8" x14ac:dyDescent="0.55000000000000004">
      <c r="A433">
        <v>175</v>
      </c>
      <c r="B433" s="1" t="s">
        <v>4758</v>
      </c>
      <c r="C433" s="4">
        <v>0.98285714300000004</v>
      </c>
      <c r="D433" s="6">
        <v>96.451412199999993</v>
      </c>
      <c r="E433" s="3">
        <v>97.023905029999995</v>
      </c>
      <c r="F433" s="4">
        <v>2.5002529340000001</v>
      </c>
      <c r="G433" s="6">
        <f>Table5[[#This Row],[Best Individual mean accuracy]]-Table5[[#This Row],[Benchmark mean accuracy]]</f>
        <v>0.57249283000000162</v>
      </c>
      <c r="H433" t="str">
        <f>IF(AND(Table5[[#This Row],[F value]]&lt;4.74,Table5[[#This Row],[Best Individual mean accuracy]]&gt;Table5[[#This Row],[Benchmark mean accuracy]]),"Yes","No")</f>
        <v>Yes</v>
      </c>
    </row>
    <row r="434" spans="1:8" x14ac:dyDescent="0.55000000000000004">
      <c r="A434">
        <v>928</v>
      </c>
      <c r="B434" s="1" t="s">
        <v>6057</v>
      </c>
      <c r="C434" s="4">
        <v>0.97142857100000002</v>
      </c>
      <c r="D434" s="6">
        <v>96.222103970000006</v>
      </c>
      <c r="E434" s="3">
        <v>97.023905029999995</v>
      </c>
      <c r="F434" s="4">
        <v>1.6700734100000001</v>
      </c>
      <c r="G434" s="6">
        <f>Table5[[#This Row],[Best Individual mean accuracy]]-Table5[[#This Row],[Benchmark mean accuracy]]</f>
        <v>0.8018010599999883</v>
      </c>
      <c r="H434" t="str">
        <f>IF(AND(Table5[[#This Row],[F value]]&lt;4.74,Table5[[#This Row],[Best Individual mean accuracy]]&gt;Table5[[#This Row],[Benchmark mean accuracy]]),"Yes","No")</f>
        <v>Yes</v>
      </c>
    </row>
    <row r="435" spans="1:8" x14ac:dyDescent="0.55000000000000004">
      <c r="A435">
        <v>663</v>
      </c>
      <c r="B435" s="1" t="s">
        <v>5487</v>
      </c>
      <c r="C435" s="4">
        <v>0.97714285700000003</v>
      </c>
      <c r="D435" s="6">
        <v>96.766352839999996</v>
      </c>
      <c r="E435" s="3">
        <v>97.02382317</v>
      </c>
      <c r="F435" s="4">
        <v>1.6956790820000001</v>
      </c>
      <c r="G435" s="6">
        <f>Table5[[#This Row],[Best Individual mean accuracy]]-Table5[[#This Row],[Benchmark mean accuracy]]</f>
        <v>0.25747033000000386</v>
      </c>
      <c r="H435" t="str">
        <f>IF(AND(Table5[[#This Row],[F value]]&lt;4.74,Table5[[#This Row],[Best Individual mean accuracy]]&gt;Table5[[#This Row],[Benchmark mean accuracy]]),"Yes","No")</f>
        <v>Yes</v>
      </c>
    </row>
    <row r="436" spans="1:8" x14ac:dyDescent="0.55000000000000004">
      <c r="A436">
        <v>175</v>
      </c>
      <c r="B436" s="1" t="s">
        <v>4770</v>
      </c>
      <c r="C436" s="4">
        <v>0.98285714300000004</v>
      </c>
      <c r="D436" s="6">
        <v>96.451330330000005</v>
      </c>
      <c r="E436" s="3">
        <v>97.02382317</v>
      </c>
      <c r="F436" s="4">
        <v>2.2243952409999999</v>
      </c>
      <c r="G436" s="6">
        <f>Table5[[#This Row],[Best Individual mean accuracy]]-Table5[[#This Row],[Benchmark mean accuracy]]</f>
        <v>0.57249283999999534</v>
      </c>
      <c r="H436" t="str">
        <f>IF(AND(Table5[[#This Row],[F value]]&lt;4.74,Table5[[#This Row],[Best Individual mean accuracy]]&gt;Table5[[#This Row],[Benchmark mean accuracy]]),"Yes","No")</f>
        <v>Yes</v>
      </c>
    </row>
    <row r="437" spans="1:8" x14ac:dyDescent="0.55000000000000004">
      <c r="A437">
        <v>663</v>
      </c>
      <c r="B437" s="1" t="s">
        <v>5220</v>
      </c>
      <c r="C437" s="4">
        <v>0.97714285700000003</v>
      </c>
      <c r="D437" s="6">
        <v>96.537535820000002</v>
      </c>
      <c r="E437" s="3">
        <v>97.023741299999998</v>
      </c>
      <c r="F437" s="4">
        <v>1.5146611839999999</v>
      </c>
      <c r="G437" s="6">
        <f>Table5[[#This Row],[Best Individual mean accuracy]]-Table5[[#This Row],[Benchmark mean accuracy]]</f>
        <v>0.4862054799999953</v>
      </c>
      <c r="H437" t="str">
        <f>IF(AND(Table5[[#This Row],[F value]]&lt;4.74,Table5[[#This Row],[Best Individual mean accuracy]]&gt;Table5[[#This Row],[Benchmark mean accuracy]]),"Yes","No")</f>
        <v>Yes</v>
      </c>
    </row>
    <row r="438" spans="1:8" x14ac:dyDescent="0.55000000000000004">
      <c r="A438">
        <v>750</v>
      </c>
      <c r="B438" s="1" t="s">
        <v>5677</v>
      </c>
      <c r="C438" s="4">
        <v>0.96571428599999998</v>
      </c>
      <c r="D438" s="6">
        <v>96.880720429999997</v>
      </c>
      <c r="E438" s="3">
        <v>97.023659440000003</v>
      </c>
      <c r="F438" s="4">
        <v>1.712873858</v>
      </c>
      <c r="G438" s="6">
        <f>Table5[[#This Row],[Best Individual mean accuracy]]-Table5[[#This Row],[Benchmark mean accuracy]]</f>
        <v>0.14293901000000631</v>
      </c>
      <c r="H438" t="str">
        <f>IF(AND(Table5[[#This Row],[F value]]&lt;4.74,Table5[[#This Row],[Best Individual mean accuracy]]&gt;Table5[[#This Row],[Benchmark mean accuracy]]),"Yes","No")</f>
        <v>Yes</v>
      </c>
    </row>
    <row r="439" spans="1:8" x14ac:dyDescent="0.55000000000000004">
      <c r="A439">
        <v>663</v>
      </c>
      <c r="B439" s="1" t="s">
        <v>5540</v>
      </c>
      <c r="C439" s="4">
        <v>0.97714285700000003</v>
      </c>
      <c r="D439" s="6">
        <v>96.766434709999999</v>
      </c>
      <c r="E439" s="3">
        <v>97.023659440000003</v>
      </c>
      <c r="F439" s="4">
        <v>0.92985651700000005</v>
      </c>
      <c r="G439" s="6">
        <f>Table5[[#This Row],[Best Individual mean accuracy]]-Table5[[#This Row],[Benchmark mean accuracy]]</f>
        <v>0.25722473000000434</v>
      </c>
      <c r="H439" t="str">
        <f>IF(AND(Table5[[#This Row],[F value]]&lt;4.74,Table5[[#This Row],[Best Individual mean accuracy]]&gt;Table5[[#This Row],[Benchmark mean accuracy]]),"Yes","No")</f>
        <v>Yes</v>
      </c>
    </row>
    <row r="440" spans="1:8" x14ac:dyDescent="0.55000000000000004">
      <c r="A440">
        <v>663</v>
      </c>
      <c r="B440" s="1" t="s">
        <v>5366</v>
      </c>
      <c r="C440" s="4">
        <v>0.97714285700000003</v>
      </c>
      <c r="D440" s="6">
        <v>96.680147360000007</v>
      </c>
      <c r="E440" s="3">
        <v>97.02357757</v>
      </c>
      <c r="F440" s="4">
        <v>1.038410651</v>
      </c>
      <c r="G440" s="6">
        <f>Table5[[#This Row],[Best Individual mean accuracy]]-Table5[[#This Row],[Benchmark mean accuracy]]</f>
        <v>0.34343020999999396</v>
      </c>
      <c r="H440" t="str">
        <f>IF(AND(Table5[[#This Row],[F value]]&lt;4.74,Table5[[#This Row],[Best Individual mean accuracy]]&gt;Table5[[#This Row],[Benchmark mean accuracy]]),"Yes","No")</f>
        <v>Yes</v>
      </c>
    </row>
    <row r="441" spans="1:8" x14ac:dyDescent="0.55000000000000004">
      <c r="A441">
        <v>663</v>
      </c>
      <c r="B441" s="1" t="s">
        <v>5530</v>
      </c>
      <c r="C441" s="4">
        <v>0.97714285700000003</v>
      </c>
      <c r="D441" s="6">
        <v>96.50912812</v>
      </c>
      <c r="E441" s="3">
        <v>97.023495699999998</v>
      </c>
      <c r="F441" s="4">
        <v>1.171148922</v>
      </c>
      <c r="G441" s="6">
        <f>Table5[[#This Row],[Best Individual mean accuracy]]-Table5[[#This Row],[Benchmark mean accuracy]]</f>
        <v>0.51436757999999827</v>
      </c>
      <c r="H441" t="str">
        <f>IF(AND(Table5[[#This Row],[F value]]&lt;4.74,Table5[[#This Row],[Best Individual mean accuracy]]&gt;Table5[[#This Row],[Benchmark mean accuracy]]),"Yes","No")</f>
        <v>Yes</v>
      </c>
    </row>
    <row r="442" spans="1:8" x14ac:dyDescent="0.55000000000000004">
      <c r="A442">
        <v>574</v>
      </c>
      <c r="B442" s="1" t="s">
        <v>5168</v>
      </c>
      <c r="C442" s="4">
        <v>0.97714285700000003</v>
      </c>
      <c r="D442" s="6">
        <v>96.366352840000005</v>
      </c>
      <c r="E442" s="3">
        <v>97.023495699999998</v>
      </c>
      <c r="F442" s="4">
        <v>0.83087914799999996</v>
      </c>
      <c r="G442" s="6">
        <f>Table5[[#This Row],[Best Individual mean accuracy]]-Table5[[#This Row],[Benchmark mean accuracy]]</f>
        <v>0.65714285999999333</v>
      </c>
      <c r="H442" t="str">
        <f>IF(AND(Table5[[#This Row],[F value]]&lt;4.74,Table5[[#This Row],[Best Individual mean accuracy]]&gt;Table5[[#This Row],[Benchmark mean accuracy]]),"Yes","No")</f>
        <v>Yes</v>
      </c>
    </row>
    <row r="443" spans="1:8" x14ac:dyDescent="0.55000000000000004">
      <c r="A443">
        <v>175</v>
      </c>
      <c r="B443" s="1" t="s">
        <v>4884</v>
      </c>
      <c r="C443" s="4">
        <v>0.98285714300000004</v>
      </c>
      <c r="D443" s="6">
        <v>96.193450679999998</v>
      </c>
      <c r="E443" s="3">
        <v>97.023495699999998</v>
      </c>
      <c r="F443" s="4">
        <v>0.93265020499999995</v>
      </c>
      <c r="G443" s="6">
        <f>Table5[[#This Row],[Best Individual mean accuracy]]-Table5[[#This Row],[Benchmark mean accuracy]]</f>
        <v>0.83004502000000002</v>
      </c>
      <c r="H443" t="str">
        <f>IF(AND(Table5[[#This Row],[F value]]&lt;4.74,Table5[[#This Row],[Best Individual mean accuracy]]&gt;Table5[[#This Row],[Benchmark mean accuracy]]),"Yes","No")</f>
        <v>Yes</v>
      </c>
    </row>
    <row r="444" spans="1:8" x14ac:dyDescent="0.55000000000000004">
      <c r="A444">
        <v>663</v>
      </c>
      <c r="B444" s="1" t="s">
        <v>5358</v>
      </c>
      <c r="C444" s="4">
        <v>0.97714285700000003</v>
      </c>
      <c r="D444" s="6">
        <v>96.594678669999993</v>
      </c>
      <c r="E444" s="3">
        <v>97.023413840000003</v>
      </c>
      <c r="F444" s="4">
        <v>1.3883491029999999</v>
      </c>
      <c r="G444" s="6">
        <f>Table5[[#This Row],[Best Individual mean accuracy]]-Table5[[#This Row],[Benchmark mean accuracy]]</f>
        <v>0.42873517000001016</v>
      </c>
      <c r="H444" t="str">
        <f>IF(AND(Table5[[#This Row],[F value]]&lt;4.74,Table5[[#This Row],[Best Individual mean accuracy]]&gt;Table5[[#This Row],[Benchmark mean accuracy]]),"Yes","No")</f>
        <v>Yes</v>
      </c>
    </row>
    <row r="445" spans="1:8" x14ac:dyDescent="0.55000000000000004">
      <c r="A445">
        <v>175</v>
      </c>
      <c r="B445" s="1" t="s">
        <v>4704</v>
      </c>
      <c r="C445" s="4">
        <v>0.98285714300000004</v>
      </c>
      <c r="D445" s="6">
        <v>96.422758900000005</v>
      </c>
      <c r="E445" s="3">
        <v>97.023413840000003</v>
      </c>
      <c r="F445" s="4">
        <v>1.161510365</v>
      </c>
      <c r="G445" s="6">
        <f>Table5[[#This Row],[Best Individual mean accuracy]]-Table5[[#This Row],[Benchmark mean accuracy]]</f>
        <v>0.60065493999999831</v>
      </c>
      <c r="H445" t="str">
        <f>IF(AND(Table5[[#This Row],[F value]]&lt;4.74,Table5[[#This Row],[Best Individual mean accuracy]]&gt;Table5[[#This Row],[Benchmark mean accuracy]]),"Yes","No")</f>
        <v>Yes</v>
      </c>
    </row>
    <row r="446" spans="1:8" x14ac:dyDescent="0.55000000000000004">
      <c r="A446">
        <v>175</v>
      </c>
      <c r="B446" s="1" t="s">
        <v>4785</v>
      </c>
      <c r="C446" s="4">
        <v>0.98285714300000004</v>
      </c>
      <c r="D446" s="6">
        <v>96.367089640000003</v>
      </c>
      <c r="E446" s="3">
        <v>96.996643469999995</v>
      </c>
      <c r="F446" s="4">
        <v>1.016114835</v>
      </c>
      <c r="G446" s="6">
        <f>Table5[[#This Row],[Best Individual mean accuracy]]-Table5[[#This Row],[Benchmark mean accuracy]]</f>
        <v>0.62955382999999188</v>
      </c>
      <c r="H446" t="str">
        <f>IF(AND(Table5[[#This Row],[F value]]&lt;4.74,Table5[[#This Row],[Best Individual mean accuracy]]&gt;Table5[[#This Row],[Benchmark mean accuracy]]),"Yes","No")</f>
        <v>Yes</v>
      </c>
    </row>
    <row r="447" spans="1:8" x14ac:dyDescent="0.55000000000000004">
      <c r="A447">
        <v>663</v>
      </c>
      <c r="B447" s="1" t="s">
        <v>5431</v>
      </c>
      <c r="C447" s="4">
        <v>0.97714285700000003</v>
      </c>
      <c r="D447" s="6">
        <v>96.825051169999995</v>
      </c>
      <c r="E447" s="3">
        <v>96.996479739999998</v>
      </c>
      <c r="F447" s="4">
        <v>0.55172360799999998</v>
      </c>
      <c r="G447" s="6">
        <f>Table5[[#This Row],[Best Individual mean accuracy]]-Table5[[#This Row],[Benchmark mean accuracy]]</f>
        <v>0.17142857000000333</v>
      </c>
      <c r="H447" t="str">
        <f>IF(AND(Table5[[#This Row],[F value]]&lt;4.74,Table5[[#This Row],[Best Individual mean accuracy]]&gt;Table5[[#This Row],[Benchmark mean accuracy]]),"Yes","No")</f>
        <v>Yes</v>
      </c>
    </row>
    <row r="448" spans="1:8" x14ac:dyDescent="0.55000000000000004">
      <c r="A448">
        <v>663</v>
      </c>
      <c r="B448" s="1" t="s">
        <v>5339</v>
      </c>
      <c r="C448" s="4">
        <v>0.97714285700000003</v>
      </c>
      <c r="D448" s="6">
        <v>96.710028649999998</v>
      </c>
      <c r="E448" s="3">
        <v>96.996479739999998</v>
      </c>
      <c r="F448" s="4">
        <v>1.6228794879999999</v>
      </c>
      <c r="G448" s="6">
        <f>Table5[[#This Row],[Best Individual mean accuracy]]-Table5[[#This Row],[Benchmark mean accuracy]]</f>
        <v>0.28645108999999991</v>
      </c>
      <c r="H448" t="str">
        <f>IF(AND(Table5[[#This Row],[F value]]&lt;4.74,Table5[[#This Row],[Best Individual mean accuracy]]&gt;Table5[[#This Row],[Benchmark mean accuracy]]),"Yes","No")</f>
        <v>Yes</v>
      </c>
    </row>
    <row r="449" spans="1:8" x14ac:dyDescent="0.55000000000000004">
      <c r="A449">
        <v>663</v>
      </c>
      <c r="B449" s="1" t="s">
        <v>5411</v>
      </c>
      <c r="C449" s="4">
        <v>0.97714285700000003</v>
      </c>
      <c r="D449" s="6">
        <v>96.595742939999994</v>
      </c>
      <c r="E449" s="3">
        <v>96.996479739999998</v>
      </c>
      <c r="F449" s="4">
        <v>1.3326335730000001</v>
      </c>
      <c r="G449" s="6">
        <f>Table5[[#This Row],[Best Individual mean accuracy]]-Table5[[#This Row],[Benchmark mean accuracy]]</f>
        <v>0.40073680000000422</v>
      </c>
      <c r="H449" t="str">
        <f>IF(AND(Table5[[#This Row],[F value]]&lt;4.74,Table5[[#This Row],[Best Individual mean accuracy]]&gt;Table5[[#This Row],[Benchmark mean accuracy]]),"Yes","No")</f>
        <v>Yes</v>
      </c>
    </row>
    <row r="450" spans="1:8" x14ac:dyDescent="0.55000000000000004">
      <c r="A450">
        <v>663</v>
      </c>
      <c r="B450" s="1" t="s">
        <v>5362</v>
      </c>
      <c r="C450" s="4">
        <v>0.97714285700000003</v>
      </c>
      <c r="D450" s="6">
        <v>96.509455590000002</v>
      </c>
      <c r="E450" s="3">
        <v>96.996397869999996</v>
      </c>
      <c r="F450" s="4">
        <v>1.2801799089999999</v>
      </c>
      <c r="G450" s="6">
        <f>Table5[[#This Row],[Best Individual mean accuracy]]-Table5[[#This Row],[Benchmark mean accuracy]]</f>
        <v>0.48694227999999384</v>
      </c>
      <c r="H450" t="str">
        <f>IF(AND(Table5[[#This Row],[F value]]&lt;4.74,Table5[[#This Row],[Best Individual mean accuracy]]&gt;Table5[[#This Row],[Benchmark mean accuracy]]),"Yes","No")</f>
        <v>Yes</v>
      </c>
    </row>
    <row r="451" spans="1:8" x14ac:dyDescent="0.55000000000000004">
      <c r="A451">
        <v>175</v>
      </c>
      <c r="B451" s="1" t="s">
        <v>4889</v>
      </c>
      <c r="C451" s="4">
        <v>0.98285714300000004</v>
      </c>
      <c r="D451" s="6">
        <v>96.310110519999995</v>
      </c>
      <c r="E451" s="3">
        <v>96.996397869999996</v>
      </c>
      <c r="F451" s="4">
        <v>1.731778727</v>
      </c>
      <c r="G451" s="6">
        <f>Table5[[#This Row],[Best Individual mean accuracy]]-Table5[[#This Row],[Benchmark mean accuracy]]</f>
        <v>0.68628735000000063</v>
      </c>
      <c r="H451" t="str">
        <f>IF(AND(Table5[[#This Row],[F value]]&lt;4.74,Table5[[#This Row],[Best Individual mean accuracy]]&gt;Table5[[#This Row],[Benchmark mean accuracy]]),"Yes","No")</f>
        <v>Yes</v>
      </c>
    </row>
    <row r="452" spans="1:8" x14ac:dyDescent="0.55000000000000004">
      <c r="A452">
        <v>928</v>
      </c>
      <c r="B452" s="1" t="s">
        <v>6273</v>
      </c>
      <c r="C452" s="4">
        <v>0.97142857100000002</v>
      </c>
      <c r="D452" s="6">
        <v>96.566598440000007</v>
      </c>
      <c r="E452" s="3">
        <v>96.996315999999993</v>
      </c>
      <c r="F452" s="4">
        <v>1.1786078310000001</v>
      </c>
      <c r="G452" s="6">
        <f>Table5[[#This Row],[Best Individual mean accuracy]]-Table5[[#This Row],[Benchmark mean accuracy]]</f>
        <v>0.42971755999998607</v>
      </c>
      <c r="H452" t="str">
        <f>IF(AND(Table5[[#This Row],[F value]]&lt;4.74,Table5[[#This Row],[Best Individual mean accuracy]]&gt;Table5[[#This Row],[Benchmark mean accuracy]]),"Yes","No")</f>
        <v>Yes</v>
      </c>
    </row>
    <row r="453" spans="1:8" x14ac:dyDescent="0.55000000000000004">
      <c r="A453">
        <v>175</v>
      </c>
      <c r="B453" s="1" t="s">
        <v>5026</v>
      </c>
      <c r="C453" s="4">
        <v>0.98285714300000004</v>
      </c>
      <c r="D453" s="6">
        <v>95.794678669999996</v>
      </c>
      <c r="E453" s="3">
        <v>96.996315999999993</v>
      </c>
      <c r="F453" s="4">
        <v>0.94919511700000003</v>
      </c>
      <c r="G453" s="6">
        <f>Table5[[#This Row],[Best Individual mean accuracy]]-Table5[[#This Row],[Benchmark mean accuracy]]</f>
        <v>1.201637329999997</v>
      </c>
      <c r="H453" t="str">
        <f>IF(AND(Table5[[#This Row],[F value]]&lt;4.74,Table5[[#This Row],[Best Individual mean accuracy]]&gt;Table5[[#This Row],[Benchmark mean accuracy]]),"Yes","No")</f>
        <v>Yes</v>
      </c>
    </row>
    <row r="454" spans="1:8" x14ac:dyDescent="0.55000000000000004">
      <c r="A454">
        <v>175</v>
      </c>
      <c r="B454" s="1" t="s">
        <v>5029</v>
      </c>
      <c r="C454" s="4">
        <v>0.98285714300000004</v>
      </c>
      <c r="D454" s="6">
        <v>96.652558330000005</v>
      </c>
      <c r="E454" s="3">
        <v>96.996234139999999</v>
      </c>
      <c r="F454" s="4">
        <v>1.440703538</v>
      </c>
      <c r="G454" s="6">
        <f>Table5[[#This Row],[Best Individual mean accuracy]]-Table5[[#This Row],[Benchmark mean accuracy]]</f>
        <v>0.34367580999999348</v>
      </c>
      <c r="H454" t="str">
        <f>IF(AND(Table5[[#This Row],[F value]]&lt;4.74,Table5[[#This Row],[Best Individual mean accuracy]]&gt;Table5[[#This Row],[Benchmark mean accuracy]]),"Yes","No")</f>
        <v>Yes</v>
      </c>
    </row>
    <row r="455" spans="1:8" x14ac:dyDescent="0.55000000000000004">
      <c r="A455">
        <v>175</v>
      </c>
      <c r="B455" s="1" t="s">
        <v>5022</v>
      </c>
      <c r="C455" s="4">
        <v>0.98285714300000004</v>
      </c>
      <c r="D455" s="6">
        <v>96.566762179999998</v>
      </c>
      <c r="E455" s="3">
        <v>96.996234139999999</v>
      </c>
      <c r="F455" s="4">
        <v>1.0363237999999999</v>
      </c>
      <c r="G455" s="6">
        <f>Table5[[#This Row],[Best Individual mean accuracy]]-Table5[[#This Row],[Benchmark mean accuracy]]</f>
        <v>0.42947196000000076</v>
      </c>
      <c r="H455" t="str">
        <f>IF(AND(Table5[[#This Row],[F value]]&lt;4.74,Table5[[#This Row],[Best Individual mean accuracy]]&gt;Table5[[#This Row],[Benchmark mean accuracy]]),"Yes","No")</f>
        <v>Yes</v>
      </c>
    </row>
    <row r="456" spans="1:8" x14ac:dyDescent="0.55000000000000004">
      <c r="A456">
        <v>663</v>
      </c>
      <c r="B456" s="1" t="s">
        <v>5230</v>
      </c>
      <c r="C456" s="4">
        <v>0.97714285700000003</v>
      </c>
      <c r="D456" s="6">
        <v>96.509701190000001</v>
      </c>
      <c r="E456" s="3">
        <v>96.996234139999999</v>
      </c>
      <c r="F456" s="4">
        <v>1.8865333479999999</v>
      </c>
      <c r="G456" s="6">
        <f>Table5[[#This Row],[Best Individual mean accuracy]]-Table5[[#This Row],[Benchmark mean accuracy]]</f>
        <v>0.4865329499999973</v>
      </c>
      <c r="H456" t="str">
        <f>IF(AND(Table5[[#This Row],[F value]]&lt;4.74,Table5[[#This Row],[Best Individual mean accuracy]]&gt;Table5[[#This Row],[Benchmark mean accuracy]]),"Yes","No")</f>
        <v>Yes</v>
      </c>
    </row>
    <row r="457" spans="1:8" x14ac:dyDescent="0.55000000000000004">
      <c r="A457">
        <v>663</v>
      </c>
      <c r="B457" s="1" t="s">
        <v>5439</v>
      </c>
      <c r="C457" s="4">
        <v>0.97714285700000003</v>
      </c>
      <c r="D457" s="6">
        <v>96.766925909999998</v>
      </c>
      <c r="E457" s="3">
        <v>96.996152269999996</v>
      </c>
      <c r="F457" s="4">
        <v>0.86959812599999997</v>
      </c>
      <c r="G457" s="6">
        <f>Table5[[#This Row],[Best Individual mean accuracy]]-Table5[[#This Row],[Benchmark mean accuracy]]</f>
        <v>0.22922635999999841</v>
      </c>
      <c r="H457" t="str">
        <f>IF(AND(Table5[[#This Row],[F value]]&lt;4.74,Table5[[#This Row],[Best Individual mean accuracy]]&gt;Table5[[#This Row],[Benchmark mean accuracy]]),"Yes","No")</f>
        <v>Yes</v>
      </c>
    </row>
    <row r="458" spans="1:8" x14ac:dyDescent="0.55000000000000004">
      <c r="A458">
        <v>663</v>
      </c>
      <c r="B458" s="1" t="s">
        <v>5624</v>
      </c>
      <c r="C458" s="4">
        <v>0.97714285700000003</v>
      </c>
      <c r="D458" s="6">
        <v>96.738600079999998</v>
      </c>
      <c r="E458" s="3">
        <v>96.996152269999996</v>
      </c>
      <c r="F458" s="4">
        <v>5.1676370809999996</v>
      </c>
      <c r="G458" s="6">
        <f>Table5[[#This Row],[Best Individual mean accuracy]]-Table5[[#This Row],[Benchmark mean accuracy]]</f>
        <v>0.2575521899999984</v>
      </c>
      <c r="H458" t="str">
        <f>IF(AND(Table5[[#This Row],[F value]]&lt;4.74,Table5[[#This Row],[Best Individual mean accuracy]]&gt;Table5[[#This Row],[Benchmark mean accuracy]]),"Yes","No")</f>
        <v>No</v>
      </c>
    </row>
    <row r="459" spans="1:8" x14ac:dyDescent="0.55000000000000004">
      <c r="A459">
        <v>928</v>
      </c>
      <c r="B459" s="1" t="s">
        <v>6574</v>
      </c>
      <c r="C459" s="4">
        <v>0.97142857100000002</v>
      </c>
      <c r="D459" s="6">
        <v>96.624478100000005</v>
      </c>
      <c r="E459" s="3">
        <v>96.996152269999996</v>
      </c>
      <c r="F459" s="4">
        <v>1.0702845009999999</v>
      </c>
      <c r="G459" s="6">
        <f>Table5[[#This Row],[Best Individual mean accuracy]]-Table5[[#This Row],[Benchmark mean accuracy]]</f>
        <v>0.37167416999999148</v>
      </c>
      <c r="H459" t="str">
        <f>IF(AND(Table5[[#This Row],[F value]]&lt;4.74,Table5[[#This Row],[Best Individual mean accuracy]]&gt;Table5[[#This Row],[Benchmark mean accuracy]]),"Yes","No")</f>
        <v>Yes</v>
      </c>
    </row>
    <row r="460" spans="1:8" x14ac:dyDescent="0.55000000000000004">
      <c r="A460">
        <v>663</v>
      </c>
      <c r="B460" s="1" t="s">
        <v>5217</v>
      </c>
      <c r="C460" s="4">
        <v>0.97714285700000003</v>
      </c>
      <c r="D460" s="6">
        <v>96.624232500000005</v>
      </c>
      <c r="E460" s="3">
        <v>96.996152269999996</v>
      </c>
      <c r="F460" s="4">
        <v>0.77953364400000003</v>
      </c>
      <c r="G460" s="6">
        <f>Table5[[#This Row],[Best Individual mean accuracy]]-Table5[[#This Row],[Benchmark mean accuracy]]</f>
        <v>0.37191976999999099</v>
      </c>
      <c r="H460" t="str">
        <f>IF(AND(Table5[[#This Row],[F value]]&lt;4.74,Table5[[#This Row],[Best Individual mean accuracy]]&gt;Table5[[#This Row],[Benchmark mean accuracy]]),"Yes","No")</f>
        <v>Yes</v>
      </c>
    </row>
    <row r="461" spans="1:8" x14ac:dyDescent="0.55000000000000004">
      <c r="A461">
        <v>928</v>
      </c>
      <c r="B461" s="1" t="s">
        <v>6103</v>
      </c>
      <c r="C461" s="4">
        <v>0.97142857100000002</v>
      </c>
      <c r="D461" s="6">
        <v>96.567171509999994</v>
      </c>
      <c r="E461" s="3">
        <v>96.996152269999996</v>
      </c>
      <c r="F461" s="4">
        <v>1.5373329979999999</v>
      </c>
      <c r="G461" s="6">
        <f>Table5[[#This Row],[Best Individual mean accuracy]]-Table5[[#This Row],[Benchmark mean accuracy]]</f>
        <v>0.42898076000000174</v>
      </c>
      <c r="H461" t="str">
        <f>IF(AND(Table5[[#This Row],[F value]]&lt;4.74,Table5[[#This Row],[Best Individual mean accuracy]]&gt;Table5[[#This Row],[Benchmark mean accuracy]]),"Yes","No")</f>
        <v>Yes</v>
      </c>
    </row>
    <row r="462" spans="1:8" x14ac:dyDescent="0.55000000000000004">
      <c r="A462">
        <v>175</v>
      </c>
      <c r="B462" s="1" t="s">
        <v>4514</v>
      </c>
      <c r="C462" s="4">
        <v>0.98285714300000004</v>
      </c>
      <c r="D462" s="6">
        <v>96.395415470000003</v>
      </c>
      <c r="E462" s="3">
        <v>96.996152269999996</v>
      </c>
      <c r="F462" s="4">
        <v>2.1575325269999999</v>
      </c>
      <c r="G462" s="6">
        <f>Table5[[#This Row],[Best Individual mean accuracy]]-Table5[[#This Row],[Benchmark mean accuracy]]</f>
        <v>0.60073679999999285</v>
      </c>
      <c r="H462" t="str">
        <f>IF(AND(Table5[[#This Row],[F value]]&lt;4.74,Table5[[#This Row],[Best Individual mean accuracy]]&gt;Table5[[#This Row],[Benchmark mean accuracy]]),"Yes","No")</f>
        <v>Yes</v>
      </c>
    </row>
    <row r="463" spans="1:8" x14ac:dyDescent="0.55000000000000004">
      <c r="A463">
        <v>175</v>
      </c>
      <c r="B463" s="1" t="s">
        <v>4834</v>
      </c>
      <c r="C463" s="4">
        <v>0.98285714300000004</v>
      </c>
      <c r="D463" s="6">
        <v>96.10855506</v>
      </c>
      <c r="E463" s="3">
        <v>96.996152269999996</v>
      </c>
      <c r="F463" s="4">
        <v>1.2774450369999999</v>
      </c>
      <c r="G463" s="6">
        <f>Table5[[#This Row],[Best Individual mean accuracy]]-Table5[[#This Row],[Benchmark mean accuracy]]</f>
        <v>0.88759720999999558</v>
      </c>
      <c r="H463" t="str">
        <f>IF(AND(Table5[[#This Row],[F value]]&lt;4.74,Table5[[#This Row],[Best Individual mean accuracy]]&gt;Table5[[#This Row],[Benchmark mean accuracy]]),"Yes","No")</f>
        <v>Yes</v>
      </c>
    </row>
    <row r="464" spans="1:8" x14ac:dyDescent="0.55000000000000004">
      <c r="A464">
        <v>175</v>
      </c>
      <c r="B464" s="1" t="s">
        <v>4903</v>
      </c>
      <c r="C464" s="4">
        <v>0.98285714300000004</v>
      </c>
      <c r="D464" s="6">
        <v>96.767580839999994</v>
      </c>
      <c r="E464" s="3">
        <v>96.996070410000002</v>
      </c>
      <c r="F464" s="4">
        <v>0.90887792999999995</v>
      </c>
      <c r="G464" s="6">
        <f>Table5[[#This Row],[Best Individual mean accuracy]]-Table5[[#This Row],[Benchmark mean accuracy]]</f>
        <v>0.2284895700000078</v>
      </c>
      <c r="H464" t="str">
        <f>IF(AND(Table5[[#This Row],[F value]]&lt;4.74,Table5[[#This Row],[Best Individual mean accuracy]]&gt;Table5[[#This Row],[Benchmark mean accuracy]]),"Yes","No")</f>
        <v>Yes</v>
      </c>
    </row>
    <row r="465" spans="1:8" x14ac:dyDescent="0.55000000000000004">
      <c r="A465">
        <v>750</v>
      </c>
      <c r="B465" s="1" t="s">
        <v>5746</v>
      </c>
      <c r="C465" s="4">
        <v>0.96571428599999998</v>
      </c>
      <c r="D465" s="6">
        <v>96.567171509999994</v>
      </c>
      <c r="E465" s="3">
        <v>96.996070410000002</v>
      </c>
      <c r="F465" s="4">
        <v>1.026724668</v>
      </c>
      <c r="G465" s="6">
        <f>Table5[[#This Row],[Best Individual mean accuracy]]-Table5[[#This Row],[Benchmark mean accuracy]]</f>
        <v>0.42889890000000719</v>
      </c>
      <c r="H465" t="str">
        <f>IF(AND(Table5[[#This Row],[F value]]&lt;4.74,Table5[[#This Row],[Best Individual mean accuracy]]&gt;Table5[[#This Row],[Benchmark mean accuracy]]),"Yes","No")</f>
        <v>Yes</v>
      </c>
    </row>
    <row r="466" spans="1:8" x14ac:dyDescent="0.55000000000000004">
      <c r="A466">
        <v>663</v>
      </c>
      <c r="B466" s="1" t="s">
        <v>5255</v>
      </c>
      <c r="C466" s="4">
        <v>0.97714285700000003</v>
      </c>
      <c r="D466" s="6">
        <v>96.537945149999999</v>
      </c>
      <c r="E466" s="3">
        <v>96.996070410000002</v>
      </c>
      <c r="F466" s="4">
        <v>1.1510952210000001</v>
      </c>
      <c r="G466" s="6">
        <f>Table5[[#This Row],[Best Individual mean accuracy]]-Table5[[#This Row],[Benchmark mean accuracy]]</f>
        <v>0.45812526000000275</v>
      </c>
      <c r="H466" t="str">
        <f>IF(AND(Table5[[#This Row],[F value]]&lt;4.74,Table5[[#This Row],[Best Individual mean accuracy]]&gt;Table5[[#This Row],[Benchmark mean accuracy]]),"Yes","No")</f>
        <v>Yes</v>
      </c>
    </row>
    <row r="467" spans="1:8" x14ac:dyDescent="0.55000000000000004">
      <c r="A467">
        <v>750</v>
      </c>
      <c r="B467" s="1" t="s">
        <v>5836</v>
      </c>
      <c r="C467" s="4">
        <v>0.96571428599999998</v>
      </c>
      <c r="D467" s="6">
        <v>96.910110520000003</v>
      </c>
      <c r="E467" s="3">
        <v>96.995988539999999</v>
      </c>
      <c r="F467" s="4">
        <v>0.75747136800000003</v>
      </c>
      <c r="G467" s="6">
        <f>Table5[[#This Row],[Best Individual mean accuracy]]-Table5[[#This Row],[Benchmark mean accuracy]]</f>
        <v>8.5878019999995558E-2</v>
      </c>
      <c r="H467" t="str">
        <f>IF(AND(Table5[[#This Row],[F value]]&lt;4.74,Table5[[#This Row],[Best Individual mean accuracy]]&gt;Table5[[#This Row],[Benchmark mean accuracy]]),"Yes","No")</f>
        <v>Yes</v>
      </c>
    </row>
    <row r="468" spans="1:8" x14ac:dyDescent="0.55000000000000004">
      <c r="A468">
        <v>10</v>
      </c>
      <c r="B468" s="1" t="s">
        <v>4414</v>
      </c>
      <c r="C468" s="4">
        <v>0.98285714300000004</v>
      </c>
      <c r="D468" s="6">
        <v>96.681211630000007</v>
      </c>
      <c r="E468" s="3">
        <v>96.995988539999999</v>
      </c>
      <c r="F468" s="4">
        <v>1.064545635</v>
      </c>
      <c r="G468" s="6">
        <f>Table5[[#This Row],[Best Individual mean accuracy]]-Table5[[#This Row],[Benchmark mean accuracy]]</f>
        <v>0.31477690999999197</v>
      </c>
      <c r="H468" t="str">
        <f>IF(AND(Table5[[#This Row],[F value]]&lt;4.74,Table5[[#This Row],[Best Individual mean accuracy]]&gt;Table5[[#This Row],[Benchmark mean accuracy]]),"Yes","No")</f>
        <v>Yes</v>
      </c>
    </row>
    <row r="469" spans="1:8" x14ac:dyDescent="0.55000000000000004">
      <c r="A469">
        <v>928</v>
      </c>
      <c r="B469" s="1" t="s">
        <v>6254</v>
      </c>
      <c r="C469" s="4">
        <v>0.97142857100000002</v>
      </c>
      <c r="D469" s="6">
        <v>96.452149000000006</v>
      </c>
      <c r="E469" s="3">
        <v>96.995988539999999</v>
      </c>
      <c r="F469" s="4">
        <v>1.328125757</v>
      </c>
      <c r="G469" s="6">
        <f>Table5[[#This Row],[Best Individual mean accuracy]]-Table5[[#This Row],[Benchmark mean accuracy]]</f>
        <v>0.54383953999999335</v>
      </c>
      <c r="H469" t="str">
        <f>IF(AND(Table5[[#This Row],[F value]]&lt;4.74,Table5[[#This Row],[Best Individual mean accuracy]]&gt;Table5[[#This Row],[Benchmark mean accuracy]]),"Yes","No")</f>
        <v>Yes</v>
      </c>
    </row>
    <row r="470" spans="1:8" x14ac:dyDescent="0.55000000000000004">
      <c r="A470">
        <v>175</v>
      </c>
      <c r="B470" s="1" t="s">
        <v>4782</v>
      </c>
      <c r="C470" s="4">
        <v>0.98285714300000004</v>
      </c>
      <c r="D470" s="6">
        <v>96.366516579999995</v>
      </c>
      <c r="E470" s="3">
        <v>96.995988539999999</v>
      </c>
      <c r="F470" s="4">
        <v>1.487529726</v>
      </c>
      <c r="G470" s="6">
        <f>Table5[[#This Row],[Best Individual mean accuracy]]-Table5[[#This Row],[Benchmark mean accuracy]]</f>
        <v>0.62947196000000361</v>
      </c>
      <c r="H470" t="str">
        <f>IF(AND(Table5[[#This Row],[F value]]&lt;4.74,Table5[[#This Row],[Best Individual mean accuracy]]&gt;Table5[[#This Row],[Benchmark mean accuracy]]),"Yes","No")</f>
        <v>Yes</v>
      </c>
    </row>
    <row r="471" spans="1:8" x14ac:dyDescent="0.55000000000000004">
      <c r="A471">
        <v>574</v>
      </c>
      <c r="B471" s="1" t="s">
        <v>5181</v>
      </c>
      <c r="C471" s="4">
        <v>0.97714285700000003</v>
      </c>
      <c r="D471" s="6">
        <v>96.2237413</v>
      </c>
      <c r="E471" s="3">
        <v>96.995988539999999</v>
      </c>
      <c r="F471" s="4">
        <v>1.632861315</v>
      </c>
      <c r="G471" s="6">
        <f>Table5[[#This Row],[Best Individual mean accuracy]]-Table5[[#This Row],[Benchmark mean accuracy]]</f>
        <v>0.77224723999999867</v>
      </c>
      <c r="H471" t="str">
        <f>IF(AND(Table5[[#This Row],[F value]]&lt;4.74,Table5[[#This Row],[Best Individual mean accuracy]]&gt;Table5[[#This Row],[Benchmark mean accuracy]]),"Yes","No")</f>
        <v>Yes</v>
      </c>
    </row>
    <row r="472" spans="1:8" x14ac:dyDescent="0.55000000000000004">
      <c r="A472">
        <v>750</v>
      </c>
      <c r="B472" s="1" t="s">
        <v>5806</v>
      </c>
      <c r="C472" s="4">
        <v>0.96571428599999998</v>
      </c>
      <c r="D472" s="6">
        <v>96.995661069999997</v>
      </c>
      <c r="E472" s="3">
        <v>96.995906669999997</v>
      </c>
      <c r="F472" s="4">
        <v>1.066679095</v>
      </c>
      <c r="G472" s="6">
        <f>Table5[[#This Row],[Best Individual mean accuracy]]-Table5[[#This Row],[Benchmark mean accuracy]]</f>
        <v>2.4559999999951287E-4</v>
      </c>
      <c r="H472" t="str">
        <f>IF(AND(Table5[[#This Row],[F value]]&lt;4.74,Table5[[#This Row],[Best Individual mean accuracy]]&gt;Table5[[#This Row],[Benchmark mean accuracy]]),"Yes","No")</f>
        <v>Yes</v>
      </c>
    </row>
    <row r="473" spans="1:8" x14ac:dyDescent="0.55000000000000004">
      <c r="A473">
        <v>663</v>
      </c>
      <c r="B473" s="1" t="s">
        <v>5315</v>
      </c>
      <c r="C473" s="4">
        <v>0.97714285700000003</v>
      </c>
      <c r="D473" s="6">
        <v>96.938272620000006</v>
      </c>
      <c r="E473" s="3">
        <v>96.995906669999997</v>
      </c>
      <c r="F473" s="4">
        <v>0.69595562799999999</v>
      </c>
      <c r="G473" s="6">
        <f>Table5[[#This Row],[Best Individual mean accuracy]]-Table5[[#This Row],[Benchmark mean accuracy]]</f>
        <v>5.7634049999990111E-2</v>
      </c>
      <c r="H473" t="str">
        <f>IF(AND(Table5[[#This Row],[F value]]&lt;4.74,Table5[[#This Row],[Best Individual mean accuracy]]&gt;Table5[[#This Row],[Benchmark mean accuracy]]),"Yes","No")</f>
        <v>Yes</v>
      </c>
    </row>
    <row r="474" spans="1:8" x14ac:dyDescent="0.55000000000000004">
      <c r="A474">
        <v>175</v>
      </c>
      <c r="B474" s="1" t="s">
        <v>4554</v>
      </c>
      <c r="C474" s="4">
        <v>0.98285714300000004</v>
      </c>
      <c r="D474" s="6">
        <v>96.766516580000001</v>
      </c>
      <c r="E474" s="3">
        <v>96.995906669999997</v>
      </c>
      <c r="F474" s="4">
        <v>0.88259444099999995</v>
      </c>
      <c r="G474" s="6">
        <f>Table5[[#This Row],[Best Individual mean accuracy]]-Table5[[#This Row],[Benchmark mean accuracy]]</f>
        <v>0.22939008999999544</v>
      </c>
      <c r="H474" t="str">
        <f>IF(AND(Table5[[#This Row],[F value]]&lt;4.74,Table5[[#This Row],[Best Individual mean accuracy]]&gt;Table5[[#This Row],[Benchmark mean accuracy]]),"Yes","No")</f>
        <v>Yes</v>
      </c>
    </row>
    <row r="475" spans="1:8" x14ac:dyDescent="0.55000000000000004">
      <c r="A475">
        <v>175</v>
      </c>
      <c r="B475" s="1" t="s">
        <v>4928</v>
      </c>
      <c r="C475" s="4">
        <v>0.98285714300000004</v>
      </c>
      <c r="D475" s="6">
        <v>96.738354479999998</v>
      </c>
      <c r="E475" s="3">
        <v>96.995906669999997</v>
      </c>
      <c r="F475" s="4">
        <v>0.67830419900000005</v>
      </c>
      <c r="G475" s="6">
        <f>Table5[[#This Row],[Best Individual mean accuracy]]-Table5[[#This Row],[Benchmark mean accuracy]]</f>
        <v>0.2575521899999984</v>
      </c>
      <c r="H475" t="str">
        <f>IF(AND(Table5[[#This Row],[F value]]&lt;4.74,Table5[[#This Row],[Best Individual mean accuracy]]&gt;Table5[[#This Row],[Benchmark mean accuracy]]),"Yes","No")</f>
        <v>Yes</v>
      </c>
    </row>
    <row r="476" spans="1:8" x14ac:dyDescent="0.55000000000000004">
      <c r="A476">
        <v>663</v>
      </c>
      <c r="B476" s="1" t="s">
        <v>5586</v>
      </c>
      <c r="C476" s="4">
        <v>0.97714285700000003</v>
      </c>
      <c r="D476" s="6">
        <v>96.738190750000001</v>
      </c>
      <c r="E476" s="3">
        <v>96.995906669999997</v>
      </c>
      <c r="F476" s="4">
        <v>1</v>
      </c>
      <c r="G476" s="6">
        <f>Table5[[#This Row],[Best Individual mean accuracy]]-Table5[[#This Row],[Benchmark mean accuracy]]</f>
        <v>0.25771591999999544</v>
      </c>
      <c r="H476" t="str">
        <f>IF(AND(Table5[[#This Row],[F value]]&lt;4.74,Table5[[#This Row],[Best Individual mean accuracy]]&gt;Table5[[#This Row],[Benchmark mean accuracy]]),"Yes","No")</f>
        <v>Yes</v>
      </c>
    </row>
    <row r="477" spans="1:8" x14ac:dyDescent="0.55000000000000004">
      <c r="A477">
        <v>175</v>
      </c>
      <c r="B477" s="1" t="s">
        <v>5000</v>
      </c>
      <c r="C477" s="4">
        <v>0.98285714300000004</v>
      </c>
      <c r="D477" s="6">
        <v>96.653049530000004</v>
      </c>
      <c r="E477" s="3">
        <v>96.995906669999997</v>
      </c>
      <c r="F477" s="4">
        <v>1.139971979</v>
      </c>
      <c r="G477" s="6">
        <f>Table5[[#This Row],[Best Individual mean accuracy]]-Table5[[#This Row],[Benchmark mean accuracy]]</f>
        <v>0.34285713999999246</v>
      </c>
      <c r="H477" t="str">
        <f>IF(AND(Table5[[#This Row],[F value]]&lt;4.74,Table5[[#This Row],[Best Individual mean accuracy]]&gt;Table5[[#This Row],[Benchmark mean accuracy]]),"Yes","No")</f>
        <v>Yes</v>
      </c>
    </row>
    <row r="478" spans="1:8" x14ac:dyDescent="0.55000000000000004">
      <c r="A478">
        <v>928</v>
      </c>
      <c r="B478" s="1" t="s">
        <v>6039</v>
      </c>
      <c r="C478" s="4">
        <v>0.97142857100000002</v>
      </c>
      <c r="D478" s="6">
        <v>96.652722060000002</v>
      </c>
      <c r="E478" s="3">
        <v>96.995906669999997</v>
      </c>
      <c r="F478" s="4">
        <v>0.93737705500000001</v>
      </c>
      <c r="G478" s="6">
        <f>Table5[[#This Row],[Best Individual mean accuracy]]-Table5[[#This Row],[Benchmark mean accuracy]]</f>
        <v>0.34318460999999445</v>
      </c>
      <c r="H478" t="str">
        <f>IF(AND(Table5[[#This Row],[F value]]&lt;4.74,Table5[[#This Row],[Best Individual mean accuracy]]&gt;Table5[[#This Row],[Benchmark mean accuracy]]),"Yes","No")</f>
        <v>Yes</v>
      </c>
    </row>
    <row r="479" spans="1:8" x14ac:dyDescent="0.55000000000000004">
      <c r="A479">
        <v>10</v>
      </c>
      <c r="B479" s="1" t="s">
        <v>4433</v>
      </c>
      <c r="C479" s="4">
        <v>0.98285714300000004</v>
      </c>
      <c r="D479" s="6">
        <v>96.595169870000007</v>
      </c>
      <c r="E479" s="3">
        <v>96.995906669999997</v>
      </c>
      <c r="F479" s="4">
        <v>1.0232170949999999</v>
      </c>
      <c r="G479" s="6">
        <f>Table5[[#This Row],[Best Individual mean accuracy]]-Table5[[#This Row],[Benchmark mean accuracy]]</f>
        <v>0.40073679999999001</v>
      </c>
      <c r="H479" t="str">
        <f>IF(AND(Table5[[#This Row],[F value]]&lt;4.74,Table5[[#This Row],[Best Individual mean accuracy]]&gt;Table5[[#This Row],[Benchmark mean accuracy]]),"Yes","No")</f>
        <v>Yes</v>
      </c>
    </row>
    <row r="480" spans="1:8" x14ac:dyDescent="0.55000000000000004">
      <c r="A480">
        <v>663</v>
      </c>
      <c r="B480" s="1" t="s">
        <v>5456</v>
      </c>
      <c r="C480" s="4">
        <v>0.97714285700000003</v>
      </c>
      <c r="D480" s="6">
        <v>96.451575930000004</v>
      </c>
      <c r="E480" s="3">
        <v>96.995906669999997</v>
      </c>
      <c r="F480" s="4">
        <v>1.443133663</v>
      </c>
      <c r="G480" s="6">
        <f>Table5[[#This Row],[Best Individual mean accuracy]]-Table5[[#This Row],[Benchmark mean accuracy]]</f>
        <v>0.54433073999999237</v>
      </c>
      <c r="H480" t="str">
        <f>IF(AND(Table5[[#This Row],[F value]]&lt;4.74,Table5[[#This Row],[Best Individual mean accuracy]]&gt;Table5[[#This Row],[Benchmark mean accuracy]]),"Yes","No")</f>
        <v>Yes</v>
      </c>
    </row>
    <row r="481" spans="1:8" x14ac:dyDescent="0.55000000000000004">
      <c r="A481">
        <v>663</v>
      </c>
      <c r="B481" s="1" t="s">
        <v>5305</v>
      </c>
      <c r="C481" s="4">
        <v>0.97714285700000003</v>
      </c>
      <c r="D481" s="6">
        <v>96.366516579999995</v>
      </c>
      <c r="E481" s="3">
        <v>96.995906669999997</v>
      </c>
      <c r="F481" s="4">
        <v>1.387559596</v>
      </c>
      <c r="G481" s="6">
        <f>Table5[[#This Row],[Best Individual mean accuracy]]-Table5[[#This Row],[Benchmark mean accuracy]]</f>
        <v>0.62939009000000112</v>
      </c>
      <c r="H481" t="str">
        <f>IF(AND(Table5[[#This Row],[F value]]&lt;4.74,Table5[[#This Row],[Best Individual mean accuracy]]&gt;Table5[[#This Row],[Benchmark mean accuracy]]),"Yes","No")</f>
        <v>Yes</v>
      </c>
    </row>
    <row r="482" spans="1:8" x14ac:dyDescent="0.55000000000000004">
      <c r="A482">
        <v>574</v>
      </c>
      <c r="B482" s="1" t="s">
        <v>5205</v>
      </c>
      <c r="C482" s="4">
        <v>0.97714285700000003</v>
      </c>
      <c r="D482" s="6">
        <v>96.279738030000004</v>
      </c>
      <c r="E482" s="3">
        <v>96.995906669999997</v>
      </c>
      <c r="F482" s="4">
        <v>1</v>
      </c>
      <c r="G482" s="6">
        <f>Table5[[#This Row],[Best Individual mean accuracy]]-Table5[[#This Row],[Benchmark mean accuracy]]</f>
        <v>0.71616863999999225</v>
      </c>
      <c r="H482" t="str">
        <f>IF(AND(Table5[[#This Row],[F value]]&lt;4.74,Table5[[#This Row],[Best Individual mean accuracy]]&gt;Table5[[#This Row],[Benchmark mean accuracy]]),"Yes","No")</f>
        <v>Yes</v>
      </c>
    </row>
    <row r="483" spans="1:8" x14ac:dyDescent="0.55000000000000004">
      <c r="A483">
        <v>663</v>
      </c>
      <c r="B483" s="1" t="s">
        <v>5578</v>
      </c>
      <c r="C483" s="4">
        <v>0.97714285700000003</v>
      </c>
      <c r="D483" s="6">
        <v>96.852558329999994</v>
      </c>
      <c r="E483" s="3">
        <v>96.995824810000002</v>
      </c>
      <c r="F483" s="4">
        <v>0.61704555699999997</v>
      </c>
      <c r="G483" s="6">
        <f>Table5[[#This Row],[Best Individual mean accuracy]]-Table5[[#This Row],[Benchmark mean accuracy]]</f>
        <v>0.1432664800000083</v>
      </c>
      <c r="H483" t="str">
        <f>IF(AND(Table5[[#This Row],[F value]]&lt;4.74,Table5[[#This Row],[Best Individual mean accuracy]]&gt;Table5[[#This Row],[Benchmark mean accuracy]]),"Yes","No")</f>
        <v>Yes</v>
      </c>
    </row>
    <row r="484" spans="1:8" x14ac:dyDescent="0.55000000000000004">
      <c r="A484">
        <v>663</v>
      </c>
      <c r="B484" s="1" t="s">
        <v>5542</v>
      </c>
      <c r="C484" s="4">
        <v>0.97714285700000003</v>
      </c>
      <c r="D484" s="6">
        <v>96.766762180000001</v>
      </c>
      <c r="E484" s="3">
        <v>96.995824810000002</v>
      </c>
      <c r="F484" s="4">
        <v>0.79992432700000005</v>
      </c>
      <c r="G484" s="6">
        <f>Table5[[#This Row],[Best Individual mean accuracy]]-Table5[[#This Row],[Benchmark mean accuracy]]</f>
        <v>0.22906263000000138</v>
      </c>
      <c r="H484" t="str">
        <f>IF(AND(Table5[[#This Row],[F value]]&lt;4.74,Table5[[#This Row],[Best Individual mean accuracy]]&gt;Table5[[#This Row],[Benchmark mean accuracy]]),"Yes","No")</f>
        <v>Yes</v>
      </c>
    </row>
    <row r="485" spans="1:8" x14ac:dyDescent="0.55000000000000004">
      <c r="A485">
        <v>663</v>
      </c>
      <c r="B485" s="1" t="s">
        <v>5254</v>
      </c>
      <c r="C485" s="4">
        <v>0.97714285700000003</v>
      </c>
      <c r="D485" s="6">
        <v>96.738272620000004</v>
      </c>
      <c r="E485" s="3">
        <v>96.995824810000002</v>
      </c>
      <c r="F485" s="4">
        <v>0.96820933600000003</v>
      </c>
      <c r="G485" s="6">
        <f>Table5[[#This Row],[Best Individual mean accuracy]]-Table5[[#This Row],[Benchmark mean accuracy]]</f>
        <v>0.2575521899999984</v>
      </c>
      <c r="H485" t="str">
        <f>IF(AND(Table5[[#This Row],[F value]]&lt;4.74,Table5[[#This Row],[Best Individual mean accuracy]]&gt;Table5[[#This Row],[Benchmark mean accuracy]]),"Yes","No")</f>
        <v>Yes</v>
      </c>
    </row>
    <row r="486" spans="1:8" x14ac:dyDescent="0.55000000000000004">
      <c r="A486">
        <v>928</v>
      </c>
      <c r="B486" s="1" t="s">
        <v>6617</v>
      </c>
      <c r="C486" s="4">
        <v>0.97142857100000002</v>
      </c>
      <c r="D486" s="6">
        <v>96.738027020000004</v>
      </c>
      <c r="E486" s="3">
        <v>96.995824810000002</v>
      </c>
      <c r="F486" s="4">
        <v>1.258039371</v>
      </c>
      <c r="G486" s="6">
        <f>Table5[[#This Row],[Best Individual mean accuracy]]-Table5[[#This Row],[Benchmark mean accuracy]]</f>
        <v>0.25779778999999792</v>
      </c>
      <c r="H486" t="str">
        <f>IF(AND(Table5[[#This Row],[F value]]&lt;4.74,Table5[[#This Row],[Best Individual mean accuracy]]&gt;Table5[[#This Row],[Benchmark mean accuracy]]),"Yes","No")</f>
        <v>Yes</v>
      </c>
    </row>
    <row r="487" spans="1:8" x14ac:dyDescent="0.55000000000000004">
      <c r="A487">
        <v>175</v>
      </c>
      <c r="B487" s="1" t="s">
        <v>4860</v>
      </c>
      <c r="C487" s="4">
        <v>0.98285714300000004</v>
      </c>
      <c r="D487" s="6">
        <v>96.709537449999999</v>
      </c>
      <c r="E487" s="3">
        <v>96.995824810000002</v>
      </c>
      <c r="F487" s="4">
        <v>1.775061695</v>
      </c>
      <c r="G487" s="6">
        <f>Table5[[#This Row],[Best Individual mean accuracy]]-Table5[[#This Row],[Benchmark mean accuracy]]</f>
        <v>0.28628736000000288</v>
      </c>
      <c r="H487" t="str">
        <f>IF(AND(Table5[[#This Row],[F value]]&lt;4.74,Table5[[#This Row],[Best Individual mean accuracy]]&gt;Table5[[#This Row],[Benchmark mean accuracy]]),"Yes","No")</f>
        <v>Yes</v>
      </c>
    </row>
    <row r="488" spans="1:8" x14ac:dyDescent="0.55000000000000004">
      <c r="A488">
        <v>750</v>
      </c>
      <c r="B488" s="1" t="s">
        <v>5790</v>
      </c>
      <c r="C488" s="4">
        <v>0.96571428599999998</v>
      </c>
      <c r="D488" s="6">
        <v>96.680720429999994</v>
      </c>
      <c r="E488" s="3">
        <v>96.995824810000002</v>
      </c>
      <c r="F488" s="4">
        <v>0.871011855</v>
      </c>
      <c r="G488" s="6">
        <f>Table5[[#This Row],[Best Individual mean accuracy]]-Table5[[#This Row],[Benchmark mean accuracy]]</f>
        <v>0.31510438000000818</v>
      </c>
      <c r="H488" t="str">
        <f>IF(AND(Table5[[#This Row],[F value]]&lt;4.74,Table5[[#This Row],[Best Individual mean accuracy]]&gt;Table5[[#This Row],[Benchmark mean accuracy]]),"Yes","No")</f>
        <v>Yes</v>
      </c>
    </row>
    <row r="489" spans="1:8" x14ac:dyDescent="0.55000000000000004">
      <c r="A489">
        <v>750</v>
      </c>
      <c r="B489" s="1" t="s">
        <v>5879</v>
      </c>
      <c r="C489" s="4">
        <v>0.96571428599999998</v>
      </c>
      <c r="D489" s="6">
        <v>96.538190749999998</v>
      </c>
      <c r="E489" s="3">
        <v>96.995824810000002</v>
      </c>
      <c r="F489" s="4">
        <v>0.89738357499999999</v>
      </c>
      <c r="G489" s="6">
        <f>Table5[[#This Row],[Best Individual mean accuracy]]-Table5[[#This Row],[Benchmark mean accuracy]]</f>
        <v>0.45763406000000373</v>
      </c>
      <c r="H489" t="str">
        <f>IF(AND(Table5[[#This Row],[F value]]&lt;4.74,Table5[[#This Row],[Best Individual mean accuracy]]&gt;Table5[[#This Row],[Benchmark mean accuracy]]),"Yes","No")</f>
        <v>Yes</v>
      </c>
    </row>
    <row r="490" spans="1:8" x14ac:dyDescent="0.55000000000000004">
      <c r="A490">
        <v>663</v>
      </c>
      <c r="B490" s="1" t="s">
        <v>5244</v>
      </c>
      <c r="C490" s="4">
        <v>0.97714285700000003</v>
      </c>
      <c r="D490" s="6">
        <v>96.538027020000001</v>
      </c>
      <c r="E490" s="3">
        <v>96.995824810000002</v>
      </c>
      <c r="F490" s="4">
        <v>2.4518872900000002</v>
      </c>
      <c r="G490" s="6">
        <f>Table5[[#This Row],[Best Individual mean accuracy]]-Table5[[#This Row],[Benchmark mean accuracy]]</f>
        <v>0.45779779000000076</v>
      </c>
      <c r="H490" t="str">
        <f>IF(AND(Table5[[#This Row],[F value]]&lt;4.74,Table5[[#This Row],[Best Individual mean accuracy]]&gt;Table5[[#This Row],[Benchmark mean accuracy]]),"Yes","No")</f>
        <v>Yes</v>
      </c>
    </row>
    <row r="491" spans="1:8" x14ac:dyDescent="0.55000000000000004">
      <c r="A491">
        <v>663</v>
      </c>
      <c r="B491" s="1" t="s">
        <v>5599</v>
      </c>
      <c r="C491" s="4">
        <v>0.97714285700000003</v>
      </c>
      <c r="D491" s="6">
        <v>96.509701190000001</v>
      </c>
      <c r="E491" s="3">
        <v>96.995824810000002</v>
      </c>
      <c r="F491" s="4">
        <v>0.75919720899999998</v>
      </c>
      <c r="G491" s="6">
        <f>Table5[[#This Row],[Best Individual mean accuracy]]-Table5[[#This Row],[Benchmark mean accuracy]]</f>
        <v>0.48612362000000076</v>
      </c>
      <c r="H491" t="str">
        <f>IF(AND(Table5[[#This Row],[F value]]&lt;4.74,Table5[[#This Row],[Best Individual mean accuracy]]&gt;Table5[[#This Row],[Benchmark mean accuracy]]),"Yes","No")</f>
        <v>Yes</v>
      </c>
    </row>
    <row r="492" spans="1:8" x14ac:dyDescent="0.55000000000000004">
      <c r="A492">
        <v>928</v>
      </c>
      <c r="B492" s="1" t="s">
        <v>6418</v>
      </c>
      <c r="C492" s="4">
        <v>0.97142857100000002</v>
      </c>
      <c r="D492" s="6">
        <v>96.50912812</v>
      </c>
      <c r="E492" s="3">
        <v>96.995824810000002</v>
      </c>
      <c r="F492" s="4">
        <v>0.91426576000000004</v>
      </c>
      <c r="G492" s="6">
        <f>Table5[[#This Row],[Best Individual mean accuracy]]-Table5[[#This Row],[Benchmark mean accuracy]]</f>
        <v>0.48669669000000226</v>
      </c>
      <c r="H492" t="str">
        <f>IF(AND(Table5[[#This Row],[F value]]&lt;4.74,Table5[[#This Row],[Best Individual mean accuracy]]&gt;Table5[[#This Row],[Benchmark mean accuracy]]),"Yes","No")</f>
        <v>Yes</v>
      </c>
    </row>
    <row r="493" spans="1:8" x14ac:dyDescent="0.55000000000000004">
      <c r="A493">
        <v>928</v>
      </c>
      <c r="B493" s="1" t="s">
        <v>6220</v>
      </c>
      <c r="C493" s="4">
        <v>0.97142857100000002</v>
      </c>
      <c r="D493" s="6">
        <v>96.451821530000004</v>
      </c>
      <c r="E493" s="3">
        <v>96.995824810000002</v>
      </c>
      <c r="F493" s="4">
        <v>2.1588478200000001</v>
      </c>
      <c r="G493" s="6">
        <f>Table5[[#This Row],[Best Individual mean accuracy]]-Table5[[#This Row],[Benchmark mean accuracy]]</f>
        <v>0.54400327999999831</v>
      </c>
      <c r="H493" t="str">
        <f>IF(AND(Table5[[#This Row],[F value]]&lt;4.74,Table5[[#This Row],[Best Individual mean accuracy]]&gt;Table5[[#This Row],[Benchmark mean accuracy]]),"Yes","No")</f>
        <v>Yes</v>
      </c>
    </row>
    <row r="494" spans="1:8" x14ac:dyDescent="0.55000000000000004">
      <c r="A494">
        <v>175</v>
      </c>
      <c r="B494" s="1" t="s">
        <v>4853</v>
      </c>
      <c r="C494" s="4">
        <v>0.98285714300000004</v>
      </c>
      <c r="D494" s="6">
        <v>96.423495700000004</v>
      </c>
      <c r="E494" s="3">
        <v>96.995824810000002</v>
      </c>
      <c r="F494" s="4">
        <v>1.4573644649999999</v>
      </c>
      <c r="G494" s="6">
        <f>Table5[[#This Row],[Best Individual mean accuracy]]-Table5[[#This Row],[Benchmark mean accuracy]]</f>
        <v>0.57232910999999831</v>
      </c>
      <c r="H494" t="str">
        <f>IF(AND(Table5[[#This Row],[F value]]&lt;4.74,Table5[[#This Row],[Best Individual mean accuracy]]&gt;Table5[[#This Row],[Benchmark mean accuracy]]),"Yes","No")</f>
        <v>Yes</v>
      </c>
    </row>
    <row r="495" spans="1:8" x14ac:dyDescent="0.55000000000000004">
      <c r="A495">
        <v>663</v>
      </c>
      <c r="B495" s="1" t="s">
        <v>5236</v>
      </c>
      <c r="C495" s="4">
        <v>0.97714285700000003</v>
      </c>
      <c r="D495" s="6">
        <v>96.366352840000005</v>
      </c>
      <c r="E495" s="3">
        <v>96.995824810000002</v>
      </c>
      <c r="F495" s="4">
        <v>3.4718180580000002</v>
      </c>
      <c r="G495" s="6">
        <f>Table5[[#This Row],[Best Individual mean accuracy]]-Table5[[#This Row],[Benchmark mean accuracy]]</f>
        <v>0.62947196999999733</v>
      </c>
      <c r="H495" t="str">
        <f>IF(AND(Table5[[#This Row],[F value]]&lt;4.74,Table5[[#This Row],[Best Individual mean accuracy]]&gt;Table5[[#This Row],[Benchmark mean accuracy]]),"Yes","No")</f>
        <v>Yes</v>
      </c>
    </row>
    <row r="496" spans="1:8" x14ac:dyDescent="0.55000000000000004">
      <c r="A496">
        <v>175</v>
      </c>
      <c r="B496" s="1" t="s">
        <v>4742</v>
      </c>
      <c r="C496" s="4">
        <v>0.98285714300000004</v>
      </c>
      <c r="D496" s="6">
        <v>96.852803929999993</v>
      </c>
      <c r="E496" s="3">
        <v>96.99574294</v>
      </c>
      <c r="F496" s="4">
        <v>0.73328325800000005</v>
      </c>
      <c r="G496" s="6">
        <f>Table5[[#This Row],[Best Individual mean accuracy]]-Table5[[#This Row],[Benchmark mean accuracy]]</f>
        <v>0.14293901000000631</v>
      </c>
      <c r="H496" t="str">
        <f>IF(AND(Table5[[#This Row],[F value]]&lt;4.74,Table5[[#This Row],[Best Individual mean accuracy]]&gt;Table5[[#This Row],[Benchmark mean accuracy]]),"Yes","No")</f>
        <v>Yes</v>
      </c>
    </row>
    <row r="497" spans="1:8" x14ac:dyDescent="0.55000000000000004">
      <c r="A497">
        <v>175</v>
      </c>
      <c r="B497" s="1" t="s">
        <v>4745</v>
      </c>
      <c r="C497" s="4">
        <v>0.98285714300000004</v>
      </c>
      <c r="D497" s="6">
        <v>96.852722060000005</v>
      </c>
      <c r="E497" s="3">
        <v>96.99574294</v>
      </c>
      <c r="F497" s="4">
        <v>1</v>
      </c>
      <c r="G497" s="6">
        <f>Table5[[#This Row],[Best Individual mean accuracy]]-Table5[[#This Row],[Benchmark mean accuracy]]</f>
        <v>0.14302087999999458</v>
      </c>
      <c r="H497" t="str">
        <f>IF(AND(Table5[[#This Row],[F value]]&lt;4.74,Table5[[#This Row],[Best Individual mean accuracy]]&gt;Table5[[#This Row],[Benchmark mean accuracy]]),"Yes","No")</f>
        <v>Yes</v>
      </c>
    </row>
    <row r="498" spans="1:8" x14ac:dyDescent="0.55000000000000004">
      <c r="A498">
        <v>663</v>
      </c>
      <c r="B498" s="1" t="s">
        <v>5253</v>
      </c>
      <c r="C498" s="4">
        <v>0.97714285700000003</v>
      </c>
      <c r="D498" s="6">
        <v>96.824150630000005</v>
      </c>
      <c r="E498" s="3">
        <v>96.99574294</v>
      </c>
      <c r="F498" s="4">
        <v>1.998563262</v>
      </c>
      <c r="G498" s="6">
        <f>Table5[[#This Row],[Best Individual mean accuracy]]-Table5[[#This Row],[Benchmark mean accuracy]]</f>
        <v>0.17159230999999409</v>
      </c>
      <c r="H498" t="str">
        <f>IF(AND(Table5[[#This Row],[F value]]&lt;4.74,Table5[[#This Row],[Best Individual mean accuracy]]&gt;Table5[[#This Row],[Benchmark mean accuracy]]),"Yes","No")</f>
        <v>Yes</v>
      </c>
    </row>
    <row r="499" spans="1:8" x14ac:dyDescent="0.55000000000000004">
      <c r="A499">
        <v>663</v>
      </c>
      <c r="B499" s="1" t="s">
        <v>5327</v>
      </c>
      <c r="C499" s="4">
        <v>0.97714285700000003</v>
      </c>
      <c r="D499" s="6">
        <v>96.796561600000004</v>
      </c>
      <c r="E499" s="3">
        <v>96.99574294</v>
      </c>
      <c r="F499" s="4">
        <v>0.56935854399999997</v>
      </c>
      <c r="G499" s="6">
        <f>Table5[[#This Row],[Best Individual mean accuracy]]-Table5[[#This Row],[Benchmark mean accuracy]]</f>
        <v>0.19918133999999554</v>
      </c>
      <c r="H499" t="str">
        <f>IF(AND(Table5[[#This Row],[F value]]&lt;4.74,Table5[[#This Row],[Best Individual mean accuracy]]&gt;Table5[[#This Row],[Benchmark mean accuracy]]),"Yes","No")</f>
        <v>Yes</v>
      </c>
    </row>
    <row r="500" spans="1:8" x14ac:dyDescent="0.55000000000000004">
      <c r="A500">
        <v>175</v>
      </c>
      <c r="B500" s="1" t="s">
        <v>4712</v>
      </c>
      <c r="C500" s="4">
        <v>0.98285714300000004</v>
      </c>
      <c r="D500" s="6">
        <v>96.738272620000004</v>
      </c>
      <c r="E500" s="3">
        <v>96.99574294</v>
      </c>
      <c r="F500" s="4">
        <v>1.480932809</v>
      </c>
      <c r="G500" s="6">
        <f>Table5[[#This Row],[Best Individual mean accuracy]]-Table5[[#This Row],[Benchmark mean accuracy]]</f>
        <v>0.25747031999999592</v>
      </c>
      <c r="H500" t="str">
        <f>IF(AND(Table5[[#This Row],[F value]]&lt;4.74,Table5[[#This Row],[Best Individual mean accuracy]]&gt;Table5[[#This Row],[Benchmark mean accuracy]]),"Yes","No")</f>
        <v>Yes</v>
      </c>
    </row>
    <row r="501" spans="1:8" x14ac:dyDescent="0.55000000000000004">
      <c r="A501">
        <v>750</v>
      </c>
      <c r="B501" s="1" t="s">
        <v>5682</v>
      </c>
      <c r="C501" s="4">
        <v>0.96571428599999998</v>
      </c>
      <c r="D501" s="6">
        <v>96.681129760000005</v>
      </c>
      <c r="E501" s="3">
        <v>96.99574294</v>
      </c>
      <c r="F501" s="4">
        <v>1.3402372499999999</v>
      </c>
      <c r="G501" s="6">
        <f>Table5[[#This Row],[Best Individual mean accuracy]]-Table5[[#This Row],[Benchmark mean accuracy]]</f>
        <v>0.31461317999999494</v>
      </c>
      <c r="H501" t="str">
        <f>IF(AND(Table5[[#This Row],[F value]]&lt;4.74,Table5[[#This Row],[Best Individual mean accuracy]]&gt;Table5[[#This Row],[Benchmark mean accuracy]]),"Yes","No")</f>
        <v>Yes</v>
      </c>
    </row>
    <row r="502" spans="1:8" x14ac:dyDescent="0.55000000000000004">
      <c r="A502">
        <v>175</v>
      </c>
      <c r="B502" s="1" t="s">
        <v>4685</v>
      </c>
      <c r="C502" s="4">
        <v>0.98285714300000004</v>
      </c>
      <c r="D502" s="6">
        <v>96.595169870000007</v>
      </c>
      <c r="E502" s="3">
        <v>96.99574294</v>
      </c>
      <c r="F502" s="4">
        <v>1.5004742520000001</v>
      </c>
      <c r="G502" s="6">
        <f>Table5[[#This Row],[Best Individual mean accuracy]]-Table5[[#This Row],[Benchmark mean accuracy]]</f>
        <v>0.40057306999999298</v>
      </c>
      <c r="H502" t="str">
        <f>IF(AND(Table5[[#This Row],[F value]]&lt;4.74,Table5[[#This Row],[Best Individual mean accuracy]]&gt;Table5[[#This Row],[Benchmark mean accuracy]]),"Yes","No")</f>
        <v>Yes</v>
      </c>
    </row>
    <row r="503" spans="1:8" x14ac:dyDescent="0.55000000000000004">
      <c r="A503">
        <v>175</v>
      </c>
      <c r="B503" s="1" t="s">
        <v>5057</v>
      </c>
      <c r="C503" s="4">
        <v>0.98285714300000004</v>
      </c>
      <c r="D503" s="6">
        <v>96.566680309999995</v>
      </c>
      <c r="E503" s="3">
        <v>96.99574294</v>
      </c>
      <c r="F503" s="4">
        <v>1.869883205</v>
      </c>
      <c r="G503" s="6">
        <f>Table5[[#This Row],[Best Individual mean accuracy]]-Table5[[#This Row],[Benchmark mean accuracy]]</f>
        <v>0.42906263000000422</v>
      </c>
      <c r="H503" t="str">
        <f>IF(AND(Table5[[#This Row],[F value]]&lt;4.74,Table5[[#This Row],[Best Individual mean accuracy]]&gt;Table5[[#This Row],[Benchmark mean accuracy]]),"Yes","No")</f>
        <v>Yes</v>
      </c>
    </row>
    <row r="504" spans="1:8" x14ac:dyDescent="0.55000000000000004">
      <c r="A504">
        <v>175</v>
      </c>
      <c r="B504" s="1" t="s">
        <v>5018</v>
      </c>
      <c r="C504" s="4">
        <v>0.98285714300000004</v>
      </c>
      <c r="D504" s="6">
        <v>96.537863279999996</v>
      </c>
      <c r="E504" s="3">
        <v>96.99574294</v>
      </c>
      <c r="F504" s="4">
        <v>2.753115314</v>
      </c>
      <c r="G504" s="6">
        <f>Table5[[#This Row],[Best Individual mean accuracy]]-Table5[[#This Row],[Benchmark mean accuracy]]</f>
        <v>0.45787966000000324</v>
      </c>
      <c r="H504" t="str">
        <f>IF(AND(Table5[[#This Row],[F value]]&lt;4.74,Table5[[#This Row],[Best Individual mean accuracy]]&gt;Table5[[#This Row],[Benchmark mean accuracy]]),"Yes","No")</f>
        <v>Yes</v>
      </c>
    </row>
    <row r="505" spans="1:8" x14ac:dyDescent="0.55000000000000004">
      <c r="A505">
        <v>928</v>
      </c>
      <c r="B505" s="1" t="s">
        <v>6384</v>
      </c>
      <c r="C505" s="4">
        <v>0.97142857100000002</v>
      </c>
      <c r="D505" s="6">
        <v>96.53745395</v>
      </c>
      <c r="E505" s="3">
        <v>96.99574294</v>
      </c>
      <c r="F505" s="4">
        <v>0.91127504299999995</v>
      </c>
      <c r="G505" s="6">
        <f>Table5[[#This Row],[Best Individual mean accuracy]]-Table5[[#This Row],[Benchmark mean accuracy]]</f>
        <v>0.45828898999999979</v>
      </c>
      <c r="H505" t="str">
        <f>IF(AND(Table5[[#This Row],[F value]]&lt;4.74,Table5[[#This Row],[Best Individual mean accuracy]]&gt;Table5[[#This Row],[Benchmark mean accuracy]]),"Yes","No")</f>
        <v>Yes</v>
      </c>
    </row>
    <row r="506" spans="1:8" x14ac:dyDescent="0.55000000000000004">
      <c r="A506">
        <v>175</v>
      </c>
      <c r="B506" s="1" t="s">
        <v>4970</v>
      </c>
      <c r="C506" s="4">
        <v>0.98285714300000004</v>
      </c>
      <c r="D506" s="6">
        <v>96.337699549999996</v>
      </c>
      <c r="E506" s="3">
        <v>96.99574294</v>
      </c>
      <c r="F506" s="4">
        <v>2.0106810730000002</v>
      </c>
      <c r="G506" s="6">
        <f>Table5[[#This Row],[Best Individual mean accuracy]]-Table5[[#This Row],[Benchmark mean accuracy]]</f>
        <v>0.65804339000000311</v>
      </c>
      <c r="H506" t="str">
        <f>IF(AND(Table5[[#This Row],[F value]]&lt;4.74,Table5[[#This Row],[Best Individual mean accuracy]]&gt;Table5[[#This Row],[Benchmark mean accuracy]]),"Yes","No")</f>
        <v>Yes</v>
      </c>
    </row>
    <row r="507" spans="1:8" x14ac:dyDescent="0.55000000000000004">
      <c r="A507">
        <v>928</v>
      </c>
      <c r="B507" s="1" t="s">
        <v>6579</v>
      </c>
      <c r="C507" s="4">
        <v>0.97142857100000002</v>
      </c>
      <c r="D507" s="6">
        <v>96.052067129999998</v>
      </c>
      <c r="E507" s="3">
        <v>96.99574294</v>
      </c>
      <c r="F507" s="4">
        <v>2.8287206610000002</v>
      </c>
      <c r="G507" s="6">
        <f>Table5[[#This Row],[Best Individual mean accuracy]]-Table5[[#This Row],[Benchmark mean accuracy]]</f>
        <v>0.943675810000002</v>
      </c>
      <c r="H507" t="str">
        <f>IF(AND(Table5[[#This Row],[F value]]&lt;4.74,Table5[[#This Row],[Best Individual mean accuracy]]&gt;Table5[[#This Row],[Benchmark mean accuracy]]),"Yes","No")</f>
        <v>Yes</v>
      </c>
    </row>
    <row r="508" spans="1:8" x14ac:dyDescent="0.55000000000000004">
      <c r="A508">
        <v>574</v>
      </c>
      <c r="B508" s="1" t="s">
        <v>5177</v>
      </c>
      <c r="C508" s="4">
        <v>0.97714285700000003</v>
      </c>
      <c r="D508" s="6">
        <v>95.966516580000004</v>
      </c>
      <c r="E508" s="3">
        <v>96.99574294</v>
      </c>
      <c r="F508" s="4">
        <v>1.1075494290000001</v>
      </c>
      <c r="G508" s="6">
        <f>Table5[[#This Row],[Best Individual mean accuracy]]-Table5[[#This Row],[Benchmark mean accuracy]]</f>
        <v>1.0292263599999956</v>
      </c>
      <c r="H508" t="str">
        <f>IF(AND(Table5[[#This Row],[F value]]&lt;4.74,Table5[[#This Row],[Best Individual mean accuracy]]&gt;Table5[[#This Row],[Benchmark mean accuracy]]),"Yes","No")</f>
        <v>Yes</v>
      </c>
    </row>
    <row r="509" spans="1:8" x14ac:dyDescent="0.55000000000000004">
      <c r="A509">
        <v>663</v>
      </c>
      <c r="B509" s="1" t="s">
        <v>5468</v>
      </c>
      <c r="C509" s="4">
        <v>0.97714285700000003</v>
      </c>
      <c r="D509" s="6">
        <v>96.823986899999994</v>
      </c>
      <c r="E509" s="3">
        <v>96.995661069999997</v>
      </c>
      <c r="F509" s="4">
        <v>1.4287441700000001</v>
      </c>
      <c r="G509" s="6">
        <f>Table5[[#This Row],[Best Individual mean accuracy]]-Table5[[#This Row],[Benchmark mean accuracy]]</f>
        <v>0.17167417000000285</v>
      </c>
      <c r="H509" t="str">
        <f>IF(AND(Table5[[#This Row],[F value]]&lt;4.74,Table5[[#This Row],[Best Individual mean accuracy]]&gt;Table5[[#This Row],[Benchmark mean accuracy]]),"Yes","No")</f>
        <v>Yes</v>
      </c>
    </row>
    <row r="510" spans="1:8" x14ac:dyDescent="0.55000000000000004">
      <c r="A510">
        <v>175</v>
      </c>
      <c r="B510" s="1" t="s">
        <v>4601</v>
      </c>
      <c r="C510" s="4">
        <v>0.98285714300000004</v>
      </c>
      <c r="D510" s="6">
        <v>96.766762180000001</v>
      </c>
      <c r="E510" s="3">
        <v>96.995661069999997</v>
      </c>
      <c r="F510" s="4">
        <v>0.71974422500000002</v>
      </c>
      <c r="G510" s="6">
        <f>Table5[[#This Row],[Best Individual mean accuracy]]-Table5[[#This Row],[Benchmark mean accuracy]]</f>
        <v>0.22889888999999641</v>
      </c>
      <c r="H510" t="str">
        <f>IF(AND(Table5[[#This Row],[F value]]&lt;4.74,Table5[[#This Row],[Best Individual mean accuracy]]&gt;Table5[[#This Row],[Benchmark mean accuracy]]),"Yes","No")</f>
        <v>Yes</v>
      </c>
    </row>
    <row r="511" spans="1:8" x14ac:dyDescent="0.55000000000000004">
      <c r="A511">
        <v>928</v>
      </c>
      <c r="B511" s="1" t="s">
        <v>6314</v>
      </c>
      <c r="C511" s="4">
        <v>0.97142857100000002</v>
      </c>
      <c r="D511" s="6">
        <v>96.680556690000003</v>
      </c>
      <c r="E511" s="3">
        <v>96.995661069999997</v>
      </c>
      <c r="F511" s="4">
        <v>0.89913893600000006</v>
      </c>
      <c r="G511" s="6">
        <f>Table5[[#This Row],[Best Individual mean accuracy]]-Table5[[#This Row],[Benchmark mean accuracy]]</f>
        <v>0.31510437999999397</v>
      </c>
      <c r="H511" t="str">
        <f>IF(AND(Table5[[#This Row],[F value]]&lt;4.74,Table5[[#This Row],[Best Individual mean accuracy]]&gt;Table5[[#This Row],[Benchmark mean accuracy]]),"Yes","No")</f>
        <v>Yes</v>
      </c>
    </row>
    <row r="512" spans="1:8" x14ac:dyDescent="0.55000000000000004">
      <c r="A512">
        <v>750</v>
      </c>
      <c r="B512" s="1" t="s">
        <v>5871</v>
      </c>
      <c r="C512" s="4">
        <v>0.96571428599999998</v>
      </c>
      <c r="D512" s="6">
        <v>96.594678669999993</v>
      </c>
      <c r="E512" s="3">
        <v>96.995661069999997</v>
      </c>
      <c r="F512" s="4">
        <v>1.0256446809999999</v>
      </c>
      <c r="G512" s="6">
        <f>Table5[[#This Row],[Best Individual mean accuracy]]-Table5[[#This Row],[Benchmark mean accuracy]]</f>
        <v>0.40098240000000374</v>
      </c>
      <c r="H512" t="str">
        <f>IF(AND(Table5[[#This Row],[F value]]&lt;4.74,Table5[[#This Row],[Best Individual mean accuracy]]&gt;Table5[[#This Row],[Benchmark mean accuracy]]),"Yes","No")</f>
        <v>Yes</v>
      </c>
    </row>
    <row r="513" spans="1:8" x14ac:dyDescent="0.55000000000000004">
      <c r="A513">
        <v>928</v>
      </c>
      <c r="B513" s="1" t="s">
        <v>6299</v>
      </c>
      <c r="C513" s="4">
        <v>0.97142857100000002</v>
      </c>
      <c r="D513" s="6">
        <v>96.566844040000007</v>
      </c>
      <c r="E513" s="3">
        <v>96.995661069999997</v>
      </c>
      <c r="F513" s="4">
        <v>1.2901653769999999</v>
      </c>
      <c r="G513" s="6">
        <f>Table5[[#This Row],[Best Individual mean accuracy]]-Table5[[#This Row],[Benchmark mean accuracy]]</f>
        <v>0.4288170299999905</v>
      </c>
      <c r="H513" t="str">
        <f>IF(AND(Table5[[#This Row],[F value]]&lt;4.74,Table5[[#This Row],[Best Individual mean accuracy]]&gt;Table5[[#This Row],[Benchmark mean accuracy]]),"Yes","No")</f>
        <v>Yes</v>
      </c>
    </row>
    <row r="514" spans="1:8" x14ac:dyDescent="0.55000000000000004">
      <c r="A514">
        <v>175</v>
      </c>
      <c r="B514" s="1" t="s">
        <v>4713</v>
      </c>
      <c r="C514" s="4">
        <v>0.98285714300000004</v>
      </c>
      <c r="D514" s="6">
        <v>96.509373719999999</v>
      </c>
      <c r="E514" s="3">
        <v>96.995661069999997</v>
      </c>
      <c r="F514" s="4">
        <v>1.457028046</v>
      </c>
      <c r="G514" s="6">
        <f>Table5[[#This Row],[Best Individual mean accuracy]]-Table5[[#This Row],[Benchmark mean accuracy]]</f>
        <v>0.48628734999999779</v>
      </c>
      <c r="H514" t="str">
        <f>IF(AND(Table5[[#This Row],[F value]]&lt;4.74,Table5[[#This Row],[Best Individual mean accuracy]]&gt;Table5[[#This Row],[Benchmark mean accuracy]]),"Yes","No")</f>
        <v>Yes</v>
      </c>
    </row>
    <row r="515" spans="1:8" x14ac:dyDescent="0.55000000000000004">
      <c r="A515">
        <v>663</v>
      </c>
      <c r="B515" s="1" t="s">
        <v>5249</v>
      </c>
      <c r="C515" s="4">
        <v>0.97714285700000003</v>
      </c>
      <c r="D515" s="6">
        <v>96.509291849999997</v>
      </c>
      <c r="E515" s="3">
        <v>96.995661069999997</v>
      </c>
      <c r="F515" s="4">
        <v>0.84457870000000002</v>
      </c>
      <c r="G515" s="6">
        <f>Table5[[#This Row],[Best Individual mean accuracy]]-Table5[[#This Row],[Benchmark mean accuracy]]</f>
        <v>0.48636922000000027</v>
      </c>
      <c r="H515" t="str">
        <f>IF(AND(Table5[[#This Row],[F value]]&lt;4.74,Table5[[#This Row],[Best Individual mean accuracy]]&gt;Table5[[#This Row],[Benchmark mean accuracy]]),"Yes","No")</f>
        <v>Yes</v>
      </c>
    </row>
    <row r="516" spans="1:8" x14ac:dyDescent="0.55000000000000004">
      <c r="A516">
        <v>175</v>
      </c>
      <c r="B516" s="1" t="s">
        <v>4620</v>
      </c>
      <c r="C516" s="4">
        <v>0.98285714300000004</v>
      </c>
      <c r="D516" s="6">
        <v>96.509209990000002</v>
      </c>
      <c r="E516" s="3">
        <v>96.995661069999997</v>
      </c>
      <c r="F516" s="4">
        <v>1.8876967339999999</v>
      </c>
      <c r="G516" s="6">
        <f>Table5[[#This Row],[Best Individual mean accuracy]]-Table5[[#This Row],[Benchmark mean accuracy]]</f>
        <v>0.48645107999999482</v>
      </c>
      <c r="H516" t="str">
        <f>IF(AND(Table5[[#This Row],[F value]]&lt;4.74,Table5[[#This Row],[Best Individual mean accuracy]]&gt;Table5[[#This Row],[Benchmark mean accuracy]]),"Yes","No")</f>
        <v>Yes</v>
      </c>
    </row>
    <row r="517" spans="1:8" x14ac:dyDescent="0.55000000000000004">
      <c r="A517">
        <v>928</v>
      </c>
      <c r="B517" s="1" t="s">
        <v>5902</v>
      </c>
      <c r="C517" s="4">
        <v>0.97142857100000002</v>
      </c>
      <c r="D517" s="6">
        <v>96.48055669</v>
      </c>
      <c r="E517" s="3">
        <v>96.995661069999997</v>
      </c>
      <c r="F517" s="4">
        <v>1.2432420049999999</v>
      </c>
      <c r="G517" s="6">
        <f>Table5[[#This Row],[Best Individual mean accuracy]]-Table5[[#This Row],[Benchmark mean accuracy]]</f>
        <v>0.51510437999999681</v>
      </c>
      <c r="H517" t="str">
        <f>IF(AND(Table5[[#This Row],[F value]]&lt;4.74,Table5[[#This Row],[Best Individual mean accuracy]]&gt;Table5[[#This Row],[Benchmark mean accuracy]]),"Yes","No")</f>
        <v>Yes</v>
      </c>
    </row>
    <row r="518" spans="1:8" x14ac:dyDescent="0.55000000000000004">
      <c r="A518">
        <v>175</v>
      </c>
      <c r="B518" s="1" t="s">
        <v>4687</v>
      </c>
      <c r="C518" s="4">
        <v>0.98285714300000004</v>
      </c>
      <c r="D518" s="6">
        <v>96.451739660000001</v>
      </c>
      <c r="E518" s="3">
        <v>96.995661069999997</v>
      </c>
      <c r="F518" s="4">
        <v>0.75701821999999996</v>
      </c>
      <c r="G518" s="6">
        <f>Table5[[#This Row],[Best Individual mean accuracy]]-Table5[[#This Row],[Benchmark mean accuracy]]</f>
        <v>0.54392140999999583</v>
      </c>
      <c r="H518" t="str">
        <f>IF(AND(Table5[[#This Row],[F value]]&lt;4.74,Table5[[#This Row],[Best Individual mean accuracy]]&gt;Table5[[#This Row],[Benchmark mean accuracy]]),"Yes","No")</f>
        <v>Yes</v>
      </c>
    </row>
    <row r="519" spans="1:8" x14ac:dyDescent="0.55000000000000004">
      <c r="A519">
        <v>750</v>
      </c>
      <c r="B519" s="1" t="s">
        <v>5654</v>
      </c>
      <c r="C519" s="4">
        <v>0.96571428599999998</v>
      </c>
      <c r="D519" s="6">
        <v>96.423086369999993</v>
      </c>
      <c r="E519" s="3">
        <v>96.995661069999997</v>
      </c>
      <c r="F519" s="4">
        <v>0.98668399299999998</v>
      </c>
      <c r="G519" s="6">
        <f>Table5[[#This Row],[Best Individual mean accuracy]]-Table5[[#This Row],[Benchmark mean accuracy]]</f>
        <v>0.5725747000000041</v>
      </c>
      <c r="H519" t="str">
        <f>IF(AND(Table5[[#This Row],[F value]]&lt;4.74,Table5[[#This Row],[Best Individual mean accuracy]]&gt;Table5[[#This Row],[Benchmark mean accuracy]]),"Yes","No")</f>
        <v>Yes</v>
      </c>
    </row>
    <row r="520" spans="1:8" x14ac:dyDescent="0.55000000000000004">
      <c r="A520">
        <v>175</v>
      </c>
      <c r="B520" s="1" t="s">
        <v>4982</v>
      </c>
      <c r="C520" s="4">
        <v>0.98285714300000004</v>
      </c>
      <c r="D520" s="6">
        <v>96.366516579999995</v>
      </c>
      <c r="E520" s="3">
        <v>96.995661069999997</v>
      </c>
      <c r="F520" s="4">
        <v>0.80600981299999996</v>
      </c>
      <c r="G520" s="6">
        <f>Table5[[#This Row],[Best Individual mean accuracy]]-Table5[[#This Row],[Benchmark mean accuracy]]</f>
        <v>0.62914449000000161</v>
      </c>
      <c r="H520" t="str">
        <f>IF(AND(Table5[[#This Row],[F value]]&lt;4.74,Table5[[#This Row],[Best Individual mean accuracy]]&gt;Table5[[#This Row],[Benchmark mean accuracy]]),"Yes","No")</f>
        <v>Yes</v>
      </c>
    </row>
    <row r="521" spans="1:8" x14ac:dyDescent="0.55000000000000004">
      <c r="A521">
        <v>175</v>
      </c>
      <c r="B521" s="1" t="s">
        <v>4756</v>
      </c>
      <c r="C521" s="4">
        <v>0.98285714300000004</v>
      </c>
      <c r="D521" s="6">
        <v>96.366270979999996</v>
      </c>
      <c r="E521" s="3">
        <v>96.995661069999997</v>
      </c>
      <c r="F521" s="4">
        <v>1.259836161</v>
      </c>
      <c r="G521" s="6">
        <f>Table5[[#This Row],[Best Individual mean accuracy]]-Table5[[#This Row],[Benchmark mean accuracy]]</f>
        <v>0.62939009000000112</v>
      </c>
      <c r="H521" t="str">
        <f>IF(AND(Table5[[#This Row],[F value]]&lt;4.74,Table5[[#This Row],[Best Individual mean accuracy]]&gt;Table5[[#This Row],[Benchmark mean accuracy]]),"Yes","No")</f>
        <v>Yes</v>
      </c>
    </row>
    <row r="522" spans="1:8" x14ac:dyDescent="0.55000000000000004">
      <c r="A522">
        <v>175</v>
      </c>
      <c r="B522" s="1" t="s">
        <v>4597</v>
      </c>
      <c r="C522" s="4">
        <v>0.98285714300000004</v>
      </c>
      <c r="D522" s="6">
        <v>96.30871879</v>
      </c>
      <c r="E522" s="3">
        <v>96.995661069999997</v>
      </c>
      <c r="F522" s="4">
        <v>5.9653750670000001</v>
      </c>
      <c r="G522" s="6">
        <f>Table5[[#This Row],[Best Individual mean accuracy]]-Table5[[#This Row],[Benchmark mean accuracy]]</f>
        <v>0.68694227999999669</v>
      </c>
      <c r="H522" t="str">
        <f>IF(AND(Table5[[#This Row],[F value]]&lt;4.74,Table5[[#This Row],[Best Individual mean accuracy]]&gt;Table5[[#This Row],[Benchmark mean accuracy]]),"Yes","No")</f>
        <v>No</v>
      </c>
    </row>
    <row r="523" spans="1:8" x14ac:dyDescent="0.55000000000000004">
      <c r="A523">
        <v>175</v>
      </c>
      <c r="B523" s="1" t="s">
        <v>4607</v>
      </c>
      <c r="C523" s="4">
        <v>0.98285714300000004</v>
      </c>
      <c r="D523" s="6">
        <v>96.195169870000001</v>
      </c>
      <c r="E523" s="3">
        <v>96.995661069999997</v>
      </c>
      <c r="F523" s="4">
        <v>1.5226057470000001</v>
      </c>
      <c r="G523" s="6">
        <f>Table5[[#This Row],[Best Individual mean accuracy]]-Table5[[#This Row],[Benchmark mean accuracy]]</f>
        <v>0.80049119999999618</v>
      </c>
      <c r="H523" t="str">
        <f>IF(AND(Table5[[#This Row],[F value]]&lt;4.74,Table5[[#This Row],[Best Individual mean accuracy]]&gt;Table5[[#This Row],[Benchmark mean accuracy]]),"Yes","No")</f>
        <v>Yes</v>
      </c>
    </row>
    <row r="524" spans="1:8" x14ac:dyDescent="0.55000000000000004">
      <c r="A524">
        <v>663</v>
      </c>
      <c r="B524" s="1" t="s">
        <v>5541</v>
      </c>
      <c r="C524" s="4">
        <v>0.97714285700000003</v>
      </c>
      <c r="D524" s="6">
        <v>96.76725338</v>
      </c>
      <c r="E524" s="3">
        <v>96.995579210000002</v>
      </c>
      <c r="F524" s="4">
        <v>0.70695522499999996</v>
      </c>
      <c r="G524" s="6">
        <f>Table5[[#This Row],[Best Individual mean accuracy]]-Table5[[#This Row],[Benchmark mean accuracy]]</f>
        <v>0.22832583000000284</v>
      </c>
      <c r="H524" t="str">
        <f>IF(AND(Table5[[#This Row],[F value]]&lt;4.74,Table5[[#This Row],[Best Individual mean accuracy]]&gt;Table5[[#This Row],[Benchmark mean accuracy]]),"Yes","No")</f>
        <v>Yes</v>
      </c>
    </row>
    <row r="525" spans="1:8" x14ac:dyDescent="0.55000000000000004">
      <c r="A525">
        <v>175</v>
      </c>
      <c r="B525" s="1" t="s">
        <v>4896</v>
      </c>
      <c r="C525" s="4">
        <v>0.98285714300000004</v>
      </c>
      <c r="D525" s="6">
        <v>96.738354479999998</v>
      </c>
      <c r="E525" s="3">
        <v>96.995579210000002</v>
      </c>
      <c r="F525" s="4">
        <v>0.73572144799999994</v>
      </c>
      <c r="G525" s="6">
        <f>Table5[[#This Row],[Best Individual mean accuracy]]-Table5[[#This Row],[Benchmark mean accuracy]]</f>
        <v>0.25722473000000434</v>
      </c>
      <c r="H525" t="str">
        <f>IF(AND(Table5[[#This Row],[F value]]&lt;4.74,Table5[[#This Row],[Best Individual mean accuracy]]&gt;Table5[[#This Row],[Benchmark mean accuracy]]),"Yes","No")</f>
        <v>Yes</v>
      </c>
    </row>
    <row r="526" spans="1:8" x14ac:dyDescent="0.55000000000000004">
      <c r="A526">
        <v>663</v>
      </c>
      <c r="B526" s="1" t="s">
        <v>5481</v>
      </c>
      <c r="C526" s="4">
        <v>0.97714285700000003</v>
      </c>
      <c r="D526" s="6">
        <v>96.737945150000002</v>
      </c>
      <c r="E526" s="3">
        <v>96.995579210000002</v>
      </c>
      <c r="F526" s="4">
        <v>1.798015251</v>
      </c>
      <c r="G526" s="6">
        <f>Table5[[#This Row],[Best Individual mean accuracy]]-Table5[[#This Row],[Benchmark mean accuracy]]</f>
        <v>0.25763406000000089</v>
      </c>
      <c r="H526" t="str">
        <f>IF(AND(Table5[[#This Row],[F value]]&lt;4.74,Table5[[#This Row],[Best Individual mean accuracy]]&gt;Table5[[#This Row],[Benchmark mean accuracy]]),"Yes","No")</f>
        <v>Yes</v>
      </c>
    </row>
    <row r="527" spans="1:8" x14ac:dyDescent="0.55000000000000004">
      <c r="A527">
        <v>663</v>
      </c>
      <c r="B527" s="1" t="s">
        <v>5419</v>
      </c>
      <c r="C527" s="4">
        <v>0.97714285700000003</v>
      </c>
      <c r="D527" s="6">
        <v>96.709619320000002</v>
      </c>
      <c r="E527" s="3">
        <v>96.995579210000002</v>
      </c>
      <c r="F527" s="4">
        <v>0.66656819899999997</v>
      </c>
      <c r="G527" s="6">
        <f>Table5[[#This Row],[Best Individual mean accuracy]]-Table5[[#This Row],[Benchmark mean accuracy]]</f>
        <v>0.28595989000000088</v>
      </c>
      <c r="H527" t="str">
        <f>IF(AND(Table5[[#This Row],[F value]]&lt;4.74,Table5[[#This Row],[Best Individual mean accuracy]]&gt;Table5[[#This Row],[Benchmark mean accuracy]]),"Yes","No")</f>
        <v>Yes</v>
      </c>
    </row>
    <row r="528" spans="1:8" x14ac:dyDescent="0.55000000000000004">
      <c r="A528">
        <v>928</v>
      </c>
      <c r="B528" s="1" t="s">
        <v>6044</v>
      </c>
      <c r="C528" s="4">
        <v>0.97142857100000002</v>
      </c>
      <c r="D528" s="6">
        <v>96.565861650000002</v>
      </c>
      <c r="E528" s="3">
        <v>96.995579210000002</v>
      </c>
      <c r="F528" s="4">
        <v>0.89354895999999995</v>
      </c>
      <c r="G528" s="6">
        <f>Table5[[#This Row],[Best Individual mean accuracy]]-Table5[[#This Row],[Benchmark mean accuracy]]</f>
        <v>0.42971756000000028</v>
      </c>
      <c r="H528" t="str">
        <f>IF(AND(Table5[[#This Row],[F value]]&lt;4.74,Table5[[#This Row],[Best Individual mean accuracy]]&gt;Table5[[#This Row],[Benchmark mean accuracy]]),"Yes","No")</f>
        <v>Yes</v>
      </c>
    </row>
    <row r="529" spans="1:8" x14ac:dyDescent="0.55000000000000004">
      <c r="A529">
        <v>175</v>
      </c>
      <c r="B529" s="1" t="s">
        <v>4604</v>
      </c>
      <c r="C529" s="4">
        <v>0.98285714300000004</v>
      </c>
      <c r="D529" s="6">
        <v>96.508391320000001</v>
      </c>
      <c r="E529" s="3">
        <v>96.995579210000002</v>
      </c>
      <c r="F529" s="4">
        <v>0.769180058</v>
      </c>
      <c r="G529" s="6">
        <f>Table5[[#This Row],[Best Individual mean accuracy]]-Table5[[#This Row],[Benchmark mean accuracy]]</f>
        <v>0.48718789000000129</v>
      </c>
      <c r="H529" t="str">
        <f>IF(AND(Table5[[#This Row],[F value]]&lt;4.74,Table5[[#This Row],[Best Individual mean accuracy]]&gt;Table5[[#This Row],[Benchmark mean accuracy]]),"Yes","No")</f>
        <v>Yes</v>
      </c>
    </row>
    <row r="530" spans="1:8" x14ac:dyDescent="0.55000000000000004">
      <c r="A530">
        <v>663</v>
      </c>
      <c r="B530" s="1" t="s">
        <v>5573</v>
      </c>
      <c r="C530" s="4">
        <v>0.97714285700000003</v>
      </c>
      <c r="D530" s="6">
        <v>96.366025379999996</v>
      </c>
      <c r="E530" s="3">
        <v>96.995579210000002</v>
      </c>
      <c r="F530" s="4">
        <v>2.906093421</v>
      </c>
      <c r="G530" s="6">
        <f>Table5[[#This Row],[Best Individual mean accuracy]]-Table5[[#This Row],[Benchmark mean accuracy]]</f>
        <v>0.62955383000000609</v>
      </c>
      <c r="H530" t="str">
        <f>IF(AND(Table5[[#This Row],[F value]]&lt;4.74,Table5[[#This Row],[Best Individual mean accuracy]]&gt;Table5[[#This Row],[Benchmark mean accuracy]]),"Yes","No")</f>
        <v>Yes</v>
      </c>
    </row>
    <row r="531" spans="1:8" x14ac:dyDescent="0.55000000000000004">
      <c r="A531">
        <v>750</v>
      </c>
      <c r="B531" s="1" t="s">
        <v>5742</v>
      </c>
      <c r="C531" s="4">
        <v>0.96571428599999998</v>
      </c>
      <c r="D531" s="6">
        <v>96.337535819999999</v>
      </c>
      <c r="E531" s="3">
        <v>96.995579210000002</v>
      </c>
      <c r="F531" s="4">
        <v>0.974177921</v>
      </c>
      <c r="G531" s="6">
        <f>Table5[[#This Row],[Best Individual mean accuracy]]-Table5[[#This Row],[Benchmark mean accuracy]]</f>
        <v>0.65804339000000311</v>
      </c>
      <c r="H531" t="str">
        <f>IF(AND(Table5[[#This Row],[F value]]&lt;4.74,Table5[[#This Row],[Best Individual mean accuracy]]&gt;Table5[[#This Row],[Benchmark mean accuracy]]),"Yes","No")</f>
        <v>Yes</v>
      </c>
    </row>
    <row r="532" spans="1:8" x14ac:dyDescent="0.55000000000000004">
      <c r="A532">
        <v>175</v>
      </c>
      <c r="B532" s="1" t="s">
        <v>4933</v>
      </c>
      <c r="C532" s="4">
        <v>0.98285714300000004</v>
      </c>
      <c r="D532" s="6">
        <v>96.909701190000007</v>
      </c>
      <c r="E532" s="3">
        <v>96.99549734</v>
      </c>
      <c r="F532" s="4">
        <v>1.9472182280000001</v>
      </c>
      <c r="G532" s="6">
        <f>Table5[[#This Row],[Best Individual mean accuracy]]-Table5[[#This Row],[Benchmark mean accuracy]]</f>
        <v>8.5796149999993077E-2</v>
      </c>
      <c r="H532" t="str">
        <f>IF(AND(Table5[[#This Row],[F value]]&lt;4.74,Table5[[#This Row],[Best Individual mean accuracy]]&gt;Table5[[#This Row],[Benchmark mean accuracy]]),"Yes","No")</f>
        <v>Yes</v>
      </c>
    </row>
    <row r="533" spans="1:8" x14ac:dyDescent="0.55000000000000004">
      <c r="A533">
        <v>663</v>
      </c>
      <c r="B533" s="1" t="s">
        <v>5579</v>
      </c>
      <c r="C533" s="4">
        <v>0.97714285700000003</v>
      </c>
      <c r="D533" s="6">
        <v>96.766925909999998</v>
      </c>
      <c r="E533" s="3">
        <v>96.99549734</v>
      </c>
      <c r="F533" s="4">
        <v>1.2354117920000001</v>
      </c>
      <c r="G533" s="6">
        <f>Table5[[#This Row],[Best Individual mean accuracy]]-Table5[[#This Row],[Benchmark mean accuracy]]</f>
        <v>0.22857143000000235</v>
      </c>
      <c r="H533" t="str">
        <f>IF(AND(Table5[[#This Row],[F value]]&lt;4.74,Table5[[#This Row],[Best Individual mean accuracy]]&gt;Table5[[#This Row],[Benchmark mean accuracy]]),"Yes","No")</f>
        <v>Yes</v>
      </c>
    </row>
    <row r="534" spans="1:8" x14ac:dyDescent="0.55000000000000004">
      <c r="A534">
        <v>175</v>
      </c>
      <c r="B534" s="1" t="s">
        <v>4507</v>
      </c>
      <c r="C534" s="4">
        <v>0.98285714300000004</v>
      </c>
      <c r="D534" s="6">
        <v>96.509373719999999</v>
      </c>
      <c r="E534" s="3">
        <v>96.99549734</v>
      </c>
      <c r="F534" s="4">
        <v>0.65894431499999995</v>
      </c>
      <c r="G534" s="6">
        <f>Table5[[#This Row],[Best Individual mean accuracy]]-Table5[[#This Row],[Benchmark mean accuracy]]</f>
        <v>0.48612362000000076</v>
      </c>
      <c r="H534" t="str">
        <f>IF(AND(Table5[[#This Row],[F value]]&lt;4.74,Table5[[#This Row],[Best Individual mean accuracy]]&gt;Table5[[#This Row],[Benchmark mean accuracy]]),"Yes","No")</f>
        <v>Yes</v>
      </c>
    </row>
    <row r="535" spans="1:8" x14ac:dyDescent="0.55000000000000004">
      <c r="A535">
        <v>663</v>
      </c>
      <c r="B535" s="1" t="s">
        <v>5614</v>
      </c>
      <c r="C535" s="4">
        <v>0.97714285700000003</v>
      </c>
      <c r="D535" s="6">
        <v>96.423168239999995</v>
      </c>
      <c r="E535" s="3">
        <v>96.99549734</v>
      </c>
      <c r="F535" s="4">
        <v>4.4302053560000001</v>
      </c>
      <c r="G535" s="6">
        <f>Table5[[#This Row],[Best Individual mean accuracy]]-Table5[[#This Row],[Benchmark mean accuracy]]</f>
        <v>0.57232910000000459</v>
      </c>
      <c r="H535" t="str">
        <f>IF(AND(Table5[[#This Row],[F value]]&lt;4.74,Table5[[#This Row],[Best Individual mean accuracy]]&gt;Table5[[#This Row],[Benchmark mean accuracy]]),"Yes","No")</f>
        <v>Yes</v>
      </c>
    </row>
    <row r="536" spans="1:8" x14ac:dyDescent="0.55000000000000004">
      <c r="A536">
        <v>175</v>
      </c>
      <c r="B536" s="1" t="s">
        <v>4792</v>
      </c>
      <c r="C536" s="4">
        <v>0.98285714300000004</v>
      </c>
      <c r="D536" s="6">
        <v>96.394924270000004</v>
      </c>
      <c r="E536" s="3">
        <v>96.99549734</v>
      </c>
      <c r="F536" s="4">
        <v>0.91300267800000001</v>
      </c>
      <c r="G536" s="6">
        <f>Table5[[#This Row],[Best Individual mean accuracy]]-Table5[[#This Row],[Benchmark mean accuracy]]</f>
        <v>0.60057306999999582</v>
      </c>
      <c r="H536" t="str">
        <f>IF(AND(Table5[[#This Row],[F value]]&lt;4.74,Table5[[#This Row],[Best Individual mean accuracy]]&gt;Table5[[#This Row],[Benchmark mean accuracy]]),"Yes","No")</f>
        <v>Yes</v>
      </c>
    </row>
    <row r="537" spans="1:8" x14ac:dyDescent="0.55000000000000004">
      <c r="A537">
        <v>175</v>
      </c>
      <c r="B537" s="1" t="s">
        <v>5032</v>
      </c>
      <c r="C537" s="4">
        <v>0.98285714300000004</v>
      </c>
      <c r="D537" s="6">
        <v>96.366025379999996</v>
      </c>
      <c r="E537" s="3">
        <v>96.99549734</v>
      </c>
      <c r="F537" s="4">
        <v>1.6931289220000001</v>
      </c>
      <c r="G537" s="6">
        <f>Table5[[#This Row],[Best Individual mean accuracy]]-Table5[[#This Row],[Benchmark mean accuracy]]</f>
        <v>0.62947196000000361</v>
      </c>
      <c r="H537" t="str">
        <f>IF(AND(Table5[[#This Row],[F value]]&lt;4.74,Table5[[#This Row],[Best Individual mean accuracy]]&gt;Table5[[#This Row],[Benchmark mean accuracy]]),"Yes","No")</f>
        <v>Yes</v>
      </c>
    </row>
    <row r="538" spans="1:8" x14ac:dyDescent="0.55000000000000004">
      <c r="A538">
        <v>928</v>
      </c>
      <c r="B538" s="1" t="s">
        <v>6611</v>
      </c>
      <c r="C538" s="4">
        <v>0.97142857100000002</v>
      </c>
      <c r="D538" s="6">
        <v>96.194678670000002</v>
      </c>
      <c r="E538" s="3">
        <v>96.99549734</v>
      </c>
      <c r="F538" s="4">
        <v>1.275566566</v>
      </c>
      <c r="G538" s="6">
        <f>Table5[[#This Row],[Best Individual mean accuracy]]-Table5[[#This Row],[Benchmark mean accuracy]]</f>
        <v>0.80081866999999818</v>
      </c>
      <c r="H538" t="str">
        <f>IF(AND(Table5[[#This Row],[F value]]&lt;4.74,Table5[[#This Row],[Best Individual mean accuracy]]&gt;Table5[[#This Row],[Benchmark mean accuracy]]),"Yes","No")</f>
        <v>Yes</v>
      </c>
    </row>
    <row r="539" spans="1:8" x14ac:dyDescent="0.55000000000000004">
      <c r="A539">
        <v>175</v>
      </c>
      <c r="B539" s="1" t="s">
        <v>5030</v>
      </c>
      <c r="C539" s="4">
        <v>0.98285714300000004</v>
      </c>
      <c r="D539" s="6">
        <v>97.052803929999996</v>
      </c>
      <c r="E539" s="3">
        <v>96.995415469999998</v>
      </c>
      <c r="F539" s="4">
        <v>1</v>
      </c>
      <c r="G539" s="6">
        <f>Table5[[#This Row],[Best Individual mean accuracy]]-Table5[[#This Row],[Benchmark mean accuracy]]</f>
        <v>-5.7388459999998531E-2</v>
      </c>
      <c r="H539" t="str">
        <f>IF(AND(Table5[[#This Row],[F value]]&lt;4.74,Table5[[#This Row],[Best Individual mean accuracy]]&gt;Table5[[#This Row],[Benchmark mean accuracy]]),"Yes","No")</f>
        <v>No</v>
      </c>
    </row>
    <row r="540" spans="1:8" x14ac:dyDescent="0.55000000000000004">
      <c r="A540">
        <v>928</v>
      </c>
      <c r="B540" s="1" t="s">
        <v>6403</v>
      </c>
      <c r="C540" s="4">
        <v>0.97142857100000002</v>
      </c>
      <c r="D540" s="6">
        <v>96.909537450000002</v>
      </c>
      <c r="E540" s="3">
        <v>96.995415469999998</v>
      </c>
      <c r="F540" s="4">
        <v>0.90703276399999999</v>
      </c>
      <c r="G540" s="6">
        <f>Table5[[#This Row],[Best Individual mean accuracy]]-Table5[[#This Row],[Benchmark mean accuracy]]</f>
        <v>8.5878019999995558E-2</v>
      </c>
      <c r="H540" t="str">
        <f>IF(AND(Table5[[#This Row],[F value]]&lt;4.74,Table5[[#This Row],[Best Individual mean accuracy]]&gt;Table5[[#This Row],[Benchmark mean accuracy]]),"Yes","No")</f>
        <v>Yes</v>
      </c>
    </row>
    <row r="541" spans="1:8" x14ac:dyDescent="0.55000000000000004">
      <c r="A541">
        <v>663</v>
      </c>
      <c r="B541" s="1" t="s">
        <v>5260</v>
      </c>
      <c r="C541" s="4">
        <v>0.97714285700000003</v>
      </c>
      <c r="D541" s="6">
        <v>96.795497339999997</v>
      </c>
      <c r="E541" s="3">
        <v>96.995415469999998</v>
      </c>
      <c r="F541" s="4">
        <v>1.3649443130000001</v>
      </c>
      <c r="G541" s="6">
        <f>Table5[[#This Row],[Best Individual mean accuracy]]-Table5[[#This Row],[Benchmark mean accuracy]]</f>
        <v>0.19991813000000036</v>
      </c>
      <c r="H541" t="str">
        <f>IF(AND(Table5[[#This Row],[F value]]&lt;4.74,Table5[[#This Row],[Best Individual mean accuracy]]&gt;Table5[[#This Row],[Benchmark mean accuracy]]),"Yes","No")</f>
        <v>Yes</v>
      </c>
    </row>
    <row r="542" spans="1:8" x14ac:dyDescent="0.55000000000000004">
      <c r="A542">
        <v>663</v>
      </c>
      <c r="B542" s="1" t="s">
        <v>5331</v>
      </c>
      <c r="C542" s="4">
        <v>0.97714285700000003</v>
      </c>
      <c r="D542" s="6">
        <v>96.738436350000001</v>
      </c>
      <c r="E542" s="3">
        <v>96.995415469999998</v>
      </c>
      <c r="F542" s="4">
        <v>1.0953806189999999</v>
      </c>
      <c r="G542" s="6">
        <f>Table5[[#This Row],[Best Individual mean accuracy]]-Table5[[#This Row],[Benchmark mean accuracy]]</f>
        <v>0.2569791199999969</v>
      </c>
      <c r="H542" t="str">
        <f>IF(AND(Table5[[#This Row],[F value]]&lt;4.74,Table5[[#This Row],[Best Individual mean accuracy]]&gt;Table5[[#This Row],[Benchmark mean accuracy]]),"Yes","No")</f>
        <v>Yes</v>
      </c>
    </row>
    <row r="543" spans="1:8" x14ac:dyDescent="0.55000000000000004">
      <c r="A543">
        <v>663</v>
      </c>
      <c r="B543" s="1" t="s">
        <v>5384</v>
      </c>
      <c r="C543" s="4">
        <v>0.97714285700000003</v>
      </c>
      <c r="D543" s="6">
        <v>96.70929185</v>
      </c>
      <c r="E543" s="3">
        <v>96.995415469999998</v>
      </c>
      <c r="F543" s="4">
        <v>1.3755351339999999</v>
      </c>
      <c r="G543" s="6">
        <f>Table5[[#This Row],[Best Individual mean accuracy]]-Table5[[#This Row],[Benchmark mean accuracy]]</f>
        <v>0.28612361999999791</v>
      </c>
      <c r="H543" t="str">
        <f>IF(AND(Table5[[#This Row],[F value]]&lt;4.74,Table5[[#This Row],[Best Individual mean accuracy]]&gt;Table5[[#This Row],[Benchmark mean accuracy]]),"Yes","No")</f>
        <v>Yes</v>
      </c>
    </row>
    <row r="544" spans="1:8" x14ac:dyDescent="0.55000000000000004">
      <c r="A544">
        <v>663</v>
      </c>
      <c r="B544" s="1" t="s">
        <v>5353</v>
      </c>
      <c r="C544" s="4">
        <v>0.97714285700000003</v>
      </c>
      <c r="D544" s="6">
        <v>96.680720429999994</v>
      </c>
      <c r="E544" s="3">
        <v>96.995415469999998</v>
      </c>
      <c r="F544" s="4">
        <v>0.83685909300000005</v>
      </c>
      <c r="G544" s="6">
        <f>Table5[[#This Row],[Best Individual mean accuracy]]-Table5[[#This Row],[Benchmark mean accuracy]]</f>
        <v>0.3146950400000037</v>
      </c>
      <c r="H544" t="str">
        <f>IF(AND(Table5[[#This Row],[F value]]&lt;4.74,Table5[[#This Row],[Best Individual mean accuracy]]&gt;Table5[[#This Row],[Benchmark mean accuracy]]),"Yes","No")</f>
        <v>Yes</v>
      </c>
    </row>
    <row r="545" spans="1:8" x14ac:dyDescent="0.55000000000000004">
      <c r="A545">
        <v>750</v>
      </c>
      <c r="B545" s="1" t="s">
        <v>5745</v>
      </c>
      <c r="C545" s="4">
        <v>0.96571428599999998</v>
      </c>
      <c r="D545" s="6">
        <v>96.623495700000007</v>
      </c>
      <c r="E545" s="3">
        <v>96.995415469999998</v>
      </c>
      <c r="F545" s="4">
        <v>1.195649392</v>
      </c>
      <c r="G545" s="6">
        <f>Table5[[#This Row],[Best Individual mean accuracy]]-Table5[[#This Row],[Benchmark mean accuracy]]</f>
        <v>0.37191976999999099</v>
      </c>
      <c r="H545" t="str">
        <f>IF(AND(Table5[[#This Row],[F value]]&lt;4.74,Table5[[#This Row],[Best Individual mean accuracy]]&gt;Table5[[#This Row],[Benchmark mean accuracy]]),"Yes","No")</f>
        <v>Yes</v>
      </c>
    </row>
    <row r="546" spans="1:8" x14ac:dyDescent="0.55000000000000004">
      <c r="A546">
        <v>574</v>
      </c>
      <c r="B546" s="1" t="s">
        <v>5198</v>
      </c>
      <c r="C546" s="4">
        <v>0.97714285700000003</v>
      </c>
      <c r="D546" s="6">
        <v>96.452067130000003</v>
      </c>
      <c r="E546" s="3">
        <v>96.995415469999998</v>
      </c>
      <c r="F546" s="4">
        <v>1.0875339500000001</v>
      </c>
      <c r="G546" s="6">
        <f>Table5[[#This Row],[Best Individual mean accuracy]]-Table5[[#This Row],[Benchmark mean accuracy]]</f>
        <v>0.54334833999999432</v>
      </c>
      <c r="H546" t="str">
        <f>IF(AND(Table5[[#This Row],[F value]]&lt;4.74,Table5[[#This Row],[Best Individual mean accuracy]]&gt;Table5[[#This Row],[Benchmark mean accuracy]]),"Yes","No")</f>
        <v>Yes</v>
      </c>
    </row>
    <row r="547" spans="1:8" x14ac:dyDescent="0.55000000000000004">
      <c r="A547">
        <v>928</v>
      </c>
      <c r="B547" s="1" t="s">
        <v>6494</v>
      </c>
      <c r="C547" s="4">
        <v>0.97142857100000002</v>
      </c>
      <c r="D547" s="6">
        <v>96.108227589999998</v>
      </c>
      <c r="E547" s="3">
        <v>96.995415469999998</v>
      </c>
      <c r="F547" s="4">
        <v>1.219463513</v>
      </c>
      <c r="G547" s="6">
        <f>Table5[[#This Row],[Best Individual mean accuracy]]-Table5[[#This Row],[Benchmark mean accuracy]]</f>
        <v>0.88718787999999904</v>
      </c>
      <c r="H547" t="str">
        <f>IF(AND(Table5[[#This Row],[F value]]&lt;4.74,Table5[[#This Row],[Best Individual mean accuracy]]&gt;Table5[[#This Row],[Benchmark mean accuracy]]),"Yes","No")</f>
        <v>Yes</v>
      </c>
    </row>
    <row r="548" spans="1:8" x14ac:dyDescent="0.55000000000000004">
      <c r="A548">
        <v>750</v>
      </c>
      <c r="B548" s="1" t="s">
        <v>5824</v>
      </c>
      <c r="C548" s="4">
        <v>0.96571428599999998</v>
      </c>
      <c r="D548" s="6">
        <v>96.051166600000002</v>
      </c>
      <c r="E548" s="3">
        <v>96.995415469999998</v>
      </c>
      <c r="F548" s="4">
        <v>2.0570799470000001</v>
      </c>
      <c r="G548" s="6">
        <f>Table5[[#This Row],[Best Individual mean accuracy]]-Table5[[#This Row],[Benchmark mean accuracy]]</f>
        <v>0.94424886999999558</v>
      </c>
      <c r="H548" t="str">
        <f>IF(AND(Table5[[#This Row],[F value]]&lt;4.74,Table5[[#This Row],[Best Individual mean accuracy]]&gt;Table5[[#This Row],[Benchmark mean accuracy]]),"Yes","No")</f>
        <v>Yes</v>
      </c>
    </row>
    <row r="549" spans="1:8" x14ac:dyDescent="0.55000000000000004">
      <c r="A549">
        <v>175</v>
      </c>
      <c r="B549" s="1" t="s">
        <v>4598</v>
      </c>
      <c r="C549" s="4">
        <v>0.98285714300000004</v>
      </c>
      <c r="D549" s="6">
        <v>96.995333610000003</v>
      </c>
      <c r="E549" s="3">
        <v>96.995333610000003</v>
      </c>
      <c r="F549" s="4">
        <v>0.53566785500000003</v>
      </c>
      <c r="G549" s="6">
        <f>Table5[[#This Row],[Best Individual mean accuracy]]-Table5[[#This Row],[Benchmark mean accuracy]]</f>
        <v>0</v>
      </c>
      <c r="H549" t="str">
        <f>IF(AND(Table5[[#This Row],[F value]]&lt;4.74,Table5[[#This Row],[Best Individual mean accuracy]]&gt;Table5[[#This Row],[Benchmark mean accuracy]]),"Yes","No")</f>
        <v>No</v>
      </c>
    </row>
    <row r="550" spans="1:8" x14ac:dyDescent="0.55000000000000004">
      <c r="A550">
        <v>663</v>
      </c>
      <c r="B550" s="1" t="s">
        <v>5278</v>
      </c>
      <c r="C550" s="4">
        <v>0.97714285700000003</v>
      </c>
      <c r="D550" s="6">
        <v>96.966598439999999</v>
      </c>
      <c r="E550" s="3">
        <v>96.995333610000003</v>
      </c>
      <c r="F550" s="4">
        <v>0.61899667300000005</v>
      </c>
      <c r="G550" s="6">
        <f>Table5[[#This Row],[Best Individual mean accuracy]]-Table5[[#This Row],[Benchmark mean accuracy]]</f>
        <v>2.8735170000004473E-2</v>
      </c>
      <c r="H550" t="str">
        <f>IF(AND(Table5[[#This Row],[F value]]&lt;4.74,Table5[[#This Row],[Best Individual mean accuracy]]&gt;Table5[[#This Row],[Benchmark mean accuracy]]),"Yes","No")</f>
        <v>Yes</v>
      </c>
    </row>
    <row r="551" spans="1:8" x14ac:dyDescent="0.55000000000000004">
      <c r="A551">
        <v>175</v>
      </c>
      <c r="B551" s="1" t="s">
        <v>4995</v>
      </c>
      <c r="C551" s="4">
        <v>0.98285714300000004</v>
      </c>
      <c r="D551" s="6">
        <v>96.880638559999994</v>
      </c>
      <c r="E551" s="3">
        <v>96.995333610000003</v>
      </c>
      <c r="F551" s="4">
        <v>1</v>
      </c>
      <c r="G551" s="6">
        <f>Table5[[#This Row],[Best Individual mean accuracy]]-Table5[[#This Row],[Benchmark mean accuracy]]</f>
        <v>0.11469505000000879</v>
      </c>
      <c r="H551" t="str">
        <f>IF(AND(Table5[[#This Row],[F value]]&lt;4.74,Table5[[#This Row],[Best Individual mean accuracy]]&gt;Table5[[#This Row],[Benchmark mean accuracy]]),"Yes","No")</f>
        <v>Yes</v>
      </c>
    </row>
    <row r="552" spans="1:8" x14ac:dyDescent="0.55000000000000004">
      <c r="A552">
        <v>663</v>
      </c>
      <c r="B552" s="1" t="s">
        <v>5343</v>
      </c>
      <c r="C552" s="4">
        <v>0.97714285700000003</v>
      </c>
      <c r="D552" s="6">
        <v>96.680966029999993</v>
      </c>
      <c r="E552" s="3">
        <v>96.995333610000003</v>
      </c>
      <c r="F552" s="4">
        <v>1</v>
      </c>
      <c r="G552" s="6">
        <f>Table5[[#This Row],[Best Individual mean accuracy]]-Table5[[#This Row],[Benchmark mean accuracy]]</f>
        <v>0.31436758000000964</v>
      </c>
      <c r="H552" t="str">
        <f>IF(AND(Table5[[#This Row],[F value]]&lt;4.74,Table5[[#This Row],[Best Individual mean accuracy]]&gt;Table5[[#This Row],[Benchmark mean accuracy]]),"Yes","No")</f>
        <v>Yes</v>
      </c>
    </row>
    <row r="553" spans="1:8" x14ac:dyDescent="0.55000000000000004">
      <c r="A553">
        <v>663</v>
      </c>
      <c r="B553" s="1" t="s">
        <v>5240</v>
      </c>
      <c r="C553" s="4">
        <v>0.97714285700000003</v>
      </c>
      <c r="D553" s="6">
        <v>96.680638560000006</v>
      </c>
      <c r="E553" s="3">
        <v>96.995333610000003</v>
      </c>
      <c r="F553" s="4">
        <v>0.76804934300000005</v>
      </c>
      <c r="G553" s="6">
        <f>Table5[[#This Row],[Best Individual mean accuracy]]-Table5[[#This Row],[Benchmark mean accuracy]]</f>
        <v>0.31469504999999742</v>
      </c>
      <c r="H553" t="str">
        <f>IF(AND(Table5[[#This Row],[F value]]&lt;4.74,Table5[[#This Row],[Best Individual mean accuracy]]&gt;Table5[[#This Row],[Benchmark mean accuracy]]),"Yes","No")</f>
        <v>Yes</v>
      </c>
    </row>
    <row r="554" spans="1:8" x14ac:dyDescent="0.55000000000000004">
      <c r="A554">
        <v>10</v>
      </c>
      <c r="B554" s="1" t="s">
        <v>4404</v>
      </c>
      <c r="C554" s="4">
        <v>0.98285714300000004</v>
      </c>
      <c r="D554" s="6">
        <v>96.451739660000001</v>
      </c>
      <c r="E554" s="3">
        <v>96.995333610000003</v>
      </c>
      <c r="F554" s="4">
        <v>2.3687112290000001</v>
      </c>
      <c r="G554" s="6">
        <f>Table5[[#This Row],[Best Individual mean accuracy]]-Table5[[#This Row],[Benchmark mean accuracy]]</f>
        <v>0.54359395000000177</v>
      </c>
      <c r="H554" t="str">
        <f>IF(AND(Table5[[#This Row],[F value]]&lt;4.74,Table5[[#This Row],[Best Individual mean accuracy]]&gt;Table5[[#This Row],[Benchmark mean accuracy]]),"Yes","No")</f>
        <v>Yes</v>
      </c>
    </row>
    <row r="555" spans="1:8" x14ac:dyDescent="0.55000000000000004">
      <c r="A555">
        <v>175</v>
      </c>
      <c r="B555" s="1" t="s">
        <v>4784</v>
      </c>
      <c r="C555" s="4">
        <v>0.98285714300000004</v>
      </c>
      <c r="D555" s="6">
        <v>96.451575930000004</v>
      </c>
      <c r="E555" s="3">
        <v>96.995333610000003</v>
      </c>
      <c r="F555" s="4">
        <v>1.3824260269999999</v>
      </c>
      <c r="G555" s="6">
        <f>Table5[[#This Row],[Best Individual mean accuracy]]-Table5[[#This Row],[Benchmark mean accuracy]]</f>
        <v>0.5437576799999988</v>
      </c>
      <c r="H555" t="str">
        <f>IF(AND(Table5[[#This Row],[F value]]&lt;4.74,Table5[[#This Row],[Best Individual mean accuracy]]&gt;Table5[[#This Row],[Benchmark mean accuracy]]),"Yes","No")</f>
        <v>Yes</v>
      </c>
    </row>
    <row r="556" spans="1:8" x14ac:dyDescent="0.55000000000000004">
      <c r="A556">
        <v>10</v>
      </c>
      <c r="B556" s="1" t="s">
        <v>4469</v>
      </c>
      <c r="C556" s="4">
        <v>0.98285714300000004</v>
      </c>
      <c r="D556" s="6">
        <v>96.909701190000007</v>
      </c>
      <c r="E556" s="3">
        <v>96.99525174</v>
      </c>
      <c r="F556" s="4">
        <v>0.91303298399999999</v>
      </c>
      <c r="G556" s="6">
        <f>Table5[[#This Row],[Best Individual mean accuracy]]-Table5[[#This Row],[Benchmark mean accuracy]]</f>
        <v>8.5550549999993564E-2</v>
      </c>
      <c r="H556" t="str">
        <f>IF(AND(Table5[[#This Row],[F value]]&lt;4.74,Table5[[#This Row],[Best Individual mean accuracy]]&gt;Table5[[#This Row],[Benchmark mean accuracy]]),"Yes","No")</f>
        <v>Yes</v>
      </c>
    </row>
    <row r="557" spans="1:8" x14ac:dyDescent="0.55000000000000004">
      <c r="A557">
        <v>750</v>
      </c>
      <c r="B557" s="1" t="s">
        <v>5679</v>
      </c>
      <c r="C557" s="4">
        <v>0.96571428599999998</v>
      </c>
      <c r="D557" s="6">
        <v>96.766680309999998</v>
      </c>
      <c r="E557" s="3">
        <v>96.99525174</v>
      </c>
      <c r="F557" s="4">
        <v>2.5401404219999999</v>
      </c>
      <c r="G557" s="6">
        <f>Table5[[#This Row],[Best Individual mean accuracy]]-Table5[[#This Row],[Benchmark mean accuracy]]</f>
        <v>0.22857143000000235</v>
      </c>
      <c r="H557" t="str">
        <f>IF(AND(Table5[[#This Row],[F value]]&lt;4.74,Table5[[#This Row],[Best Individual mean accuracy]]&gt;Table5[[#This Row],[Benchmark mean accuracy]]),"Yes","No")</f>
        <v>Yes</v>
      </c>
    </row>
    <row r="558" spans="1:8" x14ac:dyDescent="0.55000000000000004">
      <c r="A558">
        <v>663</v>
      </c>
      <c r="B558" s="1" t="s">
        <v>5494</v>
      </c>
      <c r="C558" s="4">
        <v>0.97714285700000003</v>
      </c>
      <c r="D558" s="6">
        <v>96.594678669999993</v>
      </c>
      <c r="E558" s="3">
        <v>96.99525174</v>
      </c>
      <c r="F558" s="4">
        <v>2.9990954689999998</v>
      </c>
      <c r="G558" s="6">
        <f>Table5[[#This Row],[Best Individual mean accuracy]]-Table5[[#This Row],[Benchmark mean accuracy]]</f>
        <v>0.40057307000000719</v>
      </c>
      <c r="H558" t="str">
        <f>IF(AND(Table5[[#This Row],[F value]]&lt;4.74,Table5[[#This Row],[Best Individual mean accuracy]]&gt;Table5[[#This Row],[Benchmark mean accuracy]]),"Yes","No")</f>
        <v>Yes</v>
      </c>
    </row>
    <row r="559" spans="1:8" x14ac:dyDescent="0.55000000000000004">
      <c r="A559">
        <v>175</v>
      </c>
      <c r="B559" s="1" t="s">
        <v>4806</v>
      </c>
      <c r="C559" s="4">
        <v>0.98285714300000004</v>
      </c>
      <c r="D559" s="6">
        <v>96.566107250000002</v>
      </c>
      <c r="E559" s="3">
        <v>96.99525174</v>
      </c>
      <c r="F559" s="4">
        <v>1.3646397100000001</v>
      </c>
      <c r="G559" s="6">
        <f>Table5[[#This Row],[Best Individual mean accuracy]]-Table5[[#This Row],[Benchmark mean accuracy]]</f>
        <v>0.42914448999999877</v>
      </c>
      <c r="H559" t="str">
        <f>IF(AND(Table5[[#This Row],[F value]]&lt;4.74,Table5[[#This Row],[Best Individual mean accuracy]]&gt;Table5[[#This Row],[Benchmark mean accuracy]]),"Yes","No")</f>
        <v>Yes</v>
      </c>
    </row>
    <row r="560" spans="1:8" x14ac:dyDescent="0.55000000000000004">
      <c r="A560">
        <v>928</v>
      </c>
      <c r="B560" s="1" t="s">
        <v>6576</v>
      </c>
      <c r="C560" s="4">
        <v>0.97142857100000002</v>
      </c>
      <c r="D560" s="6">
        <v>96.623250100000007</v>
      </c>
      <c r="E560" s="3">
        <v>96.995169869999998</v>
      </c>
      <c r="F560" s="4">
        <v>1.5174733890000001</v>
      </c>
      <c r="G560" s="6">
        <f>Table5[[#This Row],[Best Individual mean accuracy]]-Table5[[#This Row],[Benchmark mean accuracy]]</f>
        <v>0.37191976999999099</v>
      </c>
      <c r="H560" t="str">
        <f>IF(AND(Table5[[#This Row],[F value]]&lt;4.74,Table5[[#This Row],[Best Individual mean accuracy]]&gt;Table5[[#This Row],[Benchmark mean accuracy]]),"Yes","No")</f>
        <v>Yes</v>
      </c>
    </row>
    <row r="561" spans="1:8" x14ac:dyDescent="0.55000000000000004">
      <c r="A561">
        <v>750</v>
      </c>
      <c r="B561" s="1" t="s">
        <v>5753</v>
      </c>
      <c r="C561" s="4">
        <v>0.96571428599999998</v>
      </c>
      <c r="D561" s="6">
        <v>96.509046249999997</v>
      </c>
      <c r="E561" s="3">
        <v>96.995169869999998</v>
      </c>
      <c r="F561" s="4">
        <v>1.911692352</v>
      </c>
      <c r="G561" s="6">
        <f>Table5[[#This Row],[Best Individual mean accuracy]]-Table5[[#This Row],[Benchmark mean accuracy]]</f>
        <v>0.48612362000000076</v>
      </c>
      <c r="H561" t="str">
        <f>IF(AND(Table5[[#This Row],[F value]]&lt;4.74,Table5[[#This Row],[Best Individual mean accuracy]]&gt;Table5[[#This Row],[Benchmark mean accuracy]]),"Yes","No")</f>
        <v>Yes</v>
      </c>
    </row>
    <row r="562" spans="1:8" x14ac:dyDescent="0.55000000000000004">
      <c r="A562">
        <v>175</v>
      </c>
      <c r="B562" s="1" t="s">
        <v>4846</v>
      </c>
      <c r="C562" s="4">
        <v>0.98285714300000004</v>
      </c>
      <c r="D562" s="6">
        <v>96.394433070000005</v>
      </c>
      <c r="E562" s="3">
        <v>96.995169869999998</v>
      </c>
      <c r="F562" s="4">
        <v>0.87041069599999998</v>
      </c>
      <c r="G562" s="6">
        <f>Table5[[#This Row],[Best Individual mean accuracy]]-Table5[[#This Row],[Benchmark mean accuracy]]</f>
        <v>0.60073679999999285</v>
      </c>
      <c r="H562" t="str">
        <f>IF(AND(Table5[[#This Row],[F value]]&lt;4.74,Table5[[#This Row],[Best Individual mean accuracy]]&gt;Table5[[#This Row],[Benchmark mean accuracy]]),"Yes","No")</f>
        <v>Yes</v>
      </c>
    </row>
    <row r="563" spans="1:8" x14ac:dyDescent="0.55000000000000004">
      <c r="A563">
        <v>663</v>
      </c>
      <c r="B563" s="1" t="s">
        <v>5360</v>
      </c>
      <c r="C563" s="4">
        <v>0.97714285700000003</v>
      </c>
      <c r="D563" s="6">
        <v>96.737699550000002</v>
      </c>
      <c r="E563" s="3">
        <v>96.995088010000003</v>
      </c>
      <c r="F563" s="4">
        <v>0.80371298199999996</v>
      </c>
      <c r="G563" s="6">
        <f>Table5[[#This Row],[Best Individual mean accuracy]]-Table5[[#This Row],[Benchmark mean accuracy]]</f>
        <v>0.25738846000000137</v>
      </c>
      <c r="H563" t="str">
        <f>IF(AND(Table5[[#This Row],[F value]]&lt;4.74,Table5[[#This Row],[Best Individual mean accuracy]]&gt;Table5[[#This Row],[Benchmark mean accuracy]]),"Yes","No")</f>
        <v>Yes</v>
      </c>
    </row>
    <row r="564" spans="1:8" x14ac:dyDescent="0.55000000000000004">
      <c r="A564">
        <v>663</v>
      </c>
      <c r="B564" s="1" t="s">
        <v>5312</v>
      </c>
      <c r="C564" s="4">
        <v>0.97714285700000003</v>
      </c>
      <c r="D564" s="6">
        <v>96.680556690000003</v>
      </c>
      <c r="E564" s="3">
        <v>96.995088010000003</v>
      </c>
      <c r="F564" s="4">
        <v>1.4448661030000001</v>
      </c>
      <c r="G564" s="6">
        <f>Table5[[#This Row],[Best Individual mean accuracy]]-Table5[[#This Row],[Benchmark mean accuracy]]</f>
        <v>0.31453132000000039</v>
      </c>
      <c r="H564" t="str">
        <f>IF(AND(Table5[[#This Row],[F value]]&lt;4.74,Table5[[#This Row],[Best Individual mean accuracy]]&gt;Table5[[#This Row],[Benchmark mean accuracy]]),"Yes","No")</f>
        <v>Yes</v>
      </c>
    </row>
    <row r="565" spans="1:8" x14ac:dyDescent="0.55000000000000004">
      <c r="A565">
        <v>175</v>
      </c>
      <c r="B565" s="1" t="s">
        <v>4849</v>
      </c>
      <c r="C565" s="4">
        <v>0.98285714300000004</v>
      </c>
      <c r="D565" s="6">
        <v>96.365697909999994</v>
      </c>
      <c r="E565" s="3">
        <v>96.995088010000003</v>
      </c>
      <c r="F565" s="4">
        <v>2.001340071</v>
      </c>
      <c r="G565" s="6">
        <f>Table5[[#This Row],[Best Individual mean accuracy]]-Table5[[#This Row],[Benchmark mean accuracy]]</f>
        <v>0.62939010000000906</v>
      </c>
      <c r="H565" t="str">
        <f>IF(AND(Table5[[#This Row],[F value]]&lt;4.74,Table5[[#This Row],[Best Individual mean accuracy]]&gt;Table5[[#This Row],[Benchmark mean accuracy]]),"Yes","No")</f>
        <v>Yes</v>
      </c>
    </row>
    <row r="566" spans="1:8" x14ac:dyDescent="0.55000000000000004">
      <c r="A566">
        <v>175</v>
      </c>
      <c r="B566" s="1" t="s">
        <v>4623</v>
      </c>
      <c r="C566" s="4">
        <v>0.98285714300000004</v>
      </c>
      <c r="D566" s="6">
        <v>96.451657800000007</v>
      </c>
      <c r="E566" s="3">
        <v>96.995006140000001</v>
      </c>
      <c r="F566" s="4">
        <v>1.9481599039999999</v>
      </c>
      <c r="G566" s="6">
        <f>Table5[[#This Row],[Best Individual mean accuracy]]-Table5[[#This Row],[Benchmark mean accuracy]]</f>
        <v>0.54334833999999432</v>
      </c>
      <c r="H566" t="str">
        <f>IF(AND(Table5[[#This Row],[F value]]&lt;4.74,Table5[[#This Row],[Best Individual mean accuracy]]&gt;Table5[[#This Row],[Benchmark mean accuracy]]),"Yes","No")</f>
        <v>Yes</v>
      </c>
    </row>
    <row r="567" spans="1:8" x14ac:dyDescent="0.55000000000000004">
      <c r="A567">
        <v>750</v>
      </c>
      <c r="B567" s="1" t="s">
        <v>5647</v>
      </c>
      <c r="C567" s="4">
        <v>0.96571428599999998</v>
      </c>
      <c r="D567" s="6">
        <v>96.223250100000001</v>
      </c>
      <c r="E567" s="3">
        <v>96.995006140000001</v>
      </c>
      <c r="F567" s="4">
        <v>1.6289083369999999</v>
      </c>
      <c r="G567" s="6">
        <f>Table5[[#This Row],[Best Individual mean accuracy]]-Table5[[#This Row],[Benchmark mean accuracy]]</f>
        <v>0.77175603999999964</v>
      </c>
      <c r="H567" t="str">
        <f>IF(AND(Table5[[#This Row],[F value]]&lt;4.74,Table5[[#This Row],[Best Individual mean accuracy]]&gt;Table5[[#This Row],[Benchmark mean accuracy]]),"Yes","No")</f>
        <v>Yes</v>
      </c>
    </row>
    <row r="568" spans="1:8" x14ac:dyDescent="0.55000000000000004">
      <c r="A568">
        <v>750</v>
      </c>
      <c r="B568" s="1" t="s">
        <v>5664</v>
      </c>
      <c r="C568" s="4">
        <v>0.96571428599999998</v>
      </c>
      <c r="D568" s="6">
        <v>96.851985260000006</v>
      </c>
      <c r="E568" s="3">
        <v>96.994924269999999</v>
      </c>
      <c r="F568" s="4">
        <v>4.330098199</v>
      </c>
      <c r="G568" s="6">
        <f>Table5[[#This Row],[Best Individual mean accuracy]]-Table5[[#This Row],[Benchmark mean accuracy]]</f>
        <v>0.14293900999999209</v>
      </c>
      <c r="H568" t="str">
        <f>IF(AND(Table5[[#This Row],[F value]]&lt;4.74,Table5[[#This Row],[Best Individual mean accuracy]]&gt;Table5[[#This Row],[Benchmark mean accuracy]]),"Yes","No")</f>
        <v>Yes</v>
      </c>
    </row>
    <row r="569" spans="1:8" x14ac:dyDescent="0.55000000000000004">
      <c r="A569">
        <v>663</v>
      </c>
      <c r="B569" s="1" t="s">
        <v>5306</v>
      </c>
      <c r="C569" s="4">
        <v>0.97714285700000003</v>
      </c>
      <c r="D569" s="6">
        <v>96.73761768</v>
      </c>
      <c r="E569" s="3">
        <v>96.994924269999999</v>
      </c>
      <c r="F569" s="4">
        <v>1.560188763</v>
      </c>
      <c r="G569" s="6">
        <f>Table5[[#This Row],[Best Individual mean accuracy]]-Table5[[#This Row],[Benchmark mean accuracy]]</f>
        <v>0.25730658999999889</v>
      </c>
      <c r="H569" t="str">
        <f>IF(AND(Table5[[#This Row],[F value]]&lt;4.74,Table5[[#This Row],[Best Individual mean accuracy]]&gt;Table5[[#This Row],[Benchmark mean accuracy]]),"Yes","No")</f>
        <v>Yes</v>
      </c>
    </row>
    <row r="570" spans="1:8" x14ac:dyDescent="0.55000000000000004">
      <c r="A570">
        <v>663</v>
      </c>
      <c r="B570" s="1" t="s">
        <v>5511</v>
      </c>
      <c r="C570" s="4">
        <v>0.97714285700000003</v>
      </c>
      <c r="D570" s="6">
        <v>96.537617679999997</v>
      </c>
      <c r="E570" s="3">
        <v>96.994924269999999</v>
      </c>
      <c r="F570" s="4">
        <v>1.027072972</v>
      </c>
      <c r="G570" s="6">
        <f>Table5[[#This Row],[Best Individual mean accuracy]]-Table5[[#This Row],[Benchmark mean accuracy]]</f>
        <v>0.45730659000000173</v>
      </c>
      <c r="H570" t="str">
        <f>IF(AND(Table5[[#This Row],[F value]]&lt;4.74,Table5[[#This Row],[Best Individual mean accuracy]]&gt;Table5[[#This Row],[Benchmark mean accuracy]]),"Yes","No")</f>
        <v>Yes</v>
      </c>
    </row>
    <row r="571" spans="1:8" x14ac:dyDescent="0.55000000000000004">
      <c r="A571">
        <v>175</v>
      </c>
      <c r="B571" s="1" t="s">
        <v>4740</v>
      </c>
      <c r="C571" s="4">
        <v>0.98285714300000004</v>
      </c>
      <c r="D571" s="6">
        <v>96.48055669</v>
      </c>
      <c r="E571" s="3">
        <v>96.994924269999999</v>
      </c>
      <c r="F571" s="4">
        <v>0.703961481</v>
      </c>
      <c r="G571" s="6">
        <f>Table5[[#This Row],[Best Individual mean accuracy]]-Table5[[#This Row],[Benchmark mean accuracy]]</f>
        <v>0.51436757999999827</v>
      </c>
      <c r="H571" t="str">
        <f>IF(AND(Table5[[#This Row],[F value]]&lt;4.74,Table5[[#This Row],[Best Individual mean accuracy]]&gt;Table5[[#This Row],[Benchmark mean accuracy]]),"Yes","No")</f>
        <v>Yes</v>
      </c>
    </row>
    <row r="572" spans="1:8" x14ac:dyDescent="0.55000000000000004">
      <c r="A572">
        <v>663</v>
      </c>
      <c r="B572" s="1" t="s">
        <v>5577</v>
      </c>
      <c r="C572" s="4">
        <v>0.97714285700000003</v>
      </c>
      <c r="D572" s="6">
        <v>96.594514939999996</v>
      </c>
      <c r="E572" s="3">
        <v>96.994842410000004</v>
      </c>
      <c r="F572" s="4">
        <v>0.76546845799999996</v>
      </c>
      <c r="G572" s="6">
        <f>Table5[[#This Row],[Best Individual mean accuracy]]-Table5[[#This Row],[Benchmark mean accuracy]]</f>
        <v>0.40032747000000768</v>
      </c>
      <c r="H572" t="str">
        <f>IF(AND(Table5[[#This Row],[F value]]&lt;4.74,Table5[[#This Row],[Best Individual mean accuracy]]&gt;Table5[[#This Row],[Benchmark mean accuracy]]),"Yes","No")</f>
        <v>Yes</v>
      </c>
    </row>
    <row r="573" spans="1:8" x14ac:dyDescent="0.55000000000000004">
      <c r="A573">
        <v>10</v>
      </c>
      <c r="B573" s="1" t="s">
        <v>4448</v>
      </c>
      <c r="C573" s="4">
        <v>0.98285714300000004</v>
      </c>
      <c r="D573" s="6">
        <v>96.336880879999995</v>
      </c>
      <c r="E573" s="3">
        <v>96.994842410000004</v>
      </c>
      <c r="F573" s="4">
        <v>1.5290702199999999</v>
      </c>
      <c r="G573" s="6">
        <f>Table5[[#This Row],[Best Individual mean accuracy]]-Table5[[#This Row],[Benchmark mean accuracy]]</f>
        <v>0.65796153000000857</v>
      </c>
      <c r="H573" t="str">
        <f>IF(AND(Table5[[#This Row],[F value]]&lt;4.74,Table5[[#This Row],[Best Individual mean accuracy]]&gt;Table5[[#This Row],[Benchmark mean accuracy]]),"Yes","No")</f>
        <v>Yes</v>
      </c>
    </row>
    <row r="574" spans="1:8" x14ac:dyDescent="0.55000000000000004">
      <c r="A574">
        <v>175</v>
      </c>
      <c r="B574" s="1" t="s">
        <v>4485</v>
      </c>
      <c r="C574" s="4">
        <v>0.98285714300000004</v>
      </c>
      <c r="D574" s="6">
        <v>96.537290220000003</v>
      </c>
      <c r="E574" s="3">
        <v>96.994760540000001</v>
      </c>
      <c r="F574" s="4">
        <v>3.7937215709999998</v>
      </c>
      <c r="G574" s="6">
        <f>Table5[[#This Row],[Best Individual mean accuracy]]-Table5[[#This Row],[Benchmark mean accuracy]]</f>
        <v>0.45747031999999876</v>
      </c>
      <c r="H574" t="str">
        <f>IF(AND(Table5[[#This Row],[F value]]&lt;4.74,Table5[[#This Row],[Best Individual mean accuracy]]&gt;Table5[[#This Row],[Benchmark mean accuracy]]),"Yes","No")</f>
        <v>Yes</v>
      </c>
    </row>
    <row r="575" spans="1:8" x14ac:dyDescent="0.55000000000000004">
      <c r="A575">
        <v>663</v>
      </c>
      <c r="B575" s="1" t="s">
        <v>5618</v>
      </c>
      <c r="C575" s="4">
        <v>0.97714285700000003</v>
      </c>
      <c r="D575" s="6">
        <v>96.653049530000004</v>
      </c>
      <c r="E575" s="3">
        <v>96.968235780000001</v>
      </c>
      <c r="F575" s="4">
        <v>0.88987685999999999</v>
      </c>
      <c r="G575" s="6">
        <f>Table5[[#This Row],[Best Individual mean accuracy]]-Table5[[#This Row],[Benchmark mean accuracy]]</f>
        <v>0.31518624999999645</v>
      </c>
      <c r="H575" t="str">
        <f>IF(AND(Table5[[#This Row],[F value]]&lt;4.74,Table5[[#This Row],[Best Individual mean accuracy]]&gt;Table5[[#This Row],[Benchmark mean accuracy]]),"Yes","No")</f>
        <v>Yes</v>
      </c>
    </row>
    <row r="576" spans="1:8" x14ac:dyDescent="0.55000000000000004">
      <c r="A576">
        <v>750</v>
      </c>
      <c r="B576" s="1" t="s">
        <v>5653</v>
      </c>
      <c r="C576" s="4">
        <v>0.96571428599999998</v>
      </c>
      <c r="D576" s="6">
        <v>96.709701190000004</v>
      </c>
      <c r="E576" s="3">
        <v>96.967908309999999</v>
      </c>
      <c r="F576" s="4">
        <v>0.76499930599999999</v>
      </c>
      <c r="G576" s="6">
        <f>Table5[[#This Row],[Best Individual mean accuracy]]-Table5[[#This Row],[Benchmark mean accuracy]]</f>
        <v>0.25820711999999446</v>
      </c>
      <c r="H576" t="str">
        <f>IF(AND(Table5[[#This Row],[F value]]&lt;4.74,Table5[[#This Row],[Best Individual mean accuracy]]&gt;Table5[[#This Row],[Benchmark mean accuracy]]),"Yes","No")</f>
        <v>Yes</v>
      </c>
    </row>
    <row r="577" spans="1:8" x14ac:dyDescent="0.55000000000000004">
      <c r="A577">
        <v>663</v>
      </c>
      <c r="B577" s="1" t="s">
        <v>5509</v>
      </c>
      <c r="C577" s="4">
        <v>0.97714285700000003</v>
      </c>
      <c r="D577" s="6">
        <v>96.910356120000003</v>
      </c>
      <c r="E577" s="3">
        <v>96.967826439999996</v>
      </c>
      <c r="F577" s="4">
        <v>1.3678650189999999</v>
      </c>
      <c r="G577" s="6">
        <f>Table5[[#This Row],[Best Individual mean accuracy]]-Table5[[#This Row],[Benchmark mean accuracy]]</f>
        <v>5.747031999999308E-2</v>
      </c>
      <c r="H577" t="str">
        <f>IF(AND(Table5[[#This Row],[F value]]&lt;4.74,Table5[[#This Row],[Best Individual mean accuracy]]&gt;Table5[[#This Row],[Benchmark mean accuracy]]),"Yes","No")</f>
        <v>Yes</v>
      </c>
    </row>
    <row r="578" spans="1:8" x14ac:dyDescent="0.55000000000000004">
      <c r="A578">
        <v>175</v>
      </c>
      <c r="B578" s="1" t="s">
        <v>5023</v>
      </c>
      <c r="C578" s="4">
        <v>0.98285714300000004</v>
      </c>
      <c r="D578" s="6">
        <v>96.566762179999998</v>
      </c>
      <c r="E578" s="3">
        <v>96.967826439999996</v>
      </c>
      <c r="F578" s="4">
        <v>1.2216105180000001</v>
      </c>
      <c r="G578" s="6">
        <f>Table5[[#This Row],[Best Individual mean accuracy]]-Table5[[#This Row],[Benchmark mean accuracy]]</f>
        <v>0.40106425999999828</v>
      </c>
      <c r="H578" t="str">
        <f>IF(AND(Table5[[#This Row],[F value]]&lt;4.74,Table5[[#This Row],[Best Individual mean accuracy]]&gt;Table5[[#This Row],[Benchmark mean accuracy]]),"Yes","No")</f>
        <v>Yes</v>
      </c>
    </row>
    <row r="579" spans="1:8" x14ac:dyDescent="0.55000000000000004">
      <c r="A579">
        <v>663</v>
      </c>
      <c r="B579" s="1" t="s">
        <v>5479</v>
      </c>
      <c r="C579" s="4">
        <v>0.97714285700000003</v>
      </c>
      <c r="D579" s="6">
        <v>96.853295130000006</v>
      </c>
      <c r="E579" s="3">
        <v>96.967744580000002</v>
      </c>
      <c r="F579" s="4">
        <v>0.83304197099999999</v>
      </c>
      <c r="G579" s="6">
        <f>Table5[[#This Row],[Best Individual mean accuracy]]-Table5[[#This Row],[Benchmark mean accuracy]]</f>
        <v>0.11444944999999507</v>
      </c>
      <c r="H579" t="str">
        <f>IF(AND(Table5[[#This Row],[F value]]&lt;4.74,Table5[[#This Row],[Best Individual mean accuracy]]&gt;Table5[[#This Row],[Benchmark mean accuracy]]),"Yes","No")</f>
        <v>Yes</v>
      </c>
    </row>
    <row r="580" spans="1:8" x14ac:dyDescent="0.55000000000000004">
      <c r="A580">
        <v>663</v>
      </c>
      <c r="B580" s="1" t="s">
        <v>5572</v>
      </c>
      <c r="C580" s="4">
        <v>0.97714285700000003</v>
      </c>
      <c r="D580" s="6">
        <v>96.739009409999994</v>
      </c>
      <c r="E580" s="3">
        <v>96.967744580000002</v>
      </c>
      <c r="F580" s="4">
        <v>0.79332841899999995</v>
      </c>
      <c r="G580" s="6">
        <f>Table5[[#This Row],[Best Individual mean accuracy]]-Table5[[#This Row],[Benchmark mean accuracy]]</f>
        <v>0.22873517000000732</v>
      </c>
      <c r="H580" t="str">
        <f>IF(AND(Table5[[#This Row],[F value]]&lt;4.74,Table5[[#This Row],[Best Individual mean accuracy]]&gt;Table5[[#This Row],[Benchmark mean accuracy]]),"Yes","No")</f>
        <v>Yes</v>
      </c>
    </row>
    <row r="581" spans="1:8" x14ac:dyDescent="0.55000000000000004">
      <c r="A581">
        <v>928</v>
      </c>
      <c r="B581" s="1" t="s">
        <v>6266</v>
      </c>
      <c r="C581" s="4">
        <v>0.97142857100000002</v>
      </c>
      <c r="D581" s="6">
        <v>96.681211630000007</v>
      </c>
      <c r="E581" s="3">
        <v>96.967744580000002</v>
      </c>
      <c r="F581" s="4">
        <v>0.82173884200000002</v>
      </c>
      <c r="G581" s="6">
        <f>Table5[[#This Row],[Best Individual mean accuracy]]-Table5[[#This Row],[Benchmark mean accuracy]]</f>
        <v>0.28653294999999446</v>
      </c>
      <c r="H581" t="str">
        <f>IF(AND(Table5[[#This Row],[F value]]&lt;4.74,Table5[[#This Row],[Best Individual mean accuracy]]&gt;Table5[[#This Row],[Benchmark mean accuracy]]),"Yes","No")</f>
        <v>Yes</v>
      </c>
    </row>
    <row r="582" spans="1:8" x14ac:dyDescent="0.55000000000000004">
      <c r="A582">
        <v>928</v>
      </c>
      <c r="B582" s="1" t="s">
        <v>6277</v>
      </c>
      <c r="C582" s="4">
        <v>0.97142857100000002</v>
      </c>
      <c r="D582" s="6">
        <v>96.652967660000002</v>
      </c>
      <c r="E582" s="3">
        <v>96.967662709999999</v>
      </c>
      <c r="F582" s="4">
        <v>0.68339343100000005</v>
      </c>
      <c r="G582" s="6">
        <f>Table5[[#This Row],[Best Individual mean accuracy]]-Table5[[#This Row],[Benchmark mean accuracy]]</f>
        <v>0.31469504999999742</v>
      </c>
      <c r="H582" t="str">
        <f>IF(AND(Table5[[#This Row],[F value]]&lt;4.74,Table5[[#This Row],[Best Individual mean accuracy]]&gt;Table5[[#This Row],[Benchmark mean accuracy]]),"Yes","No")</f>
        <v>Yes</v>
      </c>
    </row>
    <row r="583" spans="1:8" x14ac:dyDescent="0.55000000000000004">
      <c r="A583">
        <v>750</v>
      </c>
      <c r="B583" s="1" t="s">
        <v>5696</v>
      </c>
      <c r="C583" s="4">
        <v>0.96571428599999998</v>
      </c>
      <c r="D583" s="6">
        <v>96.566680309999995</v>
      </c>
      <c r="E583" s="3">
        <v>96.967662709999999</v>
      </c>
      <c r="F583" s="4">
        <v>1.0416119189999999</v>
      </c>
      <c r="G583" s="6">
        <f>Table5[[#This Row],[Best Individual mean accuracy]]-Table5[[#This Row],[Benchmark mean accuracy]]</f>
        <v>0.40098240000000374</v>
      </c>
      <c r="H583" t="str">
        <f>IF(AND(Table5[[#This Row],[F value]]&lt;4.74,Table5[[#This Row],[Best Individual mean accuracy]]&gt;Table5[[#This Row],[Benchmark mean accuracy]]),"Yes","No")</f>
        <v>Yes</v>
      </c>
    </row>
    <row r="584" spans="1:8" x14ac:dyDescent="0.55000000000000004">
      <c r="A584">
        <v>928</v>
      </c>
      <c r="B584" s="1" t="s">
        <v>6373</v>
      </c>
      <c r="C584" s="4">
        <v>0.97142857100000002</v>
      </c>
      <c r="D584" s="6">
        <v>96.509537449999996</v>
      </c>
      <c r="E584" s="3">
        <v>96.967662709999999</v>
      </c>
      <c r="F584" s="4">
        <v>2.5430302999999999</v>
      </c>
      <c r="G584" s="6">
        <f>Table5[[#This Row],[Best Individual mean accuracy]]-Table5[[#This Row],[Benchmark mean accuracy]]</f>
        <v>0.45812526000000275</v>
      </c>
      <c r="H584" t="str">
        <f>IF(AND(Table5[[#This Row],[F value]]&lt;4.74,Table5[[#This Row],[Best Individual mean accuracy]]&gt;Table5[[#This Row],[Benchmark mean accuracy]]),"Yes","No")</f>
        <v>Yes</v>
      </c>
    </row>
    <row r="585" spans="1:8" x14ac:dyDescent="0.55000000000000004">
      <c r="A585">
        <v>928</v>
      </c>
      <c r="B585" s="1" t="s">
        <v>6385</v>
      </c>
      <c r="C585" s="4">
        <v>0.97142857100000002</v>
      </c>
      <c r="D585" s="6">
        <v>96.079738030000001</v>
      </c>
      <c r="E585" s="3">
        <v>96.967662709999999</v>
      </c>
      <c r="F585" s="4">
        <v>1.1554141440000001</v>
      </c>
      <c r="G585" s="6">
        <f>Table5[[#This Row],[Best Individual mean accuracy]]-Table5[[#This Row],[Benchmark mean accuracy]]</f>
        <v>0.88792467999999758</v>
      </c>
      <c r="H585" t="str">
        <f>IF(AND(Table5[[#This Row],[F value]]&lt;4.74,Table5[[#This Row],[Best Individual mean accuracy]]&gt;Table5[[#This Row],[Benchmark mean accuracy]]),"Yes","No")</f>
        <v>Yes</v>
      </c>
    </row>
    <row r="586" spans="1:8" x14ac:dyDescent="0.55000000000000004">
      <c r="A586">
        <v>750</v>
      </c>
      <c r="B586" s="1" t="s">
        <v>5863</v>
      </c>
      <c r="C586" s="4">
        <v>0.96571428599999998</v>
      </c>
      <c r="D586" s="6">
        <v>96.996397869999996</v>
      </c>
      <c r="E586" s="3">
        <v>96.967580839999997</v>
      </c>
      <c r="F586" s="4">
        <v>0.53699651599999998</v>
      </c>
      <c r="G586" s="6">
        <f>Table5[[#This Row],[Best Individual mean accuracy]]-Table5[[#This Row],[Benchmark mean accuracy]]</f>
        <v>-2.8817029999999022E-2</v>
      </c>
      <c r="H586" t="str">
        <f>IF(AND(Table5[[#This Row],[F value]]&lt;4.74,Table5[[#This Row],[Best Individual mean accuracy]]&gt;Table5[[#This Row],[Benchmark mean accuracy]]),"Yes","No")</f>
        <v>No</v>
      </c>
    </row>
    <row r="587" spans="1:8" x14ac:dyDescent="0.55000000000000004">
      <c r="A587">
        <v>663</v>
      </c>
      <c r="B587" s="1" t="s">
        <v>5251</v>
      </c>
      <c r="C587" s="4">
        <v>0.97714285700000003</v>
      </c>
      <c r="D587" s="6">
        <v>96.909701190000007</v>
      </c>
      <c r="E587" s="3">
        <v>96.967580839999997</v>
      </c>
      <c r="F587" s="4">
        <v>0.90007660899999997</v>
      </c>
      <c r="G587" s="6">
        <f>Table5[[#This Row],[Best Individual mean accuracy]]-Table5[[#This Row],[Benchmark mean accuracy]]</f>
        <v>5.7879649999989624E-2</v>
      </c>
      <c r="H587" t="str">
        <f>IF(AND(Table5[[#This Row],[F value]]&lt;4.74,Table5[[#This Row],[Best Individual mean accuracy]]&gt;Table5[[#This Row],[Benchmark mean accuracy]]),"Yes","No")</f>
        <v>Yes</v>
      </c>
    </row>
    <row r="588" spans="1:8" x14ac:dyDescent="0.55000000000000004">
      <c r="A588">
        <v>663</v>
      </c>
      <c r="B588" s="1" t="s">
        <v>5508</v>
      </c>
      <c r="C588" s="4">
        <v>0.97714285700000003</v>
      </c>
      <c r="D588" s="6">
        <v>96.709946790000004</v>
      </c>
      <c r="E588" s="3">
        <v>96.967580839999997</v>
      </c>
      <c r="F588" s="4">
        <v>1.23679315</v>
      </c>
      <c r="G588" s="6">
        <f>Table5[[#This Row],[Best Individual mean accuracy]]-Table5[[#This Row],[Benchmark mean accuracy]]</f>
        <v>0.25763404999999295</v>
      </c>
      <c r="H588" t="str">
        <f>IF(AND(Table5[[#This Row],[F value]]&lt;4.74,Table5[[#This Row],[Best Individual mean accuracy]]&gt;Table5[[#This Row],[Benchmark mean accuracy]]),"Yes","No")</f>
        <v>Yes</v>
      </c>
    </row>
    <row r="589" spans="1:8" x14ac:dyDescent="0.55000000000000004">
      <c r="A589">
        <v>928</v>
      </c>
      <c r="B589" s="1" t="s">
        <v>6143</v>
      </c>
      <c r="C589" s="4">
        <v>0.97142857100000002</v>
      </c>
      <c r="D589" s="6">
        <v>96.625133030000001</v>
      </c>
      <c r="E589" s="3">
        <v>96.967580839999997</v>
      </c>
      <c r="F589" s="4">
        <v>0.89977733299999996</v>
      </c>
      <c r="G589" s="6">
        <f>Table5[[#This Row],[Best Individual mean accuracy]]-Table5[[#This Row],[Benchmark mean accuracy]]</f>
        <v>0.34244780999999591</v>
      </c>
      <c r="H589" t="str">
        <f>IF(AND(Table5[[#This Row],[F value]]&lt;4.74,Table5[[#This Row],[Best Individual mean accuracy]]&gt;Table5[[#This Row],[Benchmark mean accuracy]]),"Yes","No")</f>
        <v>Yes</v>
      </c>
    </row>
    <row r="590" spans="1:8" x14ac:dyDescent="0.55000000000000004">
      <c r="A590">
        <v>663</v>
      </c>
      <c r="B590" s="1" t="s">
        <v>5546</v>
      </c>
      <c r="C590" s="4">
        <v>0.97714285700000003</v>
      </c>
      <c r="D590" s="6">
        <v>96.595169870000007</v>
      </c>
      <c r="E590" s="3">
        <v>96.967580839999997</v>
      </c>
      <c r="F590" s="4">
        <v>1.3860612349999999</v>
      </c>
      <c r="G590" s="6">
        <f>Table5[[#This Row],[Best Individual mean accuracy]]-Table5[[#This Row],[Benchmark mean accuracy]]</f>
        <v>0.37241096999999002</v>
      </c>
      <c r="H590" t="str">
        <f>IF(AND(Table5[[#This Row],[F value]]&lt;4.74,Table5[[#This Row],[Best Individual mean accuracy]]&gt;Table5[[#This Row],[Benchmark mean accuracy]]),"Yes","No")</f>
        <v>Yes</v>
      </c>
    </row>
    <row r="591" spans="1:8" x14ac:dyDescent="0.55000000000000004">
      <c r="A591">
        <v>663</v>
      </c>
      <c r="B591" s="1" t="s">
        <v>5318</v>
      </c>
      <c r="C591" s="4">
        <v>0.97714285700000003</v>
      </c>
      <c r="D591" s="6">
        <v>96.79557921</v>
      </c>
      <c r="E591" s="3">
        <v>96.96741711</v>
      </c>
      <c r="F591" s="4">
        <v>0.87491097100000004</v>
      </c>
      <c r="G591" s="6">
        <f>Table5[[#This Row],[Best Individual mean accuracy]]-Table5[[#This Row],[Benchmark mean accuracy]]</f>
        <v>0.17183789999999988</v>
      </c>
      <c r="H591" t="str">
        <f>IF(AND(Table5[[#This Row],[F value]]&lt;4.74,Table5[[#This Row],[Best Individual mean accuracy]]&gt;Table5[[#This Row],[Benchmark mean accuracy]]),"Yes","No")</f>
        <v>Yes</v>
      </c>
    </row>
    <row r="592" spans="1:8" x14ac:dyDescent="0.55000000000000004">
      <c r="A592">
        <v>750</v>
      </c>
      <c r="B592" s="1" t="s">
        <v>5775</v>
      </c>
      <c r="C592" s="4">
        <v>0.96571428599999998</v>
      </c>
      <c r="D592" s="6">
        <v>96.79533361</v>
      </c>
      <c r="E592" s="3">
        <v>96.96741711</v>
      </c>
      <c r="F592" s="4">
        <v>0.68617695499999998</v>
      </c>
      <c r="G592" s="6">
        <f>Table5[[#This Row],[Best Individual mean accuracy]]-Table5[[#This Row],[Benchmark mean accuracy]]</f>
        <v>0.17208349999999939</v>
      </c>
      <c r="H592" t="str">
        <f>IF(AND(Table5[[#This Row],[F value]]&lt;4.74,Table5[[#This Row],[Best Individual mean accuracy]]&gt;Table5[[#This Row],[Benchmark mean accuracy]]),"Yes","No")</f>
        <v>Yes</v>
      </c>
    </row>
    <row r="593" spans="1:8" x14ac:dyDescent="0.55000000000000004">
      <c r="A593">
        <v>175</v>
      </c>
      <c r="B593" s="1" t="s">
        <v>4673</v>
      </c>
      <c r="C593" s="4">
        <v>0.98285714300000004</v>
      </c>
      <c r="D593" s="6">
        <v>96.709783049999999</v>
      </c>
      <c r="E593" s="3">
        <v>96.96741711</v>
      </c>
      <c r="F593" s="4">
        <v>1.2183511170000001</v>
      </c>
      <c r="G593" s="6">
        <f>Table5[[#This Row],[Best Individual mean accuracy]]-Table5[[#This Row],[Benchmark mean accuracy]]</f>
        <v>0.25763406000000089</v>
      </c>
      <c r="H593" t="str">
        <f>IF(AND(Table5[[#This Row],[F value]]&lt;4.74,Table5[[#This Row],[Best Individual mean accuracy]]&gt;Table5[[#This Row],[Benchmark mean accuracy]]),"Yes","No")</f>
        <v>Yes</v>
      </c>
    </row>
    <row r="594" spans="1:8" x14ac:dyDescent="0.55000000000000004">
      <c r="A594">
        <v>175</v>
      </c>
      <c r="B594" s="1" t="s">
        <v>4491</v>
      </c>
      <c r="C594" s="4">
        <v>0.98285714300000004</v>
      </c>
      <c r="D594" s="6">
        <v>96.680884160000005</v>
      </c>
      <c r="E594" s="3">
        <v>96.96741711</v>
      </c>
      <c r="F594" s="4">
        <v>0.84243799100000005</v>
      </c>
      <c r="G594" s="6">
        <f>Table5[[#This Row],[Best Individual mean accuracy]]-Table5[[#This Row],[Benchmark mean accuracy]]</f>
        <v>0.28653294999999446</v>
      </c>
      <c r="H594" t="str">
        <f>IF(AND(Table5[[#This Row],[F value]]&lt;4.74,Table5[[#This Row],[Best Individual mean accuracy]]&gt;Table5[[#This Row],[Benchmark mean accuracy]]),"Yes","No")</f>
        <v>Yes</v>
      </c>
    </row>
    <row r="595" spans="1:8" x14ac:dyDescent="0.55000000000000004">
      <c r="A595">
        <v>928</v>
      </c>
      <c r="B595" s="1" t="s">
        <v>6544</v>
      </c>
      <c r="C595" s="4">
        <v>0.97142857100000002</v>
      </c>
      <c r="D595" s="6">
        <v>96.566189109999996</v>
      </c>
      <c r="E595" s="3">
        <v>96.96741711</v>
      </c>
      <c r="F595" s="4">
        <v>0.72450116899999994</v>
      </c>
      <c r="G595" s="6">
        <f>Table5[[#This Row],[Best Individual mean accuracy]]-Table5[[#This Row],[Benchmark mean accuracy]]</f>
        <v>0.40122800000000325</v>
      </c>
      <c r="H595" t="str">
        <f>IF(AND(Table5[[#This Row],[F value]]&lt;4.74,Table5[[#This Row],[Best Individual mean accuracy]]&gt;Table5[[#This Row],[Benchmark mean accuracy]]),"Yes","No")</f>
        <v>Yes</v>
      </c>
    </row>
    <row r="596" spans="1:8" x14ac:dyDescent="0.55000000000000004">
      <c r="A596">
        <v>663</v>
      </c>
      <c r="B596" s="1" t="s">
        <v>5292</v>
      </c>
      <c r="C596" s="4">
        <v>0.97714285700000003</v>
      </c>
      <c r="D596" s="6">
        <v>96.538681949999997</v>
      </c>
      <c r="E596" s="3">
        <v>96.96741711</v>
      </c>
      <c r="F596" s="4">
        <v>1.4012112590000001</v>
      </c>
      <c r="G596" s="6">
        <f>Table5[[#This Row],[Best Individual mean accuracy]]-Table5[[#This Row],[Benchmark mean accuracy]]</f>
        <v>0.42873516000000222</v>
      </c>
      <c r="H596" t="str">
        <f>IF(AND(Table5[[#This Row],[F value]]&lt;4.74,Table5[[#This Row],[Best Individual mean accuracy]]&gt;Table5[[#This Row],[Benchmark mean accuracy]]),"Yes","No")</f>
        <v>Yes</v>
      </c>
    </row>
    <row r="597" spans="1:8" x14ac:dyDescent="0.55000000000000004">
      <c r="A597">
        <v>663</v>
      </c>
      <c r="B597" s="1" t="s">
        <v>5537</v>
      </c>
      <c r="C597" s="4">
        <v>0.97714285700000003</v>
      </c>
      <c r="D597" s="6">
        <v>96.480474830000006</v>
      </c>
      <c r="E597" s="3">
        <v>96.96741711</v>
      </c>
      <c r="F597" s="4">
        <v>1.5436129009999999</v>
      </c>
      <c r="G597" s="6">
        <f>Table5[[#This Row],[Best Individual mean accuracy]]-Table5[[#This Row],[Benchmark mean accuracy]]</f>
        <v>0.48694227999999384</v>
      </c>
      <c r="H597" t="str">
        <f>IF(AND(Table5[[#This Row],[F value]]&lt;4.74,Table5[[#This Row],[Best Individual mean accuracy]]&gt;Table5[[#This Row],[Benchmark mean accuracy]]),"Yes","No")</f>
        <v>Yes</v>
      </c>
    </row>
    <row r="598" spans="1:8" x14ac:dyDescent="0.55000000000000004">
      <c r="A598">
        <v>928</v>
      </c>
      <c r="B598" s="1" t="s">
        <v>6239</v>
      </c>
      <c r="C598" s="4">
        <v>0.97142857100000002</v>
      </c>
      <c r="D598" s="6">
        <v>96.451985260000001</v>
      </c>
      <c r="E598" s="3">
        <v>96.96741711</v>
      </c>
      <c r="F598" s="4">
        <v>1.265803359</v>
      </c>
      <c r="G598" s="6">
        <f>Table5[[#This Row],[Best Individual mean accuracy]]-Table5[[#This Row],[Benchmark mean accuracy]]</f>
        <v>0.5154318499999988</v>
      </c>
      <c r="H598" t="str">
        <f>IF(AND(Table5[[#This Row],[F value]]&lt;4.74,Table5[[#This Row],[Best Individual mean accuracy]]&gt;Table5[[#This Row],[Benchmark mean accuracy]]),"Yes","No")</f>
        <v>Yes</v>
      </c>
    </row>
    <row r="599" spans="1:8" x14ac:dyDescent="0.55000000000000004">
      <c r="A599">
        <v>750</v>
      </c>
      <c r="B599" s="1" t="s">
        <v>5642</v>
      </c>
      <c r="C599" s="4">
        <v>0.96571428599999998</v>
      </c>
      <c r="D599" s="6">
        <v>96.423577570000006</v>
      </c>
      <c r="E599" s="3">
        <v>96.96741711</v>
      </c>
      <c r="F599" s="4">
        <v>2.0291149919999998</v>
      </c>
      <c r="G599" s="6">
        <f>Table5[[#This Row],[Best Individual mean accuracy]]-Table5[[#This Row],[Benchmark mean accuracy]]</f>
        <v>0.54383953999999335</v>
      </c>
      <c r="H599" t="str">
        <f>IF(AND(Table5[[#This Row],[F value]]&lt;4.74,Table5[[#This Row],[Best Individual mean accuracy]]&gt;Table5[[#This Row],[Benchmark mean accuracy]]),"Yes","No")</f>
        <v>Yes</v>
      </c>
    </row>
    <row r="600" spans="1:8" x14ac:dyDescent="0.55000000000000004">
      <c r="A600">
        <v>928</v>
      </c>
      <c r="B600" s="1" t="s">
        <v>6399</v>
      </c>
      <c r="C600" s="4">
        <v>0.97142857100000002</v>
      </c>
      <c r="D600" s="6">
        <v>96.395497340000006</v>
      </c>
      <c r="E600" s="3">
        <v>96.96741711</v>
      </c>
      <c r="F600" s="4">
        <v>2.2187447659999999</v>
      </c>
      <c r="G600" s="6">
        <f>Table5[[#This Row],[Best Individual mean accuracy]]-Table5[[#This Row],[Benchmark mean accuracy]]</f>
        <v>0.57191976999999383</v>
      </c>
      <c r="H600" t="str">
        <f>IF(AND(Table5[[#This Row],[F value]]&lt;4.74,Table5[[#This Row],[Best Individual mean accuracy]]&gt;Table5[[#This Row],[Benchmark mean accuracy]]),"Yes","No")</f>
        <v>Yes</v>
      </c>
    </row>
    <row r="601" spans="1:8" x14ac:dyDescent="0.55000000000000004">
      <c r="A601">
        <v>175</v>
      </c>
      <c r="B601" s="1" t="s">
        <v>4637</v>
      </c>
      <c r="C601" s="4">
        <v>0.98285714300000004</v>
      </c>
      <c r="D601" s="6">
        <v>96.310192389999997</v>
      </c>
      <c r="E601" s="3">
        <v>96.96741711</v>
      </c>
      <c r="F601" s="4">
        <v>0.95584992300000005</v>
      </c>
      <c r="G601" s="6">
        <f>Table5[[#This Row],[Best Individual mean accuracy]]-Table5[[#This Row],[Benchmark mean accuracy]]</f>
        <v>0.65722472000000209</v>
      </c>
      <c r="H601" t="str">
        <f>IF(AND(Table5[[#This Row],[F value]]&lt;4.74,Table5[[#This Row],[Best Individual mean accuracy]]&gt;Table5[[#This Row],[Benchmark mean accuracy]]),"Yes","No")</f>
        <v>Yes</v>
      </c>
    </row>
    <row r="602" spans="1:8" x14ac:dyDescent="0.55000000000000004">
      <c r="A602">
        <v>175</v>
      </c>
      <c r="B602" s="1" t="s">
        <v>4877</v>
      </c>
      <c r="C602" s="4">
        <v>0.98285714300000004</v>
      </c>
      <c r="D602" s="6">
        <v>96.051248470000004</v>
      </c>
      <c r="E602" s="3">
        <v>96.96741711</v>
      </c>
      <c r="F602" s="4">
        <v>1.8853636620000001</v>
      </c>
      <c r="G602" s="6">
        <f>Table5[[#This Row],[Best Individual mean accuracy]]-Table5[[#This Row],[Benchmark mean accuracy]]</f>
        <v>0.91616863999999509</v>
      </c>
      <c r="H602" t="str">
        <f>IF(AND(Table5[[#This Row],[F value]]&lt;4.74,Table5[[#This Row],[Best Individual mean accuracy]]&gt;Table5[[#This Row],[Benchmark mean accuracy]]),"Yes","No")</f>
        <v>Yes</v>
      </c>
    </row>
    <row r="603" spans="1:8" x14ac:dyDescent="0.55000000000000004">
      <c r="A603">
        <v>663</v>
      </c>
      <c r="B603" s="1" t="s">
        <v>5461</v>
      </c>
      <c r="C603" s="4">
        <v>0.97714285700000003</v>
      </c>
      <c r="D603" s="6">
        <v>96.79557921</v>
      </c>
      <c r="E603" s="3">
        <v>96.967335239999997</v>
      </c>
      <c r="F603" s="4">
        <v>1.2496415809999999</v>
      </c>
      <c r="G603" s="6">
        <f>Table5[[#This Row],[Best Individual mean accuracy]]-Table5[[#This Row],[Benchmark mean accuracy]]</f>
        <v>0.17175602999999739</v>
      </c>
      <c r="H603" t="str">
        <f>IF(AND(Table5[[#This Row],[F value]]&lt;4.74,Table5[[#This Row],[Best Individual mean accuracy]]&gt;Table5[[#This Row],[Benchmark mean accuracy]]),"Yes","No")</f>
        <v>Yes</v>
      </c>
    </row>
    <row r="604" spans="1:8" x14ac:dyDescent="0.55000000000000004">
      <c r="A604">
        <v>175</v>
      </c>
      <c r="B604" s="1" t="s">
        <v>4748</v>
      </c>
      <c r="C604" s="4">
        <v>0.98285714300000004</v>
      </c>
      <c r="D604" s="6">
        <v>96.738600079999998</v>
      </c>
      <c r="E604" s="3">
        <v>96.967335239999997</v>
      </c>
      <c r="F604" s="4">
        <v>1.4439243420000001</v>
      </c>
      <c r="G604" s="6">
        <f>Table5[[#This Row],[Best Individual mean accuracy]]-Table5[[#This Row],[Benchmark mean accuracy]]</f>
        <v>0.22873515999999938</v>
      </c>
      <c r="H604" t="str">
        <f>IF(AND(Table5[[#This Row],[F value]]&lt;4.74,Table5[[#This Row],[Best Individual mean accuracy]]&gt;Table5[[#This Row],[Benchmark mean accuracy]]),"Yes","No")</f>
        <v>Yes</v>
      </c>
    </row>
    <row r="605" spans="1:8" x14ac:dyDescent="0.55000000000000004">
      <c r="A605">
        <v>928</v>
      </c>
      <c r="B605" s="1" t="s">
        <v>6360</v>
      </c>
      <c r="C605" s="4">
        <v>0.97142857100000002</v>
      </c>
      <c r="D605" s="6">
        <v>96.709701190000004</v>
      </c>
      <c r="E605" s="3">
        <v>96.967335239999997</v>
      </c>
      <c r="F605" s="4">
        <v>1.6662808440000001</v>
      </c>
      <c r="G605" s="6">
        <f>Table5[[#This Row],[Best Individual mean accuracy]]-Table5[[#This Row],[Benchmark mean accuracy]]</f>
        <v>0.25763404999999295</v>
      </c>
      <c r="H605" t="str">
        <f>IF(AND(Table5[[#This Row],[F value]]&lt;4.74,Table5[[#This Row],[Best Individual mean accuracy]]&gt;Table5[[#This Row],[Benchmark mean accuracy]]),"Yes","No")</f>
        <v>Yes</v>
      </c>
    </row>
    <row r="606" spans="1:8" x14ac:dyDescent="0.55000000000000004">
      <c r="A606">
        <v>663</v>
      </c>
      <c r="B606" s="1" t="s">
        <v>5340</v>
      </c>
      <c r="C606" s="4">
        <v>0.97714285700000003</v>
      </c>
      <c r="D606" s="6">
        <v>96.681211630000007</v>
      </c>
      <c r="E606" s="3">
        <v>96.967335239999997</v>
      </c>
      <c r="F606" s="4">
        <v>4.0042487429999998</v>
      </c>
      <c r="G606" s="6">
        <f>Table5[[#This Row],[Best Individual mean accuracy]]-Table5[[#This Row],[Benchmark mean accuracy]]</f>
        <v>0.28612360999998998</v>
      </c>
      <c r="H606" t="str">
        <f>IF(AND(Table5[[#This Row],[F value]]&lt;4.74,Table5[[#This Row],[Best Individual mean accuracy]]&gt;Table5[[#This Row],[Benchmark mean accuracy]]),"Yes","No")</f>
        <v>Yes</v>
      </c>
    </row>
    <row r="607" spans="1:8" x14ac:dyDescent="0.55000000000000004">
      <c r="A607">
        <v>750</v>
      </c>
      <c r="B607" s="1" t="s">
        <v>5763</v>
      </c>
      <c r="C607" s="4">
        <v>0.96571428599999998</v>
      </c>
      <c r="D607" s="6">
        <v>96.595088009999998</v>
      </c>
      <c r="E607" s="3">
        <v>96.967335239999997</v>
      </c>
      <c r="F607" s="4">
        <v>0.934484867</v>
      </c>
      <c r="G607" s="6">
        <f>Table5[[#This Row],[Best Individual mean accuracy]]-Table5[[#This Row],[Benchmark mean accuracy]]</f>
        <v>0.37224722999999926</v>
      </c>
      <c r="H607" t="str">
        <f>IF(AND(Table5[[#This Row],[F value]]&lt;4.74,Table5[[#This Row],[Best Individual mean accuracy]]&gt;Table5[[#This Row],[Benchmark mean accuracy]]),"Yes","No")</f>
        <v>Yes</v>
      </c>
    </row>
    <row r="608" spans="1:8" x14ac:dyDescent="0.55000000000000004">
      <c r="A608">
        <v>750</v>
      </c>
      <c r="B608" s="1" t="s">
        <v>5815</v>
      </c>
      <c r="C608" s="4">
        <v>0.96571428599999998</v>
      </c>
      <c r="D608" s="6">
        <v>96.481129760000002</v>
      </c>
      <c r="E608" s="3">
        <v>96.967335239999997</v>
      </c>
      <c r="F608" s="4">
        <v>1.281109496</v>
      </c>
      <c r="G608" s="6">
        <f>Table5[[#This Row],[Best Individual mean accuracy]]-Table5[[#This Row],[Benchmark mean accuracy]]</f>
        <v>0.4862054799999953</v>
      </c>
      <c r="H608" t="str">
        <f>IF(AND(Table5[[#This Row],[F value]]&lt;4.74,Table5[[#This Row],[Best Individual mean accuracy]]&gt;Table5[[#This Row],[Benchmark mean accuracy]]),"Yes","No")</f>
        <v>Yes</v>
      </c>
    </row>
    <row r="609" spans="1:8" x14ac:dyDescent="0.55000000000000004">
      <c r="A609">
        <v>663</v>
      </c>
      <c r="B609" s="1" t="s">
        <v>5567</v>
      </c>
      <c r="C609" s="4">
        <v>0.97714285700000003</v>
      </c>
      <c r="D609" s="6">
        <v>96.653049530000004</v>
      </c>
      <c r="E609" s="3">
        <v>96.967253380000002</v>
      </c>
      <c r="F609" s="4">
        <v>0.89535509599999996</v>
      </c>
      <c r="G609" s="6">
        <f>Table5[[#This Row],[Best Individual mean accuracy]]-Table5[[#This Row],[Benchmark mean accuracy]]</f>
        <v>0.3142038499999984</v>
      </c>
      <c r="H609" t="str">
        <f>IF(AND(Table5[[#This Row],[F value]]&lt;4.74,Table5[[#This Row],[Best Individual mean accuracy]]&gt;Table5[[#This Row],[Benchmark mean accuracy]]),"Yes","No")</f>
        <v>Yes</v>
      </c>
    </row>
    <row r="610" spans="1:8" x14ac:dyDescent="0.55000000000000004">
      <c r="A610">
        <v>175</v>
      </c>
      <c r="B610" s="1" t="s">
        <v>4739</v>
      </c>
      <c r="C610" s="4">
        <v>0.98285714300000004</v>
      </c>
      <c r="D610" s="6">
        <v>96.594760539999996</v>
      </c>
      <c r="E610" s="3">
        <v>96.967253380000002</v>
      </c>
      <c r="F610" s="4">
        <v>2.362322824</v>
      </c>
      <c r="G610" s="6">
        <f>Table5[[#This Row],[Best Individual mean accuracy]]-Table5[[#This Row],[Benchmark mean accuracy]]</f>
        <v>0.37249284000000671</v>
      </c>
      <c r="H610" t="str">
        <f>IF(AND(Table5[[#This Row],[F value]]&lt;4.74,Table5[[#This Row],[Best Individual mean accuracy]]&gt;Table5[[#This Row],[Benchmark mean accuracy]]),"Yes","No")</f>
        <v>Yes</v>
      </c>
    </row>
    <row r="611" spans="1:8" x14ac:dyDescent="0.55000000000000004">
      <c r="A611">
        <v>928</v>
      </c>
      <c r="B611" s="1" t="s">
        <v>5895</v>
      </c>
      <c r="C611" s="4">
        <v>0.97142857100000002</v>
      </c>
      <c r="D611" s="6">
        <v>96.566352839999993</v>
      </c>
      <c r="E611" s="3">
        <v>96.967253380000002</v>
      </c>
      <c r="F611" s="4">
        <v>1.9966056560000001</v>
      </c>
      <c r="G611" s="6">
        <f>Table5[[#This Row],[Best Individual mean accuracy]]-Table5[[#This Row],[Benchmark mean accuracy]]</f>
        <v>0.40090054000000919</v>
      </c>
      <c r="H611" t="str">
        <f>IF(AND(Table5[[#This Row],[F value]]&lt;4.74,Table5[[#This Row],[Best Individual mean accuracy]]&gt;Table5[[#This Row],[Benchmark mean accuracy]]),"Yes","No")</f>
        <v>Yes</v>
      </c>
    </row>
    <row r="612" spans="1:8" x14ac:dyDescent="0.55000000000000004">
      <c r="A612">
        <v>175</v>
      </c>
      <c r="B612" s="1" t="s">
        <v>4578</v>
      </c>
      <c r="C612" s="4">
        <v>0.98285714300000004</v>
      </c>
      <c r="D612" s="6">
        <v>96.537535820000002</v>
      </c>
      <c r="E612" s="3">
        <v>96.967253380000002</v>
      </c>
      <c r="F612" s="4">
        <v>0.904930648</v>
      </c>
      <c r="G612" s="6">
        <f>Table5[[#This Row],[Best Individual mean accuracy]]-Table5[[#This Row],[Benchmark mean accuracy]]</f>
        <v>0.42971756000000028</v>
      </c>
      <c r="H612" t="str">
        <f>IF(AND(Table5[[#This Row],[F value]]&lt;4.74,Table5[[#This Row],[Best Individual mean accuracy]]&gt;Table5[[#This Row],[Benchmark mean accuracy]]),"Yes","No")</f>
        <v>Yes</v>
      </c>
    </row>
    <row r="613" spans="1:8" x14ac:dyDescent="0.55000000000000004">
      <c r="A613">
        <v>928</v>
      </c>
      <c r="B613" s="1" t="s">
        <v>6067</v>
      </c>
      <c r="C613" s="4">
        <v>0.97142857100000002</v>
      </c>
      <c r="D613" s="6">
        <v>96.452803930000002</v>
      </c>
      <c r="E613" s="3">
        <v>96.967253380000002</v>
      </c>
      <c r="F613" s="4">
        <v>1.191716014</v>
      </c>
      <c r="G613" s="6">
        <f>Table5[[#This Row],[Best Individual mean accuracy]]-Table5[[#This Row],[Benchmark mean accuracy]]</f>
        <v>0.51444945000000075</v>
      </c>
      <c r="H613" t="str">
        <f>IF(AND(Table5[[#This Row],[F value]]&lt;4.74,Table5[[#This Row],[Best Individual mean accuracy]]&gt;Table5[[#This Row],[Benchmark mean accuracy]]),"Yes","No")</f>
        <v>Yes</v>
      </c>
    </row>
    <row r="614" spans="1:8" x14ac:dyDescent="0.55000000000000004">
      <c r="A614">
        <v>750</v>
      </c>
      <c r="B614" s="1" t="s">
        <v>5732</v>
      </c>
      <c r="C614" s="4">
        <v>0.96571428599999998</v>
      </c>
      <c r="D614" s="6">
        <v>95.851739660000007</v>
      </c>
      <c r="E614" s="3">
        <v>96.967253380000002</v>
      </c>
      <c r="F614" s="4">
        <v>2.5109133720000001</v>
      </c>
      <c r="G614" s="6">
        <f>Table5[[#This Row],[Best Individual mean accuracy]]-Table5[[#This Row],[Benchmark mean accuracy]]</f>
        <v>1.1155137199999956</v>
      </c>
      <c r="H614" t="str">
        <f>IF(AND(Table5[[#This Row],[F value]]&lt;4.74,Table5[[#This Row],[Best Individual mean accuracy]]&gt;Table5[[#This Row],[Benchmark mean accuracy]]),"Yes","No")</f>
        <v>Yes</v>
      </c>
    </row>
    <row r="615" spans="1:8" x14ac:dyDescent="0.55000000000000004">
      <c r="A615">
        <v>175</v>
      </c>
      <c r="B615" s="1" t="s">
        <v>4576</v>
      </c>
      <c r="C615" s="4">
        <v>0.98285714300000004</v>
      </c>
      <c r="D615" s="6">
        <v>96.710028649999998</v>
      </c>
      <c r="E615" s="3">
        <v>96.96717151</v>
      </c>
      <c r="F615" s="4">
        <v>1.080210787</v>
      </c>
      <c r="G615" s="6">
        <f>Table5[[#This Row],[Best Individual mean accuracy]]-Table5[[#This Row],[Benchmark mean accuracy]]</f>
        <v>0.25714286000000186</v>
      </c>
      <c r="H615" t="str">
        <f>IF(AND(Table5[[#This Row],[F value]]&lt;4.74,Table5[[#This Row],[Best Individual mean accuracy]]&gt;Table5[[#This Row],[Benchmark mean accuracy]]),"Yes","No")</f>
        <v>Yes</v>
      </c>
    </row>
    <row r="616" spans="1:8" x14ac:dyDescent="0.55000000000000004">
      <c r="A616">
        <v>175</v>
      </c>
      <c r="B616" s="1" t="s">
        <v>4922</v>
      </c>
      <c r="C616" s="4">
        <v>0.98285714300000004</v>
      </c>
      <c r="D616" s="6">
        <v>96.566598440000007</v>
      </c>
      <c r="E616" s="3">
        <v>96.96717151</v>
      </c>
      <c r="F616" s="4">
        <v>0.870508057</v>
      </c>
      <c r="G616" s="6">
        <f>Table5[[#This Row],[Best Individual mean accuracy]]-Table5[[#This Row],[Benchmark mean accuracy]]</f>
        <v>0.40057306999999298</v>
      </c>
      <c r="H616" t="str">
        <f>IF(AND(Table5[[#This Row],[F value]]&lt;4.74,Table5[[#This Row],[Best Individual mean accuracy]]&gt;Table5[[#This Row],[Benchmark mean accuracy]]),"Yes","No")</f>
        <v>Yes</v>
      </c>
    </row>
    <row r="617" spans="1:8" x14ac:dyDescent="0.55000000000000004">
      <c r="A617">
        <v>928</v>
      </c>
      <c r="B617" s="1" t="s">
        <v>6030</v>
      </c>
      <c r="C617" s="4">
        <v>0.97142857100000002</v>
      </c>
      <c r="D617" s="6">
        <v>96.509455590000002</v>
      </c>
      <c r="E617" s="3">
        <v>96.96717151</v>
      </c>
      <c r="F617" s="4">
        <v>1.907350976</v>
      </c>
      <c r="G617" s="6">
        <f>Table5[[#This Row],[Best Individual mean accuracy]]-Table5[[#This Row],[Benchmark mean accuracy]]</f>
        <v>0.45771591999999828</v>
      </c>
      <c r="H617" t="str">
        <f>IF(AND(Table5[[#This Row],[F value]]&lt;4.74,Table5[[#This Row],[Best Individual mean accuracy]]&gt;Table5[[#This Row],[Benchmark mean accuracy]]),"Yes","No")</f>
        <v>Yes</v>
      </c>
    </row>
    <row r="618" spans="1:8" x14ac:dyDescent="0.55000000000000004">
      <c r="A618">
        <v>175</v>
      </c>
      <c r="B618" s="1" t="s">
        <v>4703</v>
      </c>
      <c r="C618" s="4">
        <v>0.98285714300000004</v>
      </c>
      <c r="D618" s="6">
        <v>96.423495700000004</v>
      </c>
      <c r="E618" s="3">
        <v>96.96717151</v>
      </c>
      <c r="F618" s="4">
        <v>1.458003961</v>
      </c>
      <c r="G618" s="6">
        <f>Table5[[#This Row],[Best Individual mean accuracy]]-Table5[[#This Row],[Benchmark mean accuracy]]</f>
        <v>0.54367580999999632</v>
      </c>
      <c r="H618" t="str">
        <f>IF(AND(Table5[[#This Row],[F value]]&lt;4.74,Table5[[#This Row],[Best Individual mean accuracy]]&gt;Table5[[#This Row],[Benchmark mean accuracy]]),"Yes","No")</f>
        <v>Yes</v>
      </c>
    </row>
    <row r="619" spans="1:8" x14ac:dyDescent="0.55000000000000004">
      <c r="A619">
        <v>928</v>
      </c>
      <c r="B619" s="1" t="s">
        <v>6648</v>
      </c>
      <c r="C619" s="4">
        <v>0.97142857100000002</v>
      </c>
      <c r="D619" s="6">
        <v>96.967253380000002</v>
      </c>
      <c r="E619" s="3">
        <v>96.967089639999998</v>
      </c>
      <c r="F619" s="4">
        <v>1.2222917799999999</v>
      </c>
      <c r="G619" s="6">
        <f>Table5[[#This Row],[Best Individual mean accuracy]]-Table5[[#This Row],[Benchmark mean accuracy]]</f>
        <v>-1.637400000049638E-4</v>
      </c>
      <c r="H619" t="str">
        <f>IF(AND(Table5[[#This Row],[F value]]&lt;4.74,Table5[[#This Row],[Best Individual mean accuracy]]&gt;Table5[[#This Row],[Benchmark mean accuracy]]),"Yes","No")</f>
        <v>No</v>
      </c>
    </row>
    <row r="620" spans="1:8" x14ac:dyDescent="0.55000000000000004">
      <c r="A620">
        <v>175</v>
      </c>
      <c r="B620" s="1" t="s">
        <v>4829</v>
      </c>
      <c r="C620" s="4">
        <v>0.98285714300000004</v>
      </c>
      <c r="D620" s="6">
        <v>96.795169869999995</v>
      </c>
      <c r="E620" s="3">
        <v>96.967089639999998</v>
      </c>
      <c r="F620" s="4">
        <v>0.64516222700000003</v>
      </c>
      <c r="G620" s="6">
        <f>Table5[[#This Row],[Best Individual mean accuracy]]-Table5[[#This Row],[Benchmark mean accuracy]]</f>
        <v>0.17191977000000236</v>
      </c>
      <c r="H620" t="str">
        <f>IF(AND(Table5[[#This Row],[F value]]&lt;4.74,Table5[[#This Row],[Best Individual mean accuracy]]&gt;Table5[[#This Row],[Benchmark mean accuracy]]),"Yes","No")</f>
        <v>Yes</v>
      </c>
    </row>
    <row r="621" spans="1:8" x14ac:dyDescent="0.55000000000000004">
      <c r="A621">
        <v>175</v>
      </c>
      <c r="B621" s="1" t="s">
        <v>5038</v>
      </c>
      <c r="C621" s="4">
        <v>0.98285714300000004</v>
      </c>
      <c r="D621" s="6">
        <v>96.795006139999998</v>
      </c>
      <c r="E621" s="3">
        <v>96.967089639999998</v>
      </c>
      <c r="F621" s="4">
        <v>0.93756351000000004</v>
      </c>
      <c r="G621" s="6">
        <f>Table5[[#This Row],[Best Individual mean accuracy]]-Table5[[#This Row],[Benchmark mean accuracy]]</f>
        <v>0.17208349999999939</v>
      </c>
      <c r="H621" t="str">
        <f>IF(AND(Table5[[#This Row],[F value]]&lt;4.74,Table5[[#This Row],[Best Individual mean accuracy]]&gt;Table5[[#This Row],[Benchmark mean accuracy]]),"Yes","No")</f>
        <v>Yes</v>
      </c>
    </row>
    <row r="622" spans="1:8" x14ac:dyDescent="0.55000000000000004">
      <c r="A622">
        <v>663</v>
      </c>
      <c r="B622" s="1" t="s">
        <v>5467</v>
      </c>
      <c r="C622" s="4">
        <v>0.97714285700000003</v>
      </c>
      <c r="D622" s="6">
        <v>96.794760539999999</v>
      </c>
      <c r="E622" s="3">
        <v>96.967089639999998</v>
      </c>
      <c r="F622" s="4">
        <v>0.66706978100000003</v>
      </c>
      <c r="G622" s="6">
        <f>Table5[[#This Row],[Best Individual mean accuracy]]-Table5[[#This Row],[Benchmark mean accuracy]]</f>
        <v>0.1723290999999989</v>
      </c>
      <c r="H622" t="str">
        <f>IF(AND(Table5[[#This Row],[F value]]&lt;4.74,Table5[[#This Row],[Best Individual mean accuracy]]&gt;Table5[[#This Row],[Benchmark mean accuracy]]),"Yes","No")</f>
        <v>Yes</v>
      </c>
    </row>
    <row r="623" spans="1:8" x14ac:dyDescent="0.55000000000000004">
      <c r="A623">
        <v>175</v>
      </c>
      <c r="B623" s="1" t="s">
        <v>4552</v>
      </c>
      <c r="C623" s="4">
        <v>0.98285714300000004</v>
      </c>
      <c r="D623" s="6">
        <v>96.709455590000005</v>
      </c>
      <c r="E623" s="3">
        <v>96.967089639999998</v>
      </c>
      <c r="F623" s="4">
        <v>1.2857361410000001</v>
      </c>
      <c r="G623" s="6">
        <f>Table5[[#This Row],[Best Individual mean accuracy]]-Table5[[#This Row],[Benchmark mean accuracy]]</f>
        <v>0.25763404999999295</v>
      </c>
      <c r="H623" t="str">
        <f>IF(AND(Table5[[#This Row],[F value]]&lt;4.74,Table5[[#This Row],[Best Individual mean accuracy]]&gt;Table5[[#This Row],[Benchmark mean accuracy]]),"Yes","No")</f>
        <v>Yes</v>
      </c>
    </row>
    <row r="624" spans="1:8" x14ac:dyDescent="0.55000000000000004">
      <c r="A624">
        <v>663</v>
      </c>
      <c r="B624" s="1" t="s">
        <v>5518</v>
      </c>
      <c r="C624" s="4">
        <v>0.97714285700000003</v>
      </c>
      <c r="D624" s="6">
        <v>96.70929185</v>
      </c>
      <c r="E624" s="3">
        <v>96.967089639999998</v>
      </c>
      <c r="F624" s="4">
        <v>0.81431242299999995</v>
      </c>
      <c r="G624" s="6">
        <f>Table5[[#This Row],[Best Individual mean accuracy]]-Table5[[#This Row],[Benchmark mean accuracy]]</f>
        <v>0.25779778999999792</v>
      </c>
      <c r="H624" t="str">
        <f>IF(AND(Table5[[#This Row],[F value]]&lt;4.74,Table5[[#This Row],[Best Individual mean accuracy]]&gt;Table5[[#This Row],[Benchmark mean accuracy]]),"Yes","No")</f>
        <v>Yes</v>
      </c>
    </row>
    <row r="625" spans="1:8" x14ac:dyDescent="0.55000000000000004">
      <c r="A625">
        <v>175</v>
      </c>
      <c r="B625" s="1" t="s">
        <v>4653</v>
      </c>
      <c r="C625" s="4">
        <v>0.98285714300000004</v>
      </c>
      <c r="D625" s="6">
        <v>96.623986900000006</v>
      </c>
      <c r="E625" s="3">
        <v>96.967089639999998</v>
      </c>
      <c r="F625" s="4">
        <v>2.2384092999999998</v>
      </c>
      <c r="G625" s="6">
        <f>Table5[[#This Row],[Best Individual mean accuracy]]-Table5[[#This Row],[Benchmark mean accuracy]]</f>
        <v>0.34310273999999197</v>
      </c>
      <c r="H625" t="str">
        <f>IF(AND(Table5[[#This Row],[F value]]&lt;4.74,Table5[[#This Row],[Best Individual mean accuracy]]&gt;Table5[[#This Row],[Benchmark mean accuracy]]),"Yes","No")</f>
        <v>Yes</v>
      </c>
    </row>
    <row r="626" spans="1:8" x14ac:dyDescent="0.55000000000000004">
      <c r="A626">
        <v>175</v>
      </c>
      <c r="B626" s="1" t="s">
        <v>4778</v>
      </c>
      <c r="C626" s="4">
        <v>0.98285714300000004</v>
      </c>
      <c r="D626" s="6">
        <v>96.538354479999995</v>
      </c>
      <c r="E626" s="3">
        <v>96.967089639999998</v>
      </c>
      <c r="F626" s="4">
        <v>1.7667020309999999</v>
      </c>
      <c r="G626" s="6">
        <f>Table5[[#This Row],[Best Individual mean accuracy]]-Table5[[#This Row],[Benchmark mean accuracy]]</f>
        <v>0.42873516000000222</v>
      </c>
      <c r="H626" t="str">
        <f>IF(AND(Table5[[#This Row],[F value]]&lt;4.74,Table5[[#This Row],[Best Individual mean accuracy]]&gt;Table5[[#This Row],[Benchmark mean accuracy]]),"Yes","No")</f>
        <v>Yes</v>
      </c>
    </row>
    <row r="627" spans="1:8" x14ac:dyDescent="0.55000000000000004">
      <c r="A627">
        <v>175</v>
      </c>
      <c r="B627" s="1" t="s">
        <v>4901</v>
      </c>
      <c r="C627" s="4">
        <v>0.98285714300000004</v>
      </c>
      <c r="D627" s="6">
        <v>96.508964390000003</v>
      </c>
      <c r="E627" s="3">
        <v>96.967089639999998</v>
      </c>
      <c r="F627" s="4">
        <v>1.0255808630000001</v>
      </c>
      <c r="G627" s="6">
        <f>Table5[[#This Row],[Best Individual mean accuracy]]-Table5[[#This Row],[Benchmark mean accuracy]]</f>
        <v>0.45812524999999482</v>
      </c>
      <c r="H627" t="str">
        <f>IF(AND(Table5[[#This Row],[F value]]&lt;4.74,Table5[[#This Row],[Best Individual mean accuracy]]&gt;Table5[[#This Row],[Benchmark mean accuracy]]),"Yes","No")</f>
        <v>Yes</v>
      </c>
    </row>
    <row r="628" spans="1:8" x14ac:dyDescent="0.55000000000000004">
      <c r="A628">
        <v>175</v>
      </c>
      <c r="B628" s="1" t="s">
        <v>5016</v>
      </c>
      <c r="C628" s="4">
        <v>0.98285714300000004</v>
      </c>
      <c r="D628" s="6">
        <v>96.452149000000006</v>
      </c>
      <c r="E628" s="3">
        <v>96.967089639999998</v>
      </c>
      <c r="F628" s="4">
        <v>1.5186801910000001</v>
      </c>
      <c r="G628" s="6">
        <f>Table5[[#This Row],[Best Individual mean accuracy]]-Table5[[#This Row],[Benchmark mean accuracy]]</f>
        <v>0.51494063999999184</v>
      </c>
      <c r="H628" t="str">
        <f>IF(AND(Table5[[#This Row],[F value]]&lt;4.74,Table5[[#This Row],[Best Individual mean accuracy]]&gt;Table5[[#This Row],[Benchmark mean accuracy]]),"Yes","No")</f>
        <v>Yes</v>
      </c>
    </row>
    <row r="629" spans="1:8" x14ac:dyDescent="0.55000000000000004">
      <c r="A629">
        <v>175</v>
      </c>
      <c r="B629" s="1" t="s">
        <v>4805</v>
      </c>
      <c r="C629" s="4">
        <v>0.98285714300000004</v>
      </c>
      <c r="D629" s="6">
        <v>96.451657800000007</v>
      </c>
      <c r="E629" s="3">
        <v>96.967089639999998</v>
      </c>
      <c r="F629" s="4">
        <v>1.1510952210000001</v>
      </c>
      <c r="G629" s="6">
        <f>Table5[[#This Row],[Best Individual mean accuracy]]-Table5[[#This Row],[Benchmark mean accuracy]]</f>
        <v>0.51543183999999087</v>
      </c>
      <c r="H629" t="str">
        <f>IF(AND(Table5[[#This Row],[F value]]&lt;4.74,Table5[[#This Row],[Best Individual mean accuracy]]&gt;Table5[[#This Row],[Benchmark mean accuracy]]),"Yes","No")</f>
        <v>Yes</v>
      </c>
    </row>
    <row r="630" spans="1:8" x14ac:dyDescent="0.55000000000000004">
      <c r="A630">
        <v>928</v>
      </c>
      <c r="B630" s="1" t="s">
        <v>6505</v>
      </c>
      <c r="C630" s="4">
        <v>0.97142857100000002</v>
      </c>
      <c r="D630" s="6">
        <v>96.424068770000005</v>
      </c>
      <c r="E630" s="3">
        <v>96.967089639999998</v>
      </c>
      <c r="F630" s="4">
        <v>2.0535697129999999</v>
      </c>
      <c r="G630" s="6">
        <f>Table5[[#This Row],[Best Individual mean accuracy]]-Table5[[#This Row],[Benchmark mean accuracy]]</f>
        <v>0.54302086999999233</v>
      </c>
      <c r="H630" t="str">
        <f>IF(AND(Table5[[#This Row],[F value]]&lt;4.74,Table5[[#This Row],[Best Individual mean accuracy]]&gt;Table5[[#This Row],[Benchmark mean accuracy]]),"Yes","No")</f>
        <v>Yes</v>
      </c>
    </row>
    <row r="631" spans="1:8" x14ac:dyDescent="0.55000000000000004">
      <c r="A631">
        <v>574</v>
      </c>
      <c r="B631" s="1" t="s">
        <v>5175</v>
      </c>
      <c r="C631" s="4">
        <v>0.97714285700000003</v>
      </c>
      <c r="D631" s="6">
        <v>96.308391319999998</v>
      </c>
      <c r="E631" s="3">
        <v>96.967089639999998</v>
      </c>
      <c r="F631" s="4">
        <v>1.492605682</v>
      </c>
      <c r="G631" s="6">
        <f>Table5[[#This Row],[Best Individual mean accuracy]]-Table5[[#This Row],[Benchmark mean accuracy]]</f>
        <v>0.65869831999999917</v>
      </c>
      <c r="H631" t="str">
        <f>IF(AND(Table5[[#This Row],[F value]]&lt;4.74,Table5[[#This Row],[Best Individual mean accuracy]]&gt;Table5[[#This Row],[Benchmark mean accuracy]]),"Yes","No")</f>
        <v>Yes</v>
      </c>
    </row>
    <row r="632" spans="1:8" x14ac:dyDescent="0.55000000000000004">
      <c r="A632">
        <v>175</v>
      </c>
      <c r="B632" s="1" t="s">
        <v>4815</v>
      </c>
      <c r="C632" s="4">
        <v>0.98285714300000004</v>
      </c>
      <c r="D632" s="6">
        <v>96.224150629999997</v>
      </c>
      <c r="E632" s="3">
        <v>96.967089639999998</v>
      </c>
      <c r="F632" s="4">
        <v>0.97889787900000003</v>
      </c>
      <c r="G632" s="6">
        <f>Table5[[#This Row],[Best Individual mean accuracy]]-Table5[[#This Row],[Benchmark mean accuracy]]</f>
        <v>0.74293901000000062</v>
      </c>
      <c r="H632" t="str">
        <f>IF(AND(Table5[[#This Row],[F value]]&lt;4.74,Table5[[#This Row],[Best Individual mean accuracy]]&gt;Table5[[#This Row],[Benchmark mean accuracy]]),"Yes","No")</f>
        <v>Yes</v>
      </c>
    </row>
    <row r="633" spans="1:8" x14ac:dyDescent="0.55000000000000004">
      <c r="A633">
        <v>663</v>
      </c>
      <c r="B633" s="1" t="s">
        <v>5499</v>
      </c>
      <c r="C633" s="4">
        <v>0.97714285700000003</v>
      </c>
      <c r="D633" s="6">
        <v>97.110519850000003</v>
      </c>
      <c r="E633" s="3">
        <v>96.967007780000003</v>
      </c>
      <c r="F633" s="4">
        <v>0.64429663299999995</v>
      </c>
      <c r="G633" s="6">
        <f>Table5[[#This Row],[Best Individual mean accuracy]]-Table5[[#This Row],[Benchmark mean accuracy]]</f>
        <v>-0.14351206999999988</v>
      </c>
      <c r="H633" t="str">
        <f>IF(AND(Table5[[#This Row],[F value]]&lt;4.74,Table5[[#This Row],[Best Individual mean accuracy]]&gt;Table5[[#This Row],[Benchmark mean accuracy]]),"Yes","No")</f>
        <v>No</v>
      </c>
    </row>
    <row r="634" spans="1:8" x14ac:dyDescent="0.55000000000000004">
      <c r="A634">
        <v>663</v>
      </c>
      <c r="B634" s="1" t="s">
        <v>5603</v>
      </c>
      <c r="C634" s="4">
        <v>0.97714285700000003</v>
      </c>
      <c r="D634" s="6">
        <v>96.795824809999999</v>
      </c>
      <c r="E634" s="3">
        <v>96.967007780000003</v>
      </c>
      <c r="F634" s="4">
        <v>0.840073764</v>
      </c>
      <c r="G634" s="6">
        <f>Table5[[#This Row],[Best Individual mean accuracy]]-Table5[[#This Row],[Benchmark mean accuracy]]</f>
        <v>0.17118297000000382</v>
      </c>
      <c r="H634" t="str">
        <f>IF(AND(Table5[[#This Row],[F value]]&lt;4.74,Table5[[#This Row],[Best Individual mean accuracy]]&gt;Table5[[#This Row],[Benchmark mean accuracy]]),"Yes","No")</f>
        <v>Yes</v>
      </c>
    </row>
    <row r="635" spans="1:8" x14ac:dyDescent="0.55000000000000004">
      <c r="A635">
        <v>750</v>
      </c>
      <c r="B635" s="1" t="s">
        <v>5848</v>
      </c>
      <c r="C635" s="4">
        <v>0.96571428599999998</v>
      </c>
      <c r="D635" s="6">
        <v>96.738027020000004</v>
      </c>
      <c r="E635" s="3">
        <v>96.967007780000003</v>
      </c>
      <c r="F635" s="4">
        <v>0.84644165599999999</v>
      </c>
      <c r="G635" s="6">
        <f>Table5[[#This Row],[Best Individual mean accuracy]]-Table5[[#This Row],[Benchmark mean accuracy]]</f>
        <v>0.2289807599999989</v>
      </c>
      <c r="H635" t="str">
        <f>IF(AND(Table5[[#This Row],[F value]]&lt;4.74,Table5[[#This Row],[Best Individual mean accuracy]]&gt;Table5[[#This Row],[Benchmark mean accuracy]]),"Yes","No")</f>
        <v>Yes</v>
      </c>
    </row>
    <row r="636" spans="1:8" x14ac:dyDescent="0.55000000000000004">
      <c r="A636">
        <v>750</v>
      </c>
      <c r="B636" s="1" t="s">
        <v>5816</v>
      </c>
      <c r="C636" s="4">
        <v>0.96571428599999998</v>
      </c>
      <c r="D636" s="6">
        <v>96.737945150000002</v>
      </c>
      <c r="E636" s="3">
        <v>96.967007780000003</v>
      </c>
      <c r="F636" s="4">
        <v>3.2531934840000001</v>
      </c>
      <c r="G636" s="6">
        <f>Table5[[#This Row],[Best Individual mean accuracy]]-Table5[[#This Row],[Benchmark mean accuracy]]</f>
        <v>0.22906263000000138</v>
      </c>
      <c r="H636" t="str">
        <f>IF(AND(Table5[[#This Row],[F value]]&lt;4.74,Table5[[#This Row],[Best Individual mean accuracy]]&gt;Table5[[#This Row],[Benchmark mean accuracy]]),"Yes","No")</f>
        <v>Yes</v>
      </c>
    </row>
    <row r="637" spans="1:8" x14ac:dyDescent="0.55000000000000004">
      <c r="A637">
        <v>663</v>
      </c>
      <c r="B637" s="1" t="s">
        <v>5498</v>
      </c>
      <c r="C637" s="4">
        <v>0.97714285700000003</v>
      </c>
      <c r="D637" s="6">
        <v>96.680638560000006</v>
      </c>
      <c r="E637" s="3">
        <v>96.967007780000003</v>
      </c>
      <c r="F637" s="4">
        <v>2.718314447</v>
      </c>
      <c r="G637" s="6">
        <f>Table5[[#This Row],[Best Individual mean accuracy]]-Table5[[#This Row],[Benchmark mean accuracy]]</f>
        <v>0.28636921999999743</v>
      </c>
      <c r="H637" t="str">
        <f>IF(AND(Table5[[#This Row],[F value]]&lt;4.74,Table5[[#This Row],[Best Individual mean accuracy]]&gt;Table5[[#This Row],[Benchmark mean accuracy]]),"Yes","No")</f>
        <v>Yes</v>
      </c>
    </row>
    <row r="638" spans="1:8" x14ac:dyDescent="0.55000000000000004">
      <c r="A638">
        <v>175</v>
      </c>
      <c r="B638" s="1" t="s">
        <v>4885</v>
      </c>
      <c r="C638" s="4">
        <v>0.98285714300000004</v>
      </c>
      <c r="D638" s="6">
        <v>96.538272620000001</v>
      </c>
      <c r="E638" s="3">
        <v>96.967007780000003</v>
      </c>
      <c r="F638" s="4">
        <v>1.462383765</v>
      </c>
      <c r="G638" s="6">
        <f>Table5[[#This Row],[Best Individual mean accuracy]]-Table5[[#This Row],[Benchmark mean accuracy]]</f>
        <v>0.42873516000000222</v>
      </c>
      <c r="H638" t="str">
        <f>IF(AND(Table5[[#This Row],[F value]]&lt;4.74,Table5[[#This Row],[Best Individual mean accuracy]]&gt;Table5[[#This Row],[Benchmark mean accuracy]]),"Yes","No")</f>
        <v>Yes</v>
      </c>
    </row>
    <row r="639" spans="1:8" x14ac:dyDescent="0.55000000000000004">
      <c r="A639">
        <v>175</v>
      </c>
      <c r="B639" s="1" t="s">
        <v>4861</v>
      </c>
      <c r="C639" s="4">
        <v>0.98285714300000004</v>
      </c>
      <c r="D639" s="6">
        <v>96.50888252</v>
      </c>
      <c r="E639" s="3">
        <v>96.967007780000003</v>
      </c>
      <c r="F639" s="4">
        <v>1.7482106340000001</v>
      </c>
      <c r="G639" s="6">
        <f>Table5[[#This Row],[Best Individual mean accuracy]]-Table5[[#This Row],[Benchmark mean accuracy]]</f>
        <v>0.45812526000000275</v>
      </c>
      <c r="H639" t="str">
        <f>IF(AND(Table5[[#This Row],[F value]]&lt;4.74,Table5[[#This Row],[Best Individual mean accuracy]]&gt;Table5[[#This Row],[Benchmark mean accuracy]]),"Yes","No")</f>
        <v>Yes</v>
      </c>
    </row>
    <row r="640" spans="1:8" x14ac:dyDescent="0.55000000000000004">
      <c r="A640">
        <v>663</v>
      </c>
      <c r="B640" s="1" t="s">
        <v>5394</v>
      </c>
      <c r="C640" s="4">
        <v>0.97714285700000003</v>
      </c>
      <c r="D640" s="6">
        <v>96.480147360000004</v>
      </c>
      <c r="E640" s="3">
        <v>96.967007780000003</v>
      </c>
      <c r="F640" s="4">
        <v>1.313003833</v>
      </c>
      <c r="G640" s="6">
        <f>Table5[[#This Row],[Best Individual mean accuracy]]-Table5[[#This Row],[Benchmark mean accuracy]]</f>
        <v>0.48686041999999929</v>
      </c>
      <c r="H640" t="str">
        <f>IF(AND(Table5[[#This Row],[F value]]&lt;4.74,Table5[[#This Row],[Best Individual mean accuracy]]&gt;Table5[[#This Row],[Benchmark mean accuracy]]),"Yes","No")</f>
        <v>Yes</v>
      </c>
    </row>
    <row r="641" spans="1:8" x14ac:dyDescent="0.55000000000000004">
      <c r="A641">
        <v>750</v>
      </c>
      <c r="B641" s="1" t="s">
        <v>5737</v>
      </c>
      <c r="C641" s="4">
        <v>0.96571428599999998</v>
      </c>
      <c r="D641" s="6">
        <v>96.852476460000005</v>
      </c>
      <c r="E641" s="3">
        <v>96.96692591</v>
      </c>
      <c r="F641" s="4">
        <v>0.85714335799999997</v>
      </c>
      <c r="G641" s="6">
        <f>Table5[[#This Row],[Best Individual mean accuracy]]-Table5[[#This Row],[Benchmark mean accuracy]]</f>
        <v>0.11444944999999507</v>
      </c>
      <c r="H641" t="str">
        <f>IF(AND(Table5[[#This Row],[F value]]&lt;4.74,Table5[[#This Row],[Best Individual mean accuracy]]&gt;Table5[[#This Row],[Benchmark mean accuracy]]),"Yes","No")</f>
        <v>Yes</v>
      </c>
    </row>
    <row r="642" spans="1:8" x14ac:dyDescent="0.55000000000000004">
      <c r="A642">
        <v>175</v>
      </c>
      <c r="B642" s="1" t="s">
        <v>4968</v>
      </c>
      <c r="C642" s="4">
        <v>0.98285714300000004</v>
      </c>
      <c r="D642" s="6">
        <v>96.738190750000001</v>
      </c>
      <c r="E642" s="3">
        <v>96.96692591</v>
      </c>
      <c r="F642" s="4">
        <v>0.91283778500000001</v>
      </c>
      <c r="G642" s="6">
        <f>Table5[[#This Row],[Best Individual mean accuracy]]-Table5[[#This Row],[Benchmark mean accuracy]]</f>
        <v>0.22873515999999938</v>
      </c>
      <c r="H642" t="str">
        <f>IF(AND(Table5[[#This Row],[F value]]&lt;4.74,Table5[[#This Row],[Best Individual mean accuracy]]&gt;Table5[[#This Row],[Benchmark mean accuracy]]),"Yes","No")</f>
        <v>Yes</v>
      </c>
    </row>
    <row r="643" spans="1:8" x14ac:dyDescent="0.55000000000000004">
      <c r="A643">
        <v>663</v>
      </c>
      <c r="B643" s="1" t="s">
        <v>5325</v>
      </c>
      <c r="C643" s="4">
        <v>0.97714285700000003</v>
      </c>
      <c r="D643" s="6">
        <v>96.709619320000002</v>
      </c>
      <c r="E643" s="3">
        <v>96.96692591</v>
      </c>
      <c r="F643" s="4">
        <v>1.946363278</v>
      </c>
      <c r="G643" s="6">
        <f>Table5[[#This Row],[Best Individual mean accuracy]]-Table5[[#This Row],[Benchmark mean accuracy]]</f>
        <v>0.25730658999999889</v>
      </c>
      <c r="H643" t="str">
        <f>IF(AND(Table5[[#This Row],[F value]]&lt;4.74,Table5[[#This Row],[Best Individual mean accuracy]]&gt;Table5[[#This Row],[Benchmark mean accuracy]]),"Yes","No")</f>
        <v>Yes</v>
      </c>
    </row>
    <row r="644" spans="1:8" x14ac:dyDescent="0.55000000000000004">
      <c r="A644">
        <v>663</v>
      </c>
      <c r="B644" s="1" t="s">
        <v>5608</v>
      </c>
      <c r="C644" s="4">
        <v>0.97714285700000003</v>
      </c>
      <c r="D644" s="6">
        <v>96.70929185</v>
      </c>
      <c r="E644" s="3">
        <v>96.96692591</v>
      </c>
      <c r="F644" s="4">
        <v>1.2114433689999999</v>
      </c>
      <c r="G644" s="6">
        <f>Table5[[#This Row],[Best Individual mean accuracy]]-Table5[[#This Row],[Benchmark mean accuracy]]</f>
        <v>0.25763406000000089</v>
      </c>
      <c r="H644" t="str">
        <f>IF(AND(Table5[[#This Row],[F value]]&lt;4.74,Table5[[#This Row],[Best Individual mean accuracy]]&gt;Table5[[#This Row],[Benchmark mean accuracy]]),"Yes","No")</f>
        <v>Yes</v>
      </c>
    </row>
    <row r="645" spans="1:8" x14ac:dyDescent="0.55000000000000004">
      <c r="A645">
        <v>175</v>
      </c>
      <c r="B645" s="1" t="s">
        <v>4825</v>
      </c>
      <c r="C645" s="4">
        <v>0.98285714300000004</v>
      </c>
      <c r="D645" s="6">
        <v>96.681211630000007</v>
      </c>
      <c r="E645" s="3">
        <v>96.96692591</v>
      </c>
      <c r="F645" s="4">
        <v>0.69764070300000003</v>
      </c>
      <c r="G645" s="6">
        <f>Table5[[#This Row],[Best Individual mean accuracy]]-Table5[[#This Row],[Benchmark mean accuracy]]</f>
        <v>0.28571427999999344</v>
      </c>
      <c r="H645" t="str">
        <f>IF(AND(Table5[[#This Row],[F value]]&lt;4.74,Table5[[#This Row],[Best Individual mean accuracy]]&gt;Table5[[#This Row],[Benchmark mean accuracy]]),"Yes","No")</f>
        <v>Yes</v>
      </c>
    </row>
    <row r="646" spans="1:8" x14ac:dyDescent="0.55000000000000004">
      <c r="A646">
        <v>928</v>
      </c>
      <c r="B646" s="1" t="s">
        <v>6285</v>
      </c>
      <c r="C646" s="4">
        <v>0.97142857100000002</v>
      </c>
      <c r="D646" s="6">
        <v>96.652394599999994</v>
      </c>
      <c r="E646" s="3">
        <v>96.96692591</v>
      </c>
      <c r="F646" s="4">
        <v>1.2904391660000001</v>
      </c>
      <c r="G646" s="6">
        <f>Table5[[#This Row],[Best Individual mean accuracy]]-Table5[[#This Row],[Benchmark mean accuracy]]</f>
        <v>0.31453131000000667</v>
      </c>
      <c r="H646" t="str">
        <f>IF(AND(Table5[[#This Row],[F value]]&lt;4.74,Table5[[#This Row],[Best Individual mean accuracy]]&gt;Table5[[#This Row],[Benchmark mean accuracy]]),"Yes","No")</f>
        <v>Yes</v>
      </c>
    </row>
    <row r="647" spans="1:8" x14ac:dyDescent="0.55000000000000004">
      <c r="A647">
        <v>175</v>
      </c>
      <c r="B647" s="1" t="s">
        <v>4802</v>
      </c>
      <c r="C647" s="4">
        <v>0.98285714300000004</v>
      </c>
      <c r="D647" s="6">
        <v>96.565697909999997</v>
      </c>
      <c r="E647" s="3">
        <v>96.96692591</v>
      </c>
      <c r="F647" s="4">
        <v>0.88017186000000003</v>
      </c>
      <c r="G647" s="6">
        <f>Table5[[#This Row],[Best Individual mean accuracy]]-Table5[[#This Row],[Benchmark mean accuracy]]</f>
        <v>0.40122800000000325</v>
      </c>
      <c r="H647" t="str">
        <f>IF(AND(Table5[[#This Row],[F value]]&lt;4.74,Table5[[#This Row],[Best Individual mean accuracy]]&gt;Table5[[#This Row],[Benchmark mean accuracy]]),"Yes","No")</f>
        <v>Yes</v>
      </c>
    </row>
    <row r="648" spans="1:8" x14ac:dyDescent="0.55000000000000004">
      <c r="A648">
        <v>663</v>
      </c>
      <c r="B648" s="1" t="s">
        <v>5605</v>
      </c>
      <c r="C648" s="4">
        <v>0.97714285700000003</v>
      </c>
      <c r="D648" s="6">
        <v>96.737945150000002</v>
      </c>
      <c r="E648" s="3">
        <v>96.966844039999998</v>
      </c>
      <c r="F648" s="4">
        <v>1.9999918130000001</v>
      </c>
      <c r="G648" s="6">
        <f>Table5[[#This Row],[Best Individual mean accuracy]]-Table5[[#This Row],[Benchmark mean accuracy]]</f>
        <v>0.22889888999999641</v>
      </c>
      <c r="H648" t="str">
        <f>IF(AND(Table5[[#This Row],[F value]]&lt;4.74,Table5[[#This Row],[Best Individual mean accuracy]]&gt;Table5[[#This Row],[Benchmark mean accuracy]]),"Yes","No")</f>
        <v>Yes</v>
      </c>
    </row>
    <row r="649" spans="1:8" x14ac:dyDescent="0.55000000000000004">
      <c r="A649">
        <v>663</v>
      </c>
      <c r="B649" s="1" t="s">
        <v>5493</v>
      </c>
      <c r="C649" s="4">
        <v>0.97714285700000003</v>
      </c>
      <c r="D649" s="6">
        <v>96.651657799999995</v>
      </c>
      <c r="E649" s="3">
        <v>96.966844039999998</v>
      </c>
      <c r="F649" s="4">
        <v>1</v>
      </c>
      <c r="G649" s="6">
        <f>Table5[[#This Row],[Best Individual mean accuracy]]-Table5[[#This Row],[Benchmark mean accuracy]]</f>
        <v>0.31518624000000273</v>
      </c>
      <c r="H649" t="str">
        <f>IF(AND(Table5[[#This Row],[F value]]&lt;4.74,Table5[[#This Row],[Best Individual mean accuracy]]&gt;Table5[[#This Row],[Benchmark mean accuracy]]),"Yes","No")</f>
        <v>Yes</v>
      </c>
    </row>
    <row r="650" spans="1:8" x14ac:dyDescent="0.55000000000000004">
      <c r="A650">
        <v>663</v>
      </c>
      <c r="B650" s="1" t="s">
        <v>5483</v>
      </c>
      <c r="C650" s="4">
        <v>0.97714285700000003</v>
      </c>
      <c r="D650" s="6">
        <v>96.623741300000006</v>
      </c>
      <c r="E650" s="3">
        <v>96.966844039999998</v>
      </c>
      <c r="F650" s="4">
        <v>1.903093734</v>
      </c>
      <c r="G650" s="6">
        <f>Table5[[#This Row],[Best Individual mean accuracy]]-Table5[[#This Row],[Benchmark mean accuracy]]</f>
        <v>0.34310273999999197</v>
      </c>
      <c r="H650" t="str">
        <f>IF(AND(Table5[[#This Row],[F value]]&lt;4.74,Table5[[#This Row],[Best Individual mean accuracy]]&gt;Table5[[#This Row],[Benchmark mean accuracy]]),"Yes","No")</f>
        <v>Yes</v>
      </c>
    </row>
    <row r="651" spans="1:8" x14ac:dyDescent="0.55000000000000004">
      <c r="A651">
        <v>175</v>
      </c>
      <c r="B651" s="1" t="s">
        <v>4886</v>
      </c>
      <c r="C651" s="4">
        <v>0.98285714300000004</v>
      </c>
      <c r="D651" s="6">
        <v>96.623577569999995</v>
      </c>
      <c r="E651" s="3">
        <v>96.966844039999998</v>
      </c>
      <c r="F651" s="4">
        <v>0.86666714</v>
      </c>
      <c r="G651" s="6">
        <f>Table5[[#This Row],[Best Individual mean accuracy]]-Table5[[#This Row],[Benchmark mean accuracy]]</f>
        <v>0.34326647000000321</v>
      </c>
      <c r="H651" t="str">
        <f>IF(AND(Table5[[#This Row],[F value]]&lt;4.74,Table5[[#This Row],[Best Individual mean accuracy]]&gt;Table5[[#This Row],[Benchmark mean accuracy]]),"Yes","No")</f>
        <v>Yes</v>
      </c>
    </row>
    <row r="652" spans="1:8" x14ac:dyDescent="0.55000000000000004">
      <c r="A652">
        <v>663</v>
      </c>
      <c r="B652" s="1" t="s">
        <v>5346</v>
      </c>
      <c r="C652" s="4">
        <v>0.97714285700000003</v>
      </c>
      <c r="D652" s="6">
        <v>96.480311090000001</v>
      </c>
      <c r="E652" s="3">
        <v>96.966844039999998</v>
      </c>
      <c r="F652" s="4">
        <v>0.931132136</v>
      </c>
      <c r="G652" s="6">
        <f>Table5[[#This Row],[Best Individual mean accuracy]]-Table5[[#This Row],[Benchmark mean accuracy]]</f>
        <v>0.4865329499999973</v>
      </c>
      <c r="H652" t="str">
        <f>IF(AND(Table5[[#This Row],[F value]]&lt;4.74,Table5[[#This Row],[Best Individual mean accuracy]]&gt;Table5[[#This Row],[Benchmark mean accuracy]]),"Yes","No")</f>
        <v>Yes</v>
      </c>
    </row>
    <row r="653" spans="1:8" x14ac:dyDescent="0.55000000000000004">
      <c r="A653">
        <v>928</v>
      </c>
      <c r="B653" s="1" t="s">
        <v>6477</v>
      </c>
      <c r="C653" s="4">
        <v>0.97142857100000002</v>
      </c>
      <c r="D653" s="6">
        <v>96.451412199999993</v>
      </c>
      <c r="E653" s="3">
        <v>96.966844039999998</v>
      </c>
      <c r="F653" s="4">
        <v>1.11546206</v>
      </c>
      <c r="G653" s="6">
        <f>Table5[[#This Row],[Best Individual mean accuracy]]-Table5[[#This Row],[Benchmark mean accuracy]]</f>
        <v>0.51543184000000508</v>
      </c>
      <c r="H653" t="str">
        <f>IF(AND(Table5[[#This Row],[F value]]&lt;4.74,Table5[[#This Row],[Best Individual mean accuracy]]&gt;Table5[[#This Row],[Benchmark mean accuracy]]),"Yes","No")</f>
        <v>Yes</v>
      </c>
    </row>
    <row r="654" spans="1:8" x14ac:dyDescent="0.55000000000000004">
      <c r="A654">
        <v>175</v>
      </c>
      <c r="B654" s="1" t="s">
        <v>4869</v>
      </c>
      <c r="C654" s="4">
        <v>0.98285714300000004</v>
      </c>
      <c r="D654" s="6">
        <v>96.423413839999995</v>
      </c>
      <c r="E654" s="3">
        <v>96.966844039999998</v>
      </c>
      <c r="F654" s="4">
        <v>1.212199375</v>
      </c>
      <c r="G654" s="6">
        <f>Table5[[#This Row],[Best Individual mean accuracy]]-Table5[[#This Row],[Benchmark mean accuracy]]</f>
        <v>0.54343020000000308</v>
      </c>
      <c r="H654" t="str">
        <f>IF(AND(Table5[[#This Row],[F value]]&lt;4.74,Table5[[#This Row],[Best Individual mean accuracy]]&gt;Table5[[#This Row],[Benchmark mean accuracy]]),"Yes","No")</f>
        <v>Yes</v>
      </c>
    </row>
    <row r="655" spans="1:8" x14ac:dyDescent="0.55000000000000004">
      <c r="A655">
        <v>928</v>
      </c>
      <c r="B655" s="1" t="s">
        <v>6638</v>
      </c>
      <c r="C655" s="4">
        <v>0.97142857100000002</v>
      </c>
      <c r="D655" s="6">
        <v>96.395251740000006</v>
      </c>
      <c r="E655" s="3">
        <v>96.966844039999998</v>
      </c>
      <c r="F655" s="4">
        <v>0.96293168399999995</v>
      </c>
      <c r="G655" s="6">
        <f>Table5[[#This Row],[Best Individual mean accuracy]]-Table5[[#This Row],[Benchmark mean accuracy]]</f>
        <v>0.57159229999999184</v>
      </c>
      <c r="H655" t="str">
        <f>IF(AND(Table5[[#This Row],[F value]]&lt;4.74,Table5[[#This Row],[Best Individual mean accuracy]]&gt;Table5[[#This Row],[Benchmark mean accuracy]]),"Yes","No")</f>
        <v>Yes</v>
      </c>
    </row>
    <row r="656" spans="1:8" x14ac:dyDescent="0.55000000000000004">
      <c r="A656">
        <v>750</v>
      </c>
      <c r="B656" s="1" t="s">
        <v>5835</v>
      </c>
      <c r="C656" s="4">
        <v>0.96571428599999998</v>
      </c>
      <c r="D656" s="6">
        <v>96.681211630000007</v>
      </c>
      <c r="E656" s="3">
        <v>96.966762180000003</v>
      </c>
      <c r="F656" s="4">
        <v>0.71654584399999999</v>
      </c>
      <c r="G656" s="6">
        <f>Table5[[#This Row],[Best Individual mean accuracy]]-Table5[[#This Row],[Benchmark mean accuracy]]</f>
        <v>0.28555054999999641</v>
      </c>
      <c r="H656" t="str">
        <f>IF(AND(Table5[[#This Row],[F value]]&lt;4.74,Table5[[#This Row],[Best Individual mean accuracy]]&gt;Table5[[#This Row],[Benchmark mean accuracy]]),"Yes","No")</f>
        <v>Yes</v>
      </c>
    </row>
    <row r="657" spans="1:8" x14ac:dyDescent="0.55000000000000004">
      <c r="A657">
        <v>928</v>
      </c>
      <c r="B657" s="1" t="s">
        <v>6634</v>
      </c>
      <c r="C657" s="4">
        <v>0.97142857100000002</v>
      </c>
      <c r="D657" s="6">
        <v>96.652148999999994</v>
      </c>
      <c r="E657" s="3">
        <v>96.966762180000003</v>
      </c>
      <c r="F657" s="4">
        <v>0.91110579000000003</v>
      </c>
      <c r="G657" s="6">
        <f>Table5[[#This Row],[Best Individual mean accuracy]]-Table5[[#This Row],[Benchmark mean accuracy]]</f>
        <v>0.31461318000000915</v>
      </c>
      <c r="H657" t="str">
        <f>IF(AND(Table5[[#This Row],[F value]]&lt;4.74,Table5[[#This Row],[Best Individual mean accuracy]]&gt;Table5[[#This Row],[Benchmark mean accuracy]]),"Yes","No")</f>
        <v>Yes</v>
      </c>
    </row>
    <row r="658" spans="1:8" x14ac:dyDescent="0.55000000000000004">
      <c r="A658">
        <v>663</v>
      </c>
      <c r="B658" s="1" t="s">
        <v>5497</v>
      </c>
      <c r="C658" s="4">
        <v>0.97714285700000003</v>
      </c>
      <c r="D658" s="6">
        <v>96.651412199999996</v>
      </c>
      <c r="E658" s="3">
        <v>96.966762180000003</v>
      </c>
      <c r="F658" s="4">
        <v>0.86585310900000001</v>
      </c>
      <c r="G658" s="6">
        <f>Table5[[#This Row],[Best Individual mean accuracy]]-Table5[[#This Row],[Benchmark mean accuracy]]</f>
        <v>0.31534998000000769</v>
      </c>
      <c r="H658" t="str">
        <f>IF(AND(Table5[[#This Row],[F value]]&lt;4.74,Table5[[#This Row],[Best Individual mean accuracy]]&gt;Table5[[#This Row],[Benchmark mean accuracy]]),"Yes","No")</f>
        <v>Yes</v>
      </c>
    </row>
    <row r="659" spans="1:8" x14ac:dyDescent="0.55000000000000004">
      <c r="A659">
        <v>928</v>
      </c>
      <c r="B659" s="1" t="s">
        <v>6504</v>
      </c>
      <c r="C659" s="4">
        <v>0.97142857100000002</v>
      </c>
      <c r="D659" s="6">
        <v>96.594678669999993</v>
      </c>
      <c r="E659" s="3">
        <v>96.966762180000003</v>
      </c>
      <c r="F659" s="4">
        <v>1.171050202</v>
      </c>
      <c r="G659" s="6">
        <f>Table5[[#This Row],[Best Individual mean accuracy]]-Table5[[#This Row],[Benchmark mean accuracy]]</f>
        <v>0.37208351000001016</v>
      </c>
      <c r="H659" t="str">
        <f>IF(AND(Table5[[#This Row],[F value]]&lt;4.74,Table5[[#This Row],[Best Individual mean accuracy]]&gt;Table5[[#This Row],[Benchmark mean accuracy]]),"Yes","No")</f>
        <v>Yes</v>
      </c>
    </row>
    <row r="660" spans="1:8" x14ac:dyDescent="0.55000000000000004">
      <c r="A660">
        <v>928</v>
      </c>
      <c r="B660" s="1" t="s">
        <v>6425</v>
      </c>
      <c r="C660" s="4">
        <v>0.97142857100000002</v>
      </c>
      <c r="D660" s="6">
        <v>96.537126479999998</v>
      </c>
      <c r="E660" s="3">
        <v>96.966762180000003</v>
      </c>
      <c r="F660" s="4">
        <v>1.919359998</v>
      </c>
      <c r="G660" s="6">
        <f>Table5[[#This Row],[Best Individual mean accuracy]]-Table5[[#This Row],[Benchmark mean accuracy]]</f>
        <v>0.42963570000000573</v>
      </c>
      <c r="H660" t="str">
        <f>IF(AND(Table5[[#This Row],[F value]]&lt;4.74,Table5[[#This Row],[Best Individual mean accuracy]]&gt;Table5[[#This Row],[Benchmark mean accuracy]]),"Yes","No")</f>
        <v>Yes</v>
      </c>
    </row>
    <row r="661" spans="1:8" x14ac:dyDescent="0.55000000000000004">
      <c r="A661">
        <v>175</v>
      </c>
      <c r="B661" s="1" t="s">
        <v>4759</v>
      </c>
      <c r="C661" s="4">
        <v>0.98285714300000004</v>
      </c>
      <c r="D661" s="6">
        <v>96.50912812</v>
      </c>
      <c r="E661" s="3">
        <v>96.966762180000003</v>
      </c>
      <c r="F661" s="4">
        <v>0.89648060900000004</v>
      </c>
      <c r="G661" s="6">
        <f>Table5[[#This Row],[Best Individual mean accuracy]]-Table5[[#This Row],[Benchmark mean accuracy]]</f>
        <v>0.45763406000000373</v>
      </c>
      <c r="H661" t="str">
        <f>IF(AND(Table5[[#This Row],[F value]]&lt;4.74,Table5[[#This Row],[Best Individual mean accuracy]]&gt;Table5[[#This Row],[Benchmark mean accuracy]]),"Yes","No")</f>
        <v>Yes</v>
      </c>
    </row>
    <row r="662" spans="1:8" x14ac:dyDescent="0.55000000000000004">
      <c r="A662">
        <v>663</v>
      </c>
      <c r="B662" s="1" t="s">
        <v>5443</v>
      </c>
      <c r="C662" s="4">
        <v>0.97714285700000003</v>
      </c>
      <c r="D662" s="6">
        <v>96.823331969999998</v>
      </c>
      <c r="E662" s="3">
        <v>96.966680310000001</v>
      </c>
      <c r="F662" s="4">
        <v>0.56860425299999995</v>
      </c>
      <c r="G662" s="6">
        <f>Table5[[#This Row],[Best Individual mean accuracy]]-Table5[[#This Row],[Benchmark mean accuracy]]</f>
        <v>0.14334834000000285</v>
      </c>
      <c r="H662" t="str">
        <f>IF(AND(Table5[[#This Row],[F value]]&lt;4.74,Table5[[#This Row],[Best Individual mean accuracy]]&gt;Table5[[#This Row],[Benchmark mean accuracy]]),"Yes","No")</f>
        <v>Yes</v>
      </c>
    </row>
    <row r="663" spans="1:8" x14ac:dyDescent="0.55000000000000004">
      <c r="A663">
        <v>750</v>
      </c>
      <c r="B663" s="1" t="s">
        <v>5769</v>
      </c>
      <c r="C663" s="4">
        <v>0.96571428599999998</v>
      </c>
      <c r="D663" s="6">
        <v>96.680720429999994</v>
      </c>
      <c r="E663" s="3">
        <v>96.966680310000001</v>
      </c>
      <c r="F663" s="4">
        <v>0.96779259900000003</v>
      </c>
      <c r="G663" s="6">
        <f>Table5[[#This Row],[Best Individual mean accuracy]]-Table5[[#This Row],[Benchmark mean accuracy]]</f>
        <v>0.28595988000000716</v>
      </c>
      <c r="H663" t="str">
        <f>IF(AND(Table5[[#This Row],[F value]]&lt;4.74,Table5[[#This Row],[Best Individual mean accuracy]]&gt;Table5[[#This Row],[Benchmark mean accuracy]]),"Yes","No")</f>
        <v>Yes</v>
      </c>
    </row>
    <row r="664" spans="1:8" x14ac:dyDescent="0.55000000000000004">
      <c r="A664">
        <v>663</v>
      </c>
      <c r="B664" s="1" t="s">
        <v>5482</v>
      </c>
      <c r="C664" s="4">
        <v>0.97714285700000003</v>
      </c>
      <c r="D664" s="6">
        <v>96.680229229999995</v>
      </c>
      <c r="E664" s="3">
        <v>96.966680310000001</v>
      </c>
      <c r="F664" s="4">
        <v>1</v>
      </c>
      <c r="G664" s="6">
        <f>Table5[[#This Row],[Best Individual mean accuracy]]-Table5[[#This Row],[Benchmark mean accuracy]]</f>
        <v>0.28645108000000619</v>
      </c>
      <c r="H664" t="str">
        <f>IF(AND(Table5[[#This Row],[F value]]&lt;4.74,Table5[[#This Row],[Best Individual mean accuracy]]&gt;Table5[[#This Row],[Benchmark mean accuracy]]),"Yes","No")</f>
        <v>Yes</v>
      </c>
    </row>
    <row r="665" spans="1:8" x14ac:dyDescent="0.55000000000000004">
      <c r="A665">
        <v>663</v>
      </c>
      <c r="B665" s="1" t="s">
        <v>5286</v>
      </c>
      <c r="C665" s="4">
        <v>0.97714285700000003</v>
      </c>
      <c r="D665" s="6">
        <v>96.623413839999998</v>
      </c>
      <c r="E665" s="3">
        <v>96.966680310000001</v>
      </c>
      <c r="F665" s="4">
        <v>5.5815425530000002</v>
      </c>
      <c r="G665" s="6">
        <f>Table5[[#This Row],[Best Individual mean accuracy]]-Table5[[#This Row],[Benchmark mean accuracy]]</f>
        <v>0.34326647000000321</v>
      </c>
      <c r="H665" t="str">
        <f>IF(AND(Table5[[#This Row],[F value]]&lt;4.74,Table5[[#This Row],[Best Individual mean accuracy]]&gt;Table5[[#This Row],[Benchmark mean accuracy]]),"Yes","No")</f>
        <v>No</v>
      </c>
    </row>
    <row r="666" spans="1:8" x14ac:dyDescent="0.55000000000000004">
      <c r="A666">
        <v>175</v>
      </c>
      <c r="B666" s="1" t="s">
        <v>5048</v>
      </c>
      <c r="C666" s="4">
        <v>0.98285714300000004</v>
      </c>
      <c r="D666" s="6">
        <v>96.595088009999998</v>
      </c>
      <c r="E666" s="3">
        <v>96.966680310000001</v>
      </c>
      <c r="F666" s="4">
        <v>0.82496616099999998</v>
      </c>
      <c r="G666" s="6">
        <f>Table5[[#This Row],[Best Individual mean accuracy]]-Table5[[#This Row],[Benchmark mean accuracy]]</f>
        <v>0.37159230000000321</v>
      </c>
      <c r="H666" t="str">
        <f>IF(AND(Table5[[#This Row],[F value]]&lt;4.74,Table5[[#This Row],[Best Individual mean accuracy]]&gt;Table5[[#This Row],[Benchmark mean accuracy]]),"Yes","No")</f>
        <v>Yes</v>
      </c>
    </row>
    <row r="667" spans="1:8" x14ac:dyDescent="0.55000000000000004">
      <c r="A667">
        <v>928</v>
      </c>
      <c r="B667" s="1" t="s">
        <v>6381</v>
      </c>
      <c r="C667" s="4">
        <v>0.97142857100000002</v>
      </c>
      <c r="D667" s="6">
        <v>96.594924270000007</v>
      </c>
      <c r="E667" s="3">
        <v>96.966680310000001</v>
      </c>
      <c r="F667" s="4">
        <v>3.6640858220000001</v>
      </c>
      <c r="G667" s="6">
        <f>Table5[[#This Row],[Best Individual mean accuracy]]-Table5[[#This Row],[Benchmark mean accuracy]]</f>
        <v>0.37175603999999396</v>
      </c>
      <c r="H667" t="str">
        <f>IF(AND(Table5[[#This Row],[F value]]&lt;4.74,Table5[[#This Row],[Best Individual mean accuracy]]&gt;Table5[[#This Row],[Benchmark mean accuracy]]),"Yes","No")</f>
        <v>Yes</v>
      </c>
    </row>
    <row r="668" spans="1:8" x14ac:dyDescent="0.55000000000000004">
      <c r="A668">
        <v>175</v>
      </c>
      <c r="B668" s="1" t="s">
        <v>4588</v>
      </c>
      <c r="C668" s="4">
        <v>0.98285714300000004</v>
      </c>
      <c r="D668" s="6">
        <v>96.451903400000006</v>
      </c>
      <c r="E668" s="3">
        <v>96.966680310000001</v>
      </c>
      <c r="F668" s="4">
        <v>1.7215639890000001</v>
      </c>
      <c r="G668" s="6">
        <f>Table5[[#This Row],[Best Individual mean accuracy]]-Table5[[#This Row],[Benchmark mean accuracy]]</f>
        <v>0.51477690999999481</v>
      </c>
      <c r="H668" t="str">
        <f>IF(AND(Table5[[#This Row],[F value]]&lt;4.74,Table5[[#This Row],[Best Individual mean accuracy]]&gt;Table5[[#This Row],[Benchmark mean accuracy]]),"Yes","No")</f>
        <v>Yes</v>
      </c>
    </row>
    <row r="669" spans="1:8" x14ac:dyDescent="0.55000000000000004">
      <c r="A669">
        <v>663</v>
      </c>
      <c r="B669" s="1" t="s">
        <v>5422</v>
      </c>
      <c r="C669" s="4">
        <v>0.97714285700000003</v>
      </c>
      <c r="D669" s="6">
        <v>97.052640199999999</v>
      </c>
      <c r="E669" s="3">
        <v>96.966598439999999</v>
      </c>
      <c r="F669" s="4">
        <v>0.780435357</v>
      </c>
      <c r="G669" s="6">
        <f>Table5[[#This Row],[Best Individual mean accuracy]]-Table5[[#This Row],[Benchmark mean accuracy]]</f>
        <v>-8.6041760000000522E-2</v>
      </c>
      <c r="H669" t="str">
        <f>IF(AND(Table5[[#This Row],[F value]]&lt;4.74,Table5[[#This Row],[Best Individual mean accuracy]]&gt;Table5[[#This Row],[Benchmark mean accuracy]]),"Yes","No")</f>
        <v>No</v>
      </c>
    </row>
    <row r="670" spans="1:8" x14ac:dyDescent="0.55000000000000004">
      <c r="A670">
        <v>175</v>
      </c>
      <c r="B670" s="1" t="s">
        <v>4610</v>
      </c>
      <c r="C670" s="4">
        <v>0.98285714300000004</v>
      </c>
      <c r="D670" s="6">
        <v>96.709537449999999</v>
      </c>
      <c r="E670" s="3">
        <v>96.966598439999999</v>
      </c>
      <c r="F670" s="4">
        <v>1.0363994599999999</v>
      </c>
      <c r="G670" s="6">
        <f>Table5[[#This Row],[Best Individual mean accuracy]]-Table5[[#This Row],[Benchmark mean accuracy]]</f>
        <v>0.25706098999999938</v>
      </c>
      <c r="H670" t="str">
        <f>IF(AND(Table5[[#This Row],[F value]]&lt;4.74,Table5[[#This Row],[Best Individual mean accuracy]]&gt;Table5[[#This Row],[Benchmark mean accuracy]]),"Yes","No")</f>
        <v>Yes</v>
      </c>
    </row>
    <row r="671" spans="1:8" x14ac:dyDescent="0.55000000000000004">
      <c r="A671">
        <v>928</v>
      </c>
      <c r="B671" s="1" t="s">
        <v>5992</v>
      </c>
      <c r="C671" s="4">
        <v>0.97142857100000002</v>
      </c>
      <c r="D671" s="6">
        <v>96.709209990000005</v>
      </c>
      <c r="E671" s="3">
        <v>96.966598439999999</v>
      </c>
      <c r="F671" s="4">
        <v>1.0202575549999999</v>
      </c>
      <c r="G671" s="6">
        <f>Table5[[#This Row],[Best Individual mean accuracy]]-Table5[[#This Row],[Benchmark mean accuracy]]</f>
        <v>0.25738844999999344</v>
      </c>
      <c r="H671" t="str">
        <f>IF(AND(Table5[[#This Row],[F value]]&lt;4.74,Table5[[#This Row],[Best Individual mean accuracy]]&gt;Table5[[#This Row],[Benchmark mean accuracy]]),"Yes","No")</f>
        <v>Yes</v>
      </c>
    </row>
    <row r="672" spans="1:8" x14ac:dyDescent="0.55000000000000004">
      <c r="A672">
        <v>928</v>
      </c>
      <c r="B672" s="1" t="s">
        <v>6408</v>
      </c>
      <c r="C672" s="4">
        <v>0.97142857100000002</v>
      </c>
      <c r="D672" s="6">
        <v>96.566434709999996</v>
      </c>
      <c r="E672" s="3">
        <v>96.966598439999999</v>
      </c>
      <c r="F672" s="4">
        <v>1.074097305</v>
      </c>
      <c r="G672" s="6">
        <f>Table5[[#This Row],[Best Individual mean accuracy]]-Table5[[#This Row],[Benchmark mean accuracy]]</f>
        <v>0.40016373000000272</v>
      </c>
      <c r="H672" t="str">
        <f>IF(AND(Table5[[#This Row],[F value]]&lt;4.74,Table5[[#This Row],[Best Individual mean accuracy]]&gt;Table5[[#This Row],[Benchmark mean accuracy]]),"Yes","No")</f>
        <v>Yes</v>
      </c>
    </row>
    <row r="673" spans="1:8" x14ac:dyDescent="0.55000000000000004">
      <c r="A673">
        <v>175</v>
      </c>
      <c r="B673" s="1" t="s">
        <v>4664</v>
      </c>
      <c r="C673" s="4">
        <v>0.98285714300000004</v>
      </c>
      <c r="D673" s="6">
        <v>96.479328690000003</v>
      </c>
      <c r="E673" s="3">
        <v>96.966598439999999</v>
      </c>
      <c r="F673" s="4">
        <v>0.96755151100000003</v>
      </c>
      <c r="G673" s="6">
        <f>Table5[[#This Row],[Best Individual mean accuracy]]-Table5[[#This Row],[Benchmark mean accuracy]]</f>
        <v>0.48726974999999584</v>
      </c>
      <c r="H673" t="str">
        <f>IF(AND(Table5[[#This Row],[F value]]&lt;4.74,Table5[[#This Row],[Best Individual mean accuracy]]&gt;Table5[[#This Row],[Benchmark mean accuracy]]),"Yes","No")</f>
        <v>Yes</v>
      </c>
    </row>
    <row r="674" spans="1:8" x14ac:dyDescent="0.55000000000000004">
      <c r="A674">
        <v>750</v>
      </c>
      <c r="B674" s="1" t="s">
        <v>5722</v>
      </c>
      <c r="C674" s="4">
        <v>0.96571428599999998</v>
      </c>
      <c r="D674" s="6">
        <v>96.823086369999999</v>
      </c>
      <c r="E674" s="3">
        <v>96.966516580000004</v>
      </c>
      <c r="F674" s="4">
        <v>1</v>
      </c>
      <c r="G674" s="6">
        <f>Table5[[#This Row],[Best Individual mean accuracy]]-Table5[[#This Row],[Benchmark mean accuracy]]</f>
        <v>0.14343021000000533</v>
      </c>
      <c r="H674" t="str">
        <f>IF(AND(Table5[[#This Row],[F value]]&lt;4.74,Table5[[#This Row],[Best Individual mean accuracy]]&gt;Table5[[#This Row],[Benchmark mean accuracy]]),"Yes","No")</f>
        <v>Yes</v>
      </c>
    </row>
    <row r="675" spans="1:8" x14ac:dyDescent="0.55000000000000004">
      <c r="A675">
        <v>750</v>
      </c>
      <c r="B675" s="1" t="s">
        <v>5841</v>
      </c>
      <c r="C675" s="4">
        <v>0.96571428599999998</v>
      </c>
      <c r="D675" s="6">
        <v>96.623168239999998</v>
      </c>
      <c r="E675" s="3">
        <v>96.966516580000004</v>
      </c>
      <c r="F675" s="4">
        <v>0.84993611700000005</v>
      </c>
      <c r="G675" s="6">
        <f>Table5[[#This Row],[Best Individual mean accuracy]]-Table5[[#This Row],[Benchmark mean accuracy]]</f>
        <v>0.34334834000000569</v>
      </c>
      <c r="H675" t="str">
        <f>IF(AND(Table5[[#This Row],[F value]]&lt;4.74,Table5[[#This Row],[Best Individual mean accuracy]]&gt;Table5[[#This Row],[Benchmark mean accuracy]]),"Yes","No")</f>
        <v>Yes</v>
      </c>
    </row>
    <row r="676" spans="1:8" x14ac:dyDescent="0.55000000000000004">
      <c r="A676">
        <v>175</v>
      </c>
      <c r="B676" s="1" t="s">
        <v>4617</v>
      </c>
      <c r="C676" s="4">
        <v>0.98285714300000004</v>
      </c>
      <c r="D676" s="6">
        <v>96.50888252</v>
      </c>
      <c r="E676" s="3">
        <v>96.966516580000004</v>
      </c>
      <c r="F676" s="4">
        <v>1.069897364</v>
      </c>
      <c r="G676" s="6">
        <f>Table5[[#This Row],[Best Individual mean accuracy]]-Table5[[#This Row],[Benchmark mean accuracy]]</f>
        <v>0.45763406000000373</v>
      </c>
      <c r="H676" t="str">
        <f>IF(AND(Table5[[#This Row],[F value]]&lt;4.74,Table5[[#This Row],[Best Individual mean accuracy]]&gt;Table5[[#This Row],[Benchmark mean accuracy]]),"Yes","No")</f>
        <v>Yes</v>
      </c>
    </row>
    <row r="677" spans="1:8" x14ac:dyDescent="0.55000000000000004">
      <c r="A677">
        <v>663</v>
      </c>
      <c r="B677" s="1" t="s">
        <v>5333</v>
      </c>
      <c r="C677" s="4">
        <v>0.97714285700000003</v>
      </c>
      <c r="D677" s="6">
        <v>96.33729022</v>
      </c>
      <c r="E677" s="3">
        <v>96.966516580000004</v>
      </c>
      <c r="F677" s="4">
        <v>1</v>
      </c>
      <c r="G677" s="6">
        <f>Table5[[#This Row],[Best Individual mean accuracy]]-Table5[[#This Row],[Benchmark mean accuracy]]</f>
        <v>0.62922636000000409</v>
      </c>
      <c r="H677" t="str">
        <f>IF(AND(Table5[[#This Row],[F value]]&lt;4.74,Table5[[#This Row],[Best Individual mean accuracy]]&gt;Table5[[#This Row],[Benchmark mean accuracy]]),"Yes","No")</f>
        <v>Yes</v>
      </c>
    </row>
    <row r="678" spans="1:8" x14ac:dyDescent="0.55000000000000004">
      <c r="A678">
        <v>574</v>
      </c>
      <c r="B678" s="1" t="s">
        <v>5165</v>
      </c>
      <c r="C678" s="4">
        <v>0.97714285700000003</v>
      </c>
      <c r="D678" s="6">
        <v>96.137372080000006</v>
      </c>
      <c r="E678" s="3">
        <v>96.966516580000004</v>
      </c>
      <c r="F678" s="4">
        <v>1.4967457019999999</v>
      </c>
      <c r="G678" s="6">
        <f>Table5[[#This Row],[Best Individual mean accuracy]]-Table5[[#This Row],[Benchmark mean accuracy]]</f>
        <v>0.82914449999999817</v>
      </c>
      <c r="H678" t="str">
        <f>IF(AND(Table5[[#This Row],[F value]]&lt;4.74,Table5[[#This Row],[Best Individual mean accuracy]]&gt;Table5[[#This Row],[Benchmark mean accuracy]]),"Yes","No")</f>
        <v>Yes</v>
      </c>
    </row>
    <row r="679" spans="1:8" x14ac:dyDescent="0.55000000000000004">
      <c r="A679">
        <v>663</v>
      </c>
      <c r="B679" s="1" t="s">
        <v>5495</v>
      </c>
      <c r="C679" s="4">
        <v>0.97714285700000003</v>
      </c>
      <c r="D679" s="6">
        <v>96.594596809999999</v>
      </c>
      <c r="E679" s="3">
        <v>96.966434710000001</v>
      </c>
      <c r="F679" s="4">
        <v>1</v>
      </c>
      <c r="G679" s="6">
        <f>Table5[[#This Row],[Best Individual mean accuracy]]-Table5[[#This Row],[Benchmark mean accuracy]]</f>
        <v>0.37183790000000272</v>
      </c>
      <c r="H679" t="str">
        <f>IF(AND(Table5[[#This Row],[F value]]&lt;4.74,Table5[[#This Row],[Best Individual mean accuracy]]&gt;Table5[[#This Row],[Benchmark mean accuracy]]),"Yes","No")</f>
        <v>Yes</v>
      </c>
    </row>
    <row r="680" spans="1:8" x14ac:dyDescent="0.55000000000000004">
      <c r="A680">
        <v>663</v>
      </c>
      <c r="B680" s="1" t="s">
        <v>5591</v>
      </c>
      <c r="C680" s="4">
        <v>0.97714285700000003</v>
      </c>
      <c r="D680" s="6">
        <v>96.337781419999999</v>
      </c>
      <c r="E680" s="3">
        <v>96.966434710000001</v>
      </c>
      <c r="F680" s="4">
        <v>1.1670714710000001</v>
      </c>
      <c r="G680" s="6">
        <f>Table5[[#This Row],[Best Individual mean accuracy]]-Table5[[#This Row],[Benchmark mean accuracy]]</f>
        <v>0.62865329000000258</v>
      </c>
      <c r="H680" t="str">
        <f>IF(AND(Table5[[#This Row],[F value]]&lt;4.74,Table5[[#This Row],[Best Individual mean accuracy]]&gt;Table5[[#This Row],[Benchmark mean accuracy]]),"Yes","No")</f>
        <v>Yes</v>
      </c>
    </row>
    <row r="681" spans="1:8" x14ac:dyDescent="0.55000000000000004">
      <c r="A681">
        <v>750</v>
      </c>
      <c r="B681" s="1" t="s">
        <v>5658</v>
      </c>
      <c r="C681" s="4">
        <v>0.96571428599999998</v>
      </c>
      <c r="D681" s="6">
        <v>96.737208350000003</v>
      </c>
      <c r="E681" s="3">
        <v>96.966352839999999</v>
      </c>
      <c r="F681" s="4">
        <v>0.77396477600000002</v>
      </c>
      <c r="G681" s="6">
        <f>Table5[[#This Row],[Best Individual mean accuracy]]-Table5[[#This Row],[Benchmark mean accuracy]]</f>
        <v>0.22914448999999593</v>
      </c>
      <c r="H681" t="str">
        <f>IF(AND(Table5[[#This Row],[F value]]&lt;4.74,Table5[[#This Row],[Best Individual mean accuracy]]&gt;Table5[[#This Row],[Benchmark mean accuracy]]),"Yes","No")</f>
        <v>Yes</v>
      </c>
    </row>
    <row r="682" spans="1:8" x14ac:dyDescent="0.55000000000000004">
      <c r="A682">
        <v>663</v>
      </c>
      <c r="B682" s="1" t="s">
        <v>5274</v>
      </c>
      <c r="C682" s="4">
        <v>0.97714285700000003</v>
      </c>
      <c r="D682" s="6">
        <v>96.708718790000006</v>
      </c>
      <c r="E682" s="3">
        <v>96.966025380000005</v>
      </c>
      <c r="F682" s="4">
        <v>2.846538748</v>
      </c>
      <c r="G682" s="6">
        <f>Table5[[#This Row],[Best Individual mean accuracy]]-Table5[[#This Row],[Benchmark mean accuracy]]</f>
        <v>0.25730658999999889</v>
      </c>
      <c r="H682" t="str">
        <f>IF(AND(Table5[[#This Row],[F value]]&lt;4.74,Table5[[#This Row],[Best Individual mean accuracy]]&gt;Table5[[#This Row],[Benchmark mean accuracy]]),"Yes","No")</f>
        <v>Yes</v>
      </c>
    </row>
    <row r="683" spans="1:8" x14ac:dyDescent="0.55000000000000004">
      <c r="A683">
        <v>175</v>
      </c>
      <c r="B683" s="1" t="s">
        <v>5096</v>
      </c>
      <c r="C683" s="4">
        <v>0.98285714300000004</v>
      </c>
      <c r="D683" s="6">
        <v>96.482030289999997</v>
      </c>
      <c r="E683" s="3">
        <v>96.939828079999998</v>
      </c>
      <c r="F683" s="4">
        <v>1.2499987210000001</v>
      </c>
      <c r="G683" s="6">
        <f>Table5[[#This Row],[Best Individual mean accuracy]]-Table5[[#This Row],[Benchmark mean accuracy]]</f>
        <v>0.45779779000000076</v>
      </c>
      <c r="H683" t="str">
        <f>IF(AND(Table5[[#This Row],[F value]]&lt;4.74,Table5[[#This Row],[Best Individual mean accuracy]]&gt;Table5[[#This Row],[Benchmark mean accuracy]]),"Yes","No")</f>
        <v>Yes</v>
      </c>
    </row>
    <row r="684" spans="1:8" x14ac:dyDescent="0.55000000000000004">
      <c r="A684">
        <v>175</v>
      </c>
      <c r="B684" s="1" t="s">
        <v>4626</v>
      </c>
      <c r="C684" s="4">
        <v>0.98285714300000004</v>
      </c>
      <c r="D684" s="6">
        <v>96.796070409999999</v>
      </c>
      <c r="E684" s="3">
        <v>96.939664350000001</v>
      </c>
      <c r="F684" s="4">
        <v>0.94215633499999996</v>
      </c>
      <c r="G684" s="6">
        <f>Table5[[#This Row],[Best Individual mean accuracy]]-Table5[[#This Row],[Benchmark mean accuracy]]</f>
        <v>0.14359394000000236</v>
      </c>
      <c r="H684" t="str">
        <f>IF(AND(Table5[[#This Row],[F value]]&lt;4.74,Table5[[#This Row],[Best Individual mean accuracy]]&gt;Table5[[#This Row],[Benchmark mean accuracy]]),"Yes","No")</f>
        <v>Yes</v>
      </c>
    </row>
    <row r="685" spans="1:8" x14ac:dyDescent="0.55000000000000004">
      <c r="A685">
        <v>750</v>
      </c>
      <c r="B685" s="1" t="s">
        <v>5734</v>
      </c>
      <c r="C685" s="4">
        <v>0.96571428599999998</v>
      </c>
      <c r="D685" s="6">
        <v>96.853213260000004</v>
      </c>
      <c r="E685" s="3">
        <v>96.939173150000002</v>
      </c>
      <c r="F685" s="4">
        <v>1.080192383</v>
      </c>
      <c r="G685" s="6">
        <f>Table5[[#This Row],[Best Individual mean accuracy]]-Table5[[#This Row],[Benchmark mean accuracy]]</f>
        <v>8.595988999999804E-2</v>
      </c>
      <c r="H685" t="str">
        <f>IF(AND(Table5[[#This Row],[F value]]&lt;4.74,Table5[[#This Row],[Best Individual mean accuracy]]&gt;Table5[[#This Row],[Benchmark mean accuracy]]),"Yes","No")</f>
        <v>Yes</v>
      </c>
    </row>
    <row r="686" spans="1:8" x14ac:dyDescent="0.55000000000000004">
      <c r="A686">
        <v>175</v>
      </c>
      <c r="B686" s="1" t="s">
        <v>5042</v>
      </c>
      <c r="C686" s="4">
        <v>0.98285714300000004</v>
      </c>
      <c r="D686" s="6">
        <v>96.566925909999995</v>
      </c>
      <c r="E686" s="3">
        <v>96.939173150000002</v>
      </c>
      <c r="F686" s="4">
        <v>0.77006273199999997</v>
      </c>
      <c r="G686" s="6">
        <f>Table5[[#This Row],[Best Individual mean accuracy]]-Table5[[#This Row],[Benchmark mean accuracy]]</f>
        <v>0.3722472400000072</v>
      </c>
      <c r="H686" t="str">
        <f>IF(AND(Table5[[#This Row],[F value]]&lt;4.74,Table5[[#This Row],[Best Individual mean accuracy]]&gt;Table5[[#This Row],[Benchmark mean accuracy]]),"Yes","No")</f>
        <v>Yes</v>
      </c>
    </row>
    <row r="687" spans="1:8" x14ac:dyDescent="0.55000000000000004">
      <c r="A687">
        <v>175</v>
      </c>
      <c r="B687" s="1" t="s">
        <v>4764</v>
      </c>
      <c r="C687" s="4">
        <v>0.98285714300000004</v>
      </c>
      <c r="D687" s="6">
        <v>96.252394600000002</v>
      </c>
      <c r="E687" s="3">
        <v>96.939173150000002</v>
      </c>
      <c r="F687" s="4">
        <v>1.4920234999999999</v>
      </c>
      <c r="G687" s="6">
        <f>Table5[[#This Row],[Best Individual mean accuracy]]-Table5[[#This Row],[Benchmark mean accuracy]]</f>
        <v>0.68677854999999965</v>
      </c>
      <c r="H687" t="str">
        <f>IF(AND(Table5[[#This Row],[F value]]&lt;4.74,Table5[[#This Row],[Best Individual mean accuracy]]&gt;Table5[[#This Row],[Benchmark mean accuracy]]),"Yes","No")</f>
        <v>Yes</v>
      </c>
    </row>
    <row r="688" spans="1:8" x14ac:dyDescent="0.55000000000000004">
      <c r="A688">
        <v>175</v>
      </c>
      <c r="B688" s="1" t="s">
        <v>4851</v>
      </c>
      <c r="C688" s="4">
        <v>0.98285714300000004</v>
      </c>
      <c r="D688" s="6">
        <v>96.624805570000007</v>
      </c>
      <c r="E688" s="3">
        <v>96.93909128</v>
      </c>
      <c r="F688" s="4">
        <v>0.62557932599999999</v>
      </c>
      <c r="G688" s="6">
        <f>Table5[[#This Row],[Best Individual mean accuracy]]-Table5[[#This Row],[Benchmark mean accuracy]]</f>
        <v>0.31428570999999295</v>
      </c>
      <c r="H688" t="str">
        <f>IF(AND(Table5[[#This Row],[F value]]&lt;4.74,Table5[[#This Row],[Best Individual mean accuracy]]&gt;Table5[[#This Row],[Benchmark mean accuracy]]),"Yes","No")</f>
        <v>Yes</v>
      </c>
    </row>
    <row r="689" spans="1:8" x14ac:dyDescent="0.55000000000000004">
      <c r="A689">
        <v>928</v>
      </c>
      <c r="B689" s="1" t="s">
        <v>6115</v>
      </c>
      <c r="C689" s="4">
        <v>0.97142857100000002</v>
      </c>
      <c r="D689" s="6">
        <v>96.853131399999995</v>
      </c>
      <c r="E689" s="3">
        <v>96.939009409999997</v>
      </c>
      <c r="F689" s="4">
        <v>1.442893</v>
      </c>
      <c r="G689" s="6">
        <f>Table5[[#This Row],[Best Individual mean accuracy]]-Table5[[#This Row],[Benchmark mean accuracy]]</f>
        <v>8.5878010000001836E-2</v>
      </c>
      <c r="H689" t="str">
        <f>IF(AND(Table5[[#This Row],[F value]]&lt;4.74,Table5[[#This Row],[Best Individual mean accuracy]]&gt;Table5[[#This Row],[Benchmark mean accuracy]]),"Yes","No")</f>
        <v>Yes</v>
      </c>
    </row>
    <row r="690" spans="1:8" x14ac:dyDescent="0.55000000000000004">
      <c r="A690">
        <v>663</v>
      </c>
      <c r="B690" s="1" t="s">
        <v>5271</v>
      </c>
      <c r="C690" s="4">
        <v>0.97714285700000003</v>
      </c>
      <c r="D690" s="6">
        <v>96.796397870000007</v>
      </c>
      <c r="E690" s="3">
        <v>96.939009409999997</v>
      </c>
      <c r="F690" s="4">
        <v>0.75398769300000001</v>
      </c>
      <c r="G690" s="6">
        <f>Table5[[#This Row],[Best Individual mean accuracy]]-Table5[[#This Row],[Benchmark mean accuracy]]</f>
        <v>0.1426115399999901</v>
      </c>
      <c r="H690" t="str">
        <f>IF(AND(Table5[[#This Row],[F value]]&lt;4.74,Table5[[#This Row],[Best Individual mean accuracy]]&gt;Table5[[#This Row],[Benchmark mean accuracy]]),"Yes","No")</f>
        <v>Yes</v>
      </c>
    </row>
    <row r="691" spans="1:8" x14ac:dyDescent="0.55000000000000004">
      <c r="A691">
        <v>175</v>
      </c>
      <c r="B691" s="1" t="s">
        <v>4842</v>
      </c>
      <c r="C691" s="4">
        <v>0.98285714300000004</v>
      </c>
      <c r="D691" s="6">
        <v>96.738518220000003</v>
      </c>
      <c r="E691" s="3">
        <v>96.939009409999997</v>
      </c>
      <c r="F691" s="4">
        <v>2.7145002649999999</v>
      </c>
      <c r="G691" s="6">
        <f>Table5[[#This Row],[Best Individual mean accuracy]]-Table5[[#This Row],[Benchmark mean accuracy]]</f>
        <v>0.20049118999999394</v>
      </c>
      <c r="H691" t="str">
        <f>IF(AND(Table5[[#This Row],[F value]]&lt;4.74,Table5[[#This Row],[Best Individual mean accuracy]]&gt;Table5[[#This Row],[Benchmark mean accuracy]]),"Yes","No")</f>
        <v>Yes</v>
      </c>
    </row>
    <row r="692" spans="1:8" x14ac:dyDescent="0.55000000000000004">
      <c r="A692">
        <v>175</v>
      </c>
      <c r="B692" s="1" t="s">
        <v>4946</v>
      </c>
      <c r="C692" s="4">
        <v>0.98285714300000004</v>
      </c>
      <c r="D692" s="6">
        <v>96.652230860000003</v>
      </c>
      <c r="E692" s="3">
        <v>96.939009409999997</v>
      </c>
      <c r="F692" s="4">
        <v>0.711729642</v>
      </c>
      <c r="G692" s="6">
        <f>Table5[[#This Row],[Best Individual mean accuracy]]-Table5[[#This Row],[Benchmark mean accuracy]]</f>
        <v>0.28677854999999397</v>
      </c>
      <c r="H692" t="str">
        <f>IF(AND(Table5[[#This Row],[F value]]&lt;4.74,Table5[[#This Row],[Best Individual mean accuracy]]&gt;Table5[[#This Row],[Benchmark mean accuracy]]),"Yes","No")</f>
        <v>Yes</v>
      </c>
    </row>
    <row r="693" spans="1:8" x14ac:dyDescent="0.55000000000000004">
      <c r="A693">
        <v>750</v>
      </c>
      <c r="B693" s="1" t="s">
        <v>5704</v>
      </c>
      <c r="C693" s="4">
        <v>0.96571428599999998</v>
      </c>
      <c r="D693" s="6">
        <v>96.623986900000006</v>
      </c>
      <c r="E693" s="3">
        <v>96.939009409999997</v>
      </c>
      <c r="F693" s="4">
        <v>0.82292008999999999</v>
      </c>
      <c r="G693" s="6">
        <f>Table5[[#This Row],[Best Individual mean accuracy]]-Table5[[#This Row],[Benchmark mean accuracy]]</f>
        <v>0.31502250999999148</v>
      </c>
      <c r="H693" t="str">
        <f>IF(AND(Table5[[#This Row],[F value]]&lt;4.74,Table5[[#This Row],[Best Individual mean accuracy]]&gt;Table5[[#This Row],[Benchmark mean accuracy]]),"Yes","No")</f>
        <v>Yes</v>
      </c>
    </row>
    <row r="694" spans="1:8" x14ac:dyDescent="0.55000000000000004">
      <c r="A694">
        <v>175</v>
      </c>
      <c r="B694" s="1" t="s">
        <v>5075</v>
      </c>
      <c r="C694" s="4">
        <v>0.98285714300000004</v>
      </c>
      <c r="D694" s="6">
        <v>96.566844040000007</v>
      </c>
      <c r="E694" s="3">
        <v>96.939009409999997</v>
      </c>
      <c r="F694" s="4">
        <v>1.717575157</v>
      </c>
      <c r="G694" s="6">
        <f>Table5[[#This Row],[Best Individual mean accuracy]]-Table5[[#This Row],[Benchmark mean accuracy]]</f>
        <v>0.3721653699999905</v>
      </c>
      <c r="H694" t="str">
        <f>IF(AND(Table5[[#This Row],[F value]]&lt;4.74,Table5[[#This Row],[Best Individual mean accuracy]]&gt;Table5[[#This Row],[Benchmark mean accuracy]]),"Yes","No")</f>
        <v>Yes</v>
      </c>
    </row>
    <row r="695" spans="1:8" x14ac:dyDescent="0.55000000000000004">
      <c r="A695">
        <v>175</v>
      </c>
      <c r="B695" s="1" t="s">
        <v>5036</v>
      </c>
      <c r="C695" s="4">
        <v>0.98285714300000004</v>
      </c>
      <c r="D695" s="6">
        <v>96.366270979999996</v>
      </c>
      <c r="E695" s="3">
        <v>96.939009409999997</v>
      </c>
      <c r="F695" s="4">
        <v>1.838688858</v>
      </c>
      <c r="G695" s="6">
        <f>Table5[[#This Row],[Best Individual mean accuracy]]-Table5[[#This Row],[Benchmark mean accuracy]]</f>
        <v>0.57273843000000113</v>
      </c>
      <c r="H695" t="str">
        <f>IF(AND(Table5[[#This Row],[F value]]&lt;4.74,Table5[[#This Row],[Best Individual mean accuracy]]&gt;Table5[[#This Row],[Benchmark mean accuracy]]),"Yes","No")</f>
        <v>Yes</v>
      </c>
    </row>
    <row r="696" spans="1:8" x14ac:dyDescent="0.55000000000000004">
      <c r="A696">
        <v>663</v>
      </c>
      <c r="B696" s="1" t="s">
        <v>5400</v>
      </c>
      <c r="C696" s="4">
        <v>0.97714285700000003</v>
      </c>
      <c r="D696" s="6">
        <v>96.824641830000004</v>
      </c>
      <c r="E696" s="3">
        <v>96.938927550000002</v>
      </c>
      <c r="F696" s="4">
        <v>1.334128193</v>
      </c>
      <c r="G696" s="6">
        <f>Table5[[#This Row],[Best Individual mean accuracy]]-Table5[[#This Row],[Benchmark mean accuracy]]</f>
        <v>0.11428571999999804</v>
      </c>
      <c r="H696" t="str">
        <f>IF(AND(Table5[[#This Row],[F value]]&lt;4.74,Table5[[#This Row],[Best Individual mean accuracy]]&gt;Table5[[#This Row],[Benchmark mean accuracy]]),"Yes","No")</f>
        <v>Yes</v>
      </c>
    </row>
    <row r="697" spans="1:8" x14ac:dyDescent="0.55000000000000004">
      <c r="A697">
        <v>10</v>
      </c>
      <c r="B697" s="1" t="s">
        <v>4449</v>
      </c>
      <c r="C697" s="4">
        <v>0.98285714300000004</v>
      </c>
      <c r="D697" s="6">
        <v>96.624150630000003</v>
      </c>
      <c r="E697" s="3">
        <v>96.938927550000002</v>
      </c>
      <c r="F697" s="4">
        <v>1.5174733890000001</v>
      </c>
      <c r="G697" s="6">
        <f>Table5[[#This Row],[Best Individual mean accuracy]]-Table5[[#This Row],[Benchmark mean accuracy]]</f>
        <v>0.3147769199999999</v>
      </c>
      <c r="H697" t="str">
        <f>IF(AND(Table5[[#This Row],[F value]]&lt;4.74,Table5[[#This Row],[Best Individual mean accuracy]]&gt;Table5[[#This Row],[Benchmark mean accuracy]]),"Yes","No")</f>
        <v>Yes</v>
      </c>
    </row>
    <row r="698" spans="1:8" x14ac:dyDescent="0.55000000000000004">
      <c r="A698">
        <v>175</v>
      </c>
      <c r="B698" s="1" t="s">
        <v>4608</v>
      </c>
      <c r="C698" s="4">
        <v>0.98285714300000004</v>
      </c>
      <c r="D698" s="6">
        <v>96.480638560000003</v>
      </c>
      <c r="E698" s="3">
        <v>96.938927550000002</v>
      </c>
      <c r="F698" s="4">
        <v>0.97872608000000005</v>
      </c>
      <c r="G698" s="6">
        <f>Table5[[#This Row],[Best Individual mean accuracy]]-Table5[[#This Row],[Benchmark mean accuracy]]</f>
        <v>0.45828898999999979</v>
      </c>
      <c r="H698" t="str">
        <f>IF(AND(Table5[[#This Row],[F value]]&lt;4.74,Table5[[#This Row],[Best Individual mean accuracy]]&gt;Table5[[#This Row],[Benchmark mean accuracy]]),"Yes","No")</f>
        <v>Yes</v>
      </c>
    </row>
    <row r="699" spans="1:8" x14ac:dyDescent="0.55000000000000004">
      <c r="A699">
        <v>928</v>
      </c>
      <c r="B699" s="1" t="s">
        <v>6352</v>
      </c>
      <c r="C699" s="4">
        <v>0.97142857100000002</v>
      </c>
      <c r="D699" s="6">
        <v>96.451903400000006</v>
      </c>
      <c r="E699" s="3">
        <v>96.938927550000002</v>
      </c>
      <c r="F699" s="4">
        <v>1</v>
      </c>
      <c r="G699" s="6">
        <f>Table5[[#This Row],[Best Individual mean accuracy]]-Table5[[#This Row],[Benchmark mean accuracy]]</f>
        <v>0.48702414999999633</v>
      </c>
      <c r="H699" t="str">
        <f>IF(AND(Table5[[#This Row],[F value]]&lt;4.74,Table5[[#This Row],[Best Individual mean accuracy]]&gt;Table5[[#This Row],[Benchmark mean accuracy]]),"Yes","No")</f>
        <v>Yes</v>
      </c>
    </row>
    <row r="700" spans="1:8" x14ac:dyDescent="0.55000000000000004">
      <c r="A700">
        <v>175</v>
      </c>
      <c r="B700" s="1" t="s">
        <v>4711</v>
      </c>
      <c r="C700" s="4">
        <v>0.98285714300000004</v>
      </c>
      <c r="D700" s="6">
        <v>96.423331970000007</v>
      </c>
      <c r="E700" s="3">
        <v>96.938927550000002</v>
      </c>
      <c r="F700" s="4">
        <v>1.1617486239999999</v>
      </c>
      <c r="G700" s="6">
        <f>Table5[[#This Row],[Best Individual mean accuracy]]-Table5[[#This Row],[Benchmark mean accuracy]]</f>
        <v>0.51559557999999583</v>
      </c>
      <c r="H700" t="str">
        <f>IF(AND(Table5[[#This Row],[F value]]&lt;4.74,Table5[[#This Row],[Best Individual mean accuracy]]&gt;Table5[[#This Row],[Benchmark mean accuracy]]),"Yes","No")</f>
        <v>Yes</v>
      </c>
    </row>
    <row r="701" spans="1:8" x14ac:dyDescent="0.55000000000000004">
      <c r="A701">
        <v>574</v>
      </c>
      <c r="B701" s="1" t="s">
        <v>5178</v>
      </c>
      <c r="C701" s="4">
        <v>0.97714285700000003</v>
      </c>
      <c r="D701" s="6">
        <v>96.30896439</v>
      </c>
      <c r="E701" s="3">
        <v>96.938927550000002</v>
      </c>
      <c r="F701" s="4">
        <v>1.2043584000000001</v>
      </c>
      <c r="G701" s="6">
        <f>Table5[[#This Row],[Best Individual mean accuracy]]-Table5[[#This Row],[Benchmark mean accuracy]]</f>
        <v>0.62996316000000263</v>
      </c>
      <c r="H701" t="str">
        <f>IF(AND(Table5[[#This Row],[F value]]&lt;4.74,Table5[[#This Row],[Best Individual mean accuracy]]&gt;Table5[[#This Row],[Benchmark mean accuracy]]),"Yes","No")</f>
        <v>Yes</v>
      </c>
    </row>
    <row r="702" spans="1:8" x14ac:dyDescent="0.55000000000000004">
      <c r="A702">
        <v>750</v>
      </c>
      <c r="B702" s="1" t="s">
        <v>5818</v>
      </c>
      <c r="C702" s="4">
        <v>0.96571428599999998</v>
      </c>
      <c r="D702" s="6">
        <v>96.710110520000001</v>
      </c>
      <c r="E702" s="3">
        <v>96.93884568</v>
      </c>
      <c r="F702" s="4">
        <v>0.79983702300000004</v>
      </c>
      <c r="G702" s="6">
        <f>Table5[[#This Row],[Best Individual mean accuracy]]-Table5[[#This Row],[Benchmark mean accuracy]]</f>
        <v>0.22873515999999938</v>
      </c>
      <c r="H702" t="str">
        <f>IF(AND(Table5[[#This Row],[F value]]&lt;4.74,Table5[[#This Row],[Best Individual mean accuracy]]&gt;Table5[[#This Row],[Benchmark mean accuracy]]),"Yes","No")</f>
        <v>Yes</v>
      </c>
    </row>
    <row r="703" spans="1:8" x14ac:dyDescent="0.55000000000000004">
      <c r="A703">
        <v>663</v>
      </c>
      <c r="B703" s="1" t="s">
        <v>5526</v>
      </c>
      <c r="C703" s="4">
        <v>0.97714285700000003</v>
      </c>
      <c r="D703" s="6">
        <v>96.709373720000002</v>
      </c>
      <c r="E703" s="3">
        <v>96.93884568</v>
      </c>
      <c r="F703" s="4">
        <v>1.0160903530000001</v>
      </c>
      <c r="G703" s="6">
        <f>Table5[[#This Row],[Best Individual mean accuracy]]-Table5[[#This Row],[Benchmark mean accuracy]]</f>
        <v>0.22947195999999792</v>
      </c>
      <c r="H703" t="str">
        <f>IF(AND(Table5[[#This Row],[F value]]&lt;4.74,Table5[[#This Row],[Best Individual mean accuracy]]&gt;Table5[[#This Row],[Benchmark mean accuracy]]),"Yes","No")</f>
        <v>Yes</v>
      </c>
    </row>
    <row r="704" spans="1:8" x14ac:dyDescent="0.55000000000000004">
      <c r="A704">
        <v>175</v>
      </c>
      <c r="B704" s="1" t="s">
        <v>5085</v>
      </c>
      <c r="C704" s="4">
        <v>0.98285714300000004</v>
      </c>
      <c r="D704" s="6">
        <v>96.681293490000002</v>
      </c>
      <c r="E704" s="3">
        <v>96.93884568</v>
      </c>
      <c r="F704" s="4">
        <v>1.118309854</v>
      </c>
      <c r="G704" s="6">
        <f>Table5[[#This Row],[Best Individual mean accuracy]]-Table5[[#This Row],[Benchmark mean accuracy]]</f>
        <v>0.2575521899999984</v>
      </c>
      <c r="H704" t="str">
        <f>IF(AND(Table5[[#This Row],[F value]]&lt;4.74,Table5[[#This Row],[Best Individual mean accuracy]]&gt;Table5[[#This Row],[Benchmark mean accuracy]]),"Yes","No")</f>
        <v>Yes</v>
      </c>
    </row>
    <row r="705" spans="1:8" x14ac:dyDescent="0.55000000000000004">
      <c r="A705">
        <v>175</v>
      </c>
      <c r="B705" s="1" t="s">
        <v>4629</v>
      </c>
      <c r="C705" s="4">
        <v>0.98285714300000004</v>
      </c>
      <c r="D705" s="6">
        <v>96.624232500000005</v>
      </c>
      <c r="E705" s="3">
        <v>96.93884568</v>
      </c>
      <c r="F705" s="4">
        <v>1.0465765119999999</v>
      </c>
      <c r="G705" s="6">
        <f>Table5[[#This Row],[Best Individual mean accuracy]]-Table5[[#This Row],[Benchmark mean accuracy]]</f>
        <v>0.31461317999999494</v>
      </c>
      <c r="H705" t="str">
        <f>IF(AND(Table5[[#This Row],[F value]]&lt;4.74,Table5[[#This Row],[Best Individual mean accuracy]]&gt;Table5[[#This Row],[Benchmark mean accuracy]]),"Yes","No")</f>
        <v>Yes</v>
      </c>
    </row>
    <row r="706" spans="1:8" x14ac:dyDescent="0.55000000000000004">
      <c r="A706">
        <v>175</v>
      </c>
      <c r="B706" s="1" t="s">
        <v>4932</v>
      </c>
      <c r="C706" s="4">
        <v>0.98285714300000004</v>
      </c>
      <c r="D706" s="6">
        <v>96.595579209999997</v>
      </c>
      <c r="E706" s="3">
        <v>96.93884568</v>
      </c>
      <c r="F706" s="4">
        <v>1.157917769</v>
      </c>
      <c r="G706" s="6">
        <f>Table5[[#This Row],[Best Individual mean accuracy]]-Table5[[#This Row],[Benchmark mean accuracy]]</f>
        <v>0.34326647000000321</v>
      </c>
      <c r="H706" t="str">
        <f>IF(AND(Table5[[#This Row],[F value]]&lt;4.74,Table5[[#This Row],[Best Individual mean accuracy]]&gt;Table5[[#This Row],[Benchmark mean accuracy]]),"Yes","No")</f>
        <v>Yes</v>
      </c>
    </row>
    <row r="707" spans="1:8" x14ac:dyDescent="0.55000000000000004">
      <c r="A707">
        <v>175</v>
      </c>
      <c r="B707" s="1" t="s">
        <v>4647</v>
      </c>
      <c r="C707" s="4">
        <v>0.98285714300000004</v>
      </c>
      <c r="D707" s="6">
        <v>96.423577570000006</v>
      </c>
      <c r="E707" s="3">
        <v>96.93884568</v>
      </c>
      <c r="F707" s="4">
        <v>1.6823031289999999</v>
      </c>
      <c r="G707" s="6">
        <f>Table5[[#This Row],[Best Individual mean accuracy]]-Table5[[#This Row],[Benchmark mean accuracy]]</f>
        <v>0.51526810999999384</v>
      </c>
      <c r="H707" t="str">
        <f>IF(AND(Table5[[#This Row],[F value]]&lt;4.74,Table5[[#This Row],[Best Individual mean accuracy]]&gt;Table5[[#This Row],[Benchmark mean accuracy]]),"Yes","No")</f>
        <v>Yes</v>
      </c>
    </row>
    <row r="708" spans="1:8" x14ac:dyDescent="0.55000000000000004">
      <c r="A708">
        <v>574</v>
      </c>
      <c r="B708" s="1" t="s">
        <v>5212</v>
      </c>
      <c r="C708" s="4">
        <v>0.97714285700000003</v>
      </c>
      <c r="D708" s="6">
        <v>96.08022923</v>
      </c>
      <c r="E708" s="3">
        <v>96.93884568</v>
      </c>
      <c r="F708" s="4">
        <v>1.472779536</v>
      </c>
      <c r="G708" s="6">
        <f>Table5[[#This Row],[Best Individual mean accuracy]]-Table5[[#This Row],[Benchmark mean accuracy]]</f>
        <v>0.85861644999999953</v>
      </c>
      <c r="H708" t="str">
        <f>IF(AND(Table5[[#This Row],[F value]]&lt;4.74,Table5[[#This Row],[Best Individual mean accuracy]]&gt;Table5[[#This Row],[Benchmark mean accuracy]]),"Yes","No")</f>
        <v>Yes</v>
      </c>
    </row>
    <row r="709" spans="1:8" x14ac:dyDescent="0.55000000000000004">
      <c r="A709">
        <v>175</v>
      </c>
      <c r="B709" s="1" t="s">
        <v>4845</v>
      </c>
      <c r="C709" s="4">
        <v>0.98285714300000004</v>
      </c>
      <c r="D709" s="6">
        <v>96.910110520000003</v>
      </c>
      <c r="E709" s="3">
        <v>96.938763809999998</v>
      </c>
      <c r="F709" s="4">
        <v>0.57918917400000003</v>
      </c>
      <c r="G709" s="6">
        <f>Table5[[#This Row],[Best Individual mean accuracy]]-Table5[[#This Row],[Benchmark mean accuracy]]</f>
        <v>2.8653289999994058E-2</v>
      </c>
      <c r="H709" t="str">
        <f>IF(AND(Table5[[#This Row],[F value]]&lt;4.74,Table5[[#This Row],[Best Individual mean accuracy]]&gt;Table5[[#This Row],[Benchmark mean accuracy]]),"Yes","No")</f>
        <v>Yes</v>
      </c>
    </row>
    <row r="710" spans="1:8" x14ac:dyDescent="0.55000000000000004">
      <c r="A710">
        <v>750</v>
      </c>
      <c r="B710" s="1" t="s">
        <v>5669</v>
      </c>
      <c r="C710" s="4">
        <v>0.96571428599999998</v>
      </c>
      <c r="D710" s="6">
        <v>96.82365944</v>
      </c>
      <c r="E710" s="3">
        <v>96.938763809999998</v>
      </c>
      <c r="F710" s="4">
        <v>0.697876316</v>
      </c>
      <c r="G710" s="6">
        <f>Table5[[#This Row],[Best Individual mean accuracy]]-Table5[[#This Row],[Benchmark mean accuracy]]</f>
        <v>0.1151043699999974</v>
      </c>
      <c r="H710" t="str">
        <f>IF(AND(Table5[[#This Row],[F value]]&lt;4.74,Table5[[#This Row],[Best Individual mean accuracy]]&gt;Table5[[#This Row],[Benchmark mean accuracy]]),"Yes","No")</f>
        <v>Yes</v>
      </c>
    </row>
    <row r="711" spans="1:8" x14ac:dyDescent="0.55000000000000004">
      <c r="A711">
        <v>663</v>
      </c>
      <c r="B711" s="1" t="s">
        <v>5385</v>
      </c>
      <c r="C711" s="4">
        <v>0.97714285700000003</v>
      </c>
      <c r="D711" s="6">
        <v>96.709455590000005</v>
      </c>
      <c r="E711" s="3">
        <v>96.938763809999998</v>
      </c>
      <c r="F711" s="4">
        <v>0.965520779</v>
      </c>
      <c r="G711" s="6">
        <f>Table5[[#This Row],[Best Individual mean accuracy]]-Table5[[#This Row],[Benchmark mean accuracy]]</f>
        <v>0.22930821999999296</v>
      </c>
      <c r="H711" t="str">
        <f>IF(AND(Table5[[#This Row],[F value]]&lt;4.74,Table5[[#This Row],[Best Individual mean accuracy]]&gt;Table5[[#This Row],[Benchmark mean accuracy]]),"Yes","No")</f>
        <v>Yes</v>
      </c>
    </row>
    <row r="712" spans="1:8" x14ac:dyDescent="0.55000000000000004">
      <c r="A712">
        <v>663</v>
      </c>
      <c r="B712" s="1" t="s">
        <v>5559</v>
      </c>
      <c r="C712" s="4">
        <v>0.97714285700000003</v>
      </c>
      <c r="D712" s="6">
        <v>96.680966029999993</v>
      </c>
      <c r="E712" s="3">
        <v>96.938763809999998</v>
      </c>
      <c r="F712" s="4">
        <v>1.0644504130000001</v>
      </c>
      <c r="G712" s="6">
        <f>Table5[[#This Row],[Best Individual mean accuracy]]-Table5[[#This Row],[Benchmark mean accuracy]]</f>
        <v>0.2577977800000042</v>
      </c>
      <c r="H712" t="str">
        <f>IF(AND(Table5[[#This Row],[F value]]&lt;4.74,Table5[[#This Row],[Best Individual mean accuracy]]&gt;Table5[[#This Row],[Benchmark mean accuracy]]),"Yes","No")</f>
        <v>Yes</v>
      </c>
    </row>
    <row r="713" spans="1:8" x14ac:dyDescent="0.55000000000000004">
      <c r="A713">
        <v>928</v>
      </c>
      <c r="B713" s="1" t="s">
        <v>6549</v>
      </c>
      <c r="C713" s="4">
        <v>0.97142857100000002</v>
      </c>
      <c r="D713" s="6">
        <v>96.624232500000005</v>
      </c>
      <c r="E713" s="3">
        <v>96.938763809999998</v>
      </c>
      <c r="F713" s="4">
        <v>1.5516662050000001</v>
      </c>
      <c r="G713" s="6">
        <f>Table5[[#This Row],[Best Individual mean accuracy]]-Table5[[#This Row],[Benchmark mean accuracy]]</f>
        <v>0.31453130999999246</v>
      </c>
      <c r="H713" t="str">
        <f>IF(AND(Table5[[#This Row],[F value]]&lt;4.74,Table5[[#This Row],[Best Individual mean accuracy]]&gt;Table5[[#This Row],[Benchmark mean accuracy]]),"Yes","No")</f>
        <v>Yes</v>
      </c>
    </row>
    <row r="714" spans="1:8" x14ac:dyDescent="0.55000000000000004">
      <c r="A714">
        <v>750</v>
      </c>
      <c r="B714" s="1" t="s">
        <v>5872</v>
      </c>
      <c r="C714" s="4">
        <v>0.96571428599999998</v>
      </c>
      <c r="D714" s="6">
        <v>96.567089640000006</v>
      </c>
      <c r="E714" s="3">
        <v>96.938763809999998</v>
      </c>
      <c r="F714" s="4">
        <v>1.072912815</v>
      </c>
      <c r="G714" s="6">
        <f>Table5[[#This Row],[Best Individual mean accuracy]]-Table5[[#This Row],[Benchmark mean accuracy]]</f>
        <v>0.37167416999999148</v>
      </c>
      <c r="H714" t="str">
        <f>IF(AND(Table5[[#This Row],[F value]]&lt;4.74,Table5[[#This Row],[Best Individual mean accuracy]]&gt;Table5[[#This Row],[Benchmark mean accuracy]]),"Yes","No")</f>
        <v>Yes</v>
      </c>
    </row>
    <row r="715" spans="1:8" x14ac:dyDescent="0.55000000000000004">
      <c r="A715">
        <v>10</v>
      </c>
      <c r="B715" s="1" t="s">
        <v>4429</v>
      </c>
      <c r="C715" s="4">
        <v>0.98285714300000004</v>
      </c>
      <c r="D715" s="6">
        <v>96.481047889999999</v>
      </c>
      <c r="E715" s="3">
        <v>96.938763809999998</v>
      </c>
      <c r="F715" s="4">
        <v>0.87755145999999995</v>
      </c>
      <c r="G715" s="6">
        <f>Table5[[#This Row],[Best Individual mean accuracy]]-Table5[[#This Row],[Benchmark mean accuracy]]</f>
        <v>0.45771591999999828</v>
      </c>
      <c r="H715" t="str">
        <f>IF(AND(Table5[[#This Row],[F value]]&lt;4.74,Table5[[#This Row],[Best Individual mean accuracy]]&gt;Table5[[#This Row],[Benchmark mean accuracy]]),"Yes","No")</f>
        <v>Yes</v>
      </c>
    </row>
    <row r="716" spans="1:8" x14ac:dyDescent="0.55000000000000004">
      <c r="A716">
        <v>928</v>
      </c>
      <c r="B716" s="1" t="s">
        <v>6603</v>
      </c>
      <c r="C716" s="4">
        <v>0.97142857100000002</v>
      </c>
      <c r="D716" s="6">
        <v>96.45247646</v>
      </c>
      <c r="E716" s="3">
        <v>96.938763809999998</v>
      </c>
      <c r="F716" s="4">
        <v>2.2633979929999999</v>
      </c>
      <c r="G716" s="6">
        <f>Table5[[#This Row],[Best Individual mean accuracy]]-Table5[[#This Row],[Benchmark mean accuracy]]</f>
        <v>0.48628734999999779</v>
      </c>
      <c r="H716" t="str">
        <f>IF(AND(Table5[[#This Row],[F value]]&lt;4.74,Table5[[#This Row],[Best Individual mean accuracy]]&gt;Table5[[#This Row],[Benchmark mean accuracy]]),"Yes","No")</f>
        <v>Yes</v>
      </c>
    </row>
    <row r="717" spans="1:8" x14ac:dyDescent="0.55000000000000004">
      <c r="A717">
        <v>175</v>
      </c>
      <c r="B717" s="1" t="s">
        <v>4561</v>
      </c>
      <c r="C717" s="4">
        <v>0.98285714300000004</v>
      </c>
      <c r="D717" s="6">
        <v>96.365861649999999</v>
      </c>
      <c r="E717" s="3">
        <v>96.938763809999998</v>
      </c>
      <c r="F717" s="4">
        <v>1.0554055950000001</v>
      </c>
      <c r="G717" s="6">
        <f>Table5[[#This Row],[Best Individual mean accuracy]]-Table5[[#This Row],[Benchmark mean accuracy]]</f>
        <v>0.57290215999999816</v>
      </c>
      <c r="H717" t="str">
        <f>IF(AND(Table5[[#This Row],[F value]]&lt;4.74,Table5[[#This Row],[Best Individual mean accuracy]]&gt;Table5[[#This Row],[Benchmark mean accuracy]]),"Yes","No")</f>
        <v>Yes</v>
      </c>
    </row>
    <row r="718" spans="1:8" x14ac:dyDescent="0.55000000000000004">
      <c r="A718">
        <v>175</v>
      </c>
      <c r="B718" s="1" t="s">
        <v>4909</v>
      </c>
      <c r="C718" s="4">
        <v>0.98285714300000004</v>
      </c>
      <c r="D718" s="6">
        <v>96.193860009999995</v>
      </c>
      <c r="E718" s="3">
        <v>96.938763809999998</v>
      </c>
      <c r="F718" s="4">
        <v>0.92998824700000005</v>
      </c>
      <c r="G718" s="6">
        <f>Table5[[#This Row],[Best Individual mean accuracy]]-Table5[[#This Row],[Benchmark mean accuracy]]</f>
        <v>0.744903800000003</v>
      </c>
      <c r="H718" t="str">
        <f>IF(AND(Table5[[#This Row],[F value]]&lt;4.74,Table5[[#This Row],[Best Individual mean accuracy]]&gt;Table5[[#This Row],[Benchmark mean accuracy]]),"Yes","No")</f>
        <v>Yes</v>
      </c>
    </row>
    <row r="719" spans="1:8" x14ac:dyDescent="0.55000000000000004">
      <c r="A719">
        <v>175</v>
      </c>
      <c r="B719" s="1" t="s">
        <v>4765</v>
      </c>
      <c r="C719" s="4">
        <v>0.98285714300000004</v>
      </c>
      <c r="D719" s="6">
        <v>96.824314369999996</v>
      </c>
      <c r="E719" s="3">
        <v>96.938681950000003</v>
      </c>
      <c r="F719" s="4">
        <v>1.0713699139999999</v>
      </c>
      <c r="G719" s="6">
        <f>Table5[[#This Row],[Best Individual mean accuracy]]-Table5[[#This Row],[Benchmark mean accuracy]]</f>
        <v>0.1143675800000068</v>
      </c>
      <c r="H719" t="str">
        <f>IF(AND(Table5[[#This Row],[F value]]&lt;4.74,Table5[[#This Row],[Best Individual mean accuracy]]&gt;Table5[[#This Row],[Benchmark mean accuracy]]),"Yes","No")</f>
        <v>Yes</v>
      </c>
    </row>
    <row r="720" spans="1:8" x14ac:dyDescent="0.55000000000000004">
      <c r="A720">
        <v>750</v>
      </c>
      <c r="B720" s="1" t="s">
        <v>5852</v>
      </c>
      <c r="C720" s="4">
        <v>0.96571428599999998</v>
      </c>
      <c r="D720" s="6">
        <v>96.766434709999999</v>
      </c>
      <c r="E720" s="3">
        <v>96.938681950000003</v>
      </c>
      <c r="F720" s="4">
        <v>0.63350905300000004</v>
      </c>
      <c r="G720" s="6">
        <f>Table5[[#This Row],[Best Individual mean accuracy]]-Table5[[#This Row],[Benchmark mean accuracy]]</f>
        <v>0.17224724000000435</v>
      </c>
      <c r="H720" t="str">
        <f>IF(AND(Table5[[#This Row],[F value]]&lt;4.74,Table5[[#This Row],[Best Individual mean accuracy]]&gt;Table5[[#This Row],[Benchmark mean accuracy]]),"Yes","No")</f>
        <v>Yes</v>
      </c>
    </row>
    <row r="721" spans="1:8" x14ac:dyDescent="0.55000000000000004">
      <c r="A721">
        <v>928</v>
      </c>
      <c r="B721" s="1" t="s">
        <v>6361</v>
      </c>
      <c r="C721" s="4">
        <v>0.97142857100000002</v>
      </c>
      <c r="D721" s="6">
        <v>96.537781420000002</v>
      </c>
      <c r="E721" s="3">
        <v>96.938681950000003</v>
      </c>
      <c r="F721" s="4">
        <v>0.86286099000000005</v>
      </c>
      <c r="G721" s="6">
        <f>Table5[[#This Row],[Best Individual mean accuracy]]-Table5[[#This Row],[Benchmark mean accuracy]]</f>
        <v>0.40090053000000125</v>
      </c>
      <c r="H721" t="str">
        <f>IF(AND(Table5[[#This Row],[F value]]&lt;4.74,Table5[[#This Row],[Best Individual mean accuracy]]&gt;Table5[[#This Row],[Benchmark mean accuracy]]),"Yes","No")</f>
        <v>Yes</v>
      </c>
    </row>
    <row r="722" spans="1:8" x14ac:dyDescent="0.55000000000000004">
      <c r="A722">
        <v>175</v>
      </c>
      <c r="B722" s="1" t="s">
        <v>4963</v>
      </c>
      <c r="C722" s="4">
        <v>0.98285714300000004</v>
      </c>
      <c r="D722" s="6">
        <v>96.480884160000002</v>
      </c>
      <c r="E722" s="3">
        <v>96.938681950000003</v>
      </c>
      <c r="F722" s="4">
        <v>1.2397518279999999</v>
      </c>
      <c r="G722" s="6">
        <f>Table5[[#This Row],[Best Individual mean accuracy]]-Table5[[#This Row],[Benchmark mean accuracy]]</f>
        <v>0.45779779000000076</v>
      </c>
      <c r="H722" t="str">
        <f>IF(AND(Table5[[#This Row],[F value]]&lt;4.74,Table5[[#This Row],[Best Individual mean accuracy]]&gt;Table5[[#This Row],[Benchmark mean accuracy]]),"Yes","No")</f>
        <v>Yes</v>
      </c>
    </row>
    <row r="723" spans="1:8" x14ac:dyDescent="0.55000000000000004">
      <c r="A723">
        <v>175</v>
      </c>
      <c r="B723" s="1" t="s">
        <v>4865</v>
      </c>
      <c r="C723" s="4">
        <v>0.98285714300000004</v>
      </c>
      <c r="D723" s="6">
        <v>96.137372080000006</v>
      </c>
      <c r="E723" s="3">
        <v>96.938681950000003</v>
      </c>
      <c r="F723" s="4">
        <v>2.1251411240000002</v>
      </c>
      <c r="G723" s="6">
        <f>Table5[[#This Row],[Best Individual mean accuracy]]-Table5[[#This Row],[Benchmark mean accuracy]]</f>
        <v>0.8013098699999972</v>
      </c>
      <c r="H723" t="str">
        <f>IF(AND(Table5[[#This Row],[F value]]&lt;4.74,Table5[[#This Row],[Best Individual mean accuracy]]&gt;Table5[[#This Row],[Benchmark mean accuracy]]),"Yes","No")</f>
        <v>Yes</v>
      </c>
    </row>
    <row r="724" spans="1:8" x14ac:dyDescent="0.55000000000000004">
      <c r="A724">
        <v>663</v>
      </c>
      <c r="B724" s="1" t="s">
        <v>5291</v>
      </c>
      <c r="C724" s="4">
        <v>0.97714285700000003</v>
      </c>
      <c r="D724" s="6">
        <v>96.624314369999993</v>
      </c>
      <c r="E724" s="3">
        <v>96.938600080000001</v>
      </c>
      <c r="F724" s="4">
        <v>1.2675532979999999</v>
      </c>
      <c r="G724" s="6">
        <f>Table5[[#This Row],[Best Individual mean accuracy]]-Table5[[#This Row],[Benchmark mean accuracy]]</f>
        <v>0.31428571000000716</v>
      </c>
      <c r="H724" t="str">
        <f>IF(AND(Table5[[#This Row],[F value]]&lt;4.74,Table5[[#This Row],[Best Individual mean accuracy]]&gt;Table5[[#This Row],[Benchmark mean accuracy]]),"Yes","No")</f>
        <v>Yes</v>
      </c>
    </row>
    <row r="725" spans="1:8" x14ac:dyDescent="0.55000000000000004">
      <c r="A725">
        <v>175</v>
      </c>
      <c r="B725" s="1" t="s">
        <v>4677</v>
      </c>
      <c r="C725" s="4">
        <v>0.98285714300000004</v>
      </c>
      <c r="D725" s="6">
        <v>96.623823169999994</v>
      </c>
      <c r="E725" s="3">
        <v>96.938600080000001</v>
      </c>
      <c r="F725" s="4">
        <v>1.221812111</v>
      </c>
      <c r="G725" s="6">
        <f>Table5[[#This Row],[Best Individual mean accuracy]]-Table5[[#This Row],[Benchmark mean accuracy]]</f>
        <v>0.31477691000000618</v>
      </c>
      <c r="H725" t="str">
        <f>IF(AND(Table5[[#This Row],[F value]]&lt;4.74,Table5[[#This Row],[Best Individual mean accuracy]]&gt;Table5[[#This Row],[Benchmark mean accuracy]]),"Yes","No")</f>
        <v>Yes</v>
      </c>
    </row>
    <row r="726" spans="1:8" x14ac:dyDescent="0.55000000000000004">
      <c r="A726">
        <v>663</v>
      </c>
      <c r="B726" s="1" t="s">
        <v>5571</v>
      </c>
      <c r="C726" s="4">
        <v>0.97714285700000003</v>
      </c>
      <c r="D726" s="6">
        <v>96.566762179999998</v>
      </c>
      <c r="E726" s="3">
        <v>96.938600080000001</v>
      </c>
      <c r="F726" s="4">
        <v>1.2652691920000001</v>
      </c>
      <c r="G726" s="6">
        <f>Table5[[#This Row],[Best Individual mean accuracy]]-Table5[[#This Row],[Benchmark mean accuracy]]</f>
        <v>0.37183790000000272</v>
      </c>
      <c r="H726" t="str">
        <f>IF(AND(Table5[[#This Row],[F value]]&lt;4.74,Table5[[#This Row],[Best Individual mean accuracy]]&gt;Table5[[#This Row],[Benchmark mean accuracy]]),"Yes","No")</f>
        <v>Yes</v>
      </c>
    </row>
    <row r="727" spans="1:8" x14ac:dyDescent="0.55000000000000004">
      <c r="A727">
        <v>10</v>
      </c>
      <c r="B727" s="1" t="s">
        <v>4430</v>
      </c>
      <c r="C727" s="4">
        <v>0.98285714300000004</v>
      </c>
      <c r="D727" s="6">
        <v>96.509046249999997</v>
      </c>
      <c r="E727" s="3">
        <v>96.938600080000001</v>
      </c>
      <c r="F727" s="4">
        <v>1.9741155960000001</v>
      </c>
      <c r="G727" s="6">
        <f>Table5[[#This Row],[Best Individual mean accuracy]]-Table5[[#This Row],[Benchmark mean accuracy]]</f>
        <v>0.42955383000000325</v>
      </c>
      <c r="H727" t="str">
        <f>IF(AND(Table5[[#This Row],[F value]]&lt;4.74,Table5[[#This Row],[Best Individual mean accuracy]]&gt;Table5[[#This Row],[Benchmark mean accuracy]]),"Yes","No")</f>
        <v>Yes</v>
      </c>
    </row>
    <row r="728" spans="1:8" x14ac:dyDescent="0.55000000000000004">
      <c r="A728">
        <v>928</v>
      </c>
      <c r="B728" s="1" t="s">
        <v>6013</v>
      </c>
      <c r="C728" s="4">
        <v>0.97142857100000002</v>
      </c>
      <c r="D728" s="6">
        <v>96.480065490000001</v>
      </c>
      <c r="E728" s="3">
        <v>96.938600080000001</v>
      </c>
      <c r="F728" s="4">
        <v>1.511887373</v>
      </c>
      <c r="G728" s="6">
        <f>Table5[[#This Row],[Best Individual mean accuracy]]-Table5[[#This Row],[Benchmark mean accuracy]]</f>
        <v>0.4585345899999993</v>
      </c>
      <c r="H728" t="str">
        <f>IF(AND(Table5[[#This Row],[F value]]&lt;4.74,Table5[[#This Row],[Best Individual mean accuracy]]&gt;Table5[[#This Row],[Benchmark mean accuracy]]),"Yes","No")</f>
        <v>Yes</v>
      </c>
    </row>
    <row r="729" spans="1:8" x14ac:dyDescent="0.55000000000000004">
      <c r="A729">
        <v>175</v>
      </c>
      <c r="B729" s="1" t="s">
        <v>4737</v>
      </c>
      <c r="C729" s="4">
        <v>0.98285714300000004</v>
      </c>
      <c r="D729" s="6">
        <v>96.452558330000002</v>
      </c>
      <c r="E729" s="3">
        <v>96.938600080000001</v>
      </c>
      <c r="F729" s="4">
        <v>1.0202305860000001</v>
      </c>
      <c r="G729" s="6">
        <f>Table5[[#This Row],[Best Individual mean accuracy]]-Table5[[#This Row],[Benchmark mean accuracy]]</f>
        <v>0.48604174999999827</v>
      </c>
      <c r="H729" t="str">
        <f>IF(AND(Table5[[#This Row],[F value]]&lt;4.74,Table5[[#This Row],[Best Individual mean accuracy]]&gt;Table5[[#This Row],[Benchmark mean accuracy]]),"Yes","No")</f>
        <v>Yes</v>
      </c>
    </row>
    <row r="730" spans="1:8" x14ac:dyDescent="0.55000000000000004">
      <c r="A730">
        <v>10</v>
      </c>
      <c r="B730" s="1" t="s">
        <v>4434</v>
      </c>
      <c r="C730" s="4">
        <v>0.98285714300000004</v>
      </c>
      <c r="D730" s="6">
        <v>96.423659439999994</v>
      </c>
      <c r="E730" s="3">
        <v>96.938600080000001</v>
      </c>
      <c r="F730" s="4">
        <v>1.4667528970000001</v>
      </c>
      <c r="G730" s="6">
        <f>Table5[[#This Row],[Best Individual mean accuracy]]-Table5[[#This Row],[Benchmark mean accuracy]]</f>
        <v>0.51494064000000606</v>
      </c>
      <c r="H730" t="str">
        <f>IF(AND(Table5[[#This Row],[F value]]&lt;4.74,Table5[[#This Row],[Best Individual mean accuracy]]&gt;Table5[[#This Row],[Benchmark mean accuracy]]),"Yes","No")</f>
        <v>Yes</v>
      </c>
    </row>
    <row r="731" spans="1:8" x14ac:dyDescent="0.55000000000000004">
      <c r="A731">
        <v>175</v>
      </c>
      <c r="B731" s="1" t="s">
        <v>4856</v>
      </c>
      <c r="C731" s="4">
        <v>0.98285714300000004</v>
      </c>
      <c r="D731" s="6">
        <v>96.423495700000004</v>
      </c>
      <c r="E731" s="3">
        <v>96.938600080000001</v>
      </c>
      <c r="F731" s="4">
        <v>0.88044938900000003</v>
      </c>
      <c r="G731" s="6">
        <f>Table5[[#This Row],[Best Individual mean accuracy]]-Table5[[#This Row],[Benchmark mean accuracy]]</f>
        <v>0.51510437999999681</v>
      </c>
      <c r="H731" t="str">
        <f>IF(AND(Table5[[#This Row],[F value]]&lt;4.74,Table5[[#This Row],[Best Individual mean accuracy]]&gt;Table5[[#This Row],[Benchmark mean accuracy]]),"Yes","No")</f>
        <v>Yes</v>
      </c>
    </row>
    <row r="732" spans="1:8" x14ac:dyDescent="0.55000000000000004">
      <c r="A732">
        <v>175</v>
      </c>
      <c r="B732" s="1" t="s">
        <v>4795</v>
      </c>
      <c r="C732" s="4">
        <v>0.98285714300000004</v>
      </c>
      <c r="D732" s="6">
        <v>96.423413839999995</v>
      </c>
      <c r="E732" s="3">
        <v>96.938600080000001</v>
      </c>
      <c r="F732" s="4">
        <v>1.0232163240000001</v>
      </c>
      <c r="G732" s="6">
        <f>Table5[[#This Row],[Best Individual mean accuracy]]-Table5[[#This Row],[Benchmark mean accuracy]]</f>
        <v>0.51518624000000557</v>
      </c>
      <c r="H732" t="str">
        <f>IF(AND(Table5[[#This Row],[F value]]&lt;4.74,Table5[[#This Row],[Best Individual mean accuracy]]&gt;Table5[[#This Row],[Benchmark mean accuracy]]),"Yes","No")</f>
        <v>Yes</v>
      </c>
    </row>
    <row r="733" spans="1:8" x14ac:dyDescent="0.55000000000000004">
      <c r="A733">
        <v>175</v>
      </c>
      <c r="B733" s="1" t="s">
        <v>4800</v>
      </c>
      <c r="C733" s="4">
        <v>0.98285714300000004</v>
      </c>
      <c r="D733" s="6">
        <v>96.422677039999996</v>
      </c>
      <c r="E733" s="3">
        <v>96.938600080000001</v>
      </c>
      <c r="F733" s="4">
        <v>0.766693976</v>
      </c>
      <c r="G733" s="6">
        <f>Table5[[#This Row],[Best Individual mean accuracy]]-Table5[[#This Row],[Benchmark mean accuracy]]</f>
        <v>0.51592304000000411</v>
      </c>
      <c r="H733" t="str">
        <f>IF(AND(Table5[[#This Row],[F value]]&lt;4.74,Table5[[#This Row],[Best Individual mean accuracy]]&gt;Table5[[#This Row],[Benchmark mean accuracy]]),"Yes","No")</f>
        <v>Yes</v>
      </c>
    </row>
    <row r="734" spans="1:8" x14ac:dyDescent="0.55000000000000004">
      <c r="A734">
        <v>750</v>
      </c>
      <c r="B734" s="1" t="s">
        <v>5869</v>
      </c>
      <c r="C734" s="4">
        <v>0.96571428599999998</v>
      </c>
      <c r="D734" s="6">
        <v>96.366680310000007</v>
      </c>
      <c r="E734" s="3">
        <v>96.938600080000001</v>
      </c>
      <c r="F734" s="4">
        <v>0.91994532799999995</v>
      </c>
      <c r="G734" s="6">
        <f>Table5[[#This Row],[Best Individual mean accuracy]]-Table5[[#This Row],[Benchmark mean accuracy]]</f>
        <v>0.57191976999999383</v>
      </c>
      <c r="H734" t="str">
        <f>IF(AND(Table5[[#This Row],[F value]]&lt;4.74,Table5[[#This Row],[Best Individual mean accuracy]]&gt;Table5[[#This Row],[Benchmark mean accuracy]]),"Yes","No")</f>
        <v>Yes</v>
      </c>
    </row>
    <row r="735" spans="1:8" x14ac:dyDescent="0.55000000000000004">
      <c r="A735">
        <v>175</v>
      </c>
      <c r="B735" s="1" t="s">
        <v>4744</v>
      </c>
      <c r="C735" s="4">
        <v>0.98285714300000004</v>
      </c>
      <c r="D735" s="6">
        <v>96.309046249999994</v>
      </c>
      <c r="E735" s="3">
        <v>96.938600080000001</v>
      </c>
      <c r="F735" s="4">
        <v>3.5318478720000002</v>
      </c>
      <c r="G735" s="6">
        <f>Table5[[#This Row],[Best Individual mean accuracy]]-Table5[[#This Row],[Benchmark mean accuracy]]</f>
        <v>0.62955383000000609</v>
      </c>
      <c r="H735" t="str">
        <f>IF(AND(Table5[[#This Row],[F value]]&lt;4.74,Table5[[#This Row],[Best Individual mean accuracy]]&gt;Table5[[#This Row],[Benchmark mean accuracy]]),"Yes","No")</f>
        <v>Yes</v>
      </c>
    </row>
    <row r="736" spans="1:8" x14ac:dyDescent="0.55000000000000004">
      <c r="A736">
        <v>928</v>
      </c>
      <c r="B736" s="1" t="s">
        <v>5958</v>
      </c>
      <c r="C736" s="4">
        <v>0.97142857100000002</v>
      </c>
      <c r="D736" s="6">
        <v>95.679164959999994</v>
      </c>
      <c r="E736" s="3">
        <v>96.938600080000001</v>
      </c>
      <c r="F736" s="4">
        <v>4.8552142700000003</v>
      </c>
      <c r="G736" s="6">
        <f>Table5[[#This Row],[Best Individual mean accuracy]]-Table5[[#This Row],[Benchmark mean accuracy]]</f>
        <v>1.2594351200000062</v>
      </c>
      <c r="H736" t="str">
        <f>IF(AND(Table5[[#This Row],[F value]]&lt;4.74,Table5[[#This Row],[Best Individual mean accuracy]]&gt;Table5[[#This Row],[Benchmark mean accuracy]]),"Yes","No")</f>
        <v>No</v>
      </c>
    </row>
    <row r="737" spans="1:8" x14ac:dyDescent="0.55000000000000004">
      <c r="A737">
        <v>750</v>
      </c>
      <c r="B737" s="1" t="s">
        <v>5846</v>
      </c>
      <c r="C737" s="4">
        <v>0.96571428599999998</v>
      </c>
      <c r="D737" s="6">
        <v>96.881047890000005</v>
      </c>
      <c r="E737" s="3">
        <v>96.938518220000006</v>
      </c>
      <c r="F737" s="4">
        <v>0.618840854</v>
      </c>
      <c r="G737" s="6">
        <f>Table5[[#This Row],[Best Individual mean accuracy]]-Table5[[#This Row],[Benchmark mean accuracy]]</f>
        <v>5.7470330000001013E-2</v>
      </c>
      <c r="H737" t="str">
        <f>IF(AND(Table5[[#This Row],[F value]]&lt;4.74,Table5[[#This Row],[Best Individual mean accuracy]]&gt;Table5[[#This Row],[Benchmark mean accuracy]]),"Yes","No")</f>
        <v>Yes</v>
      </c>
    </row>
    <row r="738" spans="1:8" x14ac:dyDescent="0.55000000000000004">
      <c r="A738">
        <v>750</v>
      </c>
      <c r="B738" s="1" t="s">
        <v>5883</v>
      </c>
      <c r="C738" s="4">
        <v>0.96571428599999998</v>
      </c>
      <c r="D738" s="6">
        <v>96.824314369999996</v>
      </c>
      <c r="E738" s="3">
        <v>96.938518220000006</v>
      </c>
      <c r="F738" s="4">
        <v>0.89994311100000002</v>
      </c>
      <c r="G738" s="6">
        <f>Table5[[#This Row],[Best Individual mean accuracy]]-Table5[[#This Row],[Benchmark mean accuracy]]</f>
        <v>0.11420385000000977</v>
      </c>
      <c r="H738" t="str">
        <f>IF(AND(Table5[[#This Row],[F value]]&lt;4.74,Table5[[#This Row],[Best Individual mean accuracy]]&gt;Table5[[#This Row],[Benchmark mean accuracy]]),"Yes","No")</f>
        <v>Yes</v>
      </c>
    </row>
    <row r="739" spans="1:8" x14ac:dyDescent="0.55000000000000004">
      <c r="A739">
        <v>750</v>
      </c>
      <c r="B739" s="1" t="s">
        <v>5774</v>
      </c>
      <c r="C739" s="4">
        <v>0.96571428599999998</v>
      </c>
      <c r="D739" s="6">
        <v>96.795415469999995</v>
      </c>
      <c r="E739" s="3">
        <v>96.938518220000006</v>
      </c>
      <c r="F739" s="4">
        <v>1.1144442400000001</v>
      </c>
      <c r="G739" s="6">
        <f>Table5[[#This Row],[Best Individual mean accuracy]]-Table5[[#This Row],[Benchmark mean accuracy]]</f>
        <v>0.14310275000001127</v>
      </c>
      <c r="H739" t="str">
        <f>IF(AND(Table5[[#This Row],[F value]]&lt;4.74,Table5[[#This Row],[Best Individual mean accuracy]]&gt;Table5[[#This Row],[Benchmark mean accuracy]]),"Yes","No")</f>
        <v>Yes</v>
      </c>
    </row>
    <row r="740" spans="1:8" x14ac:dyDescent="0.55000000000000004">
      <c r="A740">
        <v>750</v>
      </c>
      <c r="B740" s="1" t="s">
        <v>5783</v>
      </c>
      <c r="C740" s="4">
        <v>0.96571428599999998</v>
      </c>
      <c r="D740" s="6">
        <v>96.738027020000004</v>
      </c>
      <c r="E740" s="3">
        <v>96.938518220000006</v>
      </c>
      <c r="F740" s="4">
        <v>0.846265555</v>
      </c>
      <c r="G740" s="6">
        <f>Table5[[#This Row],[Best Individual mean accuracy]]-Table5[[#This Row],[Benchmark mean accuracy]]</f>
        <v>0.20049120000000187</v>
      </c>
      <c r="H740" t="str">
        <f>IF(AND(Table5[[#This Row],[F value]]&lt;4.74,Table5[[#This Row],[Best Individual mean accuracy]]&gt;Table5[[#This Row],[Benchmark mean accuracy]]),"Yes","No")</f>
        <v>Yes</v>
      </c>
    </row>
    <row r="741" spans="1:8" x14ac:dyDescent="0.55000000000000004">
      <c r="A741">
        <v>175</v>
      </c>
      <c r="B741" s="1" t="s">
        <v>4693</v>
      </c>
      <c r="C741" s="4">
        <v>0.98285714300000004</v>
      </c>
      <c r="D741" s="6">
        <v>96.538354479999995</v>
      </c>
      <c r="E741" s="3">
        <v>96.938518220000006</v>
      </c>
      <c r="F741" s="4">
        <v>3.0039449180000002</v>
      </c>
      <c r="G741" s="6">
        <f>Table5[[#This Row],[Best Individual mean accuracy]]-Table5[[#This Row],[Benchmark mean accuracy]]</f>
        <v>0.40016374000001065</v>
      </c>
      <c r="H741" t="str">
        <f>IF(AND(Table5[[#This Row],[F value]]&lt;4.74,Table5[[#This Row],[Best Individual mean accuracy]]&gt;Table5[[#This Row],[Benchmark mean accuracy]]),"Yes","No")</f>
        <v>Yes</v>
      </c>
    </row>
    <row r="742" spans="1:8" x14ac:dyDescent="0.55000000000000004">
      <c r="A742">
        <v>175</v>
      </c>
      <c r="B742" s="1" t="s">
        <v>4690</v>
      </c>
      <c r="C742" s="4">
        <v>0.98285714300000004</v>
      </c>
      <c r="D742" s="6">
        <v>96.509291849999997</v>
      </c>
      <c r="E742" s="3">
        <v>96.938518220000006</v>
      </c>
      <c r="F742" s="4">
        <v>1.4550836460000001</v>
      </c>
      <c r="G742" s="6">
        <f>Table5[[#This Row],[Best Individual mean accuracy]]-Table5[[#This Row],[Benchmark mean accuracy]]</f>
        <v>0.42922637000000918</v>
      </c>
      <c r="H742" t="str">
        <f>IF(AND(Table5[[#This Row],[F value]]&lt;4.74,Table5[[#This Row],[Best Individual mean accuracy]]&gt;Table5[[#This Row],[Benchmark mean accuracy]]),"Yes","No")</f>
        <v>Yes</v>
      </c>
    </row>
    <row r="743" spans="1:8" x14ac:dyDescent="0.55000000000000004">
      <c r="A743">
        <v>663</v>
      </c>
      <c r="B743" s="1" t="s">
        <v>5432</v>
      </c>
      <c r="C743" s="4">
        <v>0.97714285700000003</v>
      </c>
      <c r="D743" s="6">
        <v>96.480474830000006</v>
      </c>
      <c r="E743" s="3">
        <v>96.938518220000006</v>
      </c>
      <c r="F743" s="4">
        <v>1</v>
      </c>
      <c r="G743" s="6">
        <f>Table5[[#This Row],[Best Individual mean accuracy]]-Table5[[#This Row],[Benchmark mean accuracy]]</f>
        <v>0.45804339000000027</v>
      </c>
      <c r="H743" t="str">
        <f>IF(AND(Table5[[#This Row],[F value]]&lt;4.74,Table5[[#This Row],[Best Individual mean accuracy]]&gt;Table5[[#This Row],[Benchmark mean accuracy]]),"Yes","No")</f>
        <v>Yes</v>
      </c>
    </row>
    <row r="744" spans="1:8" x14ac:dyDescent="0.55000000000000004">
      <c r="A744">
        <v>175</v>
      </c>
      <c r="B744" s="1" t="s">
        <v>4891</v>
      </c>
      <c r="C744" s="4">
        <v>0.98285714300000004</v>
      </c>
      <c r="D744" s="6">
        <v>96.366189109999993</v>
      </c>
      <c r="E744" s="3">
        <v>96.938518220000006</v>
      </c>
      <c r="F744" s="4">
        <v>0.90772514500000001</v>
      </c>
      <c r="G744" s="6">
        <f>Table5[[#This Row],[Best Individual mean accuracy]]-Table5[[#This Row],[Benchmark mean accuracy]]</f>
        <v>0.57232911000001252</v>
      </c>
      <c r="H744" t="str">
        <f>IF(AND(Table5[[#This Row],[F value]]&lt;4.74,Table5[[#This Row],[Best Individual mean accuracy]]&gt;Table5[[#This Row],[Benchmark mean accuracy]]),"Yes","No")</f>
        <v>Yes</v>
      </c>
    </row>
    <row r="745" spans="1:8" x14ac:dyDescent="0.55000000000000004">
      <c r="A745">
        <v>750</v>
      </c>
      <c r="B745" s="1" t="s">
        <v>5770</v>
      </c>
      <c r="C745" s="4">
        <v>0.96571428599999998</v>
      </c>
      <c r="D745" s="6">
        <v>96.051575929999998</v>
      </c>
      <c r="E745" s="3">
        <v>96.938518220000006</v>
      </c>
      <c r="F745" s="4">
        <v>3.965777621</v>
      </c>
      <c r="G745" s="6">
        <f>Table5[[#This Row],[Best Individual mean accuracy]]-Table5[[#This Row],[Benchmark mean accuracy]]</f>
        <v>0.88694229000000746</v>
      </c>
      <c r="H745" t="str">
        <f>IF(AND(Table5[[#This Row],[F value]]&lt;4.74,Table5[[#This Row],[Best Individual mean accuracy]]&gt;Table5[[#This Row],[Benchmark mean accuracy]]),"Yes","No")</f>
        <v>Yes</v>
      </c>
    </row>
    <row r="746" spans="1:8" x14ac:dyDescent="0.55000000000000004">
      <c r="A746">
        <v>663</v>
      </c>
      <c r="B746" s="1" t="s">
        <v>5470</v>
      </c>
      <c r="C746" s="4">
        <v>0.97714285700000003</v>
      </c>
      <c r="D746" s="6">
        <v>96.938518220000006</v>
      </c>
      <c r="E746" s="3">
        <v>96.938436350000003</v>
      </c>
      <c r="F746" s="4">
        <v>0.57183793100000002</v>
      </c>
      <c r="G746" s="6">
        <f>Table5[[#This Row],[Best Individual mean accuracy]]-Table5[[#This Row],[Benchmark mean accuracy]]</f>
        <v>-8.1870000002481902E-5</v>
      </c>
      <c r="H746" t="str">
        <f>IF(AND(Table5[[#This Row],[F value]]&lt;4.74,Table5[[#This Row],[Best Individual mean accuracy]]&gt;Table5[[#This Row],[Benchmark mean accuracy]]),"Yes","No")</f>
        <v>No</v>
      </c>
    </row>
    <row r="747" spans="1:8" x14ac:dyDescent="0.55000000000000004">
      <c r="A747">
        <v>663</v>
      </c>
      <c r="B747" s="1" t="s">
        <v>5563</v>
      </c>
      <c r="C747" s="4">
        <v>0.97714285700000003</v>
      </c>
      <c r="D747" s="6">
        <v>96.881457220000001</v>
      </c>
      <c r="E747" s="3">
        <v>96.938436350000003</v>
      </c>
      <c r="F747" s="4">
        <v>1.176232449</v>
      </c>
      <c r="G747" s="6">
        <f>Table5[[#This Row],[Best Individual mean accuracy]]-Table5[[#This Row],[Benchmark mean accuracy]]</f>
        <v>5.6979130000001987E-2</v>
      </c>
      <c r="H747" t="str">
        <f>IF(AND(Table5[[#This Row],[F value]]&lt;4.74,Table5[[#This Row],[Best Individual mean accuracy]]&gt;Table5[[#This Row],[Benchmark mean accuracy]]),"Yes","No")</f>
        <v>Yes</v>
      </c>
    </row>
    <row r="748" spans="1:8" x14ac:dyDescent="0.55000000000000004">
      <c r="A748">
        <v>663</v>
      </c>
      <c r="B748" s="1" t="s">
        <v>5445</v>
      </c>
      <c r="C748" s="4">
        <v>0.97714285700000003</v>
      </c>
      <c r="D748" s="6">
        <v>96.881047890000005</v>
      </c>
      <c r="E748" s="3">
        <v>96.938436350000003</v>
      </c>
      <c r="F748" s="4">
        <v>0.85025759000000001</v>
      </c>
      <c r="G748" s="6">
        <f>Table5[[#This Row],[Best Individual mean accuracy]]-Table5[[#This Row],[Benchmark mean accuracy]]</f>
        <v>5.7388459999998531E-2</v>
      </c>
      <c r="H748" t="str">
        <f>IF(AND(Table5[[#This Row],[F value]]&lt;4.74,Table5[[#This Row],[Best Individual mean accuracy]]&gt;Table5[[#This Row],[Benchmark mean accuracy]]),"Yes","No")</f>
        <v>Yes</v>
      </c>
    </row>
    <row r="749" spans="1:8" x14ac:dyDescent="0.55000000000000004">
      <c r="A749">
        <v>928</v>
      </c>
      <c r="B749" s="1" t="s">
        <v>6240</v>
      </c>
      <c r="C749" s="4">
        <v>0.97142857100000002</v>
      </c>
      <c r="D749" s="6">
        <v>96.594842409999998</v>
      </c>
      <c r="E749" s="3">
        <v>96.938436350000003</v>
      </c>
      <c r="F749" s="4">
        <v>1.0285269990000001</v>
      </c>
      <c r="G749" s="6">
        <f>Table5[[#This Row],[Best Individual mean accuracy]]-Table5[[#This Row],[Benchmark mean accuracy]]</f>
        <v>0.3435939400000052</v>
      </c>
      <c r="H749" t="str">
        <f>IF(AND(Table5[[#This Row],[F value]]&lt;4.74,Table5[[#This Row],[Best Individual mean accuracy]]&gt;Table5[[#This Row],[Benchmark mean accuracy]]),"Yes","No")</f>
        <v>Yes</v>
      </c>
    </row>
    <row r="750" spans="1:8" x14ac:dyDescent="0.55000000000000004">
      <c r="A750">
        <v>928</v>
      </c>
      <c r="B750" s="1" t="s">
        <v>6472</v>
      </c>
      <c r="C750" s="4">
        <v>0.97142857100000002</v>
      </c>
      <c r="D750" s="6">
        <v>96.537945149999999</v>
      </c>
      <c r="E750" s="3">
        <v>96.938436350000003</v>
      </c>
      <c r="F750" s="4">
        <v>0.83788853900000004</v>
      </c>
      <c r="G750" s="6">
        <f>Table5[[#This Row],[Best Individual mean accuracy]]-Table5[[#This Row],[Benchmark mean accuracy]]</f>
        <v>0.40049120000000471</v>
      </c>
      <c r="H750" t="str">
        <f>IF(AND(Table5[[#This Row],[F value]]&lt;4.74,Table5[[#This Row],[Best Individual mean accuracy]]&gt;Table5[[#This Row],[Benchmark mean accuracy]]),"Yes","No")</f>
        <v>Yes</v>
      </c>
    </row>
    <row r="751" spans="1:8" x14ac:dyDescent="0.55000000000000004">
      <c r="A751">
        <v>928</v>
      </c>
      <c r="B751" s="1" t="s">
        <v>6377</v>
      </c>
      <c r="C751" s="4">
        <v>0.97142857100000002</v>
      </c>
      <c r="D751" s="6">
        <v>96.481375360000001</v>
      </c>
      <c r="E751" s="3">
        <v>96.938436350000003</v>
      </c>
      <c r="F751" s="4">
        <v>0.71724813799999998</v>
      </c>
      <c r="G751" s="6">
        <f>Table5[[#This Row],[Best Individual mean accuracy]]-Table5[[#This Row],[Benchmark mean accuracy]]</f>
        <v>0.45706099000000222</v>
      </c>
      <c r="H751" t="str">
        <f>IF(AND(Table5[[#This Row],[F value]]&lt;4.74,Table5[[#This Row],[Best Individual mean accuracy]]&gt;Table5[[#This Row],[Benchmark mean accuracy]]),"Yes","No")</f>
        <v>Yes</v>
      </c>
    </row>
    <row r="752" spans="1:8" x14ac:dyDescent="0.55000000000000004">
      <c r="A752">
        <v>175</v>
      </c>
      <c r="B752" s="1" t="s">
        <v>4762</v>
      </c>
      <c r="C752" s="4">
        <v>0.98285714300000004</v>
      </c>
      <c r="D752" s="6">
        <v>96.452149000000006</v>
      </c>
      <c r="E752" s="3">
        <v>96.938436350000003</v>
      </c>
      <c r="F752" s="4">
        <v>2.0946010730000002</v>
      </c>
      <c r="G752" s="6">
        <f>Table5[[#This Row],[Best Individual mean accuracy]]-Table5[[#This Row],[Benchmark mean accuracy]]</f>
        <v>0.48628734999999779</v>
      </c>
      <c r="H752" t="str">
        <f>IF(AND(Table5[[#This Row],[F value]]&lt;4.74,Table5[[#This Row],[Best Individual mean accuracy]]&gt;Table5[[#This Row],[Benchmark mean accuracy]]),"Yes","No")</f>
        <v>Yes</v>
      </c>
    </row>
    <row r="753" spans="1:8" x14ac:dyDescent="0.55000000000000004">
      <c r="A753">
        <v>928</v>
      </c>
      <c r="B753" s="1" t="s">
        <v>6512</v>
      </c>
      <c r="C753" s="4">
        <v>0.97142857100000002</v>
      </c>
      <c r="D753" s="6">
        <v>96.423495700000004</v>
      </c>
      <c r="E753" s="3">
        <v>96.938436350000003</v>
      </c>
      <c r="F753" s="4">
        <v>1.2085063060000001</v>
      </c>
      <c r="G753" s="6">
        <f>Table5[[#This Row],[Best Individual mean accuracy]]-Table5[[#This Row],[Benchmark mean accuracy]]</f>
        <v>0.51494064999999978</v>
      </c>
      <c r="H753" t="str">
        <f>IF(AND(Table5[[#This Row],[F value]]&lt;4.74,Table5[[#This Row],[Best Individual mean accuracy]]&gt;Table5[[#This Row],[Benchmark mean accuracy]]),"Yes","No")</f>
        <v>Yes</v>
      </c>
    </row>
    <row r="754" spans="1:8" x14ac:dyDescent="0.55000000000000004">
      <c r="A754">
        <v>928</v>
      </c>
      <c r="B754" s="1" t="s">
        <v>6616</v>
      </c>
      <c r="C754" s="4">
        <v>0.97142857100000002</v>
      </c>
      <c r="D754" s="6">
        <v>96.394187470000006</v>
      </c>
      <c r="E754" s="3">
        <v>96.938436350000003</v>
      </c>
      <c r="F754" s="4">
        <v>1.284876516</v>
      </c>
      <c r="G754" s="6">
        <f>Table5[[#This Row],[Best Individual mean accuracy]]-Table5[[#This Row],[Benchmark mean accuracy]]</f>
        <v>0.54424887999999783</v>
      </c>
      <c r="H754" t="str">
        <f>IF(AND(Table5[[#This Row],[F value]]&lt;4.74,Table5[[#This Row],[Best Individual mean accuracy]]&gt;Table5[[#This Row],[Benchmark mean accuracy]]),"Yes","No")</f>
        <v>Yes</v>
      </c>
    </row>
    <row r="755" spans="1:8" x14ac:dyDescent="0.55000000000000004">
      <c r="A755">
        <v>175</v>
      </c>
      <c r="B755" s="1" t="s">
        <v>4817</v>
      </c>
      <c r="C755" s="4">
        <v>0.98285714300000004</v>
      </c>
      <c r="D755" s="6">
        <v>95.879492429999999</v>
      </c>
      <c r="E755" s="3">
        <v>96.938436350000003</v>
      </c>
      <c r="F755" s="4">
        <v>0.891452617</v>
      </c>
      <c r="G755" s="6">
        <f>Table5[[#This Row],[Best Individual mean accuracy]]-Table5[[#This Row],[Benchmark mean accuracy]]</f>
        <v>1.0589439200000044</v>
      </c>
      <c r="H755" t="str">
        <f>IF(AND(Table5[[#This Row],[F value]]&lt;4.74,Table5[[#This Row],[Best Individual mean accuracy]]&gt;Table5[[#This Row],[Benchmark mean accuracy]]),"Yes","No")</f>
        <v>Yes</v>
      </c>
    </row>
    <row r="756" spans="1:8" x14ac:dyDescent="0.55000000000000004">
      <c r="A756">
        <v>663</v>
      </c>
      <c r="B756" s="1" t="s">
        <v>5284</v>
      </c>
      <c r="C756" s="4">
        <v>0.97714285700000003</v>
      </c>
      <c r="D756" s="6">
        <v>96.938600080000001</v>
      </c>
      <c r="E756" s="3">
        <v>96.938354480000001</v>
      </c>
      <c r="F756" s="4">
        <v>0.72231132499999995</v>
      </c>
      <c r="G756" s="6">
        <f>Table5[[#This Row],[Best Individual mean accuracy]]-Table5[[#This Row],[Benchmark mean accuracy]]</f>
        <v>-2.4559999999951287E-4</v>
      </c>
      <c r="H756" t="str">
        <f>IF(AND(Table5[[#This Row],[F value]]&lt;4.74,Table5[[#This Row],[Best Individual mean accuracy]]&gt;Table5[[#This Row],[Benchmark mean accuracy]]),"Yes","No")</f>
        <v>No</v>
      </c>
    </row>
    <row r="757" spans="1:8" x14ac:dyDescent="0.55000000000000004">
      <c r="A757">
        <v>750</v>
      </c>
      <c r="B757" s="1" t="s">
        <v>5739</v>
      </c>
      <c r="C757" s="4">
        <v>0.96571428599999998</v>
      </c>
      <c r="D757" s="6">
        <v>96.795824809999999</v>
      </c>
      <c r="E757" s="3">
        <v>96.938354480000001</v>
      </c>
      <c r="F757" s="4">
        <v>0.73540704300000004</v>
      </c>
      <c r="G757" s="6">
        <f>Table5[[#This Row],[Best Individual mean accuracy]]-Table5[[#This Row],[Benchmark mean accuracy]]</f>
        <v>0.14252967000000183</v>
      </c>
      <c r="H757" t="str">
        <f>IF(AND(Table5[[#This Row],[F value]]&lt;4.74,Table5[[#This Row],[Best Individual mean accuracy]]&gt;Table5[[#This Row],[Benchmark mean accuracy]]),"Yes","No")</f>
        <v>Yes</v>
      </c>
    </row>
    <row r="758" spans="1:8" x14ac:dyDescent="0.55000000000000004">
      <c r="A758">
        <v>663</v>
      </c>
      <c r="B758" s="1" t="s">
        <v>5489</v>
      </c>
      <c r="C758" s="4">
        <v>0.97714285700000003</v>
      </c>
      <c r="D758" s="6">
        <v>96.652148999999994</v>
      </c>
      <c r="E758" s="3">
        <v>96.938354480000001</v>
      </c>
      <c r="F758" s="4">
        <v>1</v>
      </c>
      <c r="G758" s="6">
        <f>Table5[[#This Row],[Best Individual mean accuracy]]-Table5[[#This Row],[Benchmark mean accuracy]]</f>
        <v>0.28620548000000667</v>
      </c>
      <c r="H758" t="str">
        <f>IF(AND(Table5[[#This Row],[F value]]&lt;4.74,Table5[[#This Row],[Best Individual mean accuracy]]&gt;Table5[[#This Row],[Benchmark mean accuracy]]),"Yes","No")</f>
        <v>Yes</v>
      </c>
    </row>
    <row r="759" spans="1:8" x14ac:dyDescent="0.55000000000000004">
      <c r="A759">
        <v>928</v>
      </c>
      <c r="B759" s="1" t="s">
        <v>6517</v>
      </c>
      <c r="C759" s="4">
        <v>0.97142857100000002</v>
      </c>
      <c r="D759" s="6">
        <v>96.624150630000003</v>
      </c>
      <c r="E759" s="3">
        <v>96.938354480000001</v>
      </c>
      <c r="F759" s="4">
        <v>0.74759041699999995</v>
      </c>
      <c r="G759" s="6">
        <f>Table5[[#This Row],[Best Individual mean accuracy]]-Table5[[#This Row],[Benchmark mean accuracy]]</f>
        <v>0.3142038499999984</v>
      </c>
      <c r="H759" t="str">
        <f>IF(AND(Table5[[#This Row],[F value]]&lt;4.74,Table5[[#This Row],[Best Individual mean accuracy]]&gt;Table5[[#This Row],[Benchmark mean accuracy]]),"Yes","No")</f>
        <v>Yes</v>
      </c>
    </row>
    <row r="760" spans="1:8" x14ac:dyDescent="0.55000000000000004">
      <c r="A760">
        <v>663</v>
      </c>
      <c r="B760" s="1" t="s">
        <v>5245</v>
      </c>
      <c r="C760" s="4">
        <v>0.97714285700000003</v>
      </c>
      <c r="D760" s="6">
        <v>96.595333609999997</v>
      </c>
      <c r="E760" s="3">
        <v>96.938354480000001</v>
      </c>
      <c r="F760" s="4">
        <v>1.5242348139999999</v>
      </c>
      <c r="G760" s="6">
        <f>Table5[[#This Row],[Best Individual mean accuracy]]-Table5[[#This Row],[Benchmark mean accuracy]]</f>
        <v>0.3430208700000037</v>
      </c>
      <c r="H760" t="str">
        <f>IF(AND(Table5[[#This Row],[F value]]&lt;4.74,Table5[[#This Row],[Best Individual mean accuracy]]&gt;Table5[[#This Row],[Benchmark mean accuracy]]),"Yes","No")</f>
        <v>Yes</v>
      </c>
    </row>
    <row r="761" spans="1:8" x14ac:dyDescent="0.55000000000000004">
      <c r="A761">
        <v>928</v>
      </c>
      <c r="B761" s="1" t="s">
        <v>6336</v>
      </c>
      <c r="C761" s="4">
        <v>0.97142857100000002</v>
      </c>
      <c r="D761" s="6">
        <v>96.595169870000007</v>
      </c>
      <c r="E761" s="3">
        <v>96.938354480000001</v>
      </c>
      <c r="F761" s="4">
        <v>1.1895106769999999</v>
      </c>
      <c r="G761" s="6">
        <f>Table5[[#This Row],[Best Individual mean accuracy]]-Table5[[#This Row],[Benchmark mean accuracy]]</f>
        <v>0.34318460999999445</v>
      </c>
      <c r="H761" t="str">
        <f>IF(AND(Table5[[#This Row],[F value]]&lt;4.74,Table5[[#This Row],[Best Individual mean accuracy]]&gt;Table5[[#This Row],[Benchmark mean accuracy]]),"Yes","No")</f>
        <v>Yes</v>
      </c>
    </row>
    <row r="762" spans="1:8" x14ac:dyDescent="0.55000000000000004">
      <c r="A762">
        <v>928</v>
      </c>
      <c r="B762" s="1" t="s">
        <v>6624</v>
      </c>
      <c r="C762" s="4">
        <v>0.97142857100000002</v>
      </c>
      <c r="D762" s="6">
        <v>96.594924270000007</v>
      </c>
      <c r="E762" s="3">
        <v>96.938354480000001</v>
      </c>
      <c r="F762" s="4">
        <v>1.6342148160000001</v>
      </c>
      <c r="G762" s="6">
        <f>Table5[[#This Row],[Best Individual mean accuracy]]-Table5[[#This Row],[Benchmark mean accuracy]]</f>
        <v>0.34343020999999396</v>
      </c>
      <c r="H762" t="str">
        <f>IF(AND(Table5[[#This Row],[F value]]&lt;4.74,Table5[[#This Row],[Best Individual mean accuracy]]&gt;Table5[[#This Row],[Benchmark mean accuracy]]),"Yes","No")</f>
        <v>Yes</v>
      </c>
    </row>
    <row r="763" spans="1:8" x14ac:dyDescent="0.55000000000000004">
      <c r="A763">
        <v>928</v>
      </c>
      <c r="B763" s="1" t="s">
        <v>6644</v>
      </c>
      <c r="C763" s="4">
        <v>0.97142857100000002</v>
      </c>
      <c r="D763" s="6">
        <v>96.537781420000002</v>
      </c>
      <c r="E763" s="3">
        <v>96.938354480000001</v>
      </c>
      <c r="F763" s="4">
        <v>1.061500294</v>
      </c>
      <c r="G763" s="6">
        <f>Table5[[#This Row],[Best Individual mean accuracy]]-Table5[[#This Row],[Benchmark mean accuracy]]</f>
        <v>0.40057305999999926</v>
      </c>
      <c r="H763" t="str">
        <f>IF(AND(Table5[[#This Row],[F value]]&lt;4.74,Table5[[#This Row],[Best Individual mean accuracy]]&gt;Table5[[#This Row],[Benchmark mean accuracy]]),"Yes","No")</f>
        <v>Yes</v>
      </c>
    </row>
    <row r="764" spans="1:8" x14ac:dyDescent="0.55000000000000004">
      <c r="A764">
        <v>175</v>
      </c>
      <c r="B764" s="1" t="s">
        <v>5097</v>
      </c>
      <c r="C764" s="4">
        <v>0.98285714300000004</v>
      </c>
      <c r="D764" s="6">
        <v>96.452067130000003</v>
      </c>
      <c r="E764" s="3">
        <v>96.938354480000001</v>
      </c>
      <c r="F764" s="4">
        <v>1.042956384</v>
      </c>
      <c r="G764" s="6">
        <f>Table5[[#This Row],[Best Individual mean accuracy]]-Table5[[#This Row],[Benchmark mean accuracy]]</f>
        <v>0.48628734999999779</v>
      </c>
      <c r="H764" t="str">
        <f>IF(AND(Table5[[#This Row],[F value]]&lt;4.74,Table5[[#This Row],[Best Individual mean accuracy]]&gt;Table5[[#This Row],[Benchmark mean accuracy]]),"Yes","No")</f>
        <v>Yes</v>
      </c>
    </row>
    <row r="765" spans="1:8" x14ac:dyDescent="0.55000000000000004">
      <c r="A765">
        <v>663</v>
      </c>
      <c r="B765" s="1" t="s">
        <v>5392</v>
      </c>
      <c r="C765" s="4">
        <v>0.97714285700000003</v>
      </c>
      <c r="D765" s="6">
        <v>96.423577570000006</v>
      </c>
      <c r="E765" s="3">
        <v>96.938354480000001</v>
      </c>
      <c r="F765" s="4">
        <v>1.0572408769999999</v>
      </c>
      <c r="G765" s="6">
        <f>Table5[[#This Row],[Best Individual mean accuracy]]-Table5[[#This Row],[Benchmark mean accuracy]]</f>
        <v>0.51477690999999481</v>
      </c>
      <c r="H765" t="str">
        <f>IF(AND(Table5[[#This Row],[F value]]&lt;4.74,Table5[[#This Row],[Best Individual mean accuracy]]&gt;Table5[[#This Row],[Benchmark mean accuracy]]),"Yes","No")</f>
        <v>Yes</v>
      </c>
    </row>
    <row r="766" spans="1:8" x14ac:dyDescent="0.55000000000000004">
      <c r="A766">
        <v>175</v>
      </c>
      <c r="B766" s="1" t="s">
        <v>4953</v>
      </c>
      <c r="C766" s="4">
        <v>0.98285714300000004</v>
      </c>
      <c r="D766" s="6">
        <v>96.252394600000002</v>
      </c>
      <c r="E766" s="3">
        <v>96.938354480000001</v>
      </c>
      <c r="F766" s="4">
        <v>1.1196886699999999</v>
      </c>
      <c r="G766" s="6">
        <f>Table5[[#This Row],[Best Individual mean accuracy]]-Table5[[#This Row],[Benchmark mean accuracy]]</f>
        <v>0.68595987999999863</v>
      </c>
      <c r="H766" t="str">
        <f>IF(AND(Table5[[#This Row],[F value]]&lt;4.74,Table5[[#This Row],[Best Individual mean accuracy]]&gt;Table5[[#This Row],[Benchmark mean accuracy]]),"Yes","No")</f>
        <v>Yes</v>
      </c>
    </row>
    <row r="767" spans="1:8" x14ac:dyDescent="0.55000000000000004">
      <c r="A767">
        <v>750</v>
      </c>
      <c r="B767" s="1" t="s">
        <v>5780</v>
      </c>
      <c r="C767" s="4">
        <v>0.96571428599999998</v>
      </c>
      <c r="D767" s="6">
        <v>96.566680309999995</v>
      </c>
      <c r="E767" s="3">
        <v>96.938272620000006</v>
      </c>
      <c r="F767" s="4">
        <v>1.2794960529999999</v>
      </c>
      <c r="G767" s="6">
        <f>Table5[[#This Row],[Best Individual mean accuracy]]-Table5[[#This Row],[Benchmark mean accuracy]]</f>
        <v>0.37159231000001114</v>
      </c>
      <c r="H767" t="str">
        <f>IF(AND(Table5[[#This Row],[F value]]&lt;4.74,Table5[[#This Row],[Best Individual mean accuracy]]&gt;Table5[[#This Row],[Benchmark mean accuracy]]),"Yes","No")</f>
        <v>Yes</v>
      </c>
    </row>
    <row r="768" spans="1:8" x14ac:dyDescent="0.55000000000000004">
      <c r="A768">
        <v>928</v>
      </c>
      <c r="B768" s="1" t="s">
        <v>6283</v>
      </c>
      <c r="C768" s="4">
        <v>0.97142857100000002</v>
      </c>
      <c r="D768" s="6">
        <v>96.452722059999999</v>
      </c>
      <c r="E768" s="3">
        <v>96.938272620000006</v>
      </c>
      <c r="F768" s="4">
        <v>0.87362349100000003</v>
      </c>
      <c r="G768" s="6">
        <f>Table5[[#This Row],[Best Individual mean accuracy]]-Table5[[#This Row],[Benchmark mean accuracy]]</f>
        <v>0.48555056000000718</v>
      </c>
      <c r="H768" t="str">
        <f>IF(AND(Table5[[#This Row],[F value]]&lt;4.74,Table5[[#This Row],[Best Individual mean accuracy]]&gt;Table5[[#This Row],[Benchmark mean accuracy]]),"Yes","No")</f>
        <v>Yes</v>
      </c>
    </row>
    <row r="769" spans="1:8" x14ac:dyDescent="0.55000000000000004">
      <c r="A769">
        <v>928</v>
      </c>
      <c r="B769" s="1" t="s">
        <v>6570</v>
      </c>
      <c r="C769" s="4">
        <v>0.97142857100000002</v>
      </c>
      <c r="D769" s="6">
        <v>96.365288579999998</v>
      </c>
      <c r="E769" s="3">
        <v>96.938272620000006</v>
      </c>
      <c r="F769" s="4">
        <v>1.2040932070000001</v>
      </c>
      <c r="G769" s="6">
        <f>Table5[[#This Row],[Best Individual mean accuracy]]-Table5[[#This Row],[Benchmark mean accuracy]]</f>
        <v>0.57298404000000858</v>
      </c>
      <c r="H769" t="str">
        <f>IF(AND(Table5[[#This Row],[F value]]&lt;4.74,Table5[[#This Row],[Best Individual mean accuracy]]&gt;Table5[[#This Row],[Benchmark mean accuracy]]),"Yes","No")</f>
        <v>Yes</v>
      </c>
    </row>
    <row r="770" spans="1:8" x14ac:dyDescent="0.55000000000000004">
      <c r="A770">
        <v>928</v>
      </c>
      <c r="B770" s="1" t="s">
        <v>6184</v>
      </c>
      <c r="C770" s="4">
        <v>0.97142857100000002</v>
      </c>
      <c r="D770" s="6">
        <v>96.795497339999997</v>
      </c>
      <c r="E770" s="3">
        <v>96.938190750000004</v>
      </c>
      <c r="F770" s="4">
        <v>0.80369093199999997</v>
      </c>
      <c r="G770" s="6">
        <f>Table5[[#This Row],[Best Individual mean accuracy]]-Table5[[#This Row],[Benchmark mean accuracy]]</f>
        <v>0.14269341000000679</v>
      </c>
      <c r="H770" t="str">
        <f>IF(AND(Table5[[#This Row],[F value]]&lt;4.74,Table5[[#This Row],[Best Individual mean accuracy]]&gt;Table5[[#This Row],[Benchmark mean accuracy]]),"Yes","No")</f>
        <v>Yes</v>
      </c>
    </row>
    <row r="771" spans="1:8" x14ac:dyDescent="0.55000000000000004">
      <c r="A771">
        <v>663</v>
      </c>
      <c r="B771" s="1" t="s">
        <v>5275</v>
      </c>
      <c r="C771" s="4">
        <v>0.97714285700000003</v>
      </c>
      <c r="D771" s="6">
        <v>96.79533361</v>
      </c>
      <c r="E771" s="3">
        <v>96.938190750000004</v>
      </c>
      <c r="F771" s="4">
        <v>0.91489911599999996</v>
      </c>
      <c r="G771" s="6">
        <f>Table5[[#This Row],[Best Individual mean accuracy]]-Table5[[#This Row],[Benchmark mean accuracy]]</f>
        <v>0.14285714000000382</v>
      </c>
      <c r="H771" t="str">
        <f>IF(AND(Table5[[#This Row],[F value]]&lt;4.74,Table5[[#This Row],[Best Individual mean accuracy]]&gt;Table5[[#This Row],[Benchmark mean accuracy]]),"Yes","No")</f>
        <v>Yes</v>
      </c>
    </row>
    <row r="772" spans="1:8" x14ac:dyDescent="0.55000000000000004">
      <c r="A772">
        <v>750</v>
      </c>
      <c r="B772" s="1" t="s">
        <v>5886</v>
      </c>
      <c r="C772" s="4">
        <v>0.96571428599999998</v>
      </c>
      <c r="D772" s="6">
        <v>96.709455590000005</v>
      </c>
      <c r="E772" s="3">
        <v>96.938190750000004</v>
      </c>
      <c r="F772" s="4">
        <v>0.85687034100000004</v>
      </c>
      <c r="G772" s="6">
        <f>Table5[[#This Row],[Best Individual mean accuracy]]-Table5[[#This Row],[Benchmark mean accuracy]]</f>
        <v>0.22873515999999938</v>
      </c>
      <c r="H772" t="str">
        <f>IF(AND(Table5[[#This Row],[F value]]&lt;4.74,Table5[[#This Row],[Best Individual mean accuracy]]&gt;Table5[[#This Row],[Benchmark mean accuracy]]),"Yes","No")</f>
        <v>Yes</v>
      </c>
    </row>
    <row r="773" spans="1:8" x14ac:dyDescent="0.55000000000000004">
      <c r="A773">
        <v>928</v>
      </c>
      <c r="B773" s="1" t="s">
        <v>6242</v>
      </c>
      <c r="C773" s="4">
        <v>0.97142857100000002</v>
      </c>
      <c r="D773" s="6">
        <v>96.623905030000003</v>
      </c>
      <c r="E773" s="3">
        <v>96.938190750000004</v>
      </c>
      <c r="F773" s="4">
        <v>0.94793413299999996</v>
      </c>
      <c r="G773" s="6">
        <f>Table5[[#This Row],[Best Individual mean accuracy]]-Table5[[#This Row],[Benchmark mean accuracy]]</f>
        <v>0.31428572000000088</v>
      </c>
      <c r="H773" t="str">
        <f>IF(AND(Table5[[#This Row],[F value]]&lt;4.74,Table5[[#This Row],[Best Individual mean accuracy]]&gt;Table5[[#This Row],[Benchmark mean accuracy]]),"Yes","No")</f>
        <v>Yes</v>
      </c>
    </row>
    <row r="774" spans="1:8" x14ac:dyDescent="0.55000000000000004">
      <c r="A774">
        <v>175</v>
      </c>
      <c r="B774" s="1" t="s">
        <v>5040</v>
      </c>
      <c r="C774" s="4">
        <v>0.98285714300000004</v>
      </c>
      <c r="D774" s="6">
        <v>96.594924270000007</v>
      </c>
      <c r="E774" s="3">
        <v>96.938190750000004</v>
      </c>
      <c r="F774" s="4">
        <v>0.96000473500000005</v>
      </c>
      <c r="G774" s="6">
        <f>Table5[[#This Row],[Best Individual mean accuracy]]-Table5[[#This Row],[Benchmark mean accuracy]]</f>
        <v>0.34326647999999693</v>
      </c>
      <c r="H774" t="str">
        <f>IF(AND(Table5[[#This Row],[F value]]&lt;4.74,Table5[[#This Row],[Best Individual mean accuracy]]&gt;Table5[[#This Row],[Benchmark mean accuracy]]),"Yes","No")</f>
        <v>Yes</v>
      </c>
    </row>
    <row r="775" spans="1:8" x14ac:dyDescent="0.55000000000000004">
      <c r="A775">
        <v>663</v>
      </c>
      <c r="B775" s="1" t="s">
        <v>5321</v>
      </c>
      <c r="C775" s="4">
        <v>0.97714285700000003</v>
      </c>
      <c r="D775" s="6">
        <v>96.537535820000002</v>
      </c>
      <c r="E775" s="3">
        <v>96.938190750000004</v>
      </c>
      <c r="F775" s="4">
        <v>1.3708792249999999</v>
      </c>
      <c r="G775" s="6">
        <f>Table5[[#This Row],[Best Individual mean accuracy]]-Table5[[#This Row],[Benchmark mean accuracy]]</f>
        <v>0.40065493000000174</v>
      </c>
      <c r="H775" t="str">
        <f>IF(AND(Table5[[#This Row],[F value]]&lt;4.74,Table5[[#This Row],[Best Individual mean accuracy]]&gt;Table5[[#This Row],[Benchmark mean accuracy]]),"Yes","No")</f>
        <v>Yes</v>
      </c>
    </row>
    <row r="776" spans="1:8" x14ac:dyDescent="0.55000000000000004">
      <c r="A776">
        <v>175</v>
      </c>
      <c r="B776" s="1" t="s">
        <v>5091</v>
      </c>
      <c r="C776" s="4">
        <v>0.98285714300000004</v>
      </c>
      <c r="D776" s="6">
        <v>96.509046249999997</v>
      </c>
      <c r="E776" s="3">
        <v>96.938190750000004</v>
      </c>
      <c r="F776" s="4">
        <v>1.425369082</v>
      </c>
      <c r="G776" s="6">
        <f>Table5[[#This Row],[Best Individual mean accuracy]]-Table5[[#This Row],[Benchmark mean accuracy]]</f>
        <v>0.4291445000000067</v>
      </c>
      <c r="H776" t="str">
        <f>IF(AND(Table5[[#This Row],[F value]]&lt;4.74,Table5[[#This Row],[Best Individual mean accuracy]]&gt;Table5[[#This Row],[Benchmark mean accuracy]]),"Yes","No")</f>
        <v>Yes</v>
      </c>
    </row>
    <row r="777" spans="1:8" x14ac:dyDescent="0.55000000000000004">
      <c r="A777">
        <v>175</v>
      </c>
      <c r="B777" s="1" t="s">
        <v>4753</v>
      </c>
      <c r="C777" s="4">
        <v>0.98285714300000004</v>
      </c>
      <c r="D777" s="6">
        <v>96.451412199999993</v>
      </c>
      <c r="E777" s="3">
        <v>96.938190750000004</v>
      </c>
      <c r="F777" s="4">
        <v>0.925343727</v>
      </c>
      <c r="G777" s="6">
        <f>Table5[[#This Row],[Best Individual mean accuracy]]-Table5[[#This Row],[Benchmark mean accuracy]]</f>
        <v>0.48677855000001102</v>
      </c>
      <c r="H777" t="str">
        <f>IF(AND(Table5[[#This Row],[F value]]&lt;4.74,Table5[[#This Row],[Best Individual mean accuracy]]&gt;Table5[[#This Row],[Benchmark mean accuracy]]),"Yes","No")</f>
        <v>Yes</v>
      </c>
    </row>
    <row r="778" spans="1:8" x14ac:dyDescent="0.55000000000000004">
      <c r="A778">
        <v>175</v>
      </c>
      <c r="B778" s="1" t="s">
        <v>4789</v>
      </c>
      <c r="C778" s="4">
        <v>0.98285714300000004</v>
      </c>
      <c r="D778" s="6">
        <v>96.537535820000002</v>
      </c>
      <c r="E778" s="3">
        <v>96.938108880000001</v>
      </c>
      <c r="F778" s="4">
        <v>7.0256887219999999</v>
      </c>
      <c r="G778" s="6">
        <f>Table5[[#This Row],[Best Individual mean accuracy]]-Table5[[#This Row],[Benchmark mean accuracy]]</f>
        <v>0.40057305999999926</v>
      </c>
      <c r="H778" t="str">
        <f>IF(AND(Table5[[#This Row],[F value]]&lt;4.74,Table5[[#This Row],[Best Individual mean accuracy]]&gt;Table5[[#This Row],[Benchmark mean accuracy]]),"Yes","No")</f>
        <v>No</v>
      </c>
    </row>
    <row r="779" spans="1:8" x14ac:dyDescent="0.55000000000000004">
      <c r="A779">
        <v>175</v>
      </c>
      <c r="B779" s="1" t="s">
        <v>4867</v>
      </c>
      <c r="C779" s="4">
        <v>0.98285714300000004</v>
      </c>
      <c r="D779" s="6">
        <v>96.537290220000003</v>
      </c>
      <c r="E779" s="3">
        <v>96.938108880000001</v>
      </c>
      <c r="F779" s="4">
        <v>1.151409415</v>
      </c>
      <c r="G779" s="6">
        <f>Table5[[#This Row],[Best Individual mean accuracy]]-Table5[[#This Row],[Benchmark mean accuracy]]</f>
        <v>0.40081865999999877</v>
      </c>
      <c r="H779" t="str">
        <f>IF(AND(Table5[[#This Row],[F value]]&lt;4.74,Table5[[#This Row],[Best Individual mean accuracy]]&gt;Table5[[#This Row],[Benchmark mean accuracy]]),"Yes","No")</f>
        <v>Yes</v>
      </c>
    </row>
    <row r="780" spans="1:8" x14ac:dyDescent="0.55000000000000004">
      <c r="A780">
        <v>175</v>
      </c>
      <c r="B780" s="1" t="s">
        <v>4883</v>
      </c>
      <c r="C780" s="4">
        <v>0.98285714300000004</v>
      </c>
      <c r="D780" s="6">
        <v>96.480638560000003</v>
      </c>
      <c r="E780" s="3">
        <v>96.938108880000001</v>
      </c>
      <c r="F780" s="4">
        <v>2.1164253909999999</v>
      </c>
      <c r="G780" s="6">
        <f>Table5[[#This Row],[Best Individual mean accuracy]]-Table5[[#This Row],[Benchmark mean accuracy]]</f>
        <v>0.45747031999999876</v>
      </c>
      <c r="H780" t="str">
        <f>IF(AND(Table5[[#This Row],[F value]]&lt;4.74,Table5[[#This Row],[Best Individual mean accuracy]]&gt;Table5[[#This Row],[Benchmark mean accuracy]]),"Yes","No")</f>
        <v>Yes</v>
      </c>
    </row>
    <row r="781" spans="1:8" x14ac:dyDescent="0.55000000000000004">
      <c r="A781">
        <v>750</v>
      </c>
      <c r="B781" s="1" t="s">
        <v>5804</v>
      </c>
      <c r="C781" s="4">
        <v>0.96571428599999998</v>
      </c>
      <c r="D781" s="6">
        <v>96.308636919999998</v>
      </c>
      <c r="E781" s="3">
        <v>96.938108880000001</v>
      </c>
      <c r="F781" s="4">
        <v>2.3536116100000002</v>
      </c>
      <c r="G781" s="6">
        <f>Table5[[#This Row],[Best Individual mean accuracy]]-Table5[[#This Row],[Benchmark mean accuracy]]</f>
        <v>0.62947196000000361</v>
      </c>
      <c r="H781" t="str">
        <f>IF(AND(Table5[[#This Row],[F value]]&lt;4.74,Table5[[#This Row],[Best Individual mean accuracy]]&gt;Table5[[#This Row],[Benchmark mean accuracy]]),"Yes","No")</f>
        <v>Yes</v>
      </c>
    </row>
    <row r="782" spans="1:8" x14ac:dyDescent="0.55000000000000004">
      <c r="A782">
        <v>175</v>
      </c>
      <c r="B782" s="1" t="s">
        <v>4553</v>
      </c>
      <c r="C782" s="4">
        <v>0.98285714300000004</v>
      </c>
      <c r="D782" s="6">
        <v>96.737126480000001</v>
      </c>
      <c r="E782" s="3">
        <v>96.938027020000007</v>
      </c>
      <c r="F782" s="4">
        <v>1.030710971</v>
      </c>
      <c r="G782" s="6">
        <f>Table5[[#This Row],[Best Individual mean accuracy]]-Table5[[#This Row],[Benchmark mean accuracy]]</f>
        <v>0.20090054000000634</v>
      </c>
      <c r="H782" t="str">
        <f>IF(AND(Table5[[#This Row],[F value]]&lt;4.74,Table5[[#This Row],[Best Individual mean accuracy]]&gt;Table5[[#This Row],[Benchmark mean accuracy]]),"Yes","No")</f>
        <v>Yes</v>
      </c>
    </row>
    <row r="783" spans="1:8" x14ac:dyDescent="0.55000000000000004">
      <c r="A783">
        <v>663</v>
      </c>
      <c r="B783" s="1" t="s">
        <v>5267</v>
      </c>
      <c r="C783" s="4">
        <v>0.97714285700000003</v>
      </c>
      <c r="D783" s="6">
        <v>96.623331969999995</v>
      </c>
      <c r="E783" s="3">
        <v>96.938027020000007</v>
      </c>
      <c r="F783" s="4">
        <v>0.68303451299999995</v>
      </c>
      <c r="G783" s="6">
        <f>Table5[[#This Row],[Best Individual mean accuracy]]-Table5[[#This Row],[Benchmark mean accuracy]]</f>
        <v>0.31469505000001163</v>
      </c>
      <c r="H783" t="str">
        <f>IF(AND(Table5[[#This Row],[F value]]&lt;4.74,Table5[[#This Row],[Best Individual mean accuracy]]&gt;Table5[[#This Row],[Benchmark mean accuracy]]),"Yes","No")</f>
        <v>Yes</v>
      </c>
    </row>
    <row r="784" spans="1:8" x14ac:dyDescent="0.55000000000000004">
      <c r="A784">
        <v>175</v>
      </c>
      <c r="B784" s="1" t="s">
        <v>4648</v>
      </c>
      <c r="C784" s="4">
        <v>0.98285714300000004</v>
      </c>
      <c r="D784" s="6">
        <v>96.537781420000002</v>
      </c>
      <c r="E784" s="3">
        <v>96.938027020000007</v>
      </c>
      <c r="F784" s="4">
        <v>1.4769674319999999</v>
      </c>
      <c r="G784" s="6">
        <f>Table5[[#This Row],[Best Individual mean accuracy]]-Table5[[#This Row],[Benchmark mean accuracy]]</f>
        <v>0.4002456000000052</v>
      </c>
      <c r="H784" t="str">
        <f>IF(AND(Table5[[#This Row],[F value]]&lt;4.74,Table5[[#This Row],[Best Individual mean accuracy]]&gt;Table5[[#This Row],[Benchmark mean accuracy]]),"Yes","No")</f>
        <v>Yes</v>
      </c>
    </row>
    <row r="785" spans="1:8" x14ac:dyDescent="0.55000000000000004">
      <c r="A785">
        <v>663</v>
      </c>
      <c r="B785" s="1" t="s">
        <v>5329</v>
      </c>
      <c r="C785" s="4">
        <v>0.97714285700000003</v>
      </c>
      <c r="D785" s="6">
        <v>96.537617679999997</v>
      </c>
      <c r="E785" s="3">
        <v>96.938027020000007</v>
      </c>
      <c r="F785" s="4">
        <v>0.72335455000000004</v>
      </c>
      <c r="G785" s="6">
        <f>Table5[[#This Row],[Best Individual mean accuracy]]-Table5[[#This Row],[Benchmark mean accuracy]]</f>
        <v>0.40040934000001016</v>
      </c>
      <c r="H785" t="str">
        <f>IF(AND(Table5[[#This Row],[F value]]&lt;4.74,Table5[[#This Row],[Best Individual mean accuracy]]&gt;Table5[[#This Row],[Benchmark mean accuracy]]),"Yes","No")</f>
        <v>Yes</v>
      </c>
    </row>
    <row r="786" spans="1:8" x14ac:dyDescent="0.55000000000000004">
      <c r="A786">
        <v>175</v>
      </c>
      <c r="B786" s="1" t="s">
        <v>4828</v>
      </c>
      <c r="C786" s="4">
        <v>0.98285714300000004</v>
      </c>
      <c r="D786" s="6">
        <v>96.480966030000005</v>
      </c>
      <c r="E786" s="3">
        <v>96.938027020000007</v>
      </c>
      <c r="F786" s="4">
        <v>0.76078615000000005</v>
      </c>
      <c r="G786" s="6">
        <f>Table5[[#This Row],[Best Individual mean accuracy]]-Table5[[#This Row],[Benchmark mean accuracy]]</f>
        <v>0.45706099000000222</v>
      </c>
      <c r="H786" t="str">
        <f>IF(AND(Table5[[#This Row],[F value]]&lt;4.74,Table5[[#This Row],[Best Individual mean accuracy]]&gt;Table5[[#This Row],[Benchmark mean accuracy]]),"Yes","No")</f>
        <v>Yes</v>
      </c>
    </row>
    <row r="787" spans="1:8" x14ac:dyDescent="0.55000000000000004">
      <c r="A787">
        <v>175</v>
      </c>
      <c r="B787" s="1" t="s">
        <v>4997</v>
      </c>
      <c r="C787" s="4">
        <v>0.98285714300000004</v>
      </c>
      <c r="D787" s="6">
        <v>96.451903400000006</v>
      </c>
      <c r="E787" s="3">
        <v>96.938027020000007</v>
      </c>
      <c r="F787" s="4">
        <v>0.85626523799999998</v>
      </c>
      <c r="G787" s="6">
        <f>Table5[[#This Row],[Best Individual mean accuracy]]-Table5[[#This Row],[Benchmark mean accuracy]]</f>
        <v>0.48612362000000076</v>
      </c>
      <c r="H787" t="str">
        <f>IF(AND(Table5[[#This Row],[F value]]&lt;4.74,Table5[[#This Row],[Best Individual mean accuracy]]&gt;Table5[[#This Row],[Benchmark mean accuracy]]),"Yes","No")</f>
        <v>Yes</v>
      </c>
    </row>
    <row r="788" spans="1:8" x14ac:dyDescent="0.55000000000000004">
      <c r="A788">
        <v>175</v>
      </c>
      <c r="B788" s="1" t="s">
        <v>4793</v>
      </c>
      <c r="C788" s="4">
        <v>0.98285714300000004</v>
      </c>
      <c r="D788" s="6">
        <v>96.422840769999993</v>
      </c>
      <c r="E788" s="3">
        <v>96.938027020000007</v>
      </c>
      <c r="F788" s="4">
        <v>1.3684825730000001</v>
      </c>
      <c r="G788" s="6">
        <f>Table5[[#This Row],[Best Individual mean accuracy]]-Table5[[#This Row],[Benchmark mean accuracy]]</f>
        <v>0.5151862500000135</v>
      </c>
      <c r="H788" t="str">
        <f>IF(AND(Table5[[#This Row],[F value]]&lt;4.74,Table5[[#This Row],[Best Individual mean accuracy]]&gt;Table5[[#This Row],[Benchmark mean accuracy]]),"Yes","No")</f>
        <v>Yes</v>
      </c>
    </row>
    <row r="789" spans="1:8" x14ac:dyDescent="0.55000000000000004">
      <c r="A789">
        <v>750</v>
      </c>
      <c r="B789" s="1" t="s">
        <v>5765</v>
      </c>
      <c r="C789" s="4">
        <v>0.96571428599999998</v>
      </c>
      <c r="D789" s="6">
        <v>96.422840769999993</v>
      </c>
      <c r="E789" s="3">
        <v>96.938027020000007</v>
      </c>
      <c r="F789" s="4">
        <v>3.3872167129999999</v>
      </c>
      <c r="G789" s="6">
        <f>Table5[[#This Row],[Best Individual mean accuracy]]-Table5[[#This Row],[Benchmark mean accuracy]]</f>
        <v>0.5151862500000135</v>
      </c>
      <c r="H789" t="str">
        <f>IF(AND(Table5[[#This Row],[F value]]&lt;4.74,Table5[[#This Row],[Best Individual mean accuracy]]&gt;Table5[[#This Row],[Benchmark mean accuracy]]),"Yes","No")</f>
        <v>Yes</v>
      </c>
    </row>
    <row r="790" spans="1:8" x14ac:dyDescent="0.55000000000000004">
      <c r="A790">
        <v>175</v>
      </c>
      <c r="B790" s="1" t="s">
        <v>5094</v>
      </c>
      <c r="C790" s="4">
        <v>0.98285714300000004</v>
      </c>
      <c r="D790" s="6">
        <v>96.852312729999994</v>
      </c>
      <c r="E790" s="3">
        <v>96.937945150000004</v>
      </c>
      <c r="F790" s="4">
        <v>0.95301253500000005</v>
      </c>
      <c r="G790" s="6">
        <f>Table5[[#This Row],[Best Individual mean accuracy]]-Table5[[#This Row],[Benchmark mean accuracy]]</f>
        <v>8.5632420000010256E-2</v>
      </c>
      <c r="H790" t="str">
        <f>IF(AND(Table5[[#This Row],[F value]]&lt;4.74,Table5[[#This Row],[Best Individual mean accuracy]]&gt;Table5[[#This Row],[Benchmark mean accuracy]]),"Yes","No")</f>
        <v>Yes</v>
      </c>
    </row>
    <row r="791" spans="1:8" x14ac:dyDescent="0.55000000000000004">
      <c r="A791">
        <v>928</v>
      </c>
      <c r="B791" s="1" t="s">
        <v>6366</v>
      </c>
      <c r="C791" s="4">
        <v>0.97142857100000002</v>
      </c>
      <c r="D791" s="6">
        <v>96.73737208</v>
      </c>
      <c r="E791" s="3">
        <v>96.937945150000004</v>
      </c>
      <c r="F791" s="4">
        <v>0.64502211899999995</v>
      </c>
      <c r="G791" s="6">
        <f>Table5[[#This Row],[Best Individual mean accuracy]]-Table5[[#This Row],[Benchmark mean accuracy]]</f>
        <v>0.20057307000000435</v>
      </c>
      <c r="H791" t="str">
        <f>IF(AND(Table5[[#This Row],[F value]]&lt;4.74,Table5[[#This Row],[Best Individual mean accuracy]]&gt;Table5[[#This Row],[Benchmark mean accuracy]]),"Yes","No")</f>
        <v>Yes</v>
      </c>
    </row>
    <row r="792" spans="1:8" x14ac:dyDescent="0.55000000000000004">
      <c r="A792">
        <v>928</v>
      </c>
      <c r="B792" s="1" t="s">
        <v>6497</v>
      </c>
      <c r="C792" s="4">
        <v>0.97142857100000002</v>
      </c>
      <c r="D792" s="6">
        <v>96.566189109999996</v>
      </c>
      <c r="E792" s="3">
        <v>96.937945150000004</v>
      </c>
      <c r="F792" s="4">
        <v>0.65445668800000001</v>
      </c>
      <c r="G792" s="6">
        <f>Table5[[#This Row],[Best Individual mean accuracy]]-Table5[[#This Row],[Benchmark mean accuracy]]</f>
        <v>0.37175604000000817</v>
      </c>
      <c r="H792" t="str">
        <f>IF(AND(Table5[[#This Row],[F value]]&lt;4.74,Table5[[#This Row],[Best Individual mean accuracy]]&gt;Table5[[#This Row],[Benchmark mean accuracy]]),"Yes","No")</f>
        <v>Yes</v>
      </c>
    </row>
    <row r="793" spans="1:8" x14ac:dyDescent="0.55000000000000004">
      <c r="A793">
        <v>10</v>
      </c>
      <c r="B793" s="1" t="s">
        <v>4471</v>
      </c>
      <c r="C793" s="4">
        <v>0.98285714300000004</v>
      </c>
      <c r="D793" s="6">
        <v>96.565861650000002</v>
      </c>
      <c r="E793" s="3">
        <v>96.937863280000002</v>
      </c>
      <c r="F793" s="4">
        <v>0.72336086700000002</v>
      </c>
      <c r="G793" s="6">
        <f>Table5[[#This Row],[Best Individual mean accuracy]]-Table5[[#This Row],[Benchmark mean accuracy]]</f>
        <v>0.37200162999999975</v>
      </c>
      <c r="H793" t="str">
        <f>IF(AND(Table5[[#This Row],[F value]]&lt;4.74,Table5[[#This Row],[Best Individual mean accuracy]]&gt;Table5[[#This Row],[Benchmark mean accuracy]]),"Yes","No")</f>
        <v>Yes</v>
      </c>
    </row>
    <row r="794" spans="1:8" x14ac:dyDescent="0.55000000000000004">
      <c r="A794">
        <v>175</v>
      </c>
      <c r="B794" s="1" t="s">
        <v>5008</v>
      </c>
      <c r="C794" s="4">
        <v>0.98285714300000004</v>
      </c>
      <c r="D794" s="6">
        <v>96.366270979999996</v>
      </c>
      <c r="E794" s="3">
        <v>96.937863280000002</v>
      </c>
      <c r="F794" s="4">
        <v>0.85685080000000002</v>
      </c>
      <c r="G794" s="6">
        <f>Table5[[#This Row],[Best Individual mean accuracy]]-Table5[[#This Row],[Benchmark mean accuracy]]</f>
        <v>0.57159230000000605</v>
      </c>
      <c r="H794" t="str">
        <f>IF(AND(Table5[[#This Row],[F value]]&lt;4.74,Table5[[#This Row],[Best Individual mean accuracy]]&gt;Table5[[#This Row],[Benchmark mean accuracy]]),"Yes","No")</f>
        <v>Yes</v>
      </c>
    </row>
    <row r="795" spans="1:8" x14ac:dyDescent="0.55000000000000004">
      <c r="A795">
        <v>574</v>
      </c>
      <c r="B795" s="1" t="s">
        <v>5193</v>
      </c>
      <c r="C795" s="4">
        <v>0.97714285700000003</v>
      </c>
      <c r="D795" s="6">
        <v>96.280311089999998</v>
      </c>
      <c r="E795" s="3">
        <v>96.937863280000002</v>
      </c>
      <c r="F795" s="4">
        <v>1.583423013</v>
      </c>
      <c r="G795" s="6">
        <f>Table5[[#This Row],[Best Individual mean accuracy]]-Table5[[#This Row],[Benchmark mean accuracy]]</f>
        <v>0.65755219000000409</v>
      </c>
      <c r="H795" t="str">
        <f>IF(AND(Table5[[#This Row],[F value]]&lt;4.74,Table5[[#This Row],[Best Individual mean accuracy]]&gt;Table5[[#This Row],[Benchmark mean accuracy]]),"Yes","No")</f>
        <v>Yes</v>
      </c>
    </row>
    <row r="796" spans="1:8" x14ac:dyDescent="0.55000000000000004">
      <c r="A796">
        <v>928</v>
      </c>
      <c r="B796" s="1" t="s">
        <v>5951</v>
      </c>
      <c r="C796" s="4">
        <v>0.97142857100000002</v>
      </c>
      <c r="D796" s="6">
        <v>96.823823169999997</v>
      </c>
      <c r="E796" s="3">
        <v>96.937781419999993</v>
      </c>
      <c r="F796" s="4">
        <v>1.150020756</v>
      </c>
      <c r="G796" s="6">
        <f>Table5[[#This Row],[Best Individual mean accuracy]]-Table5[[#This Row],[Benchmark mean accuracy]]</f>
        <v>0.11395824999999604</v>
      </c>
      <c r="H796" t="str">
        <f>IF(AND(Table5[[#This Row],[F value]]&lt;4.74,Table5[[#This Row],[Best Individual mean accuracy]]&gt;Table5[[#This Row],[Benchmark mean accuracy]]),"Yes","No")</f>
        <v>Yes</v>
      </c>
    </row>
    <row r="797" spans="1:8" x14ac:dyDescent="0.55000000000000004">
      <c r="A797">
        <v>175</v>
      </c>
      <c r="B797" s="1" t="s">
        <v>4710</v>
      </c>
      <c r="C797" s="4">
        <v>0.98285714300000004</v>
      </c>
      <c r="D797" s="6">
        <v>96.680147360000007</v>
      </c>
      <c r="E797" s="3">
        <v>96.937781419999993</v>
      </c>
      <c r="F797" s="4">
        <v>0.75149068399999996</v>
      </c>
      <c r="G797" s="6">
        <f>Table5[[#This Row],[Best Individual mean accuracy]]-Table5[[#This Row],[Benchmark mean accuracy]]</f>
        <v>0.25763405999998668</v>
      </c>
      <c r="H797" t="str">
        <f>IF(AND(Table5[[#This Row],[F value]]&lt;4.74,Table5[[#This Row],[Best Individual mean accuracy]]&gt;Table5[[#This Row],[Benchmark mean accuracy]]),"Yes","No")</f>
        <v>Yes</v>
      </c>
    </row>
    <row r="798" spans="1:8" x14ac:dyDescent="0.55000000000000004">
      <c r="A798">
        <v>663</v>
      </c>
      <c r="B798" s="1" t="s">
        <v>5535</v>
      </c>
      <c r="C798" s="4">
        <v>0.97714285700000003</v>
      </c>
      <c r="D798" s="6">
        <v>96.737781420000005</v>
      </c>
      <c r="E798" s="3">
        <v>96.937699550000005</v>
      </c>
      <c r="F798" s="4">
        <v>1.6661961750000001</v>
      </c>
      <c r="G798" s="6">
        <f>Table5[[#This Row],[Best Individual mean accuracy]]-Table5[[#This Row],[Benchmark mean accuracy]]</f>
        <v>0.19991813000000036</v>
      </c>
      <c r="H798" t="str">
        <f>IF(AND(Table5[[#This Row],[F value]]&lt;4.74,Table5[[#This Row],[Best Individual mean accuracy]]&gt;Table5[[#This Row],[Benchmark mean accuracy]]),"Yes","No")</f>
        <v>Yes</v>
      </c>
    </row>
    <row r="799" spans="1:8" x14ac:dyDescent="0.55000000000000004">
      <c r="A799">
        <v>663</v>
      </c>
      <c r="B799" s="1" t="s">
        <v>5367</v>
      </c>
      <c r="C799" s="4">
        <v>0.97714285700000003</v>
      </c>
      <c r="D799" s="6">
        <v>96.623168239999998</v>
      </c>
      <c r="E799" s="3">
        <v>96.937699550000005</v>
      </c>
      <c r="F799" s="4">
        <v>0.92154691600000005</v>
      </c>
      <c r="G799" s="6">
        <f>Table5[[#This Row],[Best Individual mean accuracy]]-Table5[[#This Row],[Benchmark mean accuracy]]</f>
        <v>0.31453131000000667</v>
      </c>
      <c r="H799" t="str">
        <f>IF(AND(Table5[[#This Row],[F value]]&lt;4.74,Table5[[#This Row],[Best Individual mean accuracy]]&gt;Table5[[#This Row],[Benchmark mean accuracy]]),"Yes","No")</f>
        <v>Yes</v>
      </c>
    </row>
    <row r="800" spans="1:8" x14ac:dyDescent="0.55000000000000004">
      <c r="A800">
        <v>750</v>
      </c>
      <c r="B800" s="1" t="s">
        <v>5809</v>
      </c>
      <c r="C800" s="4">
        <v>0.96571428599999998</v>
      </c>
      <c r="D800" s="6">
        <v>96.508964390000003</v>
      </c>
      <c r="E800" s="3">
        <v>96.937699550000005</v>
      </c>
      <c r="F800" s="4">
        <v>1.1610936089999999</v>
      </c>
      <c r="G800" s="6">
        <f>Table5[[#This Row],[Best Individual mean accuracy]]-Table5[[#This Row],[Benchmark mean accuracy]]</f>
        <v>0.42873516000000222</v>
      </c>
      <c r="H800" t="str">
        <f>IF(AND(Table5[[#This Row],[F value]]&lt;4.74,Table5[[#This Row],[Best Individual mean accuracy]]&gt;Table5[[#This Row],[Benchmark mean accuracy]]),"Yes","No")</f>
        <v>Yes</v>
      </c>
    </row>
    <row r="801" spans="1:8" x14ac:dyDescent="0.55000000000000004">
      <c r="A801">
        <v>175</v>
      </c>
      <c r="B801" s="1" t="s">
        <v>4761</v>
      </c>
      <c r="C801" s="4">
        <v>0.98285714300000004</v>
      </c>
      <c r="D801" s="6">
        <v>96.508227590000004</v>
      </c>
      <c r="E801" s="3">
        <v>96.937699550000005</v>
      </c>
      <c r="F801" s="4">
        <v>0.70524292399999999</v>
      </c>
      <c r="G801" s="6">
        <f>Table5[[#This Row],[Best Individual mean accuracy]]-Table5[[#This Row],[Benchmark mean accuracy]]</f>
        <v>0.42947196000000076</v>
      </c>
      <c r="H801" t="str">
        <f>IF(AND(Table5[[#This Row],[F value]]&lt;4.74,Table5[[#This Row],[Best Individual mean accuracy]]&gt;Table5[[#This Row],[Benchmark mean accuracy]]),"Yes","No")</f>
        <v>Yes</v>
      </c>
    </row>
    <row r="802" spans="1:8" x14ac:dyDescent="0.55000000000000004">
      <c r="A802">
        <v>663</v>
      </c>
      <c r="B802" s="1" t="s">
        <v>5252</v>
      </c>
      <c r="C802" s="4">
        <v>0.97714285700000003</v>
      </c>
      <c r="D802" s="6">
        <v>96.708718790000006</v>
      </c>
      <c r="E802" s="3">
        <v>96.937617680000002</v>
      </c>
      <c r="F802" s="4">
        <v>1.1498920749999999</v>
      </c>
      <c r="G802" s="6">
        <f>Table5[[#This Row],[Best Individual mean accuracy]]-Table5[[#This Row],[Benchmark mean accuracy]]</f>
        <v>0.22889888999999641</v>
      </c>
      <c r="H802" t="str">
        <f>IF(AND(Table5[[#This Row],[F value]]&lt;4.74,Table5[[#This Row],[Best Individual mean accuracy]]&gt;Table5[[#This Row],[Benchmark mean accuracy]]),"Yes","No")</f>
        <v>Yes</v>
      </c>
    </row>
    <row r="803" spans="1:8" x14ac:dyDescent="0.55000000000000004">
      <c r="A803">
        <v>928</v>
      </c>
      <c r="B803" s="1" t="s">
        <v>5899</v>
      </c>
      <c r="C803" s="4">
        <v>0.97142857100000002</v>
      </c>
      <c r="D803" s="6">
        <v>96.280147360000001</v>
      </c>
      <c r="E803" s="3">
        <v>96.937617680000002</v>
      </c>
      <c r="F803" s="4">
        <v>1.4013636869999999</v>
      </c>
      <c r="G803" s="6">
        <f>Table5[[#This Row],[Best Individual mean accuracy]]-Table5[[#This Row],[Benchmark mean accuracy]]</f>
        <v>0.65747032000000161</v>
      </c>
      <c r="H803" t="str">
        <f>IF(AND(Table5[[#This Row],[F value]]&lt;4.74,Table5[[#This Row],[Best Individual mean accuracy]]&gt;Table5[[#This Row],[Benchmark mean accuracy]]),"Yes","No")</f>
        <v>Yes</v>
      </c>
    </row>
    <row r="804" spans="1:8" x14ac:dyDescent="0.55000000000000004">
      <c r="A804">
        <v>663</v>
      </c>
      <c r="B804" s="1" t="s">
        <v>5301</v>
      </c>
      <c r="C804" s="4">
        <v>0.97714285700000003</v>
      </c>
      <c r="D804" s="6">
        <v>96.624969300000004</v>
      </c>
      <c r="E804" s="3">
        <v>96.910929190000004</v>
      </c>
      <c r="F804" s="4">
        <v>1.040087</v>
      </c>
      <c r="G804" s="6">
        <f>Table5[[#This Row],[Best Individual mean accuracy]]-Table5[[#This Row],[Benchmark mean accuracy]]</f>
        <v>0.28595989000000088</v>
      </c>
      <c r="H804" t="str">
        <f>IF(AND(Table5[[#This Row],[F value]]&lt;4.74,Table5[[#This Row],[Best Individual mean accuracy]]&gt;Table5[[#This Row],[Benchmark mean accuracy]]),"Yes","No")</f>
        <v>Yes</v>
      </c>
    </row>
    <row r="805" spans="1:8" x14ac:dyDescent="0.55000000000000004">
      <c r="A805">
        <v>928</v>
      </c>
      <c r="B805" s="1" t="s">
        <v>6309</v>
      </c>
      <c r="C805" s="4">
        <v>0.97142857100000002</v>
      </c>
      <c r="D805" s="6">
        <v>96.566925909999995</v>
      </c>
      <c r="E805" s="3">
        <v>96.910847320000002</v>
      </c>
      <c r="F805" s="4">
        <v>1</v>
      </c>
      <c r="G805" s="6">
        <f>Table5[[#This Row],[Best Individual mean accuracy]]-Table5[[#This Row],[Benchmark mean accuracy]]</f>
        <v>0.3439214100000072</v>
      </c>
      <c r="H805" t="str">
        <f>IF(AND(Table5[[#This Row],[F value]]&lt;4.74,Table5[[#This Row],[Best Individual mean accuracy]]&gt;Table5[[#This Row],[Benchmark mean accuracy]]),"Yes","No")</f>
        <v>Yes</v>
      </c>
    </row>
    <row r="806" spans="1:8" x14ac:dyDescent="0.55000000000000004">
      <c r="A806">
        <v>663</v>
      </c>
      <c r="B806" s="1" t="s">
        <v>5257</v>
      </c>
      <c r="C806" s="4">
        <v>0.97714285700000003</v>
      </c>
      <c r="D806" s="6">
        <v>96.73868195</v>
      </c>
      <c r="E806" s="3">
        <v>96.91076545</v>
      </c>
      <c r="F806" s="4">
        <v>0.68468624499999997</v>
      </c>
      <c r="G806" s="6">
        <f>Table5[[#This Row],[Best Individual mean accuracy]]-Table5[[#This Row],[Benchmark mean accuracy]]</f>
        <v>0.17208349999999939</v>
      </c>
      <c r="H806" t="str">
        <f>IF(AND(Table5[[#This Row],[F value]]&lt;4.74,Table5[[#This Row],[Best Individual mean accuracy]]&gt;Table5[[#This Row],[Benchmark mean accuracy]]),"Yes","No")</f>
        <v>Yes</v>
      </c>
    </row>
    <row r="807" spans="1:8" x14ac:dyDescent="0.55000000000000004">
      <c r="A807">
        <v>663</v>
      </c>
      <c r="B807" s="1" t="s">
        <v>5304</v>
      </c>
      <c r="C807" s="4">
        <v>0.97714285700000003</v>
      </c>
      <c r="D807" s="6">
        <v>96.910929190000004</v>
      </c>
      <c r="E807" s="3">
        <v>96.910683590000005</v>
      </c>
      <c r="F807" s="4">
        <v>1</v>
      </c>
      <c r="G807" s="6">
        <f>Table5[[#This Row],[Best Individual mean accuracy]]-Table5[[#This Row],[Benchmark mean accuracy]]</f>
        <v>-2.4559999999951287E-4</v>
      </c>
      <c r="H807" t="str">
        <f>IF(AND(Table5[[#This Row],[F value]]&lt;4.74,Table5[[#This Row],[Best Individual mean accuracy]]&gt;Table5[[#This Row],[Benchmark mean accuracy]]),"Yes","No")</f>
        <v>No</v>
      </c>
    </row>
    <row r="808" spans="1:8" x14ac:dyDescent="0.55000000000000004">
      <c r="A808">
        <v>750</v>
      </c>
      <c r="B808" s="1" t="s">
        <v>5729</v>
      </c>
      <c r="C808" s="4">
        <v>0.96571428599999998</v>
      </c>
      <c r="D808" s="6">
        <v>96.566925909999995</v>
      </c>
      <c r="E808" s="3">
        <v>96.910683590000005</v>
      </c>
      <c r="F808" s="4">
        <v>1.3458474629999999</v>
      </c>
      <c r="G808" s="6">
        <f>Table5[[#This Row],[Best Individual mean accuracy]]-Table5[[#This Row],[Benchmark mean accuracy]]</f>
        <v>0.34375768000001017</v>
      </c>
      <c r="H808" t="str">
        <f>IF(AND(Table5[[#This Row],[F value]]&lt;4.74,Table5[[#This Row],[Best Individual mean accuracy]]&gt;Table5[[#This Row],[Benchmark mean accuracy]]),"Yes","No")</f>
        <v>Yes</v>
      </c>
    </row>
    <row r="809" spans="1:8" x14ac:dyDescent="0.55000000000000004">
      <c r="A809">
        <v>175</v>
      </c>
      <c r="B809" s="1" t="s">
        <v>4719</v>
      </c>
      <c r="C809" s="4">
        <v>0.98285714300000004</v>
      </c>
      <c r="D809" s="6">
        <v>96.252558329999999</v>
      </c>
      <c r="E809" s="3">
        <v>96.910683590000005</v>
      </c>
      <c r="F809" s="4">
        <v>1.794836213</v>
      </c>
      <c r="G809" s="6">
        <f>Table5[[#This Row],[Best Individual mean accuracy]]-Table5[[#This Row],[Benchmark mean accuracy]]</f>
        <v>0.6581252600000056</v>
      </c>
      <c r="H809" t="str">
        <f>IF(AND(Table5[[#This Row],[F value]]&lt;4.74,Table5[[#This Row],[Best Individual mean accuracy]]&gt;Table5[[#This Row],[Benchmark mean accuracy]]),"Yes","No")</f>
        <v>Yes</v>
      </c>
    </row>
    <row r="810" spans="1:8" x14ac:dyDescent="0.55000000000000004">
      <c r="A810">
        <v>175</v>
      </c>
      <c r="B810" s="1" t="s">
        <v>4870</v>
      </c>
      <c r="C810" s="4">
        <v>0.98285714300000004</v>
      </c>
      <c r="D810" s="6">
        <v>96.309701189999998</v>
      </c>
      <c r="E810" s="3">
        <v>96.910601720000003</v>
      </c>
      <c r="F810" s="4">
        <v>0.695621822</v>
      </c>
      <c r="G810" s="6">
        <f>Table5[[#This Row],[Best Individual mean accuracy]]-Table5[[#This Row],[Benchmark mean accuracy]]</f>
        <v>0.6009005300000041</v>
      </c>
      <c r="H810" t="str">
        <f>IF(AND(Table5[[#This Row],[F value]]&lt;4.74,Table5[[#This Row],[Best Individual mean accuracy]]&gt;Table5[[#This Row],[Benchmark mean accuracy]]),"Yes","No")</f>
        <v>Yes</v>
      </c>
    </row>
    <row r="811" spans="1:8" x14ac:dyDescent="0.55000000000000004">
      <c r="A811">
        <v>175</v>
      </c>
      <c r="B811" s="1" t="s">
        <v>4927</v>
      </c>
      <c r="C811" s="4">
        <v>0.98285714300000004</v>
      </c>
      <c r="D811" s="6">
        <v>96.738518220000003</v>
      </c>
      <c r="E811" s="3">
        <v>96.91051985</v>
      </c>
      <c r="F811" s="4">
        <v>0.72718483599999995</v>
      </c>
      <c r="G811" s="6">
        <f>Table5[[#This Row],[Best Individual mean accuracy]]-Table5[[#This Row],[Benchmark mean accuracy]]</f>
        <v>0.17200162999999691</v>
      </c>
      <c r="H811" t="str">
        <f>IF(AND(Table5[[#This Row],[F value]]&lt;4.74,Table5[[#This Row],[Best Individual mean accuracy]]&gt;Table5[[#This Row],[Benchmark mean accuracy]]),"Yes","No")</f>
        <v>Yes</v>
      </c>
    </row>
    <row r="812" spans="1:8" x14ac:dyDescent="0.55000000000000004">
      <c r="A812">
        <v>663</v>
      </c>
      <c r="B812" s="1" t="s">
        <v>5475</v>
      </c>
      <c r="C812" s="4">
        <v>0.97714285700000003</v>
      </c>
      <c r="D812" s="6">
        <v>96.710437990000003</v>
      </c>
      <c r="E812" s="3">
        <v>96.91051985</v>
      </c>
      <c r="F812" s="4">
        <v>1.3163117419999999</v>
      </c>
      <c r="G812" s="6">
        <f>Table5[[#This Row],[Best Individual mean accuracy]]-Table5[[#This Row],[Benchmark mean accuracy]]</f>
        <v>0.20008185999999739</v>
      </c>
      <c r="H812" t="str">
        <f>IF(AND(Table5[[#This Row],[F value]]&lt;4.74,Table5[[#This Row],[Best Individual mean accuracy]]&gt;Table5[[#This Row],[Benchmark mean accuracy]]),"Yes","No")</f>
        <v>Yes</v>
      </c>
    </row>
    <row r="813" spans="1:8" x14ac:dyDescent="0.55000000000000004">
      <c r="A813">
        <v>175</v>
      </c>
      <c r="B813" s="1" t="s">
        <v>4506</v>
      </c>
      <c r="C813" s="4">
        <v>0.98285714300000004</v>
      </c>
      <c r="D813" s="6">
        <v>96.709946790000004</v>
      </c>
      <c r="E813" s="3">
        <v>96.91051985</v>
      </c>
      <c r="F813" s="4">
        <v>1.0420405079999999</v>
      </c>
      <c r="G813" s="6">
        <f>Table5[[#This Row],[Best Individual mean accuracy]]-Table5[[#This Row],[Benchmark mean accuracy]]</f>
        <v>0.20057305999999642</v>
      </c>
      <c r="H813" t="str">
        <f>IF(AND(Table5[[#This Row],[F value]]&lt;4.74,Table5[[#This Row],[Best Individual mean accuracy]]&gt;Table5[[#This Row],[Benchmark mean accuracy]]),"Yes","No")</f>
        <v>Yes</v>
      </c>
    </row>
    <row r="814" spans="1:8" x14ac:dyDescent="0.55000000000000004">
      <c r="A814">
        <v>175</v>
      </c>
      <c r="B814" s="1" t="s">
        <v>4707</v>
      </c>
      <c r="C814" s="4">
        <v>0.98285714300000004</v>
      </c>
      <c r="D814" s="6">
        <v>96.653377000000006</v>
      </c>
      <c r="E814" s="3">
        <v>96.91051985</v>
      </c>
      <c r="F814" s="4">
        <v>1.8022896289999999</v>
      </c>
      <c r="G814" s="6">
        <f>Table5[[#This Row],[Best Individual mean accuracy]]-Table5[[#This Row],[Benchmark mean accuracy]]</f>
        <v>0.25714284999999393</v>
      </c>
      <c r="H814" t="str">
        <f>IF(AND(Table5[[#This Row],[F value]]&lt;4.74,Table5[[#This Row],[Best Individual mean accuracy]]&gt;Table5[[#This Row],[Benchmark mean accuracy]]),"Yes","No")</f>
        <v>Yes</v>
      </c>
    </row>
    <row r="815" spans="1:8" x14ac:dyDescent="0.55000000000000004">
      <c r="A815">
        <v>175</v>
      </c>
      <c r="B815" s="1" t="s">
        <v>4613</v>
      </c>
      <c r="C815" s="4">
        <v>0.98285714300000004</v>
      </c>
      <c r="D815" s="6">
        <v>96.681211630000007</v>
      </c>
      <c r="E815" s="3">
        <v>96.910437990000005</v>
      </c>
      <c r="F815" s="4">
        <v>0.61697814299999998</v>
      </c>
      <c r="G815" s="6">
        <f>Table5[[#This Row],[Best Individual mean accuracy]]-Table5[[#This Row],[Benchmark mean accuracy]]</f>
        <v>0.22922635999999841</v>
      </c>
      <c r="H815" t="str">
        <f>IF(AND(Table5[[#This Row],[F value]]&lt;4.74,Table5[[#This Row],[Best Individual mean accuracy]]&gt;Table5[[#This Row],[Benchmark mean accuracy]]),"Yes","No")</f>
        <v>Yes</v>
      </c>
    </row>
    <row r="816" spans="1:8" x14ac:dyDescent="0.55000000000000004">
      <c r="A816">
        <v>175</v>
      </c>
      <c r="B816" s="1" t="s">
        <v>5011</v>
      </c>
      <c r="C816" s="4">
        <v>0.98285714300000004</v>
      </c>
      <c r="D816" s="6">
        <v>96.652394599999994</v>
      </c>
      <c r="E816" s="3">
        <v>96.910437990000005</v>
      </c>
      <c r="F816" s="4">
        <v>0.647475087</v>
      </c>
      <c r="G816" s="6">
        <f>Table5[[#This Row],[Best Individual mean accuracy]]-Table5[[#This Row],[Benchmark mean accuracy]]</f>
        <v>0.25804339000001164</v>
      </c>
      <c r="H816" t="str">
        <f>IF(AND(Table5[[#This Row],[F value]]&lt;4.74,Table5[[#This Row],[Best Individual mean accuracy]]&gt;Table5[[#This Row],[Benchmark mean accuracy]]),"Yes","No")</f>
        <v>Yes</v>
      </c>
    </row>
    <row r="817" spans="1:8" x14ac:dyDescent="0.55000000000000004">
      <c r="A817">
        <v>175</v>
      </c>
      <c r="B817" s="1" t="s">
        <v>4526</v>
      </c>
      <c r="C817" s="4">
        <v>0.98285714300000004</v>
      </c>
      <c r="D817" s="6">
        <v>96.537945149999999</v>
      </c>
      <c r="E817" s="3">
        <v>96.910437990000005</v>
      </c>
      <c r="F817" s="4">
        <v>1.3480505</v>
      </c>
      <c r="G817" s="6">
        <f>Table5[[#This Row],[Best Individual mean accuracy]]-Table5[[#This Row],[Benchmark mean accuracy]]</f>
        <v>0.37249284000000671</v>
      </c>
      <c r="H817" t="str">
        <f>IF(AND(Table5[[#This Row],[F value]]&lt;4.74,Table5[[#This Row],[Best Individual mean accuracy]]&gt;Table5[[#This Row],[Benchmark mean accuracy]]),"Yes","No")</f>
        <v>Yes</v>
      </c>
    </row>
    <row r="818" spans="1:8" x14ac:dyDescent="0.55000000000000004">
      <c r="A818">
        <v>175</v>
      </c>
      <c r="B818" s="1" t="s">
        <v>4847</v>
      </c>
      <c r="C818" s="4">
        <v>0.98285714300000004</v>
      </c>
      <c r="D818" s="6">
        <v>96.481375360000001</v>
      </c>
      <c r="E818" s="3">
        <v>96.910437990000005</v>
      </c>
      <c r="F818" s="4">
        <v>1.4001612720000001</v>
      </c>
      <c r="G818" s="6">
        <f>Table5[[#This Row],[Best Individual mean accuracy]]-Table5[[#This Row],[Benchmark mean accuracy]]</f>
        <v>0.42906263000000422</v>
      </c>
      <c r="H818" t="str">
        <f>IF(AND(Table5[[#This Row],[F value]]&lt;4.74,Table5[[#This Row],[Best Individual mean accuracy]]&gt;Table5[[#This Row],[Benchmark mean accuracy]]),"Yes","No")</f>
        <v>Yes</v>
      </c>
    </row>
    <row r="819" spans="1:8" x14ac:dyDescent="0.55000000000000004">
      <c r="A819">
        <v>175</v>
      </c>
      <c r="B819" s="1" t="s">
        <v>4724</v>
      </c>
      <c r="C819" s="4">
        <v>0.98285714300000004</v>
      </c>
      <c r="D819" s="6">
        <v>96.452967659999999</v>
      </c>
      <c r="E819" s="3">
        <v>96.910437990000005</v>
      </c>
      <c r="F819" s="4">
        <v>0.98302539700000002</v>
      </c>
      <c r="G819" s="6">
        <f>Table5[[#This Row],[Best Individual mean accuracy]]-Table5[[#This Row],[Benchmark mean accuracy]]</f>
        <v>0.4574703300000067</v>
      </c>
      <c r="H819" t="str">
        <f>IF(AND(Table5[[#This Row],[F value]]&lt;4.74,Table5[[#This Row],[Best Individual mean accuracy]]&gt;Table5[[#This Row],[Benchmark mean accuracy]]),"Yes","No")</f>
        <v>Yes</v>
      </c>
    </row>
    <row r="820" spans="1:8" x14ac:dyDescent="0.55000000000000004">
      <c r="A820">
        <v>663</v>
      </c>
      <c r="B820" s="1" t="s">
        <v>5507</v>
      </c>
      <c r="C820" s="4">
        <v>0.97714285700000003</v>
      </c>
      <c r="D820" s="6">
        <v>96.423986900000003</v>
      </c>
      <c r="E820" s="3">
        <v>96.910437990000005</v>
      </c>
      <c r="F820" s="4">
        <v>0.97181406000000004</v>
      </c>
      <c r="G820" s="6">
        <f>Table5[[#This Row],[Best Individual mean accuracy]]-Table5[[#This Row],[Benchmark mean accuracy]]</f>
        <v>0.48645109000000275</v>
      </c>
      <c r="H820" t="str">
        <f>IF(AND(Table5[[#This Row],[F value]]&lt;4.74,Table5[[#This Row],[Best Individual mean accuracy]]&gt;Table5[[#This Row],[Benchmark mean accuracy]]),"Yes","No")</f>
        <v>Yes</v>
      </c>
    </row>
    <row r="821" spans="1:8" x14ac:dyDescent="0.55000000000000004">
      <c r="A821">
        <v>175</v>
      </c>
      <c r="B821" s="1" t="s">
        <v>4767</v>
      </c>
      <c r="C821" s="4">
        <v>0.98285714300000004</v>
      </c>
      <c r="D821" s="6">
        <v>96.25206713</v>
      </c>
      <c r="E821" s="3">
        <v>96.910437990000005</v>
      </c>
      <c r="F821" s="4">
        <v>1.1259664410000001</v>
      </c>
      <c r="G821" s="6">
        <f>Table5[[#This Row],[Best Individual mean accuracy]]-Table5[[#This Row],[Benchmark mean accuracy]]</f>
        <v>0.65837086000000511</v>
      </c>
      <c r="H821" t="str">
        <f>IF(AND(Table5[[#This Row],[F value]]&lt;4.74,Table5[[#This Row],[Best Individual mean accuracy]]&gt;Table5[[#This Row],[Benchmark mean accuracy]]),"Yes","No")</f>
        <v>Yes</v>
      </c>
    </row>
    <row r="822" spans="1:8" x14ac:dyDescent="0.55000000000000004">
      <c r="A822">
        <v>750</v>
      </c>
      <c r="B822" s="1" t="s">
        <v>5752</v>
      </c>
      <c r="C822" s="4">
        <v>0.96571428599999998</v>
      </c>
      <c r="D822" s="6">
        <v>96.681211630000007</v>
      </c>
      <c r="E822" s="3">
        <v>96.910356120000003</v>
      </c>
      <c r="F822" s="4">
        <v>0.73709364399999999</v>
      </c>
      <c r="G822" s="6">
        <f>Table5[[#This Row],[Best Individual mean accuracy]]-Table5[[#This Row],[Benchmark mean accuracy]]</f>
        <v>0.22914448999999593</v>
      </c>
      <c r="H822" t="str">
        <f>IF(AND(Table5[[#This Row],[F value]]&lt;4.74,Table5[[#This Row],[Best Individual mean accuracy]]&gt;Table5[[#This Row],[Benchmark mean accuracy]]),"Yes","No")</f>
        <v>Yes</v>
      </c>
    </row>
    <row r="823" spans="1:8" x14ac:dyDescent="0.55000000000000004">
      <c r="A823">
        <v>175</v>
      </c>
      <c r="B823" s="1" t="s">
        <v>4667</v>
      </c>
      <c r="C823" s="4">
        <v>0.98285714300000004</v>
      </c>
      <c r="D823" s="6">
        <v>96.652312730000006</v>
      </c>
      <c r="E823" s="3">
        <v>96.910356120000003</v>
      </c>
      <c r="F823" s="4">
        <v>0.71049391399999995</v>
      </c>
      <c r="G823" s="6">
        <f>Table5[[#This Row],[Best Individual mean accuracy]]-Table5[[#This Row],[Benchmark mean accuracy]]</f>
        <v>0.25804338999999743</v>
      </c>
      <c r="H823" t="str">
        <f>IF(AND(Table5[[#This Row],[F value]]&lt;4.74,Table5[[#This Row],[Best Individual mean accuracy]]&gt;Table5[[#This Row],[Benchmark mean accuracy]]),"Yes","No")</f>
        <v>Yes</v>
      </c>
    </row>
    <row r="824" spans="1:8" x14ac:dyDescent="0.55000000000000004">
      <c r="A824">
        <v>175</v>
      </c>
      <c r="B824" s="1" t="s">
        <v>4575</v>
      </c>
      <c r="C824" s="4">
        <v>0.98285714300000004</v>
      </c>
      <c r="D824" s="6">
        <v>96.566270979999999</v>
      </c>
      <c r="E824" s="3">
        <v>96.910356120000003</v>
      </c>
      <c r="F824" s="4">
        <v>1.1194024380000001</v>
      </c>
      <c r="G824" s="6">
        <f>Table5[[#This Row],[Best Individual mean accuracy]]-Table5[[#This Row],[Benchmark mean accuracy]]</f>
        <v>0.34408514000000423</v>
      </c>
      <c r="H824" t="str">
        <f>IF(AND(Table5[[#This Row],[F value]]&lt;4.74,Table5[[#This Row],[Best Individual mean accuracy]]&gt;Table5[[#This Row],[Benchmark mean accuracy]]),"Yes","No")</f>
        <v>Yes</v>
      </c>
    </row>
    <row r="825" spans="1:8" x14ac:dyDescent="0.55000000000000004">
      <c r="A825">
        <v>175</v>
      </c>
      <c r="B825" s="1" t="s">
        <v>4665</v>
      </c>
      <c r="C825" s="4">
        <v>0.98285714300000004</v>
      </c>
      <c r="D825" s="6">
        <v>96.509537449999996</v>
      </c>
      <c r="E825" s="3">
        <v>96.910356120000003</v>
      </c>
      <c r="F825" s="4">
        <v>0.67623548499999997</v>
      </c>
      <c r="G825" s="6">
        <f>Table5[[#This Row],[Best Individual mean accuracy]]-Table5[[#This Row],[Benchmark mean accuracy]]</f>
        <v>0.4008186700000067</v>
      </c>
      <c r="H825" t="str">
        <f>IF(AND(Table5[[#This Row],[F value]]&lt;4.74,Table5[[#This Row],[Best Individual mean accuracy]]&gt;Table5[[#This Row],[Benchmark mean accuracy]]),"Yes","No")</f>
        <v>Yes</v>
      </c>
    </row>
    <row r="826" spans="1:8" x14ac:dyDescent="0.55000000000000004">
      <c r="A826">
        <v>928</v>
      </c>
      <c r="B826" s="1" t="s">
        <v>6431</v>
      </c>
      <c r="C826" s="4">
        <v>0.97142857100000002</v>
      </c>
      <c r="D826" s="6">
        <v>96.452312730000003</v>
      </c>
      <c r="E826" s="3">
        <v>96.910356120000003</v>
      </c>
      <c r="F826" s="4">
        <v>1.0665965079999999</v>
      </c>
      <c r="G826" s="6">
        <f>Table5[[#This Row],[Best Individual mean accuracy]]-Table5[[#This Row],[Benchmark mean accuracy]]</f>
        <v>0.45804339000000027</v>
      </c>
      <c r="H826" t="str">
        <f>IF(AND(Table5[[#This Row],[F value]]&lt;4.74,Table5[[#This Row],[Best Individual mean accuracy]]&gt;Table5[[#This Row],[Benchmark mean accuracy]]),"Yes","No")</f>
        <v>Yes</v>
      </c>
    </row>
    <row r="827" spans="1:8" x14ac:dyDescent="0.55000000000000004">
      <c r="A827">
        <v>175</v>
      </c>
      <c r="B827" s="1" t="s">
        <v>4614</v>
      </c>
      <c r="C827" s="4">
        <v>0.98285714300000004</v>
      </c>
      <c r="D827" s="6">
        <v>96.223168240000007</v>
      </c>
      <c r="E827" s="3">
        <v>96.910274250000001</v>
      </c>
      <c r="F827" s="4">
        <v>1.4618968670000001</v>
      </c>
      <c r="G827" s="6">
        <f>Table5[[#This Row],[Best Individual mean accuracy]]-Table5[[#This Row],[Benchmark mean accuracy]]</f>
        <v>0.68710600999999372</v>
      </c>
      <c r="H827" t="str">
        <f>IF(AND(Table5[[#This Row],[F value]]&lt;4.74,Table5[[#This Row],[Best Individual mean accuracy]]&gt;Table5[[#This Row],[Benchmark mean accuracy]]),"Yes","No")</f>
        <v>Yes</v>
      </c>
    </row>
    <row r="828" spans="1:8" x14ac:dyDescent="0.55000000000000004">
      <c r="A828">
        <v>663</v>
      </c>
      <c r="B828" s="1" t="s">
        <v>5248</v>
      </c>
      <c r="C828" s="4">
        <v>0.97714285700000003</v>
      </c>
      <c r="D828" s="6">
        <v>96.853131399999995</v>
      </c>
      <c r="E828" s="3">
        <v>96.910192390000006</v>
      </c>
      <c r="F828" s="4">
        <v>1.5451674870000001</v>
      </c>
      <c r="G828" s="6">
        <f>Table5[[#This Row],[Best Individual mean accuracy]]-Table5[[#This Row],[Benchmark mean accuracy]]</f>
        <v>5.7060990000010747E-2</v>
      </c>
      <c r="H828" t="str">
        <f>IF(AND(Table5[[#This Row],[F value]]&lt;4.74,Table5[[#This Row],[Best Individual mean accuracy]]&gt;Table5[[#This Row],[Benchmark mean accuracy]]),"Yes","No")</f>
        <v>Yes</v>
      </c>
    </row>
    <row r="829" spans="1:8" x14ac:dyDescent="0.55000000000000004">
      <c r="A829">
        <v>928</v>
      </c>
      <c r="B829" s="1" t="s">
        <v>6391</v>
      </c>
      <c r="C829" s="4">
        <v>0.97142857100000002</v>
      </c>
      <c r="D829" s="6">
        <v>96.852640199999996</v>
      </c>
      <c r="E829" s="3">
        <v>96.910192390000006</v>
      </c>
      <c r="F829" s="4">
        <v>1.2496415809999999</v>
      </c>
      <c r="G829" s="6">
        <f>Table5[[#This Row],[Best Individual mean accuracy]]-Table5[[#This Row],[Benchmark mean accuracy]]</f>
        <v>5.7552190000009773E-2</v>
      </c>
      <c r="H829" t="str">
        <f>IF(AND(Table5[[#This Row],[F value]]&lt;4.74,Table5[[#This Row],[Best Individual mean accuracy]]&gt;Table5[[#This Row],[Benchmark mean accuracy]]),"Yes","No")</f>
        <v>Yes</v>
      </c>
    </row>
    <row r="830" spans="1:8" x14ac:dyDescent="0.55000000000000004">
      <c r="A830">
        <v>928</v>
      </c>
      <c r="B830" s="1" t="s">
        <v>6546</v>
      </c>
      <c r="C830" s="4">
        <v>0.97142857100000002</v>
      </c>
      <c r="D830" s="6">
        <v>96.709619320000002</v>
      </c>
      <c r="E830" s="3">
        <v>96.910192390000006</v>
      </c>
      <c r="F830" s="4">
        <v>1.0849456959999999</v>
      </c>
      <c r="G830" s="6">
        <f>Table5[[#This Row],[Best Individual mean accuracy]]-Table5[[#This Row],[Benchmark mean accuracy]]</f>
        <v>0.20057307000000435</v>
      </c>
      <c r="H830" t="str">
        <f>IF(AND(Table5[[#This Row],[F value]]&lt;4.74,Table5[[#This Row],[Best Individual mean accuracy]]&gt;Table5[[#This Row],[Benchmark mean accuracy]]),"Yes","No")</f>
        <v>Yes</v>
      </c>
    </row>
    <row r="831" spans="1:8" x14ac:dyDescent="0.55000000000000004">
      <c r="A831">
        <v>175</v>
      </c>
      <c r="B831" s="1" t="s">
        <v>4881</v>
      </c>
      <c r="C831" s="4">
        <v>0.98285714300000004</v>
      </c>
      <c r="D831" s="6">
        <v>96.681129760000005</v>
      </c>
      <c r="E831" s="3">
        <v>96.910192390000006</v>
      </c>
      <c r="F831" s="4">
        <v>1.3748638179999999</v>
      </c>
      <c r="G831" s="6">
        <f>Table5[[#This Row],[Best Individual mean accuracy]]-Table5[[#This Row],[Benchmark mean accuracy]]</f>
        <v>0.22906263000000138</v>
      </c>
      <c r="H831" t="str">
        <f>IF(AND(Table5[[#This Row],[F value]]&lt;4.74,Table5[[#This Row],[Best Individual mean accuracy]]&gt;Table5[[#This Row],[Benchmark mean accuracy]]),"Yes","No")</f>
        <v>Yes</v>
      </c>
    </row>
    <row r="832" spans="1:8" x14ac:dyDescent="0.55000000000000004">
      <c r="A832">
        <v>750</v>
      </c>
      <c r="B832" s="1" t="s">
        <v>5688</v>
      </c>
      <c r="C832" s="4">
        <v>0.96571428599999998</v>
      </c>
      <c r="D832" s="6">
        <v>96.595333609999997</v>
      </c>
      <c r="E832" s="3">
        <v>96.910192390000006</v>
      </c>
      <c r="F832" s="4">
        <v>1.5060548439999999</v>
      </c>
      <c r="G832" s="6">
        <f>Table5[[#This Row],[Best Individual mean accuracy]]-Table5[[#This Row],[Benchmark mean accuracy]]</f>
        <v>0.31485878000000866</v>
      </c>
      <c r="H832" t="str">
        <f>IF(AND(Table5[[#This Row],[F value]]&lt;4.74,Table5[[#This Row],[Best Individual mean accuracy]]&gt;Table5[[#This Row],[Benchmark mean accuracy]]),"Yes","No")</f>
        <v>Yes</v>
      </c>
    </row>
    <row r="833" spans="1:8" x14ac:dyDescent="0.55000000000000004">
      <c r="A833">
        <v>574</v>
      </c>
      <c r="B833" s="1" t="s">
        <v>5190</v>
      </c>
      <c r="C833" s="4">
        <v>0.97714285700000003</v>
      </c>
      <c r="D833" s="6">
        <v>96.566844040000007</v>
      </c>
      <c r="E833" s="3">
        <v>96.910192390000006</v>
      </c>
      <c r="F833" s="4">
        <v>1</v>
      </c>
      <c r="G833" s="6">
        <f>Table5[[#This Row],[Best Individual mean accuracy]]-Table5[[#This Row],[Benchmark mean accuracy]]</f>
        <v>0.34334834999999941</v>
      </c>
      <c r="H833" t="str">
        <f>IF(AND(Table5[[#This Row],[F value]]&lt;4.74,Table5[[#This Row],[Best Individual mean accuracy]]&gt;Table5[[#This Row],[Benchmark mean accuracy]]),"Yes","No")</f>
        <v>Yes</v>
      </c>
    </row>
    <row r="834" spans="1:8" x14ac:dyDescent="0.55000000000000004">
      <c r="A834">
        <v>175</v>
      </c>
      <c r="B834" s="1" t="s">
        <v>4966</v>
      </c>
      <c r="C834" s="4">
        <v>0.98285714300000004</v>
      </c>
      <c r="D834" s="6">
        <v>96.566680309999995</v>
      </c>
      <c r="E834" s="3">
        <v>96.910192390000006</v>
      </c>
      <c r="F834" s="4">
        <v>0.87873574399999999</v>
      </c>
      <c r="G834" s="6">
        <f>Table5[[#This Row],[Best Individual mean accuracy]]-Table5[[#This Row],[Benchmark mean accuracy]]</f>
        <v>0.34351208000001066</v>
      </c>
      <c r="H834" t="str">
        <f>IF(AND(Table5[[#This Row],[F value]]&lt;4.74,Table5[[#This Row],[Best Individual mean accuracy]]&gt;Table5[[#This Row],[Benchmark mean accuracy]]),"Yes","No")</f>
        <v>Yes</v>
      </c>
    </row>
    <row r="835" spans="1:8" x14ac:dyDescent="0.55000000000000004">
      <c r="A835">
        <v>928</v>
      </c>
      <c r="B835" s="1" t="s">
        <v>6022</v>
      </c>
      <c r="C835" s="4">
        <v>0.97142857100000002</v>
      </c>
      <c r="D835" s="6">
        <v>96.538027020000001</v>
      </c>
      <c r="E835" s="3">
        <v>96.910192390000006</v>
      </c>
      <c r="F835" s="4">
        <v>0.68500964900000005</v>
      </c>
      <c r="G835" s="6">
        <f>Table5[[#This Row],[Best Individual mean accuracy]]-Table5[[#This Row],[Benchmark mean accuracy]]</f>
        <v>0.37216537000000471</v>
      </c>
      <c r="H835" t="str">
        <f>IF(AND(Table5[[#This Row],[F value]]&lt;4.74,Table5[[#This Row],[Best Individual mean accuracy]]&gt;Table5[[#This Row],[Benchmark mean accuracy]]),"Yes","No")</f>
        <v>Yes</v>
      </c>
    </row>
    <row r="836" spans="1:8" x14ac:dyDescent="0.55000000000000004">
      <c r="A836">
        <v>175</v>
      </c>
      <c r="B836" s="1" t="s">
        <v>4897</v>
      </c>
      <c r="C836" s="4">
        <v>0.98285714300000004</v>
      </c>
      <c r="D836" s="6">
        <v>96.737945150000002</v>
      </c>
      <c r="E836" s="3">
        <v>96.910110520000003</v>
      </c>
      <c r="F836" s="4">
        <v>0.71926540699999997</v>
      </c>
      <c r="G836" s="6">
        <f>Table5[[#This Row],[Best Individual mean accuracy]]-Table5[[#This Row],[Benchmark mean accuracy]]</f>
        <v>0.17216537000000187</v>
      </c>
      <c r="H836" t="str">
        <f>IF(AND(Table5[[#This Row],[F value]]&lt;4.74,Table5[[#This Row],[Best Individual mean accuracy]]&gt;Table5[[#This Row],[Benchmark mean accuracy]]),"Yes","No")</f>
        <v>Yes</v>
      </c>
    </row>
    <row r="837" spans="1:8" x14ac:dyDescent="0.55000000000000004">
      <c r="A837">
        <v>928</v>
      </c>
      <c r="B837" s="1" t="s">
        <v>5950</v>
      </c>
      <c r="C837" s="4">
        <v>0.97142857100000002</v>
      </c>
      <c r="D837" s="6">
        <v>96.70929185</v>
      </c>
      <c r="E837" s="3">
        <v>96.910110520000003</v>
      </c>
      <c r="F837" s="4">
        <v>0.795188008</v>
      </c>
      <c r="G837" s="6">
        <f>Table5[[#This Row],[Best Individual mean accuracy]]-Table5[[#This Row],[Benchmark mean accuracy]]</f>
        <v>0.20081867000000386</v>
      </c>
      <c r="H837" t="str">
        <f>IF(AND(Table5[[#This Row],[F value]]&lt;4.74,Table5[[#This Row],[Best Individual mean accuracy]]&gt;Table5[[#This Row],[Benchmark mean accuracy]]),"Yes","No")</f>
        <v>Yes</v>
      </c>
    </row>
    <row r="838" spans="1:8" x14ac:dyDescent="0.55000000000000004">
      <c r="A838">
        <v>175</v>
      </c>
      <c r="B838" s="1" t="s">
        <v>4864</v>
      </c>
      <c r="C838" s="4">
        <v>0.98285714300000004</v>
      </c>
      <c r="D838" s="6">
        <v>96.624559970000007</v>
      </c>
      <c r="E838" s="3">
        <v>96.910110520000003</v>
      </c>
      <c r="F838" s="4">
        <v>0.86334656099999996</v>
      </c>
      <c r="G838" s="6">
        <f>Table5[[#This Row],[Best Individual mean accuracy]]-Table5[[#This Row],[Benchmark mean accuracy]]</f>
        <v>0.28555054999999641</v>
      </c>
      <c r="H838" t="str">
        <f>IF(AND(Table5[[#This Row],[F value]]&lt;4.74,Table5[[#This Row],[Best Individual mean accuracy]]&gt;Table5[[#This Row],[Benchmark mean accuracy]]),"Yes","No")</f>
        <v>Yes</v>
      </c>
    </row>
    <row r="839" spans="1:8" x14ac:dyDescent="0.55000000000000004">
      <c r="A839">
        <v>175</v>
      </c>
      <c r="B839" s="1" t="s">
        <v>4819</v>
      </c>
      <c r="C839" s="4">
        <v>0.98285714300000004</v>
      </c>
      <c r="D839" s="6">
        <v>96.624314369999993</v>
      </c>
      <c r="E839" s="3">
        <v>96.910110520000003</v>
      </c>
      <c r="F839" s="4">
        <v>1.0870861380000001</v>
      </c>
      <c r="G839" s="6">
        <f>Table5[[#This Row],[Best Individual mean accuracy]]-Table5[[#This Row],[Benchmark mean accuracy]]</f>
        <v>0.28579615000001013</v>
      </c>
      <c r="H839" t="str">
        <f>IF(AND(Table5[[#This Row],[F value]]&lt;4.74,Table5[[#This Row],[Best Individual mean accuracy]]&gt;Table5[[#This Row],[Benchmark mean accuracy]]),"Yes","No")</f>
        <v>Yes</v>
      </c>
    </row>
    <row r="840" spans="1:8" x14ac:dyDescent="0.55000000000000004">
      <c r="A840">
        <v>175</v>
      </c>
      <c r="B840" s="1" t="s">
        <v>4741</v>
      </c>
      <c r="C840" s="4">
        <v>0.98285714300000004</v>
      </c>
      <c r="D840" s="6">
        <v>96.566680309999995</v>
      </c>
      <c r="E840" s="3">
        <v>96.910110520000003</v>
      </c>
      <c r="F840" s="4">
        <v>0.84727299199999995</v>
      </c>
      <c r="G840" s="6">
        <f>Table5[[#This Row],[Best Individual mean accuracy]]-Table5[[#This Row],[Benchmark mean accuracy]]</f>
        <v>0.34343021000000817</v>
      </c>
      <c r="H840" t="str">
        <f>IF(AND(Table5[[#This Row],[F value]]&lt;4.74,Table5[[#This Row],[Best Individual mean accuracy]]&gt;Table5[[#This Row],[Benchmark mean accuracy]]),"Yes","No")</f>
        <v>Yes</v>
      </c>
    </row>
    <row r="841" spans="1:8" x14ac:dyDescent="0.55000000000000004">
      <c r="A841">
        <v>750</v>
      </c>
      <c r="B841" s="1" t="s">
        <v>5690</v>
      </c>
      <c r="C841" s="4">
        <v>0.96571428599999998</v>
      </c>
      <c r="D841" s="6">
        <v>96.538190749999998</v>
      </c>
      <c r="E841" s="3">
        <v>96.910110520000003</v>
      </c>
      <c r="F841" s="4">
        <v>0.87345025799999998</v>
      </c>
      <c r="G841" s="6">
        <f>Table5[[#This Row],[Best Individual mean accuracy]]-Table5[[#This Row],[Benchmark mean accuracy]]</f>
        <v>0.3719197700000052</v>
      </c>
      <c r="H841" t="str">
        <f>IF(AND(Table5[[#This Row],[F value]]&lt;4.74,Table5[[#This Row],[Best Individual mean accuracy]]&gt;Table5[[#This Row],[Benchmark mean accuracy]]),"Yes","No")</f>
        <v>Yes</v>
      </c>
    </row>
    <row r="842" spans="1:8" x14ac:dyDescent="0.55000000000000004">
      <c r="A842">
        <v>750</v>
      </c>
      <c r="B842" s="1" t="s">
        <v>5792</v>
      </c>
      <c r="C842" s="4">
        <v>0.96571428599999998</v>
      </c>
      <c r="D842" s="6">
        <v>96.509783049999996</v>
      </c>
      <c r="E842" s="3">
        <v>96.910110520000003</v>
      </c>
      <c r="F842" s="4">
        <v>1.220187202</v>
      </c>
      <c r="G842" s="6">
        <f>Table5[[#This Row],[Best Individual mean accuracy]]-Table5[[#This Row],[Benchmark mean accuracy]]</f>
        <v>0.40032747000000768</v>
      </c>
      <c r="H842" t="str">
        <f>IF(AND(Table5[[#This Row],[F value]]&lt;4.74,Table5[[#This Row],[Best Individual mean accuracy]]&gt;Table5[[#This Row],[Benchmark mean accuracy]]),"Yes","No")</f>
        <v>Yes</v>
      </c>
    </row>
    <row r="843" spans="1:8" x14ac:dyDescent="0.55000000000000004">
      <c r="A843">
        <v>175</v>
      </c>
      <c r="B843" s="1" t="s">
        <v>4493</v>
      </c>
      <c r="C843" s="4">
        <v>0.98285714300000004</v>
      </c>
      <c r="D843" s="6">
        <v>96.508555060000006</v>
      </c>
      <c r="E843" s="3">
        <v>96.910110520000003</v>
      </c>
      <c r="F843" s="4">
        <v>0.64646621999999998</v>
      </c>
      <c r="G843" s="6">
        <f>Table5[[#This Row],[Best Individual mean accuracy]]-Table5[[#This Row],[Benchmark mean accuracy]]</f>
        <v>0.40155545999999731</v>
      </c>
      <c r="H843" t="str">
        <f>IF(AND(Table5[[#This Row],[F value]]&lt;4.74,Table5[[#This Row],[Best Individual mean accuracy]]&gt;Table5[[#This Row],[Benchmark mean accuracy]]),"Yes","No")</f>
        <v>Yes</v>
      </c>
    </row>
    <row r="844" spans="1:8" x14ac:dyDescent="0.55000000000000004">
      <c r="A844">
        <v>10</v>
      </c>
      <c r="B844" s="1" t="s">
        <v>4437</v>
      </c>
      <c r="C844" s="4">
        <v>0.98285714300000004</v>
      </c>
      <c r="D844" s="6">
        <v>96.366844040000004</v>
      </c>
      <c r="E844" s="3">
        <v>96.910110520000003</v>
      </c>
      <c r="F844" s="4">
        <v>1.096481563</v>
      </c>
      <c r="G844" s="6">
        <f>Table5[[#This Row],[Best Individual mean accuracy]]-Table5[[#This Row],[Benchmark mean accuracy]]</f>
        <v>0.54326647999999977</v>
      </c>
      <c r="H844" t="str">
        <f>IF(AND(Table5[[#This Row],[F value]]&lt;4.74,Table5[[#This Row],[Best Individual mean accuracy]]&gt;Table5[[#This Row],[Benchmark mean accuracy]]),"Yes","No")</f>
        <v>Yes</v>
      </c>
    </row>
    <row r="845" spans="1:8" x14ac:dyDescent="0.55000000000000004">
      <c r="A845">
        <v>663</v>
      </c>
      <c r="B845" s="1" t="s">
        <v>5610</v>
      </c>
      <c r="C845" s="4">
        <v>0.97714285700000003</v>
      </c>
      <c r="D845" s="6">
        <v>96.852230860000006</v>
      </c>
      <c r="E845" s="3">
        <v>96.910028650000001</v>
      </c>
      <c r="F845" s="4">
        <v>0.82615242499999997</v>
      </c>
      <c r="G845" s="6">
        <f>Table5[[#This Row],[Best Individual mean accuracy]]-Table5[[#This Row],[Benchmark mean accuracy]]</f>
        <v>5.7797789999995075E-2</v>
      </c>
      <c r="H845" t="str">
        <f>IF(AND(Table5[[#This Row],[F value]]&lt;4.74,Table5[[#This Row],[Best Individual mean accuracy]]&gt;Table5[[#This Row],[Benchmark mean accuracy]]),"Yes","No")</f>
        <v>Yes</v>
      </c>
    </row>
    <row r="846" spans="1:8" x14ac:dyDescent="0.55000000000000004">
      <c r="A846">
        <v>663</v>
      </c>
      <c r="B846" s="1" t="s">
        <v>5623</v>
      </c>
      <c r="C846" s="4">
        <v>0.97714285700000003</v>
      </c>
      <c r="D846" s="6">
        <v>96.795742939999997</v>
      </c>
      <c r="E846" s="3">
        <v>96.910028650000001</v>
      </c>
      <c r="F846" s="4">
        <v>0.571679681</v>
      </c>
      <c r="G846" s="6">
        <f>Table5[[#This Row],[Best Individual mean accuracy]]-Table5[[#This Row],[Benchmark mean accuracy]]</f>
        <v>0.11428571000000431</v>
      </c>
      <c r="H846" t="str">
        <f>IF(AND(Table5[[#This Row],[F value]]&lt;4.74,Table5[[#This Row],[Best Individual mean accuracy]]&gt;Table5[[#This Row],[Benchmark mean accuracy]]),"Yes","No")</f>
        <v>Yes</v>
      </c>
    </row>
    <row r="847" spans="1:8" x14ac:dyDescent="0.55000000000000004">
      <c r="A847">
        <v>750</v>
      </c>
      <c r="B847" s="1" t="s">
        <v>5738</v>
      </c>
      <c r="C847" s="4">
        <v>0.96571428599999998</v>
      </c>
      <c r="D847" s="6">
        <v>96.766925909999998</v>
      </c>
      <c r="E847" s="3">
        <v>96.910028650000001</v>
      </c>
      <c r="F847" s="4">
        <v>4.3225004130000002</v>
      </c>
      <c r="G847" s="6">
        <f>Table5[[#This Row],[Best Individual mean accuracy]]-Table5[[#This Row],[Benchmark mean accuracy]]</f>
        <v>0.14310274000000334</v>
      </c>
      <c r="H847" t="str">
        <f>IF(AND(Table5[[#This Row],[F value]]&lt;4.74,Table5[[#This Row],[Best Individual mean accuracy]]&gt;Table5[[#This Row],[Benchmark mean accuracy]]),"Yes","No")</f>
        <v>Yes</v>
      </c>
    </row>
    <row r="848" spans="1:8" x14ac:dyDescent="0.55000000000000004">
      <c r="A848">
        <v>175</v>
      </c>
      <c r="B848" s="1" t="s">
        <v>4776</v>
      </c>
      <c r="C848" s="4">
        <v>0.98285714300000004</v>
      </c>
      <c r="D848" s="6">
        <v>96.738027020000004</v>
      </c>
      <c r="E848" s="3">
        <v>96.910028650000001</v>
      </c>
      <c r="F848" s="4">
        <v>1.1331295610000001</v>
      </c>
      <c r="G848" s="6">
        <f>Table5[[#This Row],[Best Individual mean accuracy]]-Table5[[#This Row],[Benchmark mean accuracy]]</f>
        <v>0.17200162999999691</v>
      </c>
      <c r="H848" t="str">
        <f>IF(AND(Table5[[#This Row],[F value]]&lt;4.74,Table5[[#This Row],[Best Individual mean accuracy]]&gt;Table5[[#This Row],[Benchmark mean accuracy]]),"Yes","No")</f>
        <v>Yes</v>
      </c>
    </row>
    <row r="849" spans="1:8" x14ac:dyDescent="0.55000000000000004">
      <c r="A849">
        <v>928</v>
      </c>
      <c r="B849" s="1" t="s">
        <v>6056</v>
      </c>
      <c r="C849" s="4">
        <v>0.97142857100000002</v>
      </c>
      <c r="D849" s="6">
        <v>96.624150630000003</v>
      </c>
      <c r="E849" s="3">
        <v>96.910028650000001</v>
      </c>
      <c r="F849" s="4">
        <v>1.415389062</v>
      </c>
      <c r="G849" s="6">
        <f>Table5[[#This Row],[Best Individual mean accuracy]]-Table5[[#This Row],[Benchmark mean accuracy]]</f>
        <v>0.2858780199999984</v>
      </c>
      <c r="H849" t="str">
        <f>IF(AND(Table5[[#This Row],[F value]]&lt;4.74,Table5[[#This Row],[Best Individual mean accuracy]]&gt;Table5[[#This Row],[Benchmark mean accuracy]]),"Yes","No")</f>
        <v>Yes</v>
      </c>
    </row>
    <row r="850" spans="1:8" x14ac:dyDescent="0.55000000000000004">
      <c r="A850">
        <v>928</v>
      </c>
      <c r="B850" s="1" t="s">
        <v>6341</v>
      </c>
      <c r="C850" s="4">
        <v>0.97142857100000002</v>
      </c>
      <c r="D850" s="6">
        <v>96.509619319999999</v>
      </c>
      <c r="E850" s="3">
        <v>96.910028650000001</v>
      </c>
      <c r="F850" s="4">
        <v>1.0408925630000001</v>
      </c>
      <c r="G850" s="6">
        <f>Table5[[#This Row],[Best Individual mean accuracy]]-Table5[[#This Row],[Benchmark mean accuracy]]</f>
        <v>0.40040933000000223</v>
      </c>
      <c r="H850" t="str">
        <f>IF(AND(Table5[[#This Row],[F value]]&lt;4.74,Table5[[#This Row],[Best Individual mean accuracy]]&gt;Table5[[#This Row],[Benchmark mean accuracy]]),"Yes","No")</f>
        <v>Yes</v>
      </c>
    </row>
    <row r="851" spans="1:8" x14ac:dyDescent="0.55000000000000004">
      <c r="A851">
        <v>750</v>
      </c>
      <c r="B851" s="1" t="s">
        <v>5814</v>
      </c>
      <c r="C851" s="4">
        <v>0.96571428599999998</v>
      </c>
      <c r="D851" s="6">
        <v>96.508964390000003</v>
      </c>
      <c r="E851" s="3">
        <v>96.910028650000001</v>
      </c>
      <c r="F851" s="4">
        <v>0.875275531</v>
      </c>
      <c r="G851" s="6">
        <f>Table5[[#This Row],[Best Individual mean accuracy]]-Table5[[#This Row],[Benchmark mean accuracy]]</f>
        <v>0.40106425999999828</v>
      </c>
      <c r="H851" t="str">
        <f>IF(AND(Table5[[#This Row],[F value]]&lt;4.74,Table5[[#This Row],[Best Individual mean accuracy]]&gt;Table5[[#This Row],[Benchmark mean accuracy]]),"Yes","No")</f>
        <v>Yes</v>
      </c>
    </row>
    <row r="852" spans="1:8" x14ac:dyDescent="0.55000000000000004">
      <c r="A852">
        <v>175</v>
      </c>
      <c r="B852" s="1" t="s">
        <v>4857</v>
      </c>
      <c r="C852" s="4">
        <v>0.98285714300000004</v>
      </c>
      <c r="D852" s="6">
        <v>96.479901760000004</v>
      </c>
      <c r="E852" s="3">
        <v>96.910028650000001</v>
      </c>
      <c r="F852" s="4">
        <v>0.90977250700000001</v>
      </c>
      <c r="G852" s="6">
        <f>Table5[[#This Row],[Best Individual mean accuracy]]-Table5[[#This Row],[Benchmark mean accuracy]]</f>
        <v>0.43012688999999682</v>
      </c>
      <c r="H852" t="str">
        <f>IF(AND(Table5[[#This Row],[F value]]&lt;4.74,Table5[[#This Row],[Best Individual mean accuracy]]&gt;Table5[[#This Row],[Benchmark mean accuracy]]),"Yes","No")</f>
        <v>Yes</v>
      </c>
    </row>
    <row r="853" spans="1:8" x14ac:dyDescent="0.55000000000000004">
      <c r="A853">
        <v>175</v>
      </c>
      <c r="B853" s="1" t="s">
        <v>4689</v>
      </c>
      <c r="C853" s="4">
        <v>0.98285714300000004</v>
      </c>
      <c r="D853" s="6">
        <v>96.423086369999993</v>
      </c>
      <c r="E853" s="3">
        <v>96.910028650000001</v>
      </c>
      <c r="F853" s="4">
        <v>1.1156298360000001</v>
      </c>
      <c r="G853" s="6">
        <f>Table5[[#This Row],[Best Individual mean accuracy]]-Table5[[#This Row],[Benchmark mean accuracy]]</f>
        <v>0.48694228000000805</v>
      </c>
      <c r="H853" t="str">
        <f>IF(AND(Table5[[#This Row],[F value]]&lt;4.74,Table5[[#This Row],[Best Individual mean accuracy]]&gt;Table5[[#This Row],[Benchmark mean accuracy]]),"Yes","No")</f>
        <v>Yes</v>
      </c>
    </row>
    <row r="854" spans="1:8" x14ac:dyDescent="0.55000000000000004">
      <c r="A854">
        <v>928</v>
      </c>
      <c r="B854" s="1" t="s">
        <v>6536</v>
      </c>
      <c r="C854" s="4">
        <v>0.97142857100000002</v>
      </c>
      <c r="D854" s="6">
        <v>95.937945150000004</v>
      </c>
      <c r="E854" s="3">
        <v>96.910028650000001</v>
      </c>
      <c r="F854" s="4">
        <v>1.1443926339999999</v>
      </c>
      <c r="G854" s="6">
        <f>Table5[[#This Row],[Best Individual mean accuracy]]-Table5[[#This Row],[Benchmark mean accuracy]]</f>
        <v>0.97208349999999655</v>
      </c>
      <c r="H854" t="str">
        <f>IF(AND(Table5[[#This Row],[F value]]&lt;4.74,Table5[[#This Row],[Best Individual mean accuracy]]&gt;Table5[[#This Row],[Benchmark mean accuracy]]),"Yes","No")</f>
        <v>Yes</v>
      </c>
    </row>
    <row r="855" spans="1:8" x14ac:dyDescent="0.55000000000000004">
      <c r="A855">
        <v>750</v>
      </c>
      <c r="B855" s="1" t="s">
        <v>5651</v>
      </c>
      <c r="C855" s="4">
        <v>0.96571428599999998</v>
      </c>
      <c r="D855" s="6">
        <v>96.79557921</v>
      </c>
      <c r="E855" s="3">
        <v>96.909946790000006</v>
      </c>
      <c r="F855" s="4">
        <v>1.896913487</v>
      </c>
      <c r="G855" s="6">
        <f>Table5[[#This Row],[Best Individual mean accuracy]]-Table5[[#This Row],[Benchmark mean accuracy]]</f>
        <v>0.1143675800000068</v>
      </c>
      <c r="H855" t="str">
        <f>IF(AND(Table5[[#This Row],[F value]]&lt;4.74,Table5[[#This Row],[Best Individual mean accuracy]]&gt;Table5[[#This Row],[Benchmark mean accuracy]]),"Yes","No")</f>
        <v>Yes</v>
      </c>
    </row>
    <row r="856" spans="1:8" x14ac:dyDescent="0.55000000000000004">
      <c r="A856">
        <v>663</v>
      </c>
      <c r="B856" s="1" t="s">
        <v>5302</v>
      </c>
      <c r="C856" s="4">
        <v>0.97714285700000003</v>
      </c>
      <c r="D856" s="6">
        <v>96.710437990000003</v>
      </c>
      <c r="E856" s="3">
        <v>96.909946790000006</v>
      </c>
      <c r="F856" s="4">
        <v>0.91198030699999999</v>
      </c>
      <c r="G856" s="6">
        <f>Table5[[#This Row],[Best Individual mean accuracy]]-Table5[[#This Row],[Benchmark mean accuracy]]</f>
        <v>0.19950880000000382</v>
      </c>
      <c r="H856" t="str">
        <f>IF(AND(Table5[[#This Row],[F value]]&lt;4.74,Table5[[#This Row],[Best Individual mean accuracy]]&gt;Table5[[#This Row],[Benchmark mean accuracy]]),"Yes","No")</f>
        <v>Yes</v>
      </c>
    </row>
    <row r="857" spans="1:8" x14ac:dyDescent="0.55000000000000004">
      <c r="A857">
        <v>928</v>
      </c>
      <c r="B857" s="1" t="s">
        <v>6113</v>
      </c>
      <c r="C857" s="4">
        <v>0.97142857100000002</v>
      </c>
      <c r="D857" s="6">
        <v>96.681047890000002</v>
      </c>
      <c r="E857" s="3">
        <v>96.909946790000006</v>
      </c>
      <c r="F857" s="4">
        <v>0.61527268199999996</v>
      </c>
      <c r="G857" s="6">
        <f>Table5[[#This Row],[Best Individual mean accuracy]]-Table5[[#This Row],[Benchmark mean accuracy]]</f>
        <v>0.22889890000000435</v>
      </c>
      <c r="H857" t="str">
        <f>IF(AND(Table5[[#This Row],[F value]]&lt;4.74,Table5[[#This Row],[Best Individual mean accuracy]]&gt;Table5[[#This Row],[Benchmark mean accuracy]]),"Yes","No")</f>
        <v>Yes</v>
      </c>
    </row>
    <row r="858" spans="1:8" x14ac:dyDescent="0.55000000000000004">
      <c r="A858">
        <v>750</v>
      </c>
      <c r="B858" s="1" t="s">
        <v>5749</v>
      </c>
      <c r="C858" s="4">
        <v>0.96571428599999998</v>
      </c>
      <c r="D858" s="6">
        <v>96.652148999999994</v>
      </c>
      <c r="E858" s="3">
        <v>96.909946790000006</v>
      </c>
      <c r="F858" s="4">
        <v>0.804218777</v>
      </c>
      <c r="G858" s="6">
        <f>Table5[[#This Row],[Best Individual mean accuracy]]-Table5[[#This Row],[Benchmark mean accuracy]]</f>
        <v>0.25779779000001213</v>
      </c>
      <c r="H858" t="str">
        <f>IF(AND(Table5[[#This Row],[F value]]&lt;4.74,Table5[[#This Row],[Best Individual mean accuracy]]&gt;Table5[[#This Row],[Benchmark mean accuracy]]),"Yes","No")</f>
        <v>Yes</v>
      </c>
    </row>
    <row r="859" spans="1:8" x14ac:dyDescent="0.55000000000000004">
      <c r="A859">
        <v>175</v>
      </c>
      <c r="B859" s="1" t="s">
        <v>5074</v>
      </c>
      <c r="C859" s="4">
        <v>0.98285714300000004</v>
      </c>
      <c r="D859" s="6">
        <v>96.595415470000006</v>
      </c>
      <c r="E859" s="3">
        <v>96.909946790000006</v>
      </c>
      <c r="F859" s="4">
        <v>1.594921373</v>
      </c>
      <c r="G859" s="6">
        <f>Table5[[#This Row],[Best Individual mean accuracy]]-Table5[[#This Row],[Benchmark mean accuracy]]</f>
        <v>0.31453132000000039</v>
      </c>
      <c r="H859" t="str">
        <f>IF(AND(Table5[[#This Row],[F value]]&lt;4.74,Table5[[#This Row],[Best Individual mean accuracy]]&gt;Table5[[#This Row],[Benchmark mean accuracy]]),"Yes","No")</f>
        <v>Yes</v>
      </c>
    </row>
    <row r="860" spans="1:8" x14ac:dyDescent="0.55000000000000004">
      <c r="A860">
        <v>928</v>
      </c>
      <c r="B860" s="1" t="s">
        <v>6287</v>
      </c>
      <c r="C860" s="4">
        <v>0.97142857100000002</v>
      </c>
      <c r="D860" s="6">
        <v>96.595169870000007</v>
      </c>
      <c r="E860" s="3">
        <v>96.909946790000006</v>
      </c>
      <c r="F860" s="4">
        <v>1.108015736</v>
      </c>
      <c r="G860" s="6">
        <f>Table5[[#This Row],[Best Individual mean accuracy]]-Table5[[#This Row],[Benchmark mean accuracy]]</f>
        <v>0.3147769199999999</v>
      </c>
      <c r="H860" t="str">
        <f>IF(AND(Table5[[#This Row],[F value]]&lt;4.74,Table5[[#This Row],[Best Individual mean accuracy]]&gt;Table5[[#This Row],[Benchmark mean accuracy]]),"Yes","No")</f>
        <v>Yes</v>
      </c>
    </row>
    <row r="861" spans="1:8" x14ac:dyDescent="0.55000000000000004">
      <c r="A861">
        <v>663</v>
      </c>
      <c r="B861" s="1" t="s">
        <v>5425</v>
      </c>
      <c r="C861" s="4">
        <v>0.97714285700000003</v>
      </c>
      <c r="D861" s="6">
        <v>96.594842409999998</v>
      </c>
      <c r="E861" s="3">
        <v>96.909946790000006</v>
      </c>
      <c r="F861" s="4">
        <v>0.91165016399999999</v>
      </c>
      <c r="G861" s="6">
        <f>Table5[[#This Row],[Best Individual mean accuracy]]-Table5[[#This Row],[Benchmark mean accuracy]]</f>
        <v>0.31510438000000818</v>
      </c>
      <c r="H861" t="str">
        <f>IF(AND(Table5[[#This Row],[F value]]&lt;4.74,Table5[[#This Row],[Best Individual mean accuracy]]&gt;Table5[[#This Row],[Benchmark mean accuracy]]),"Yes","No")</f>
        <v>Yes</v>
      </c>
    </row>
    <row r="862" spans="1:8" x14ac:dyDescent="0.55000000000000004">
      <c r="A862">
        <v>750</v>
      </c>
      <c r="B862" s="1" t="s">
        <v>5725</v>
      </c>
      <c r="C862" s="4">
        <v>0.96571428599999998</v>
      </c>
      <c r="D862" s="6">
        <v>96.566434709999996</v>
      </c>
      <c r="E862" s="3">
        <v>96.909946790000006</v>
      </c>
      <c r="F862" s="4">
        <v>1.999174998</v>
      </c>
      <c r="G862" s="6">
        <f>Table5[[#This Row],[Best Individual mean accuracy]]-Table5[[#This Row],[Benchmark mean accuracy]]</f>
        <v>0.34351208000001066</v>
      </c>
      <c r="H862" t="str">
        <f>IF(AND(Table5[[#This Row],[F value]]&lt;4.74,Table5[[#This Row],[Best Individual mean accuracy]]&gt;Table5[[#This Row],[Benchmark mean accuracy]]),"Yes","No")</f>
        <v>Yes</v>
      </c>
    </row>
    <row r="863" spans="1:8" x14ac:dyDescent="0.55000000000000004">
      <c r="A863">
        <v>928</v>
      </c>
      <c r="B863" s="1" t="s">
        <v>6529</v>
      </c>
      <c r="C863" s="4">
        <v>0.97142857100000002</v>
      </c>
      <c r="D863" s="6">
        <v>96.566107250000002</v>
      </c>
      <c r="E863" s="3">
        <v>96.909946790000006</v>
      </c>
      <c r="F863" s="4">
        <v>0.72584477000000003</v>
      </c>
      <c r="G863" s="6">
        <f>Table5[[#This Row],[Best Individual mean accuracy]]-Table5[[#This Row],[Benchmark mean accuracy]]</f>
        <v>0.34383954000000472</v>
      </c>
      <c r="H863" t="str">
        <f>IF(AND(Table5[[#This Row],[F value]]&lt;4.74,Table5[[#This Row],[Best Individual mean accuracy]]&gt;Table5[[#This Row],[Benchmark mean accuracy]]),"Yes","No")</f>
        <v>Yes</v>
      </c>
    </row>
    <row r="864" spans="1:8" x14ac:dyDescent="0.55000000000000004">
      <c r="A864">
        <v>175</v>
      </c>
      <c r="B864" s="1" t="s">
        <v>4882</v>
      </c>
      <c r="C864" s="4">
        <v>0.98285714300000004</v>
      </c>
      <c r="D864" s="6">
        <v>96.538600079999995</v>
      </c>
      <c r="E864" s="3">
        <v>96.909946790000006</v>
      </c>
      <c r="F864" s="4">
        <v>0.85012715900000002</v>
      </c>
      <c r="G864" s="6">
        <f>Table5[[#This Row],[Best Individual mean accuracy]]-Table5[[#This Row],[Benchmark mean accuracy]]</f>
        <v>0.37134671000001163</v>
      </c>
      <c r="H864" t="str">
        <f>IF(AND(Table5[[#This Row],[F value]]&lt;4.74,Table5[[#This Row],[Best Individual mean accuracy]]&gt;Table5[[#This Row],[Benchmark mean accuracy]]),"Yes","No")</f>
        <v>Yes</v>
      </c>
    </row>
    <row r="865" spans="1:8" x14ac:dyDescent="0.55000000000000004">
      <c r="A865">
        <v>175</v>
      </c>
      <c r="B865" s="1" t="s">
        <v>4546</v>
      </c>
      <c r="C865" s="4">
        <v>0.98285714300000004</v>
      </c>
      <c r="D865" s="6">
        <v>96.509291849999997</v>
      </c>
      <c r="E865" s="3">
        <v>96.909946790000006</v>
      </c>
      <c r="F865" s="4">
        <v>1.024424231</v>
      </c>
      <c r="G865" s="6">
        <f>Table5[[#This Row],[Best Individual mean accuracy]]-Table5[[#This Row],[Benchmark mean accuracy]]</f>
        <v>0.40065494000000967</v>
      </c>
      <c r="H865" t="str">
        <f>IF(AND(Table5[[#This Row],[F value]]&lt;4.74,Table5[[#This Row],[Best Individual mean accuracy]]&gt;Table5[[#This Row],[Benchmark mean accuracy]]),"Yes","No")</f>
        <v>Yes</v>
      </c>
    </row>
    <row r="866" spans="1:8" x14ac:dyDescent="0.55000000000000004">
      <c r="A866">
        <v>175</v>
      </c>
      <c r="B866" s="1" t="s">
        <v>5079</v>
      </c>
      <c r="C866" s="4">
        <v>0.98285714300000004</v>
      </c>
      <c r="D866" s="6">
        <v>96.423577570000006</v>
      </c>
      <c r="E866" s="3">
        <v>96.909946790000006</v>
      </c>
      <c r="F866" s="4">
        <v>2.1011954199999998</v>
      </c>
      <c r="G866" s="6">
        <f>Table5[[#This Row],[Best Individual mean accuracy]]-Table5[[#This Row],[Benchmark mean accuracy]]</f>
        <v>0.48636922000000027</v>
      </c>
      <c r="H866" t="str">
        <f>IF(AND(Table5[[#This Row],[F value]]&lt;4.74,Table5[[#This Row],[Best Individual mean accuracy]]&gt;Table5[[#This Row],[Benchmark mean accuracy]]),"Yes","No")</f>
        <v>Yes</v>
      </c>
    </row>
    <row r="867" spans="1:8" x14ac:dyDescent="0.55000000000000004">
      <c r="A867">
        <v>574</v>
      </c>
      <c r="B867" s="1" t="s">
        <v>5184</v>
      </c>
      <c r="C867" s="4">
        <v>0.97714285700000003</v>
      </c>
      <c r="D867" s="6">
        <v>96.223495700000001</v>
      </c>
      <c r="E867" s="3">
        <v>96.909946790000006</v>
      </c>
      <c r="F867" s="4">
        <v>0.90715384899999996</v>
      </c>
      <c r="G867" s="6">
        <f>Table5[[#This Row],[Best Individual mean accuracy]]-Table5[[#This Row],[Benchmark mean accuracy]]</f>
        <v>0.68645109000000559</v>
      </c>
      <c r="H867" t="str">
        <f>IF(AND(Table5[[#This Row],[F value]]&lt;4.74,Table5[[#This Row],[Best Individual mean accuracy]]&gt;Table5[[#This Row],[Benchmark mean accuracy]]),"Yes","No")</f>
        <v>Yes</v>
      </c>
    </row>
    <row r="868" spans="1:8" x14ac:dyDescent="0.55000000000000004">
      <c r="A868">
        <v>928</v>
      </c>
      <c r="B868" s="1" t="s">
        <v>5927</v>
      </c>
      <c r="C868" s="4">
        <v>0.97142857100000002</v>
      </c>
      <c r="D868" s="6">
        <v>96.795251739999998</v>
      </c>
      <c r="E868" s="3">
        <v>96.909864920000004</v>
      </c>
      <c r="F868" s="4">
        <v>1</v>
      </c>
      <c r="G868" s="6">
        <f>Table5[[#This Row],[Best Individual mean accuracy]]-Table5[[#This Row],[Benchmark mean accuracy]]</f>
        <v>0.11461318000000631</v>
      </c>
      <c r="H868" t="str">
        <f>IF(AND(Table5[[#This Row],[F value]]&lt;4.74,Table5[[#This Row],[Best Individual mean accuracy]]&gt;Table5[[#This Row],[Benchmark mean accuracy]]),"Yes","No")</f>
        <v>Yes</v>
      </c>
    </row>
    <row r="869" spans="1:8" x14ac:dyDescent="0.55000000000000004">
      <c r="A869">
        <v>175</v>
      </c>
      <c r="B869" s="1" t="s">
        <v>4993</v>
      </c>
      <c r="C869" s="4">
        <v>0.98285714300000004</v>
      </c>
      <c r="D869" s="6">
        <v>96.738108879999999</v>
      </c>
      <c r="E869" s="3">
        <v>96.909864920000004</v>
      </c>
      <c r="F869" s="4">
        <v>0.78070276100000002</v>
      </c>
      <c r="G869" s="6">
        <f>Table5[[#This Row],[Best Individual mean accuracy]]-Table5[[#This Row],[Benchmark mean accuracy]]</f>
        <v>0.17175604000000533</v>
      </c>
      <c r="H869" t="str">
        <f>IF(AND(Table5[[#This Row],[F value]]&lt;4.74,Table5[[#This Row],[Best Individual mean accuracy]]&gt;Table5[[#This Row],[Benchmark mean accuracy]]),"Yes","No")</f>
        <v>Yes</v>
      </c>
    </row>
    <row r="870" spans="1:8" x14ac:dyDescent="0.55000000000000004">
      <c r="A870">
        <v>663</v>
      </c>
      <c r="B870" s="1" t="s">
        <v>5370</v>
      </c>
      <c r="C870" s="4">
        <v>0.97714285700000003</v>
      </c>
      <c r="D870" s="6">
        <v>96.710028649999998</v>
      </c>
      <c r="E870" s="3">
        <v>96.909864920000004</v>
      </c>
      <c r="F870" s="4">
        <v>0.90160740100000003</v>
      </c>
      <c r="G870" s="6">
        <f>Table5[[#This Row],[Best Individual mean accuracy]]-Table5[[#This Row],[Benchmark mean accuracy]]</f>
        <v>0.19983627000000581</v>
      </c>
      <c r="H870" t="str">
        <f>IF(AND(Table5[[#This Row],[F value]]&lt;4.74,Table5[[#This Row],[Best Individual mean accuracy]]&gt;Table5[[#This Row],[Benchmark mean accuracy]]),"Yes","No")</f>
        <v>Yes</v>
      </c>
    </row>
    <row r="871" spans="1:8" x14ac:dyDescent="0.55000000000000004">
      <c r="A871">
        <v>175</v>
      </c>
      <c r="B871" s="1" t="s">
        <v>4916</v>
      </c>
      <c r="C871" s="4">
        <v>0.98285714300000004</v>
      </c>
      <c r="D871" s="6">
        <v>96.681457219999999</v>
      </c>
      <c r="E871" s="3">
        <v>96.909864920000004</v>
      </c>
      <c r="F871" s="4">
        <v>0.856880109</v>
      </c>
      <c r="G871" s="6">
        <f>Table5[[#This Row],[Best Individual mean accuracy]]-Table5[[#This Row],[Benchmark mean accuracy]]</f>
        <v>0.22840770000000532</v>
      </c>
      <c r="H871" t="str">
        <f>IF(AND(Table5[[#This Row],[F value]]&lt;4.74,Table5[[#This Row],[Best Individual mean accuracy]]&gt;Table5[[#This Row],[Benchmark mean accuracy]]),"Yes","No")</f>
        <v>Yes</v>
      </c>
    </row>
    <row r="872" spans="1:8" x14ac:dyDescent="0.55000000000000004">
      <c r="A872">
        <v>928</v>
      </c>
      <c r="B872" s="1" t="s">
        <v>6647</v>
      </c>
      <c r="C872" s="4">
        <v>0.97142857100000002</v>
      </c>
      <c r="D872" s="6">
        <v>96.681047890000002</v>
      </c>
      <c r="E872" s="3">
        <v>96.909864920000004</v>
      </c>
      <c r="F872" s="4">
        <v>0.63460628200000002</v>
      </c>
      <c r="G872" s="6">
        <f>Table5[[#This Row],[Best Individual mean accuracy]]-Table5[[#This Row],[Benchmark mean accuracy]]</f>
        <v>0.22881703000000186</v>
      </c>
      <c r="H872" t="str">
        <f>IF(AND(Table5[[#This Row],[F value]]&lt;4.74,Table5[[#This Row],[Best Individual mean accuracy]]&gt;Table5[[#This Row],[Benchmark mean accuracy]]),"Yes","No")</f>
        <v>Yes</v>
      </c>
    </row>
    <row r="873" spans="1:8" x14ac:dyDescent="0.55000000000000004">
      <c r="A873">
        <v>663</v>
      </c>
      <c r="B873" s="1" t="s">
        <v>5533</v>
      </c>
      <c r="C873" s="4">
        <v>0.97714285700000003</v>
      </c>
      <c r="D873" s="6">
        <v>96.623577569999995</v>
      </c>
      <c r="E873" s="3">
        <v>96.909864920000004</v>
      </c>
      <c r="F873" s="4">
        <v>1.2492854600000001</v>
      </c>
      <c r="G873" s="6">
        <f>Table5[[#This Row],[Best Individual mean accuracy]]-Table5[[#This Row],[Benchmark mean accuracy]]</f>
        <v>0.28628735000000916</v>
      </c>
      <c r="H873" t="str">
        <f>IF(AND(Table5[[#This Row],[F value]]&lt;4.74,Table5[[#This Row],[Best Individual mean accuracy]]&gt;Table5[[#This Row],[Benchmark mean accuracy]]),"Yes","No")</f>
        <v>Yes</v>
      </c>
    </row>
    <row r="874" spans="1:8" x14ac:dyDescent="0.55000000000000004">
      <c r="A874">
        <v>175</v>
      </c>
      <c r="B874" s="1" t="s">
        <v>4836</v>
      </c>
      <c r="C874" s="4">
        <v>0.98285714300000004</v>
      </c>
      <c r="D874" s="6">
        <v>96.623168239999998</v>
      </c>
      <c r="E874" s="3">
        <v>96.909864920000004</v>
      </c>
      <c r="F874" s="4">
        <v>1.26860862</v>
      </c>
      <c r="G874" s="6">
        <f>Table5[[#This Row],[Best Individual mean accuracy]]-Table5[[#This Row],[Benchmark mean accuracy]]</f>
        <v>0.2866966800000057</v>
      </c>
      <c r="H874" t="str">
        <f>IF(AND(Table5[[#This Row],[F value]]&lt;4.74,Table5[[#This Row],[Best Individual mean accuracy]]&gt;Table5[[#This Row],[Benchmark mean accuracy]]),"Yes","No")</f>
        <v>Yes</v>
      </c>
    </row>
    <row r="875" spans="1:8" x14ac:dyDescent="0.55000000000000004">
      <c r="A875">
        <v>928</v>
      </c>
      <c r="B875" s="1" t="s">
        <v>6123</v>
      </c>
      <c r="C875" s="4">
        <v>0.97142857100000002</v>
      </c>
      <c r="D875" s="6">
        <v>96.595006139999995</v>
      </c>
      <c r="E875" s="3">
        <v>96.909864920000004</v>
      </c>
      <c r="F875" s="4">
        <v>1</v>
      </c>
      <c r="G875" s="6">
        <f>Table5[[#This Row],[Best Individual mean accuracy]]-Table5[[#This Row],[Benchmark mean accuracy]]</f>
        <v>0.31485878000000866</v>
      </c>
      <c r="H875" t="str">
        <f>IF(AND(Table5[[#This Row],[F value]]&lt;4.74,Table5[[#This Row],[Best Individual mean accuracy]]&gt;Table5[[#This Row],[Benchmark mean accuracy]]),"Yes","No")</f>
        <v>Yes</v>
      </c>
    </row>
    <row r="876" spans="1:8" x14ac:dyDescent="0.55000000000000004">
      <c r="A876">
        <v>750</v>
      </c>
      <c r="B876" s="1" t="s">
        <v>5801</v>
      </c>
      <c r="C876" s="4">
        <v>0.96571428599999998</v>
      </c>
      <c r="D876" s="6">
        <v>96.566189109999996</v>
      </c>
      <c r="E876" s="3">
        <v>96.909864920000004</v>
      </c>
      <c r="F876" s="4">
        <v>1</v>
      </c>
      <c r="G876" s="6">
        <f>Table5[[#This Row],[Best Individual mean accuracy]]-Table5[[#This Row],[Benchmark mean accuracy]]</f>
        <v>0.34367581000000769</v>
      </c>
      <c r="H876" t="str">
        <f>IF(AND(Table5[[#This Row],[F value]]&lt;4.74,Table5[[#This Row],[Best Individual mean accuracy]]&gt;Table5[[#This Row],[Benchmark mean accuracy]]),"Yes","No")</f>
        <v>Yes</v>
      </c>
    </row>
    <row r="877" spans="1:8" x14ac:dyDescent="0.55000000000000004">
      <c r="A877">
        <v>175</v>
      </c>
      <c r="B877" s="1" t="s">
        <v>4692</v>
      </c>
      <c r="C877" s="4">
        <v>0.98285714300000004</v>
      </c>
      <c r="D877" s="6">
        <v>96.538108879999996</v>
      </c>
      <c r="E877" s="3">
        <v>96.909864920000004</v>
      </c>
      <c r="F877" s="4">
        <v>0.89896399000000005</v>
      </c>
      <c r="G877" s="6">
        <f>Table5[[#This Row],[Best Individual mean accuracy]]-Table5[[#This Row],[Benchmark mean accuracy]]</f>
        <v>0.37175604000000817</v>
      </c>
      <c r="H877" t="str">
        <f>IF(AND(Table5[[#This Row],[F value]]&lt;4.74,Table5[[#This Row],[Best Individual mean accuracy]]&gt;Table5[[#This Row],[Benchmark mean accuracy]]),"Yes","No")</f>
        <v>Yes</v>
      </c>
    </row>
    <row r="878" spans="1:8" x14ac:dyDescent="0.55000000000000004">
      <c r="A878">
        <v>928</v>
      </c>
      <c r="B878" s="1" t="s">
        <v>6588</v>
      </c>
      <c r="C878" s="4">
        <v>0.97142857100000002</v>
      </c>
      <c r="D878" s="6">
        <v>96.509373719999999</v>
      </c>
      <c r="E878" s="3">
        <v>96.909864920000004</v>
      </c>
      <c r="F878" s="4">
        <v>0.93541258299999996</v>
      </c>
      <c r="G878" s="6">
        <f>Table5[[#This Row],[Best Individual mean accuracy]]-Table5[[#This Row],[Benchmark mean accuracy]]</f>
        <v>0.40049120000000471</v>
      </c>
      <c r="H878" t="str">
        <f>IF(AND(Table5[[#This Row],[F value]]&lt;4.74,Table5[[#This Row],[Best Individual mean accuracy]]&gt;Table5[[#This Row],[Benchmark mean accuracy]]),"Yes","No")</f>
        <v>Yes</v>
      </c>
    </row>
    <row r="879" spans="1:8" x14ac:dyDescent="0.55000000000000004">
      <c r="A879">
        <v>574</v>
      </c>
      <c r="B879" s="1" t="s">
        <v>5208</v>
      </c>
      <c r="C879" s="4">
        <v>0.97714285700000003</v>
      </c>
      <c r="D879" s="6">
        <v>96.280802289999997</v>
      </c>
      <c r="E879" s="3">
        <v>96.909864920000004</v>
      </c>
      <c r="F879" s="4">
        <v>0.84258052000000005</v>
      </c>
      <c r="G879" s="6">
        <f>Table5[[#This Row],[Best Individual mean accuracy]]-Table5[[#This Row],[Benchmark mean accuracy]]</f>
        <v>0.62906263000000706</v>
      </c>
      <c r="H879" t="str">
        <f>IF(AND(Table5[[#This Row],[F value]]&lt;4.74,Table5[[#This Row],[Best Individual mean accuracy]]&gt;Table5[[#This Row],[Benchmark mean accuracy]]),"Yes","No")</f>
        <v>Yes</v>
      </c>
    </row>
    <row r="880" spans="1:8" x14ac:dyDescent="0.55000000000000004">
      <c r="A880">
        <v>928</v>
      </c>
      <c r="B880" s="1" t="s">
        <v>6015</v>
      </c>
      <c r="C880" s="4">
        <v>0.97142857100000002</v>
      </c>
      <c r="D880" s="6">
        <v>96.251330330000002</v>
      </c>
      <c r="E880" s="3">
        <v>96.909864920000004</v>
      </c>
      <c r="F880" s="4">
        <v>1.023908166</v>
      </c>
      <c r="G880" s="6">
        <f>Table5[[#This Row],[Best Individual mean accuracy]]-Table5[[#This Row],[Benchmark mean accuracy]]</f>
        <v>0.65853459000000214</v>
      </c>
      <c r="H880" t="str">
        <f>IF(AND(Table5[[#This Row],[F value]]&lt;4.74,Table5[[#This Row],[Best Individual mean accuracy]]&gt;Table5[[#This Row],[Benchmark mean accuracy]]),"Yes","No")</f>
        <v>Yes</v>
      </c>
    </row>
    <row r="881" spans="1:8" x14ac:dyDescent="0.55000000000000004">
      <c r="A881">
        <v>175</v>
      </c>
      <c r="B881" s="1" t="s">
        <v>4757</v>
      </c>
      <c r="C881" s="4">
        <v>0.98285714300000004</v>
      </c>
      <c r="D881" s="6">
        <v>96.108882519999995</v>
      </c>
      <c r="E881" s="3">
        <v>96.909864920000004</v>
      </c>
      <c r="F881" s="4">
        <v>1.0207067299999999</v>
      </c>
      <c r="G881" s="6">
        <f>Table5[[#This Row],[Best Individual mean accuracy]]-Table5[[#This Row],[Benchmark mean accuracy]]</f>
        <v>0.80098240000000942</v>
      </c>
      <c r="H881" t="str">
        <f>IF(AND(Table5[[#This Row],[F value]]&lt;4.74,Table5[[#This Row],[Best Individual mean accuracy]]&gt;Table5[[#This Row],[Benchmark mean accuracy]]),"Yes","No")</f>
        <v>Yes</v>
      </c>
    </row>
    <row r="882" spans="1:8" x14ac:dyDescent="0.55000000000000004">
      <c r="A882">
        <v>750</v>
      </c>
      <c r="B882" s="1" t="s">
        <v>5744</v>
      </c>
      <c r="C882" s="4">
        <v>0.96571428599999998</v>
      </c>
      <c r="D882" s="6">
        <v>96.938681950000003</v>
      </c>
      <c r="E882" s="3">
        <v>96.909783050000001</v>
      </c>
      <c r="F882" s="4">
        <v>1.255863003</v>
      </c>
      <c r="G882" s="6">
        <f>Table5[[#This Row],[Best Individual mean accuracy]]-Table5[[#This Row],[Benchmark mean accuracy]]</f>
        <v>-2.8898900000001504E-2</v>
      </c>
      <c r="H882" t="str">
        <f>IF(AND(Table5[[#This Row],[F value]]&lt;4.74,Table5[[#This Row],[Best Individual mean accuracy]]&gt;Table5[[#This Row],[Benchmark mean accuracy]]),"Yes","No")</f>
        <v>No</v>
      </c>
    </row>
    <row r="883" spans="1:8" x14ac:dyDescent="0.55000000000000004">
      <c r="A883">
        <v>663</v>
      </c>
      <c r="B883" s="1" t="s">
        <v>5371</v>
      </c>
      <c r="C883" s="4">
        <v>0.97714285700000003</v>
      </c>
      <c r="D883" s="6">
        <v>96.938108880000001</v>
      </c>
      <c r="E883" s="3">
        <v>96.909783050000001</v>
      </c>
      <c r="F883" s="4">
        <v>0.606486368</v>
      </c>
      <c r="G883" s="6">
        <f>Table5[[#This Row],[Best Individual mean accuracy]]-Table5[[#This Row],[Benchmark mean accuracy]]</f>
        <v>-2.8325829999999996E-2</v>
      </c>
      <c r="H883" t="str">
        <f>IF(AND(Table5[[#This Row],[F value]]&lt;4.74,Table5[[#This Row],[Best Individual mean accuracy]]&gt;Table5[[#This Row],[Benchmark mean accuracy]]),"Yes","No")</f>
        <v>No</v>
      </c>
    </row>
    <row r="884" spans="1:8" x14ac:dyDescent="0.55000000000000004">
      <c r="A884">
        <v>663</v>
      </c>
      <c r="B884" s="1" t="s">
        <v>5611</v>
      </c>
      <c r="C884" s="4">
        <v>0.97714285700000003</v>
      </c>
      <c r="D884" s="6">
        <v>96.881457220000001</v>
      </c>
      <c r="E884" s="3">
        <v>96.909783050000001</v>
      </c>
      <c r="F884" s="4">
        <v>0.84621079300000002</v>
      </c>
      <c r="G884" s="6">
        <f>Table5[[#This Row],[Best Individual mean accuracy]]-Table5[[#This Row],[Benchmark mean accuracy]]</f>
        <v>2.8325829999999996E-2</v>
      </c>
      <c r="H884" t="str">
        <f>IF(AND(Table5[[#This Row],[F value]]&lt;4.74,Table5[[#This Row],[Best Individual mean accuracy]]&gt;Table5[[#This Row],[Benchmark mean accuracy]]),"Yes","No")</f>
        <v>Yes</v>
      </c>
    </row>
    <row r="885" spans="1:8" x14ac:dyDescent="0.55000000000000004">
      <c r="A885">
        <v>663</v>
      </c>
      <c r="B885" s="1" t="s">
        <v>5552</v>
      </c>
      <c r="C885" s="4">
        <v>0.97714285700000003</v>
      </c>
      <c r="D885" s="6">
        <v>96.881129759999993</v>
      </c>
      <c r="E885" s="3">
        <v>96.909783050000001</v>
      </c>
      <c r="F885" s="4">
        <v>0.74219800700000005</v>
      </c>
      <c r="G885" s="6">
        <f>Table5[[#This Row],[Best Individual mean accuracy]]-Table5[[#This Row],[Benchmark mean accuracy]]</f>
        <v>2.8653290000008269E-2</v>
      </c>
      <c r="H885" t="str">
        <f>IF(AND(Table5[[#This Row],[F value]]&lt;4.74,Table5[[#This Row],[Best Individual mean accuracy]]&gt;Table5[[#This Row],[Benchmark mean accuracy]]),"Yes","No")</f>
        <v>Yes</v>
      </c>
    </row>
    <row r="886" spans="1:8" x14ac:dyDescent="0.55000000000000004">
      <c r="A886">
        <v>663</v>
      </c>
      <c r="B886" s="1" t="s">
        <v>5574</v>
      </c>
      <c r="C886" s="4">
        <v>0.97714285700000003</v>
      </c>
      <c r="D886" s="6">
        <v>96.824805569999995</v>
      </c>
      <c r="E886" s="3">
        <v>96.909783050000001</v>
      </c>
      <c r="F886" s="4">
        <v>0.70648835600000004</v>
      </c>
      <c r="G886" s="6">
        <f>Table5[[#This Row],[Best Individual mean accuracy]]-Table5[[#This Row],[Benchmark mean accuracy]]</f>
        <v>8.4977480000006267E-2</v>
      </c>
      <c r="H886" t="str">
        <f>IF(AND(Table5[[#This Row],[F value]]&lt;4.74,Table5[[#This Row],[Best Individual mean accuracy]]&gt;Table5[[#This Row],[Benchmark mean accuracy]]),"Yes","No")</f>
        <v>Yes</v>
      </c>
    </row>
    <row r="887" spans="1:8" x14ac:dyDescent="0.55000000000000004">
      <c r="A887">
        <v>750</v>
      </c>
      <c r="B887" s="1" t="s">
        <v>5797</v>
      </c>
      <c r="C887" s="4">
        <v>0.96571428599999998</v>
      </c>
      <c r="D887" s="6">
        <v>96.766762180000001</v>
      </c>
      <c r="E887" s="3">
        <v>96.909783050000001</v>
      </c>
      <c r="F887" s="4">
        <v>1</v>
      </c>
      <c r="G887" s="6">
        <f>Table5[[#This Row],[Best Individual mean accuracy]]-Table5[[#This Row],[Benchmark mean accuracy]]</f>
        <v>0.14302087000000085</v>
      </c>
      <c r="H887" t="str">
        <f>IF(AND(Table5[[#This Row],[F value]]&lt;4.74,Table5[[#This Row],[Best Individual mean accuracy]]&gt;Table5[[#This Row],[Benchmark mean accuracy]]),"Yes","No")</f>
        <v>Yes</v>
      </c>
    </row>
    <row r="888" spans="1:8" x14ac:dyDescent="0.55000000000000004">
      <c r="A888">
        <v>10</v>
      </c>
      <c r="B888" s="1" t="s">
        <v>4453</v>
      </c>
      <c r="C888" s="4">
        <v>0.98285714300000004</v>
      </c>
      <c r="D888" s="6">
        <v>96.681129760000005</v>
      </c>
      <c r="E888" s="3">
        <v>96.909783050000001</v>
      </c>
      <c r="F888" s="4">
        <v>1.0589721560000001</v>
      </c>
      <c r="G888" s="6">
        <f>Table5[[#This Row],[Best Individual mean accuracy]]-Table5[[#This Row],[Benchmark mean accuracy]]</f>
        <v>0.2286532899999969</v>
      </c>
      <c r="H888" t="str">
        <f>IF(AND(Table5[[#This Row],[F value]]&lt;4.74,Table5[[#This Row],[Best Individual mean accuracy]]&gt;Table5[[#This Row],[Benchmark mean accuracy]]),"Yes","No")</f>
        <v>Yes</v>
      </c>
    </row>
    <row r="889" spans="1:8" x14ac:dyDescent="0.55000000000000004">
      <c r="A889">
        <v>175</v>
      </c>
      <c r="B889" s="1" t="s">
        <v>4838</v>
      </c>
      <c r="C889" s="4">
        <v>0.98285714300000004</v>
      </c>
      <c r="D889" s="6">
        <v>96.680884160000005</v>
      </c>
      <c r="E889" s="3">
        <v>96.909783050000001</v>
      </c>
      <c r="F889" s="4">
        <v>2.5301685410000001</v>
      </c>
      <c r="G889" s="6">
        <f>Table5[[#This Row],[Best Individual mean accuracy]]-Table5[[#This Row],[Benchmark mean accuracy]]</f>
        <v>0.22889888999999641</v>
      </c>
      <c r="H889" t="str">
        <f>IF(AND(Table5[[#This Row],[F value]]&lt;4.74,Table5[[#This Row],[Best Individual mean accuracy]]&gt;Table5[[#This Row],[Benchmark mean accuracy]]),"Yes","No")</f>
        <v>Yes</v>
      </c>
    </row>
    <row r="890" spans="1:8" x14ac:dyDescent="0.55000000000000004">
      <c r="A890">
        <v>750</v>
      </c>
      <c r="B890" s="1" t="s">
        <v>5777</v>
      </c>
      <c r="C890" s="4">
        <v>0.96571428599999998</v>
      </c>
      <c r="D890" s="6">
        <v>96.680802290000003</v>
      </c>
      <c r="E890" s="3">
        <v>96.909783050000001</v>
      </c>
      <c r="F890" s="4">
        <v>1.1934403170000001</v>
      </c>
      <c r="G890" s="6">
        <f>Table5[[#This Row],[Best Individual mean accuracy]]-Table5[[#This Row],[Benchmark mean accuracy]]</f>
        <v>0.2289807599999989</v>
      </c>
      <c r="H890" t="str">
        <f>IF(AND(Table5[[#This Row],[F value]]&lt;4.74,Table5[[#This Row],[Best Individual mean accuracy]]&gt;Table5[[#This Row],[Benchmark mean accuracy]]),"Yes","No")</f>
        <v>Yes</v>
      </c>
    </row>
    <row r="891" spans="1:8" x14ac:dyDescent="0.55000000000000004">
      <c r="A891">
        <v>175</v>
      </c>
      <c r="B891" s="1" t="s">
        <v>4550</v>
      </c>
      <c r="C891" s="4">
        <v>0.98285714300000004</v>
      </c>
      <c r="D891" s="6">
        <v>96.595169870000007</v>
      </c>
      <c r="E891" s="3">
        <v>96.909783050000001</v>
      </c>
      <c r="F891" s="4">
        <v>0.80694337999999999</v>
      </c>
      <c r="G891" s="6">
        <f>Table5[[#This Row],[Best Individual mean accuracy]]-Table5[[#This Row],[Benchmark mean accuracy]]</f>
        <v>0.31461317999999494</v>
      </c>
      <c r="H891" t="str">
        <f>IF(AND(Table5[[#This Row],[F value]]&lt;4.74,Table5[[#This Row],[Best Individual mean accuracy]]&gt;Table5[[#This Row],[Benchmark mean accuracy]]),"Yes","No")</f>
        <v>Yes</v>
      </c>
    </row>
    <row r="892" spans="1:8" x14ac:dyDescent="0.55000000000000004">
      <c r="A892">
        <v>175</v>
      </c>
      <c r="B892" s="1" t="s">
        <v>4868</v>
      </c>
      <c r="C892" s="4">
        <v>0.98285714300000004</v>
      </c>
      <c r="D892" s="6">
        <v>96.481047889999999</v>
      </c>
      <c r="E892" s="3">
        <v>96.909783050000001</v>
      </c>
      <c r="F892" s="4">
        <v>1</v>
      </c>
      <c r="G892" s="6">
        <f>Table5[[#This Row],[Best Individual mean accuracy]]-Table5[[#This Row],[Benchmark mean accuracy]]</f>
        <v>0.42873516000000222</v>
      </c>
      <c r="H892" t="str">
        <f>IF(AND(Table5[[#This Row],[F value]]&lt;4.74,Table5[[#This Row],[Best Individual mean accuracy]]&gt;Table5[[#This Row],[Benchmark mean accuracy]]),"Yes","No")</f>
        <v>Yes</v>
      </c>
    </row>
    <row r="893" spans="1:8" x14ac:dyDescent="0.55000000000000004">
      <c r="A893">
        <v>175</v>
      </c>
      <c r="B893" s="1" t="s">
        <v>4698</v>
      </c>
      <c r="C893" s="4">
        <v>0.98285714300000004</v>
      </c>
      <c r="D893" s="6">
        <v>96.308636919999998</v>
      </c>
      <c r="E893" s="3">
        <v>96.909783050000001</v>
      </c>
      <c r="F893" s="4">
        <v>0.90328763400000001</v>
      </c>
      <c r="G893" s="6">
        <f>Table5[[#This Row],[Best Individual mean accuracy]]-Table5[[#This Row],[Benchmark mean accuracy]]</f>
        <v>0.60114613000000361</v>
      </c>
      <c r="H893" t="str">
        <f>IF(AND(Table5[[#This Row],[F value]]&lt;4.74,Table5[[#This Row],[Best Individual mean accuracy]]&gt;Table5[[#This Row],[Benchmark mean accuracy]]),"Yes","No")</f>
        <v>Yes</v>
      </c>
    </row>
    <row r="894" spans="1:8" x14ac:dyDescent="0.55000000000000004">
      <c r="A894">
        <v>663</v>
      </c>
      <c r="B894" s="1" t="s">
        <v>5382</v>
      </c>
      <c r="C894" s="4">
        <v>0.97714285700000003</v>
      </c>
      <c r="D894" s="6">
        <v>96.881047890000005</v>
      </c>
      <c r="E894" s="3">
        <v>96.909701190000007</v>
      </c>
      <c r="F894" s="4">
        <v>1.5934647049999999</v>
      </c>
      <c r="G894" s="6">
        <f>Table5[[#This Row],[Best Individual mean accuracy]]-Table5[[#This Row],[Benchmark mean accuracy]]</f>
        <v>2.8653300000001991E-2</v>
      </c>
      <c r="H894" t="str">
        <f>IF(AND(Table5[[#This Row],[F value]]&lt;4.74,Table5[[#This Row],[Best Individual mean accuracy]]&gt;Table5[[#This Row],[Benchmark mean accuracy]]),"Yes","No")</f>
        <v>Yes</v>
      </c>
    </row>
    <row r="895" spans="1:8" x14ac:dyDescent="0.55000000000000004">
      <c r="A895">
        <v>928</v>
      </c>
      <c r="B895" s="1" t="s">
        <v>6539</v>
      </c>
      <c r="C895" s="4">
        <v>0.97142857100000002</v>
      </c>
      <c r="D895" s="6">
        <v>96.737781420000005</v>
      </c>
      <c r="E895" s="3">
        <v>96.909701190000007</v>
      </c>
      <c r="F895" s="4">
        <v>0.97142868500000001</v>
      </c>
      <c r="G895" s="6">
        <f>Table5[[#This Row],[Best Individual mean accuracy]]-Table5[[#This Row],[Benchmark mean accuracy]]</f>
        <v>0.17191977000000236</v>
      </c>
      <c r="H895" t="str">
        <f>IF(AND(Table5[[#This Row],[F value]]&lt;4.74,Table5[[#This Row],[Best Individual mean accuracy]]&gt;Table5[[#This Row],[Benchmark mean accuracy]]),"Yes","No")</f>
        <v>Yes</v>
      </c>
    </row>
    <row r="896" spans="1:8" x14ac:dyDescent="0.55000000000000004">
      <c r="A896">
        <v>928</v>
      </c>
      <c r="B896" s="1" t="s">
        <v>6641</v>
      </c>
      <c r="C896" s="4">
        <v>0.97142857100000002</v>
      </c>
      <c r="D896" s="6">
        <v>96.48055669</v>
      </c>
      <c r="E896" s="3">
        <v>96.909701190000007</v>
      </c>
      <c r="F896" s="4">
        <v>1.2741853400000001</v>
      </c>
      <c r="G896" s="6">
        <f>Table5[[#This Row],[Best Individual mean accuracy]]-Table5[[#This Row],[Benchmark mean accuracy]]</f>
        <v>0.4291445000000067</v>
      </c>
      <c r="H896" t="str">
        <f>IF(AND(Table5[[#This Row],[F value]]&lt;4.74,Table5[[#This Row],[Best Individual mean accuracy]]&gt;Table5[[#This Row],[Benchmark mean accuracy]]),"Yes","No")</f>
        <v>Yes</v>
      </c>
    </row>
    <row r="897" spans="1:8" x14ac:dyDescent="0.55000000000000004">
      <c r="A897">
        <v>175</v>
      </c>
      <c r="B897" s="1" t="s">
        <v>4513</v>
      </c>
      <c r="C897" s="4">
        <v>0.98285714300000004</v>
      </c>
      <c r="D897" s="6">
        <v>96.479738029999993</v>
      </c>
      <c r="E897" s="3">
        <v>96.909701190000007</v>
      </c>
      <c r="F897" s="4">
        <v>0.79929661299999999</v>
      </c>
      <c r="G897" s="6">
        <f>Table5[[#This Row],[Best Individual mean accuracy]]-Table5[[#This Row],[Benchmark mean accuracy]]</f>
        <v>0.429963160000014</v>
      </c>
      <c r="H897" t="str">
        <f>IF(AND(Table5[[#This Row],[F value]]&lt;4.74,Table5[[#This Row],[Best Individual mean accuracy]]&gt;Table5[[#This Row],[Benchmark mean accuracy]]),"Yes","No")</f>
        <v>Yes</v>
      </c>
    </row>
    <row r="898" spans="1:8" x14ac:dyDescent="0.55000000000000004">
      <c r="A898">
        <v>663</v>
      </c>
      <c r="B898" s="1" t="s">
        <v>5326</v>
      </c>
      <c r="C898" s="4">
        <v>0.97714285700000003</v>
      </c>
      <c r="D898" s="6">
        <v>96.766434709999999</v>
      </c>
      <c r="E898" s="3">
        <v>96.909619320000004</v>
      </c>
      <c r="F898" s="4">
        <v>1.306678191</v>
      </c>
      <c r="G898" s="6">
        <f>Table5[[#This Row],[Best Individual mean accuracy]]-Table5[[#This Row],[Benchmark mean accuracy]]</f>
        <v>0.14318461000000582</v>
      </c>
      <c r="H898" t="str">
        <f>IF(AND(Table5[[#This Row],[F value]]&lt;4.74,Table5[[#This Row],[Best Individual mean accuracy]]&gt;Table5[[#This Row],[Benchmark mean accuracy]]),"Yes","No")</f>
        <v>Yes</v>
      </c>
    </row>
    <row r="899" spans="1:8" x14ac:dyDescent="0.55000000000000004">
      <c r="A899">
        <v>928</v>
      </c>
      <c r="B899" s="1" t="s">
        <v>6042</v>
      </c>
      <c r="C899" s="4">
        <v>0.97142857100000002</v>
      </c>
      <c r="D899" s="6">
        <v>96.509537449999996</v>
      </c>
      <c r="E899" s="3">
        <v>96.909619320000004</v>
      </c>
      <c r="F899" s="4">
        <v>1.178826398</v>
      </c>
      <c r="G899" s="6">
        <f>Table5[[#This Row],[Best Individual mean accuracy]]-Table5[[#This Row],[Benchmark mean accuracy]]</f>
        <v>0.40008187000000817</v>
      </c>
      <c r="H899" t="str">
        <f>IF(AND(Table5[[#This Row],[F value]]&lt;4.74,Table5[[#This Row],[Best Individual mean accuracy]]&gt;Table5[[#This Row],[Benchmark mean accuracy]]),"Yes","No")</f>
        <v>Yes</v>
      </c>
    </row>
    <row r="900" spans="1:8" x14ac:dyDescent="0.55000000000000004">
      <c r="A900">
        <v>175</v>
      </c>
      <c r="B900" s="1" t="s">
        <v>4543</v>
      </c>
      <c r="C900" s="4">
        <v>0.98285714300000004</v>
      </c>
      <c r="D900" s="6">
        <v>96.480229230000006</v>
      </c>
      <c r="E900" s="3">
        <v>96.909619320000004</v>
      </c>
      <c r="F900" s="4">
        <v>0.87967638500000001</v>
      </c>
      <c r="G900" s="6">
        <f>Table5[[#This Row],[Best Individual mean accuracy]]-Table5[[#This Row],[Benchmark mean accuracy]]</f>
        <v>0.42939008999999828</v>
      </c>
      <c r="H900" t="str">
        <f>IF(AND(Table5[[#This Row],[F value]]&lt;4.74,Table5[[#This Row],[Best Individual mean accuracy]]&gt;Table5[[#This Row],[Benchmark mean accuracy]]),"Yes","No")</f>
        <v>Yes</v>
      </c>
    </row>
    <row r="901" spans="1:8" x14ac:dyDescent="0.55000000000000004">
      <c r="A901">
        <v>928</v>
      </c>
      <c r="B901" s="1" t="s">
        <v>6060</v>
      </c>
      <c r="C901" s="4">
        <v>0.97142857100000002</v>
      </c>
      <c r="D901" s="6">
        <v>96.480147360000004</v>
      </c>
      <c r="E901" s="3">
        <v>96.909619320000004</v>
      </c>
      <c r="F901" s="4">
        <v>0.908212346</v>
      </c>
      <c r="G901" s="6">
        <f>Table5[[#This Row],[Best Individual mean accuracy]]-Table5[[#This Row],[Benchmark mean accuracy]]</f>
        <v>0.42947196000000076</v>
      </c>
      <c r="H901" t="str">
        <f>IF(AND(Table5[[#This Row],[F value]]&lt;4.74,Table5[[#This Row],[Best Individual mean accuracy]]&gt;Table5[[#This Row],[Benchmark mean accuracy]]),"Yes","No")</f>
        <v>Yes</v>
      </c>
    </row>
    <row r="902" spans="1:8" x14ac:dyDescent="0.55000000000000004">
      <c r="A902">
        <v>663</v>
      </c>
      <c r="B902" s="1" t="s">
        <v>5476</v>
      </c>
      <c r="C902" s="4">
        <v>0.97714285700000003</v>
      </c>
      <c r="D902" s="6">
        <v>96.422758900000005</v>
      </c>
      <c r="E902" s="3">
        <v>96.909619320000004</v>
      </c>
      <c r="F902" s="4">
        <v>0.72091657099999995</v>
      </c>
      <c r="G902" s="6">
        <f>Table5[[#This Row],[Best Individual mean accuracy]]-Table5[[#This Row],[Benchmark mean accuracy]]</f>
        <v>0.48686041999999929</v>
      </c>
      <c r="H902" t="str">
        <f>IF(AND(Table5[[#This Row],[F value]]&lt;4.74,Table5[[#This Row],[Best Individual mean accuracy]]&gt;Table5[[#This Row],[Benchmark mean accuracy]]),"Yes","No")</f>
        <v>Yes</v>
      </c>
    </row>
    <row r="903" spans="1:8" x14ac:dyDescent="0.55000000000000004">
      <c r="A903">
        <v>928</v>
      </c>
      <c r="B903" s="1" t="s">
        <v>6406</v>
      </c>
      <c r="C903" s="4">
        <v>0.97142857100000002</v>
      </c>
      <c r="D903" s="6">
        <v>96.280720430000002</v>
      </c>
      <c r="E903" s="3">
        <v>96.909619320000004</v>
      </c>
      <c r="F903" s="4">
        <v>1.2403288459999999</v>
      </c>
      <c r="G903" s="6">
        <f>Table5[[#This Row],[Best Individual mean accuracy]]-Table5[[#This Row],[Benchmark mean accuracy]]</f>
        <v>0.6288988900000021</v>
      </c>
      <c r="H903" t="str">
        <f>IF(AND(Table5[[#This Row],[F value]]&lt;4.74,Table5[[#This Row],[Best Individual mean accuracy]]&gt;Table5[[#This Row],[Benchmark mean accuracy]]),"Yes","No")</f>
        <v>Yes</v>
      </c>
    </row>
    <row r="904" spans="1:8" x14ac:dyDescent="0.55000000000000004">
      <c r="A904">
        <v>663</v>
      </c>
      <c r="B904" s="1" t="s">
        <v>5500</v>
      </c>
      <c r="C904" s="4">
        <v>0.97714285700000003</v>
      </c>
      <c r="D904" s="6">
        <v>96.194187470000003</v>
      </c>
      <c r="E904" s="3">
        <v>96.909619320000004</v>
      </c>
      <c r="F904" s="4">
        <v>1.206157565</v>
      </c>
      <c r="G904" s="6">
        <f>Table5[[#This Row],[Best Individual mean accuracy]]-Table5[[#This Row],[Benchmark mean accuracy]]</f>
        <v>0.71543185000000165</v>
      </c>
      <c r="H904" t="str">
        <f>IF(AND(Table5[[#This Row],[F value]]&lt;4.74,Table5[[#This Row],[Best Individual mean accuracy]]&gt;Table5[[#This Row],[Benchmark mean accuracy]]),"Yes","No")</f>
        <v>Yes</v>
      </c>
    </row>
    <row r="905" spans="1:8" x14ac:dyDescent="0.55000000000000004">
      <c r="A905">
        <v>175</v>
      </c>
      <c r="B905" s="1" t="s">
        <v>5013</v>
      </c>
      <c r="C905" s="4">
        <v>0.98285714300000004</v>
      </c>
      <c r="D905" s="6">
        <v>96.138027019999996</v>
      </c>
      <c r="E905" s="3">
        <v>96.909619320000004</v>
      </c>
      <c r="F905" s="4">
        <v>0.89052774599999995</v>
      </c>
      <c r="G905" s="6">
        <f>Table5[[#This Row],[Best Individual mean accuracy]]-Table5[[#This Row],[Benchmark mean accuracy]]</f>
        <v>0.77159230000000889</v>
      </c>
      <c r="H905" t="str">
        <f>IF(AND(Table5[[#This Row],[F value]]&lt;4.74,Table5[[#This Row],[Best Individual mean accuracy]]&gt;Table5[[#This Row],[Benchmark mean accuracy]]),"Yes","No")</f>
        <v>Yes</v>
      </c>
    </row>
    <row r="906" spans="1:8" x14ac:dyDescent="0.55000000000000004">
      <c r="A906">
        <v>928</v>
      </c>
      <c r="B906" s="1" t="s">
        <v>6191</v>
      </c>
      <c r="C906" s="4">
        <v>0.97142857100000002</v>
      </c>
      <c r="D906" s="6">
        <v>96.738027020000004</v>
      </c>
      <c r="E906" s="3">
        <v>96.909537450000002</v>
      </c>
      <c r="F906" s="4">
        <v>1.187834987</v>
      </c>
      <c r="G906" s="6">
        <f>Table5[[#This Row],[Best Individual mean accuracy]]-Table5[[#This Row],[Benchmark mean accuracy]]</f>
        <v>0.17151042999999788</v>
      </c>
      <c r="H906" t="str">
        <f>IF(AND(Table5[[#This Row],[F value]]&lt;4.74,Table5[[#This Row],[Best Individual mean accuracy]]&gt;Table5[[#This Row],[Benchmark mean accuracy]]),"Yes","No")</f>
        <v>Yes</v>
      </c>
    </row>
    <row r="907" spans="1:8" x14ac:dyDescent="0.55000000000000004">
      <c r="A907">
        <v>663</v>
      </c>
      <c r="B907" s="1" t="s">
        <v>5446</v>
      </c>
      <c r="C907" s="4">
        <v>0.97714285700000003</v>
      </c>
      <c r="D907" s="6">
        <v>96.680966029999993</v>
      </c>
      <c r="E907" s="3">
        <v>96.909537450000002</v>
      </c>
      <c r="F907" s="4">
        <v>0.70167448499999996</v>
      </c>
      <c r="G907" s="6">
        <f>Table5[[#This Row],[Best Individual mean accuracy]]-Table5[[#This Row],[Benchmark mean accuracy]]</f>
        <v>0.22857142000000863</v>
      </c>
      <c r="H907" t="str">
        <f>IF(AND(Table5[[#This Row],[F value]]&lt;4.74,Table5[[#This Row],[Best Individual mean accuracy]]&gt;Table5[[#This Row],[Benchmark mean accuracy]]),"Yes","No")</f>
        <v>Yes</v>
      </c>
    </row>
    <row r="908" spans="1:8" x14ac:dyDescent="0.55000000000000004">
      <c r="A908">
        <v>663</v>
      </c>
      <c r="B908" s="1" t="s">
        <v>5224</v>
      </c>
      <c r="C908" s="4">
        <v>0.97714285700000003</v>
      </c>
      <c r="D908" s="6">
        <v>96.566352839999993</v>
      </c>
      <c r="E908" s="3">
        <v>96.909537450000002</v>
      </c>
      <c r="F908" s="4">
        <v>4.0172165360000003</v>
      </c>
      <c r="G908" s="6">
        <f>Table5[[#This Row],[Best Individual mean accuracy]]-Table5[[#This Row],[Benchmark mean accuracy]]</f>
        <v>0.34318461000000866</v>
      </c>
      <c r="H908" t="str">
        <f>IF(AND(Table5[[#This Row],[F value]]&lt;4.74,Table5[[#This Row],[Best Individual mean accuracy]]&gt;Table5[[#This Row],[Benchmark mean accuracy]]),"Yes","No")</f>
        <v>Yes</v>
      </c>
    </row>
    <row r="909" spans="1:8" x14ac:dyDescent="0.55000000000000004">
      <c r="A909">
        <v>928</v>
      </c>
      <c r="B909" s="1" t="s">
        <v>6253</v>
      </c>
      <c r="C909" s="4">
        <v>0.97142857100000002</v>
      </c>
      <c r="D909" s="6">
        <v>96.538108879999996</v>
      </c>
      <c r="E909" s="3">
        <v>96.909537450000002</v>
      </c>
      <c r="F909" s="4">
        <v>0.759734931</v>
      </c>
      <c r="G909" s="6">
        <f>Table5[[#This Row],[Best Individual mean accuracy]]-Table5[[#This Row],[Benchmark mean accuracy]]</f>
        <v>0.37142857000000618</v>
      </c>
      <c r="H909" t="str">
        <f>IF(AND(Table5[[#This Row],[F value]]&lt;4.74,Table5[[#This Row],[Best Individual mean accuracy]]&gt;Table5[[#This Row],[Benchmark mean accuracy]]),"Yes","No")</f>
        <v>Yes</v>
      </c>
    </row>
    <row r="910" spans="1:8" x14ac:dyDescent="0.55000000000000004">
      <c r="A910">
        <v>663</v>
      </c>
      <c r="B910" s="1" t="s">
        <v>5601</v>
      </c>
      <c r="C910" s="4">
        <v>0.97714285700000003</v>
      </c>
      <c r="D910" s="6">
        <v>96.480638560000003</v>
      </c>
      <c r="E910" s="3">
        <v>96.909537450000002</v>
      </c>
      <c r="F910" s="4">
        <v>1.3781934549999999</v>
      </c>
      <c r="G910" s="6">
        <f>Table5[[#This Row],[Best Individual mean accuracy]]-Table5[[#This Row],[Benchmark mean accuracy]]</f>
        <v>0.42889888999999926</v>
      </c>
      <c r="H910" t="str">
        <f>IF(AND(Table5[[#This Row],[F value]]&lt;4.74,Table5[[#This Row],[Best Individual mean accuracy]]&gt;Table5[[#This Row],[Benchmark mean accuracy]]),"Yes","No")</f>
        <v>Yes</v>
      </c>
    </row>
    <row r="911" spans="1:8" x14ac:dyDescent="0.55000000000000004">
      <c r="A911">
        <v>175</v>
      </c>
      <c r="B911" s="1" t="s">
        <v>4920</v>
      </c>
      <c r="C911" s="4">
        <v>0.98285714300000004</v>
      </c>
      <c r="D911" s="6">
        <v>96.451248469999996</v>
      </c>
      <c r="E911" s="3">
        <v>96.909537450000002</v>
      </c>
      <c r="F911" s="4">
        <v>2.1002828830000002</v>
      </c>
      <c r="G911" s="6">
        <f>Table5[[#This Row],[Best Individual mean accuracy]]-Table5[[#This Row],[Benchmark mean accuracy]]</f>
        <v>0.45828898000000606</v>
      </c>
      <c r="H911" t="str">
        <f>IF(AND(Table5[[#This Row],[F value]]&lt;4.74,Table5[[#This Row],[Best Individual mean accuracy]]&gt;Table5[[#This Row],[Benchmark mean accuracy]]),"Yes","No")</f>
        <v>Yes</v>
      </c>
    </row>
    <row r="912" spans="1:8" x14ac:dyDescent="0.55000000000000004">
      <c r="A912">
        <v>574</v>
      </c>
      <c r="B912" s="1" t="s">
        <v>5199</v>
      </c>
      <c r="C912" s="4">
        <v>0.97714285700000003</v>
      </c>
      <c r="D912" s="6">
        <v>96.394678670000005</v>
      </c>
      <c r="E912" s="3">
        <v>96.909537450000002</v>
      </c>
      <c r="F912" s="4">
        <v>4.181785466</v>
      </c>
      <c r="G912" s="6">
        <f>Table5[[#This Row],[Best Individual mean accuracy]]-Table5[[#This Row],[Benchmark mean accuracy]]</f>
        <v>0.5148587799999973</v>
      </c>
      <c r="H912" t="str">
        <f>IF(AND(Table5[[#This Row],[F value]]&lt;4.74,Table5[[#This Row],[Best Individual mean accuracy]]&gt;Table5[[#This Row],[Benchmark mean accuracy]]),"Yes","No")</f>
        <v>Yes</v>
      </c>
    </row>
    <row r="913" spans="1:8" x14ac:dyDescent="0.55000000000000004">
      <c r="A913">
        <v>750</v>
      </c>
      <c r="B913" s="1" t="s">
        <v>5878</v>
      </c>
      <c r="C913" s="4">
        <v>0.96571428599999998</v>
      </c>
      <c r="D913" s="6">
        <v>96.966762180000003</v>
      </c>
      <c r="E913" s="3">
        <v>96.909455589999993</v>
      </c>
      <c r="F913" s="4">
        <v>4.6596160759999998</v>
      </c>
      <c r="G913" s="6">
        <f>Table5[[#This Row],[Best Individual mean accuracy]]-Table5[[#This Row],[Benchmark mean accuracy]]</f>
        <v>-5.730659000001026E-2</v>
      </c>
      <c r="H913" t="str">
        <f>IF(AND(Table5[[#This Row],[F value]]&lt;4.74,Table5[[#This Row],[Best Individual mean accuracy]]&gt;Table5[[#This Row],[Benchmark mean accuracy]]),"Yes","No")</f>
        <v>No</v>
      </c>
    </row>
    <row r="914" spans="1:8" x14ac:dyDescent="0.55000000000000004">
      <c r="A914">
        <v>663</v>
      </c>
      <c r="B914" s="1" t="s">
        <v>5440</v>
      </c>
      <c r="C914" s="4">
        <v>0.97714285700000003</v>
      </c>
      <c r="D914" s="6">
        <v>96.794924269999996</v>
      </c>
      <c r="E914" s="3">
        <v>96.909455589999993</v>
      </c>
      <c r="F914" s="4">
        <v>0.91954079700000002</v>
      </c>
      <c r="G914" s="6">
        <f>Table5[[#This Row],[Best Individual mean accuracy]]-Table5[[#This Row],[Benchmark mean accuracy]]</f>
        <v>0.11453131999999755</v>
      </c>
      <c r="H914" t="str">
        <f>IF(AND(Table5[[#This Row],[F value]]&lt;4.74,Table5[[#This Row],[Best Individual mean accuracy]]&gt;Table5[[#This Row],[Benchmark mean accuracy]]),"Yes","No")</f>
        <v>Yes</v>
      </c>
    </row>
    <row r="915" spans="1:8" x14ac:dyDescent="0.55000000000000004">
      <c r="A915">
        <v>663</v>
      </c>
      <c r="B915" s="1" t="s">
        <v>5450</v>
      </c>
      <c r="C915" s="4">
        <v>0.97714285700000003</v>
      </c>
      <c r="D915" s="6">
        <v>96.766598439999996</v>
      </c>
      <c r="E915" s="3">
        <v>96.909455589999993</v>
      </c>
      <c r="F915" s="4">
        <v>1.3646777569999999</v>
      </c>
      <c r="G915" s="6">
        <f>Table5[[#This Row],[Best Individual mean accuracy]]-Table5[[#This Row],[Benchmark mean accuracy]]</f>
        <v>0.14285714999999755</v>
      </c>
      <c r="H915" t="str">
        <f>IF(AND(Table5[[#This Row],[F value]]&lt;4.74,Table5[[#This Row],[Best Individual mean accuracy]]&gt;Table5[[#This Row],[Benchmark mean accuracy]]),"Yes","No")</f>
        <v>Yes</v>
      </c>
    </row>
    <row r="916" spans="1:8" x14ac:dyDescent="0.55000000000000004">
      <c r="A916">
        <v>750</v>
      </c>
      <c r="B916" s="1" t="s">
        <v>5810</v>
      </c>
      <c r="C916" s="4">
        <v>0.96571428599999998</v>
      </c>
      <c r="D916" s="6">
        <v>96.595169870000007</v>
      </c>
      <c r="E916" s="3">
        <v>96.909455589999993</v>
      </c>
      <c r="F916" s="4">
        <v>2.1550100240000001</v>
      </c>
      <c r="G916" s="6">
        <f>Table5[[#This Row],[Best Individual mean accuracy]]-Table5[[#This Row],[Benchmark mean accuracy]]</f>
        <v>0.31428571999998667</v>
      </c>
      <c r="H916" t="str">
        <f>IF(AND(Table5[[#This Row],[F value]]&lt;4.74,Table5[[#This Row],[Best Individual mean accuracy]]&gt;Table5[[#This Row],[Benchmark mean accuracy]]),"Yes","No")</f>
        <v>Yes</v>
      </c>
    </row>
    <row r="917" spans="1:8" x14ac:dyDescent="0.55000000000000004">
      <c r="A917">
        <v>175</v>
      </c>
      <c r="B917" s="1" t="s">
        <v>4661</v>
      </c>
      <c r="C917" s="4">
        <v>0.98285714300000004</v>
      </c>
      <c r="D917" s="6">
        <v>96.536717150000001</v>
      </c>
      <c r="E917" s="3">
        <v>96.909455589999993</v>
      </c>
      <c r="F917" s="4">
        <v>0.76206499100000002</v>
      </c>
      <c r="G917" s="6">
        <f>Table5[[#This Row],[Best Individual mean accuracy]]-Table5[[#This Row],[Benchmark mean accuracy]]</f>
        <v>0.37273843999999201</v>
      </c>
      <c r="H917" t="str">
        <f>IF(AND(Table5[[#This Row],[F value]]&lt;4.74,Table5[[#This Row],[Best Individual mean accuracy]]&gt;Table5[[#This Row],[Benchmark mean accuracy]]),"Yes","No")</f>
        <v>Yes</v>
      </c>
    </row>
    <row r="918" spans="1:8" x14ac:dyDescent="0.55000000000000004">
      <c r="A918">
        <v>175</v>
      </c>
      <c r="B918" s="1" t="s">
        <v>5090</v>
      </c>
      <c r="C918" s="4">
        <v>0.98285714300000004</v>
      </c>
      <c r="D918" s="6">
        <v>96.509373719999999</v>
      </c>
      <c r="E918" s="3">
        <v>96.909455589999993</v>
      </c>
      <c r="F918" s="4">
        <v>0.86646336400000001</v>
      </c>
      <c r="G918" s="6">
        <f>Table5[[#This Row],[Best Individual mean accuracy]]-Table5[[#This Row],[Benchmark mean accuracy]]</f>
        <v>0.40008186999999396</v>
      </c>
      <c r="H918" t="str">
        <f>IF(AND(Table5[[#This Row],[F value]]&lt;4.74,Table5[[#This Row],[Best Individual mean accuracy]]&gt;Table5[[#This Row],[Benchmark mean accuracy]]),"Yes","No")</f>
        <v>Yes</v>
      </c>
    </row>
    <row r="919" spans="1:8" x14ac:dyDescent="0.55000000000000004">
      <c r="A919">
        <v>175</v>
      </c>
      <c r="B919" s="1" t="s">
        <v>4912</v>
      </c>
      <c r="C919" s="4">
        <v>0.98285714300000004</v>
      </c>
      <c r="D919" s="6">
        <v>96.480311090000001</v>
      </c>
      <c r="E919" s="3">
        <v>96.909455589999993</v>
      </c>
      <c r="F919" s="4">
        <v>1.2358247870000001</v>
      </c>
      <c r="G919" s="6">
        <f>Table5[[#This Row],[Best Individual mean accuracy]]-Table5[[#This Row],[Benchmark mean accuracy]]</f>
        <v>0.42914449999999249</v>
      </c>
      <c r="H919" t="str">
        <f>IF(AND(Table5[[#This Row],[F value]]&lt;4.74,Table5[[#This Row],[Best Individual mean accuracy]]&gt;Table5[[#This Row],[Benchmark mean accuracy]]),"Yes","No")</f>
        <v>Yes</v>
      </c>
    </row>
    <row r="920" spans="1:8" x14ac:dyDescent="0.55000000000000004">
      <c r="A920">
        <v>928</v>
      </c>
      <c r="B920" s="1" t="s">
        <v>6542</v>
      </c>
      <c r="C920" s="4">
        <v>0.97142857100000002</v>
      </c>
      <c r="D920" s="6">
        <v>96.423086369999993</v>
      </c>
      <c r="E920" s="3">
        <v>96.909455589999993</v>
      </c>
      <c r="F920" s="4">
        <v>3.0052538800000002</v>
      </c>
      <c r="G920" s="6">
        <f>Table5[[#This Row],[Best Individual mean accuracy]]-Table5[[#This Row],[Benchmark mean accuracy]]</f>
        <v>0.48636922000000027</v>
      </c>
      <c r="H920" t="str">
        <f>IF(AND(Table5[[#This Row],[F value]]&lt;4.74,Table5[[#This Row],[Best Individual mean accuracy]]&gt;Table5[[#This Row],[Benchmark mean accuracy]]),"Yes","No")</f>
        <v>Yes</v>
      </c>
    </row>
    <row r="921" spans="1:8" x14ac:dyDescent="0.55000000000000004">
      <c r="A921">
        <v>928</v>
      </c>
      <c r="B921" s="1" t="s">
        <v>6571</v>
      </c>
      <c r="C921" s="4">
        <v>0.97142857100000002</v>
      </c>
      <c r="D921" s="6">
        <v>96.423086369999993</v>
      </c>
      <c r="E921" s="3">
        <v>96.909455589999993</v>
      </c>
      <c r="F921" s="4">
        <v>0.76632510600000003</v>
      </c>
      <c r="G921" s="6">
        <f>Table5[[#This Row],[Best Individual mean accuracy]]-Table5[[#This Row],[Benchmark mean accuracy]]</f>
        <v>0.48636922000000027</v>
      </c>
      <c r="H921" t="str">
        <f>IF(AND(Table5[[#This Row],[F value]]&lt;4.74,Table5[[#This Row],[Best Individual mean accuracy]]&gt;Table5[[#This Row],[Benchmark mean accuracy]]),"Yes","No")</f>
        <v>Yes</v>
      </c>
    </row>
    <row r="922" spans="1:8" x14ac:dyDescent="0.55000000000000004">
      <c r="A922">
        <v>928</v>
      </c>
      <c r="B922" s="1" t="s">
        <v>6452</v>
      </c>
      <c r="C922" s="4">
        <v>0.97142857100000002</v>
      </c>
      <c r="D922" s="6">
        <v>96.422922639999996</v>
      </c>
      <c r="E922" s="3">
        <v>96.909455589999993</v>
      </c>
      <c r="F922" s="4">
        <v>0.82628204100000002</v>
      </c>
      <c r="G922" s="6">
        <f>Table5[[#This Row],[Best Individual mean accuracy]]-Table5[[#This Row],[Benchmark mean accuracy]]</f>
        <v>0.4865329499999973</v>
      </c>
      <c r="H922" t="str">
        <f>IF(AND(Table5[[#This Row],[F value]]&lt;4.74,Table5[[#This Row],[Best Individual mean accuracy]]&gt;Table5[[#This Row],[Benchmark mean accuracy]]),"Yes","No")</f>
        <v>Yes</v>
      </c>
    </row>
    <row r="923" spans="1:8" x14ac:dyDescent="0.55000000000000004">
      <c r="A923">
        <v>928</v>
      </c>
      <c r="B923" s="1" t="s">
        <v>6166</v>
      </c>
      <c r="C923" s="4">
        <v>0.97142857100000002</v>
      </c>
      <c r="D923" s="6">
        <v>96.366189109999993</v>
      </c>
      <c r="E923" s="3">
        <v>96.909455589999993</v>
      </c>
      <c r="F923" s="4">
        <v>0.85340145700000003</v>
      </c>
      <c r="G923" s="6">
        <f>Table5[[#This Row],[Best Individual mean accuracy]]-Table5[[#This Row],[Benchmark mean accuracy]]</f>
        <v>0.54326647999999977</v>
      </c>
      <c r="H923" t="str">
        <f>IF(AND(Table5[[#This Row],[F value]]&lt;4.74,Table5[[#This Row],[Best Individual mean accuracy]]&gt;Table5[[#This Row],[Benchmark mean accuracy]]),"Yes","No")</f>
        <v>Yes</v>
      </c>
    </row>
    <row r="924" spans="1:8" x14ac:dyDescent="0.55000000000000004">
      <c r="A924">
        <v>750</v>
      </c>
      <c r="B924" s="1" t="s">
        <v>5757</v>
      </c>
      <c r="C924" s="4">
        <v>0.96571428599999998</v>
      </c>
      <c r="D924" s="6">
        <v>96.909455589999993</v>
      </c>
      <c r="E924" s="3">
        <v>96.909373720000005</v>
      </c>
      <c r="F924" s="4">
        <v>1.3744621800000001</v>
      </c>
      <c r="G924" s="6">
        <f>Table5[[#This Row],[Best Individual mean accuracy]]-Table5[[#This Row],[Benchmark mean accuracy]]</f>
        <v>-8.1869999988271047E-5</v>
      </c>
      <c r="H924" t="str">
        <f>IF(AND(Table5[[#This Row],[F value]]&lt;4.74,Table5[[#This Row],[Best Individual mean accuracy]]&gt;Table5[[#This Row],[Benchmark mean accuracy]]),"Yes","No")</f>
        <v>No</v>
      </c>
    </row>
    <row r="925" spans="1:8" x14ac:dyDescent="0.55000000000000004">
      <c r="A925">
        <v>663</v>
      </c>
      <c r="B925" s="1" t="s">
        <v>5635</v>
      </c>
      <c r="C925" s="4">
        <v>0.97714285700000003</v>
      </c>
      <c r="D925" s="6">
        <v>96.852722060000005</v>
      </c>
      <c r="E925" s="3">
        <v>96.909373720000005</v>
      </c>
      <c r="F925" s="4">
        <v>0.61515971400000002</v>
      </c>
      <c r="G925" s="6">
        <f>Table5[[#This Row],[Best Individual mean accuracy]]-Table5[[#This Row],[Benchmark mean accuracy]]</f>
        <v>5.6651659999999993E-2</v>
      </c>
      <c r="H925" t="str">
        <f>IF(AND(Table5[[#This Row],[F value]]&lt;4.74,Table5[[#This Row],[Best Individual mean accuracy]]&gt;Table5[[#This Row],[Benchmark mean accuracy]]),"Yes","No")</f>
        <v>Yes</v>
      </c>
    </row>
    <row r="926" spans="1:8" x14ac:dyDescent="0.55000000000000004">
      <c r="A926">
        <v>175</v>
      </c>
      <c r="B926" s="1" t="s">
        <v>4951</v>
      </c>
      <c r="C926" s="4">
        <v>0.98285714300000004</v>
      </c>
      <c r="D926" s="6">
        <v>96.766189109999999</v>
      </c>
      <c r="E926" s="3">
        <v>96.909373720000005</v>
      </c>
      <c r="F926" s="4">
        <v>0.57901176300000001</v>
      </c>
      <c r="G926" s="6">
        <f>Table5[[#This Row],[Best Individual mean accuracy]]-Table5[[#This Row],[Benchmark mean accuracy]]</f>
        <v>0.14318461000000582</v>
      </c>
      <c r="H926" t="str">
        <f>IF(AND(Table5[[#This Row],[F value]]&lt;4.74,Table5[[#This Row],[Best Individual mean accuracy]]&gt;Table5[[#This Row],[Benchmark mean accuracy]]),"Yes","No")</f>
        <v>Yes</v>
      </c>
    </row>
    <row r="927" spans="1:8" x14ac:dyDescent="0.55000000000000004">
      <c r="A927">
        <v>750</v>
      </c>
      <c r="B927" s="1" t="s">
        <v>5768</v>
      </c>
      <c r="C927" s="4">
        <v>0.96571428599999998</v>
      </c>
      <c r="D927" s="6">
        <v>96.623577569999995</v>
      </c>
      <c r="E927" s="3">
        <v>96.909373720000005</v>
      </c>
      <c r="F927" s="4">
        <v>0.74347760600000001</v>
      </c>
      <c r="G927" s="6">
        <f>Table5[[#This Row],[Best Individual mean accuracy]]-Table5[[#This Row],[Benchmark mean accuracy]]</f>
        <v>0.28579615000001013</v>
      </c>
      <c r="H927" t="str">
        <f>IF(AND(Table5[[#This Row],[F value]]&lt;4.74,Table5[[#This Row],[Best Individual mean accuracy]]&gt;Table5[[#This Row],[Benchmark mean accuracy]]),"Yes","No")</f>
        <v>Yes</v>
      </c>
    </row>
    <row r="928" spans="1:8" x14ac:dyDescent="0.55000000000000004">
      <c r="A928">
        <v>750</v>
      </c>
      <c r="B928" s="1" t="s">
        <v>5652</v>
      </c>
      <c r="C928" s="4">
        <v>0.96571428599999998</v>
      </c>
      <c r="D928" s="6">
        <v>96.594596809999999</v>
      </c>
      <c r="E928" s="3">
        <v>96.909373720000005</v>
      </c>
      <c r="F928" s="4">
        <v>0.65057372800000002</v>
      </c>
      <c r="G928" s="6">
        <f>Table5[[#This Row],[Best Individual mean accuracy]]-Table5[[#This Row],[Benchmark mean accuracy]]</f>
        <v>0.31477691000000618</v>
      </c>
      <c r="H928" t="str">
        <f>IF(AND(Table5[[#This Row],[F value]]&lt;4.74,Table5[[#This Row],[Best Individual mean accuracy]]&gt;Table5[[#This Row],[Benchmark mean accuracy]]),"Yes","No")</f>
        <v>Yes</v>
      </c>
    </row>
    <row r="929" spans="1:8" x14ac:dyDescent="0.55000000000000004">
      <c r="A929">
        <v>928</v>
      </c>
      <c r="B929" s="1" t="s">
        <v>6328</v>
      </c>
      <c r="C929" s="4">
        <v>0.97142857100000002</v>
      </c>
      <c r="D929" s="6">
        <v>96.53745395</v>
      </c>
      <c r="E929" s="3">
        <v>96.909373720000005</v>
      </c>
      <c r="F929" s="4">
        <v>1.0425348839999999</v>
      </c>
      <c r="G929" s="6">
        <f>Table5[[#This Row],[Best Individual mean accuracy]]-Table5[[#This Row],[Benchmark mean accuracy]]</f>
        <v>0.3719197700000052</v>
      </c>
      <c r="H929" t="str">
        <f>IF(AND(Table5[[#This Row],[F value]]&lt;4.74,Table5[[#This Row],[Best Individual mean accuracy]]&gt;Table5[[#This Row],[Benchmark mean accuracy]]),"Yes","No")</f>
        <v>Yes</v>
      </c>
    </row>
    <row r="930" spans="1:8" x14ac:dyDescent="0.55000000000000004">
      <c r="A930">
        <v>928</v>
      </c>
      <c r="B930" s="1" t="s">
        <v>6523</v>
      </c>
      <c r="C930" s="4">
        <v>0.97142857100000002</v>
      </c>
      <c r="D930" s="6">
        <v>96.451412199999993</v>
      </c>
      <c r="E930" s="3">
        <v>96.909373720000005</v>
      </c>
      <c r="F930" s="4">
        <v>0.84143601999999995</v>
      </c>
      <c r="G930" s="6">
        <f>Table5[[#This Row],[Best Individual mean accuracy]]-Table5[[#This Row],[Benchmark mean accuracy]]</f>
        <v>0.457961520000012</v>
      </c>
      <c r="H930" t="str">
        <f>IF(AND(Table5[[#This Row],[F value]]&lt;4.74,Table5[[#This Row],[Best Individual mean accuracy]]&gt;Table5[[#This Row],[Benchmark mean accuracy]]),"Yes","No")</f>
        <v>Yes</v>
      </c>
    </row>
    <row r="931" spans="1:8" x14ac:dyDescent="0.55000000000000004">
      <c r="A931">
        <v>574</v>
      </c>
      <c r="B931" s="1" t="s">
        <v>5206</v>
      </c>
      <c r="C931" s="4">
        <v>0.97714285700000003</v>
      </c>
      <c r="D931" s="6">
        <v>95.994842410000004</v>
      </c>
      <c r="E931" s="3">
        <v>96.909373720000005</v>
      </c>
      <c r="F931" s="4">
        <v>1.2634624880000001</v>
      </c>
      <c r="G931" s="6">
        <f>Table5[[#This Row],[Best Individual mean accuracy]]-Table5[[#This Row],[Benchmark mean accuracy]]</f>
        <v>0.91453131000000099</v>
      </c>
      <c r="H931" t="str">
        <f>IF(AND(Table5[[#This Row],[F value]]&lt;4.74,Table5[[#This Row],[Best Individual mean accuracy]]&gt;Table5[[#This Row],[Benchmark mean accuracy]]),"Yes","No")</f>
        <v>Yes</v>
      </c>
    </row>
    <row r="932" spans="1:8" x14ac:dyDescent="0.55000000000000004">
      <c r="A932">
        <v>750</v>
      </c>
      <c r="B932" s="1" t="s">
        <v>5771</v>
      </c>
      <c r="C932" s="4">
        <v>0.96571428599999998</v>
      </c>
      <c r="D932" s="6">
        <v>96.966762180000003</v>
      </c>
      <c r="E932" s="3">
        <v>96.909291850000002</v>
      </c>
      <c r="F932" s="4">
        <v>1.384613205</v>
      </c>
      <c r="G932" s="6">
        <f>Table5[[#This Row],[Best Individual mean accuracy]]-Table5[[#This Row],[Benchmark mean accuracy]]</f>
        <v>-5.7470330000001013E-2</v>
      </c>
      <c r="H932" t="str">
        <f>IF(AND(Table5[[#This Row],[F value]]&lt;4.74,Table5[[#This Row],[Best Individual mean accuracy]]&gt;Table5[[#This Row],[Benchmark mean accuracy]]),"Yes","No")</f>
        <v>No</v>
      </c>
    </row>
    <row r="933" spans="1:8" x14ac:dyDescent="0.55000000000000004">
      <c r="A933">
        <v>928</v>
      </c>
      <c r="B933" s="1" t="s">
        <v>6409</v>
      </c>
      <c r="C933" s="4">
        <v>0.97142857100000002</v>
      </c>
      <c r="D933" s="6">
        <v>96.53745395</v>
      </c>
      <c r="E933" s="3">
        <v>96.909291850000002</v>
      </c>
      <c r="F933" s="4">
        <v>1.435375828</v>
      </c>
      <c r="G933" s="6">
        <f>Table5[[#This Row],[Best Individual mean accuracy]]-Table5[[#This Row],[Benchmark mean accuracy]]</f>
        <v>0.37183790000000272</v>
      </c>
      <c r="H933" t="str">
        <f>IF(AND(Table5[[#This Row],[F value]]&lt;4.74,Table5[[#This Row],[Best Individual mean accuracy]]&gt;Table5[[#This Row],[Benchmark mean accuracy]]),"Yes","No")</f>
        <v>Yes</v>
      </c>
    </row>
    <row r="934" spans="1:8" x14ac:dyDescent="0.55000000000000004">
      <c r="A934">
        <v>663</v>
      </c>
      <c r="B934" s="1" t="s">
        <v>5477</v>
      </c>
      <c r="C934" s="4">
        <v>0.97714285700000003</v>
      </c>
      <c r="D934" s="6">
        <v>96.480638560000003</v>
      </c>
      <c r="E934" s="3">
        <v>96.909291850000002</v>
      </c>
      <c r="F934" s="4">
        <v>1.0342674999999999</v>
      </c>
      <c r="G934" s="6">
        <f>Table5[[#This Row],[Best Individual mean accuracy]]-Table5[[#This Row],[Benchmark mean accuracy]]</f>
        <v>0.42865328999999974</v>
      </c>
      <c r="H934" t="str">
        <f>IF(AND(Table5[[#This Row],[F value]]&lt;4.74,Table5[[#This Row],[Best Individual mean accuracy]]&gt;Table5[[#This Row],[Benchmark mean accuracy]]),"Yes","No")</f>
        <v>Yes</v>
      </c>
    </row>
    <row r="935" spans="1:8" x14ac:dyDescent="0.55000000000000004">
      <c r="A935">
        <v>928</v>
      </c>
      <c r="B935" s="1" t="s">
        <v>6307</v>
      </c>
      <c r="C935" s="4">
        <v>0.97142857100000002</v>
      </c>
      <c r="D935" s="6">
        <v>96.366598440000004</v>
      </c>
      <c r="E935" s="3">
        <v>96.909291850000002</v>
      </c>
      <c r="F935" s="4">
        <v>1.0342759020000001</v>
      </c>
      <c r="G935" s="6">
        <f>Table5[[#This Row],[Best Individual mean accuracy]]-Table5[[#This Row],[Benchmark mean accuracy]]</f>
        <v>0.54269340999999827</v>
      </c>
      <c r="H935" t="str">
        <f>IF(AND(Table5[[#This Row],[F value]]&lt;4.74,Table5[[#This Row],[Best Individual mean accuracy]]&gt;Table5[[#This Row],[Benchmark mean accuracy]]),"Yes","No")</f>
        <v>Yes</v>
      </c>
    </row>
    <row r="936" spans="1:8" x14ac:dyDescent="0.55000000000000004">
      <c r="A936">
        <v>750</v>
      </c>
      <c r="B936" s="1" t="s">
        <v>5820</v>
      </c>
      <c r="C936" s="4">
        <v>0.96571428599999998</v>
      </c>
      <c r="D936" s="6">
        <v>96.881211629999996</v>
      </c>
      <c r="E936" s="3">
        <v>96.909209989999994</v>
      </c>
      <c r="F936" s="4">
        <v>0.97013023899999995</v>
      </c>
      <c r="G936" s="6">
        <f>Table5[[#This Row],[Best Individual mean accuracy]]-Table5[[#This Row],[Benchmark mean accuracy]]</f>
        <v>2.7998359999998002E-2</v>
      </c>
      <c r="H936" t="str">
        <f>IF(AND(Table5[[#This Row],[F value]]&lt;4.74,Table5[[#This Row],[Best Individual mean accuracy]]&gt;Table5[[#This Row],[Benchmark mean accuracy]]),"Yes","No")</f>
        <v>Yes</v>
      </c>
    </row>
    <row r="937" spans="1:8" x14ac:dyDescent="0.55000000000000004">
      <c r="A937">
        <v>928</v>
      </c>
      <c r="B937" s="1" t="s">
        <v>6607</v>
      </c>
      <c r="C937" s="4">
        <v>0.97142857100000002</v>
      </c>
      <c r="D937" s="6">
        <v>96.595088009999998</v>
      </c>
      <c r="E937" s="3">
        <v>96.909209989999994</v>
      </c>
      <c r="F937" s="4">
        <v>1.024735816</v>
      </c>
      <c r="G937" s="6">
        <f>Table5[[#This Row],[Best Individual mean accuracy]]-Table5[[#This Row],[Benchmark mean accuracy]]</f>
        <v>0.31412197999999592</v>
      </c>
      <c r="H937" t="str">
        <f>IF(AND(Table5[[#This Row],[F value]]&lt;4.74,Table5[[#This Row],[Best Individual mean accuracy]]&gt;Table5[[#This Row],[Benchmark mean accuracy]]),"Yes","No")</f>
        <v>Yes</v>
      </c>
    </row>
    <row r="938" spans="1:8" x14ac:dyDescent="0.55000000000000004">
      <c r="A938">
        <v>928</v>
      </c>
      <c r="B938" s="1" t="s">
        <v>6441</v>
      </c>
      <c r="C938" s="4">
        <v>0.97142857100000002</v>
      </c>
      <c r="D938" s="6">
        <v>96.451248469999996</v>
      </c>
      <c r="E938" s="3">
        <v>96.909209989999994</v>
      </c>
      <c r="F938" s="4">
        <v>0.98415295800000002</v>
      </c>
      <c r="G938" s="6">
        <f>Table5[[#This Row],[Best Individual mean accuracy]]-Table5[[#This Row],[Benchmark mean accuracy]]</f>
        <v>0.45796151999999779</v>
      </c>
      <c r="H938" t="str">
        <f>IF(AND(Table5[[#This Row],[F value]]&lt;4.74,Table5[[#This Row],[Best Individual mean accuracy]]&gt;Table5[[#This Row],[Benchmark mean accuracy]]),"Yes","No")</f>
        <v>Yes</v>
      </c>
    </row>
    <row r="939" spans="1:8" x14ac:dyDescent="0.55000000000000004">
      <c r="A939">
        <v>750</v>
      </c>
      <c r="B939" s="1" t="s">
        <v>5761</v>
      </c>
      <c r="C939" s="4">
        <v>0.96571428599999998</v>
      </c>
      <c r="D939" s="6">
        <v>96.336880879999995</v>
      </c>
      <c r="E939" s="3">
        <v>96.909209989999994</v>
      </c>
      <c r="F939" s="4">
        <v>1.095140448</v>
      </c>
      <c r="G939" s="6">
        <f>Table5[[#This Row],[Best Individual mean accuracy]]-Table5[[#This Row],[Benchmark mean accuracy]]</f>
        <v>0.57232910999999831</v>
      </c>
      <c r="H939" t="str">
        <f>IF(AND(Table5[[#This Row],[F value]]&lt;4.74,Table5[[#This Row],[Best Individual mean accuracy]]&gt;Table5[[#This Row],[Benchmark mean accuracy]]),"Yes","No")</f>
        <v>Yes</v>
      </c>
    </row>
    <row r="940" spans="1:8" x14ac:dyDescent="0.55000000000000004">
      <c r="A940">
        <v>10</v>
      </c>
      <c r="B940" s="1" t="s">
        <v>4428</v>
      </c>
      <c r="C940" s="4">
        <v>0.98285714300000004</v>
      </c>
      <c r="D940" s="6">
        <v>96.651739660000004</v>
      </c>
      <c r="E940" s="3">
        <v>96.909128120000005</v>
      </c>
      <c r="F940" s="4">
        <v>2.5990679189999999</v>
      </c>
      <c r="G940" s="6">
        <f>Table5[[#This Row],[Best Individual mean accuracy]]-Table5[[#This Row],[Benchmark mean accuracy]]</f>
        <v>0.25738846000000137</v>
      </c>
      <c r="H940" t="str">
        <f>IF(AND(Table5[[#This Row],[F value]]&lt;4.74,Table5[[#This Row],[Best Individual mean accuracy]]&gt;Table5[[#This Row],[Benchmark mean accuracy]]),"Yes","No")</f>
        <v>Yes</v>
      </c>
    </row>
    <row r="941" spans="1:8" x14ac:dyDescent="0.55000000000000004">
      <c r="A941">
        <v>928</v>
      </c>
      <c r="B941" s="1" t="s">
        <v>6434</v>
      </c>
      <c r="C941" s="4">
        <v>0.97142857100000002</v>
      </c>
      <c r="D941" s="6">
        <v>96.851739660000007</v>
      </c>
      <c r="E941" s="3">
        <v>96.909046250000003</v>
      </c>
      <c r="F941" s="4">
        <v>0.55583897699999996</v>
      </c>
      <c r="G941" s="6">
        <f>Table5[[#This Row],[Best Individual mean accuracy]]-Table5[[#This Row],[Benchmark mean accuracy]]</f>
        <v>5.7306589999996049E-2</v>
      </c>
      <c r="H941" t="str">
        <f>IF(AND(Table5[[#This Row],[F value]]&lt;4.74,Table5[[#This Row],[Best Individual mean accuracy]]&gt;Table5[[#This Row],[Benchmark mean accuracy]]),"Yes","No")</f>
        <v>Yes</v>
      </c>
    </row>
    <row r="942" spans="1:8" x14ac:dyDescent="0.55000000000000004">
      <c r="A942">
        <v>928</v>
      </c>
      <c r="B942" s="1" t="s">
        <v>6449</v>
      </c>
      <c r="C942" s="4">
        <v>0.97142857100000002</v>
      </c>
      <c r="D942" s="6">
        <v>96.393860009999997</v>
      </c>
      <c r="E942" s="3">
        <v>96.909046250000003</v>
      </c>
      <c r="F942" s="4">
        <v>0.87769429499999996</v>
      </c>
      <c r="G942" s="6">
        <f>Table5[[#This Row],[Best Individual mean accuracy]]-Table5[[#This Row],[Benchmark mean accuracy]]</f>
        <v>0.51518624000000557</v>
      </c>
      <c r="H942" t="str">
        <f>IF(AND(Table5[[#This Row],[F value]]&lt;4.74,Table5[[#This Row],[Best Individual mean accuracy]]&gt;Table5[[#This Row],[Benchmark mean accuracy]]),"Yes","No")</f>
        <v>Yes</v>
      </c>
    </row>
    <row r="943" spans="1:8" x14ac:dyDescent="0.55000000000000004">
      <c r="A943">
        <v>175</v>
      </c>
      <c r="B943" s="1" t="s">
        <v>4830</v>
      </c>
      <c r="C943" s="4">
        <v>0.98285714300000004</v>
      </c>
      <c r="D943" s="6">
        <v>96.308309460000004</v>
      </c>
      <c r="E943" s="3">
        <v>96.909046250000003</v>
      </c>
      <c r="F943" s="4">
        <v>0.84170435499999996</v>
      </c>
      <c r="G943" s="6">
        <f>Table5[[#This Row],[Best Individual mean accuracy]]-Table5[[#This Row],[Benchmark mean accuracy]]</f>
        <v>0.60073678999999913</v>
      </c>
      <c r="H943" t="str">
        <f>IF(AND(Table5[[#This Row],[F value]]&lt;4.74,Table5[[#This Row],[Best Individual mean accuracy]]&gt;Table5[[#This Row],[Benchmark mean accuracy]]),"Yes","No")</f>
        <v>Yes</v>
      </c>
    </row>
    <row r="944" spans="1:8" x14ac:dyDescent="0.55000000000000004">
      <c r="A944">
        <v>928</v>
      </c>
      <c r="B944" s="1" t="s">
        <v>6167</v>
      </c>
      <c r="C944" s="4">
        <v>0.97142857100000002</v>
      </c>
      <c r="D944" s="6">
        <v>96.423004500000005</v>
      </c>
      <c r="E944" s="3">
        <v>96.908964389999994</v>
      </c>
      <c r="F944" s="4">
        <v>0.95050733499999995</v>
      </c>
      <c r="G944" s="6">
        <f>Table5[[#This Row],[Best Individual mean accuracy]]-Table5[[#This Row],[Benchmark mean accuracy]]</f>
        <v>0.48595988999998951</v>
      </c>
      <c r="H944" t="str">
        <f>IF(AND(Table5[[#This Row],[F value]]&lt;4.74,Table5[[#This Row],[Best Individual mean accuracy]]&gt;Table5[[#This Row],[Benchmark mean accuracy]]),"Yes","No")</f>
        <v>Yes</v>
      </c>
    </row>
    <row r="945" spans="1:8" x14ac:dyDescent="0.55000000000000004">
      <c r="A945">
        <v>928</v>
      </c>
      <c r="B945" s="1" t="s">
        <v>6346</v>
      </c>
      <c r="C945" s="4">
        <v>0.97142857100000002</v>
      </c>
      <c r="D945" s="6">
        <v>96.737208350000003</v>
      </c>
      <c r="E945" s="3">
        <v>96.908800650000003</v>
      </c>
      <c r="F945" s="4">
        <v>1.767801789</v>
      </c>
      <c r="G945" s="6">
        <f>Table5[[#This Row],[Best Individual mean accuracy]]-Table5[[#This Row],[Benchmark mean accuracy]]</f>
        <v>0.17159230000000036</v>
      </c>
      <c r="H945" t="str">
        <f>IF(AND(Table5[[#This Row],[F value]]&lt;4.74,Table5[[#This Row],[Best Individual mean accuracy]]&gt;Table5[[#This Row],[Benchmark mean accuracy]]),"Yes","No")</f>
        <v>Yes</v>
      </c>
    </row>
    <row r="946" spans="1:8" x14ac:dyDescent="0.55000000000000004">
      <c r="A946">
        <v>928</v>
      </c>
      <c r="B946" s="1" t="s">
        <v>6516</v>
      </c>
      <c r="C946" s="4">
        <v>0.97142857100000002</v>
      </c>
      <c r="D946" s="6">
        <v>96.59410561</v>
      </c>
      <c r="E946" s="3">
        <v>96.908718789999995</v>
      </c>
      <c r="F946" s="4">
        <v>0.91483690600000001</v>
      </c>
      <c r="G946" s="6">
        <f>Table5[[#This Row],[Best Individual mean accuracy]]-Table5[[#This Row],[Benchmark mean accuracy]]</f>
        <v>0.31461317999999494</v>
      </c>
      <c r="H946" t="str">
        <f>IF(AND(Table5[[#This Row],[F value]]&lt;4.74,Table5[[#This Row],[Best Individual mean accuracy]]&gt;Table5[[#This Row],[Benchmark mean accuracy]]),"Yes","No")</f>
        <v>Yes</v>
      </c>
    </row>
    <row r="947" spans="1:8" x14ac:dyDescent="0.55000000000000004">
      <c r="A947">
        <v>928</v>
      </c>
      <c r="B947" s="1" t="s">
        <v>6387</v>
      </c>
      <c r="C947" s="4">
        <v>0.97142857100000002</v>
      </c>
      <c r="D947" s="6">
        <v>96.308800649999995</v>
      </c>
      <c r="E947" s="3">
        <v>96.908718789999995</v>
      </c>
      <c r="F947" s="4">
        <v>0.92623432900000002</v>
      </c>
      <c r="G947" s="6">
        <f>Table5[[#This Row],[Best Individual mean accuracy]]-Table5[[#This Row],[Benchmark mean accuracy]]</f>
        <v>0.59991813999999977</v>
      </c>
      <c r="H947" t="str">
        <f>IF(AND(Table5[[#This Row],[F value]]&lt;4.74,Table5[[#This Row],[Best Individual mean accuracy]]&gt;Table5[[#This Row],[Benchmark mean accuracy]]),"Yes","No")</f>
        <v>Yes</v>
      </c>
    </row>
    <row r="948" spans="1:8" x14ac:dyDescent="0.55000000000000004">
      <c r="A948">
        <v>663</v>
      </c>
      <c r="B948" s="1" t="s">
        <v>5527</v>
      </c>
      <c r="C948" s="4">
        <v>0.97714285700000003</v>
      </c>
      <c r="D948" s="6">
        <v>96.479901760000004</v>
      </c>
      <c r="E948" s="3">
        <v>96.908636920000006</v>
      </c>
      <c r="F948" s="4">
        <v>0.83187270899999999</v>
      </c>
      <c r="G948" s="6">
        <f>Table5[[#This Row],[Best Individual mean accuracy]]-Table5[[#This Row],[Benchmark mean accuracy]]</f>
        <v>0.42873516000000222</v>
      </c>
      <c r="H948" t="str">
        <f>IF(AND(Table5[[#This Row],[F value]]&lt;4.74,Table5[[#This Row],[Best Individual mean accuracy]]&gt;Table5[[#This Row],[Benchmark mean accuracy]]),"Yes","No")</f>
        <v>Yes</v>
      </c>
    </row>
    <row r="949" spans="1:8" x14ac:dyDescent="0.55000000000000004">
      <c r="A949">
        <v>928</v>
      </c>
      <c r="B949" s="1" t="s">
        <v>6424</v>
      </c>
      <c r="C949" s="4">
        <v>0.97142857100000002</v>
      </c>
      <c r="D949" s="6">
        <v>96.68203029</v>
      </c>
      <c r="E949" s="3">
        <v>96.882521490000002</v>
      </c>
      <c r="F949" s="4">
        <v>0.93852401500000004</v>
      </c>
      <c r="G949" s="6">
        <f>Table5[[#This Row],[Best Individual mean accuracy]]-Table5[[#This Row],[Benchmark mean accuracy]]</f>
        <v>0.20049120000000187</v>
      </c>
      <c r="H949" t="str">
        <f>IF(AND(Table5[[#This Row],[F value]]&lt;4.74,Table5[[#This Row],[Best Individual mean accuracy]]&gt;Table5[[#This Row],[Benchmark mean accuracy]]),"Yes","No")</f>
        <v>Yes</v>
      </c>
    </row>
    <row r="950" spans="1:8" x14ac:dyDescent="0.55000000000000004">
      <c r="A950">
        <v>663</v>
      </c>
      <c r="B950" s="1" t="s">
        <v>5232</v>
      </c>
      <c r="C950" s="4">
        <v>0.97714285700000003</v>
      </c>
      <c r="D950" s="6">
        <v>96.739336879999996</v>
      </c>
      <c r="E950" s="3">
        <v>96.88219402</v>
      </c>
      <c r="F950" s="4">
        <v>1.033939309</v>
      </c>
      <c r="G950" s="6">
        <f>Table5[[#This Row],[Best Individual mean accuracy]]-Table5[[#This Row],[Benchmark mean accuracy]]</f>
        <v>0.14285714000000382</v>
      </c>
      <c r="H950" t="str">
        <f>IF(AND(Table5[[#This Row],[F value]]&lt;4.74,Table5[[#This Row],[Best Individual mean accuracy]]&gt;Table5[[#This Row],[Benchmark mean accuracy]]),"Yes","No")</f>
        <v>Yes</v>
      </c>
    </row>
    <row r="951" spans="1:8" x14ac:dyDescent="0.55000000000000004">
      <c r="A951">
        <v>175</v>
      </c>
      <c r="B951" s="1" t="s">
        <v>4773</v>
      </c>
      <c r="C951" s="4">
        <v>0.98285714300000004</v>
      </c>
      <c r="D951" s="6">
        <v>96.738763809999995</v>
      </c>
      <c r="E951" s="3">
        <v>96.882112160000005</v>
      </c>
      <c r="F951" s="4">
        <v>1.340651781</v>
      </c>
      <c r="G951" s="6">
        <f>Table5[[#This Row],[Best Individual mean accuracy]]-Table5[[#This Row],[Benchmark mean accuracy]]</f>
        <v>0.14334835000001078</v>
      </c>
      <c r="H951" t="str">
        <f>IF(AND(Table5[[#This Row],[F value]]&lt;4.74,Table5[[#This Row],[Best Individual mean accuracy]]&gt;Table5[[#This Row],[Benchmark mean accuracy]]),"Yes","No")</f>
        <v>Yes</v>
      </c>
    </row>
    <row r="952" spans="1:8" x14ac:dyDescent="0.55000000000000004">
      <c r="A952">
        <v>175</v>
      </c>
      <c r="B952" s="1" t="s">
        <v>4714</v>
      </c>
      <c r="C952" s="4">
        <v>0.98285714300000004</v>
      </c>
      <c r="D952" s="6">
        <v>96.509864919999998</v>
      </c>
      <c r="E952" s="3">
        <v>96.882112160000005</v>
      </c>
      <c r="F952" s="4">
        <v>1.6639182320000001</v>
      </c>
      <c r="G952" s="6">
        <f>Table5[[#This Row],[Best Individual mean accuracy]]-Table5[[#This Row],[Benchmark mean accuracy]]</f>
        <v>0.3722472400000072</v>
      </c>
      <c r="H952" t="str">
        <f>IF(AND(Table5[[#This Row],[F value]]&lt;4.74,Table5[[#This Row],[Best Individual mean accuracy]]&gt;Table5[[#This Row],[Benchmark mean accuracy]]),"Yes","No")</f>
        <v>Yes</v>
      </c>
    </row>
    <row r="953" spans="1:8" x14ac:dyDescent="0.55000000000000004">
      <c r="A953">
        <v>663</v>
      </c>
      <c r="B953" s="1" t="s">
        <v>5453</v>
      </c>
      <c r="C953" s="4">
        <v>0.97714285700000003</v>
      </c>
      <c r="D953" s="6">
        <v>96.79557921</v>
      </c>
      <c r="E953" s="3">
        <v>96.882030290000003</v>
      </c>
      <c r="F953" s="4">
        <v>0.522354706</v>
      </c>
      <c r="G953" s="6">
        <f>Table5[[#This Row],[Best Individual mean accuracy]]-Table5[[#This Row],[Benchmark mean accuracy]]</f>
        <v>8.6451080000003344E-2</v>
      </c>
      <c r="H953" t="str">
        <f>IF(AND(Table5[[#This Row],[F value]]&lt;4.74,Table5[[#This Row],[Best Individual mean accuracy]]&gt;Table5[[#This Row],[Benchmark mean accuracy]]),"Yes","No")</f>
        <v>Yes</v>
      </c>
    </row>
    <row r="954" spans="1:8" x14ac:dyDescent="0.55000000000000004">
      <c r="A954">
        <v>928</v>
      </c>
      <c r="B954" s="1" t="s">
        <v>6537</v>
      </c>
      <c r="C954" s="4">
        <v>0.97142857100000002</v>
      </c>
      <c r="D954" s="6">
        <v>96.738845679999997</v>
      </c>
      <c r="E954" s="3">
        <v>96.882030290000003</v>
      </c>
      <c r="F954" s="4">
        <v>0.680257051</v>
      </c>
      <c r="G954" s="6">
        <f>Table5[[#This Row],[Best Individual mean accuracy]]-Table5[[#This Row],[Benchmark mean accuracy]]</f>
        <v>0.14318461000000582</v>
      </c>
      <c r="H954" t="str">
        <f>IF(AND(Table5[[#This Row],[F value]]&lt;4.74,Table5[[#This Row],[Best Individual mean accuracy]]&gt;Table5[[#This Row],[Benchmark mean accuracy]]),"Yes","No")</f>
        <v>Yes</v>
      </c>
    </row>
    <row r="955" spans="1:8" x14ac:dyDescent="0.55000000000000004">
      <c r="A955">
        <v>663</v>
      </c>
      <c r="B955" s="1" t="s">
        <v>5290</v>
      </c>
      <c r="C955" s="4">
        <v>0.97714285700000003</v>
      </c>
      <c r="D955" s="6">
        <v>96.76725338</v>
      </c>
      <c r="E955" s="3">
        <v>96.881948420000001</v>
      </c>
      <c r="F955" s="4">
        <v>0.56729453500000004</v>
      </c>
      <c r="G955" s="6">
        <f>Table5[[#This Row],[Best Individual mean accuracy]]-Table5[[#This Row],[Benchmark mean accuracy]]</f>
        <v>0.11469504000000086</v>
      </c>
      <c r="H955" t="str">
        <f>IF(AND(Table5[[#This Row],[F value]]&lt;4.74,Table5[[#This Row],[Best Individual mean accuracy]]&gt;Table5[[#This Row],[Benchmark mean accuracy]]),"Yes","No")</f>
        <v>Yes</v>
      </c>
    </row>
    <row r="956" spans="1:8" x14ac:dyDescent="0.55000000000000004">
      <c r="A956">
        <v>750</v>
      </c>
      <c r="B956" s="1" t="s">
        <v>5747</v>
      </c>
      <c r="C956" s="4">
        <v>0.96571428599999998</v>
      </c>
      <c r="D956" s="6">
        <v>96.653377000000006</v>
      </c>
      <c r="E956" s="3">
        <v>96.881948420000001</v>
      </c>
      <c r="F956" s="4">
        <v>0.78051914</v>
      </c>
      <c r="G956" s="6">
        <f>Table5[[#This Row],[Best Individual mean accuracy]]-Table5[[#This Row],[Benchmark mean accuracy]]</f>
        <v>0.22857141999999442</v>
      </c>
      <c r="H956" t="str">
        <f>IF(AND(Table5[[#This Row],[F value]]&lt;4.74,Table5[[#This Row],[Best Individual mean accuracy]]&gt;Table5[[#This Row],[Benchmark mean accuracy]]),"Yes","No")</f>
        <v>Yes</v>
      </c>
    </row>
    <row r="957" spans="1:8" x14ac:dyDescent="0.55000000000000004">
      <c r="A957">
        <v>928</v>
      </c>
      <c r="B957" s="1" t="s">
        <v>6446</v>
      </c>
      <c r="C957" s="4">
        <v>0.97142857100000002</v>
      </c>
      <c r="D957" s="6">
        <v>96.624478100000005</v>
      </c>
      <c r="E957" s="3">
        <v>96.881866560000006</v>
      </c>
      <c r="F957" s="4">
        <v>0.67260895200000004</v>
      </c>
      <c r="G957" s="6">
        <f>Table5[[#This Row],[Best Individual mean accuracy]]-Table5[[#This Row],[Benchmark mean accuracy]]</f>
        <v>0.25738846000000137</v>
      </c>
      <c r="H957" t="str">
        <f>IF(AND(Table5[[#This Row],[F value]]&lt;4.74,Table5[[#This Row],[Best Individual mean accuracy]]&gt;Table5[[#This Row],[Benchmark mean accuracy]]),"Yes","No")</f>
        <v>Yes</v>
      </c>
    </row>
    <row r="958" spans="1:8" x14ac:dyDescent="0.55000000000000004">
      <c r="A958">
        <v>663</v>
      </c>
      <c r="B958" s="1" t="s">
        <v>5280</v>
      </c>
      <c r="C958" s="4">
        <v>0.97714285700000003</v>
      </c>
      <c r="D958" s="6">
        <v>96.595579209999997</v>
      </c>
      <c r="E958" s="3">
        <v>96.881866560000006</v>
      </c>
      <c r="F958" s="4">
        <v>1.4165152830000001</v>
      </c>
      <c r="G958" s="6">
        <f>Table5[[#This Row],[Best Individual mean accuracy]]-Table5[[#This Row],[Benchmark mean accuracy]]</f>
        <v>0.28628735000000916</v>
      </c>
      <c r="H958" t="str">
        <f>IF(AND(Table5[[#This Row],[F value]]&lt;4.74,Table5[[#This Row],[Best Individual mean accuracy]]&gt;Table5[[#This Row],[Benchmark mean accuracy]]),"Yes","No")</f>
        <v>Yes</v>
      </c>
    </row>
    <row r="959" spans="1:8" x14ac:dyDescent="0.55000000000000004">
      <c r="A959">
        <v>175</v>
      </c>
      <c r="B959" s="1" t="s">
        <v>5002</v>
      </c>
      <c r="C959" s="4">
        <v>0.98285714300000004</v>
      </c>
      <c r="D959" s="6">
        <v>96.424232500000002</v>
      </c>
      <c r="E959" s="3">
        <v>96.881866560000006</v>
      </c>
      <c r="F959" s="4">
        <v>1.272536812</v>
      </c>
      <c r="G959" s="6">
        <f>Table5[[#This Row],[Best Individual mean accuracy]]-Table5[[#This Row],[Benchmark mean accuracy]]</f>
        <v>0.45763406000000373</v>
      </c>
      <c r="H959" t="str">
        <f>IF(AND(Table5[[#This Row],[F value]]&lt;4.74,Table5[[#This Row],[Best Individual mean accuracy]]&gt;Table5[[#This Row],[Benchmark mean accuracy]]),"Yes","No")</f>
        <v>Yes</v>
      </c>
    </row>
    <row r="960" spans="1:8" x14ac:dyDescent="0.55000000000000004">
      <c r="A960">
        <v>663</v>
      </c>
      <c r="B960" s="1" t="s">
        <v>5634</v>
      </c>
      <c r="C960" s="4">
        <v>0.97714285700000003</v>
      </c>
      <c r="D960" s="6">
        <v>96.881211629999996</v>
      </c>
      <c r="E960" s="3">
        <v>96.881784690000003</v>
      </c>
      <c r="F960" s="4">
        <v>0.95350093000000002</v>
      </c>
      <c r="G960" s="6">
        <f>Table5[[#This Row],[Best Individual mean accuracy]]-Table5[[#This Row],[Benchmark mean accuracy]]</f>
        <v>5.7306000000778567E-4</v>
      </c>
      <c r="H960" t="str">
        <f>IF(AND(Table5[[#This Row],[F value]]&lt;4.74,Table5[[#This Row],[Best Individual mean accuracy]]&gt;Table5[[#This Row],[Benchmark mean accuracy]]),"Yes","No")</f>
        <v>Yes</v>
      </c>
    </row>
    <row r="961" spans="1:8" x14ac:dyDescent="0.55000000000000004">
      <c r="A961">
        <v>663</v>
      </c>
      <c r="B961" s="1" t="s">
        <v>5575</v>
      </c>
      <c r="C961" s="4">
        <v>0.97714285700000003</v>
      </c>
      <c r="D961" s="6">
        <v>96.766762180000001</v>
      </c>
      <c r="E961" s="3">
        <v>96.881784690000003</v>
      </c>
      <c r="F961" s="4">
        <v>0.62110183500000005</v>
      </c>
      <c r="G961" s="6">
        <f>Table5[[#This Row],[Best Individual mean accuracy]]-Table5[[#This Row],[Benchmark mean accuracy]]</f>
        <v>0.11502251000000285</v>
      </c>
      <c r="H961" t="str">
        <f>IF(AND(Table5[[#This Row],[F value]]&lt;4.74,Table5[[#This Row],[Best Individual mean accuracy]]&gt;Table5[[#This Row],[Benchmark mean accuracy]]),"Yes","No")</f>
        <v>Yes</v>
      </c>
    </row>
    <row r="962" spans="1:8" x14ac:dyDescent="0.55000000000000004">
      <c r="A962">
        <v>663</v>
      </c>
      <c r="B962" s="1" t="s">
        <v>5528</v>
      </c>
      <c r="C962" s="4">
        <v>0.97714285700000003</v>
      </c>
      <c r="D962" s="6">
        <v>96.651903399999995</v>
      </c>
      <c r="E962" s="3">
        <v>96.881784690000003</v>
      </c>
      <c r="F962" s="4">
        <v>0.57785706199999998</v>
      </c>
      <c r="G962" s="6">
        <f>Table5[[#This Row],[Best Individual mean accuracy]]-Table5[[#This Row],[Benchmark mean accuracy]]</f>
        <v>0.22988129000000868</v>
      </c>
      <c r="H962" t="str">
        <f>IF(AND(Table5[[#This Row],[F value]]&lt;4.74,Table5[[#This Row],[Best Individual mean accuracy]]&gt;Table5[[#This Row],[Benchmark mean accuracy]]),"Yes","No")</f>
        <v>Yes</v>
      </c>
    </row>
    <row r="963" spans="1:8" x14ac:dyDescent="0.55000000000000004">
      <c r="A963">
        <v>928</v>
      </c>
      <c r="B963" s="1" t="s">
        <v>6566</v>
      </c>
      <c r="C963" s="4">
        <v>0.97142857100000002</v>
      </c>
      <c r="D963" s="6">
        <v>96.452558330000002</v>
      </c>
      <c r="E963" s="3">
        <v>96.881784690000003</v>
      </c>
      <c r="F963" s="4">
        <v>1.380656332</v>
      </c>
      <c r="G963" s="6">
        <f>Table5[[#This Row],[Best Individual mean accuracy]]-Table5[[#This Row],[Benchmark mean accuracy]]</f>
        <v>0.42922636000000125</v>
      </c>
      <c r="H963" t="str">
        <f>IF(AND(Table5[[#This Row],[F value]]&lt;4.74,Table5[[#This Row],[Best Individual mean accuracy]]&gt;Table5[[#This Row],[Benchmark mean accuracy]]),"Yes","No")</f>
        <v>Yes</v>
      </c>
    </row>
    <row r="964" spans="1:8" x14ac:dyDescent="0.55000000000000004">
      <c r="A964">
        <v>928</v>
      </c>
      <c r="B964" s="1" t="s">
        <v>6083</v>
      </c>
      <c r="C964" s="4">
        <v>0.97142857100000002</v>
      </c>
      <c r="D964" s="6">
        <v>96.395088009999995</v>
      </c>
      <c r="E964" s="3">
        <v>96.881784690000003</v>
      </c>
      <c r="F964" s="4">
        <v>1.090185</v>
      </c>
      <c r="G964" s="6">
        <f>Table5[[#This Row],[Best Individual mean accuracy]]-Table5[[#This Row],[Benchmark mean accuracy]]</f>
        <v>0.48669668000000854</v>
      </c>
      <c r="H964" t="str">
        <f>IF(AND(Table5[[#This Row],[F value]]&lt;4.74,Table5[[#This Row],[Best Individual mean accuracy]]&gt;Table5[[#This Row],[Benchmark mean accuracy]]),"Yes","No")</f>
        <v>Yes</v>
      </c>
    </row>
    <row r="965" spans="1:8" x14ac:dyDescent="0.55000000000000004">
      <c r="A965">
        <v>928</v>
      </c>
      <c r="B965" s="1" t="s">
        <v>6124</v>
      </c>
      <c r="C965" s="4">
        <v>0.97142857100000002</v>
      </c>
      <c r="D965" s="6">
        <v>96.308800649999995</v>
      </c>
      <c r="E965" s="3">
        <v>96.881784690000003</v>
      </c>
      <c r="F965" s="4">
        <v>0.86677443700000001</v>
      </c>
      <c r="G965" s="6">
        <f>Table5[[#This Row],[Best Individual mean accuracy]]-Table5[[#This Row],[Benchmark mean accuracy]]</f>
        <v>0.57298404000000858</v>
      </c>
      <c r="H965" t="str">
        <f>IF(AND(Table5[[#This Row],[F value]]&lt;4.74,Table5[[#This Row],[Best Individual mean accuracy]]&gt;Table5[[#This Row],[Benchmark mean accuracy]]),"Yes","No")</f>
        <v>Yes</v>
      </c>
    </row>
    <row r="966" spans="1:8" x14ac:dyDescent="0.55000000000000004">
      <c r="A966">
        <v>175</v>
      </c>
      <c r="B966" s="1" t="s">
        <v>4931</v>
      </c>
      <c r="C966" s="4">
        <v>0.98285714300000004</v>
      </c>
      <c r="D966" s="6">
        <v>96.080311089999995</v>
      </c>
      <c r="E966" s="3">
        <v>96.881784690000003</v>
      </c>
      <c r="F966" s="4">
        <v>2.0747849459999999</v>
      </c>
      <c r="G966" s="6">
        <f>Table5[[#This Row],[Best Individual mean accuracy]]-Table5[[#This Row],[Benchmark mean accuracy]]</f>
        <v>0.80147360000000845</v>
      </c>
      <c r="H966" t="str">
        <f>IF(AND(Table5[[#This Row],[F value]]&lt;4.74,Table5[[#This Row],[Best Individual mean accuracy]]&gt;Table5[[#This Row],[Benchmark mean accuracy]]),"Yes","No")</f>
        <v>Yes</v>
      </c>
    </row>
    <row r="967" spans="1:8" x14ac:dyDescent="0.55000000000000004">
      <c r="A967">
        <v>10</v>
      </c>
      <c r="B967" s="1" t="s">
        <v>4455</v>
      </c>
      <c r="C967" s="4">
        <v>0.98285714300000004</v>
      </c>
      <c r="D967" s="6">
        <v>96.824478099999993</v>
      </c>
      <c r="E967" s="3">
        <v>96.881702820000001</v>
      </c>
      <c r="F967" s="4">
        <v>0.58188443199999995</v>
      </c>
      <c r="G967" s="6">
        <f>Table5[[#This Row],[Best Individual mean accuracy]]-Table5[[#This Row],[Benchmark mean accuracy]]</f>
        <v>5.7224720000007778E-2</v>
      </c>
      <c r="H967" t="str">
        <f>IF(AND(Table5[[#This Row],[F value]]&lt;4.74,Table5[[#This Row],[Best Individual mean accuracy]]&gt;Table5[[#This Row],[Benchmark mean accuracy]]),"Yes","No")</f>
        <v>Yes</v>
      </c>
    </row>
    <row r="968" spans="1:8" x14ac:dyDescent="0.55000000000000004">
      <c r="A968">
        <v>750</v>
      </c>
      <c r="B968" s="1" t="s">
        <v>5875</v>
      </c>
      <c r="C968" s="4">
        <v>0.96571428599999998</v>
      </c>
      <c r="D968" s="6">
        <v>96.709864920000001</v>
      </c>
      <c r="E968" s="3">
        <v>96.881702820000001</v>
      </c>
      <c r="F968" s="4">
        <v>1.373927999</v>
      </c>
      <c r="G968" s="6">
        <f>Table5[[#This Row],[Best Individual mean accuracy]]-Table5[[#This Row],[Benchmark mean accuracy]]</f>
        <v>0.17183789999999988</v>
      </c>
      <c r="H968" t="str">
        <f>IF(AND(Table5[[#This Row],[F value]]&lt;4.74,Table5[[#This Row],[Best Individual mean accuracy]]&gt;Table5[[#This Row],[Benchmark mean accuracy]]),"Yes","No")</f>
        <v>Yes</v>
      </c>
    </row>
    <row r="969" spans="1:8" x14ac:dyDescent="0.55000000000000004">
      <c r="A969">
        <v>750</v>
      </c>
      <c r="B969" s="1" t="s">
        <v>5793</v>
      </c>
      <c r="C969" s="4">
        <v>0.96571428599999998</v>
      </c>
      <c r="D969" s="6">
        <v>96.566598440000007</v>
      </c>
      <c r="E969" s="3">
        <v>96.881702820000001</v>
      </c>
      <c r="F969" s="4">
        <v>0.69710187400000001</v>
      </c>
      <c r="G969" s="6">
        <f>Table5[[#This Row],[Best Individual mean accuracy]]-Table5[[#This Row],[Benchmark mean accuracy]]</f>
        <v>0.31510437999999397</v>
      </c>
      <c r="H969" t="str">
        <f>IF(AND(Table5[[#This Row],[F value]]&lt;4.74,Table5[[#This Row],[Best Individual mean accuracy]]&gt;Table5[[#This Row],[Benchmark mean accuracy]]),"Yes","No")</f>
        <v>Yes</v>
      </c>
    </row>
    <row r="970" spans="1:8" x14ac:dyDescent="0.55000000000000004">
      <c r="A970">
        <v>928</v>
      </c>
      <c r="B970" s="1" t="s">
        <v>5973</v>
      </c>
      <c r="C970" s="4">
        <v>0.97142857100000002</v>
      </c>
      <c r="D970" s="6">
        <v>96.538681949999997</v>
      </c>
      <c r="E970" s="3">
        <v>96.881702820000001</v>
      </c>
      <c r="F970" s="4">
        <v>1.030313416</v>
      </c>
      <c r="G970" s="6">
        <f>Table5[[#This Row],[Best Individual mean accuracy]]-Table5[[#This Row],[Benchmark mean accuracy]]</f>
        <v>0.3430208700000037</v>
      </c>
      <c r="H970" t="str">
        <f>IF(AND(Table5[[#This Row],[F value]]&lt;4.74,Table5[[#This Row],[Best Individual mean accuracy]]&gt;Table5[[#This Row],[Benchmark mean accuracy]]),"Yes","No")</f>
        <v>Yes</v>
      </c>
    </row>
    <row r="971" spans="1:8" x14ac:dyDescent="0.55000000000000004">
      <c r="A971">
        <v>928</v>
      </c>
      <c r="B971" s="1" t="s">
        <v>6291</v>
      </c>
      <c r="C971" s="4">
        <v>0.97142857100000002</v>
      </c>
      <c r="D971" s="6">
        <v>96.538108879999996</v>
      </c>
      <c r="E971" s="3">
        <v>96.881702820000001</v>
      </c>
      <c r="F971" s="4">
        <v>1.725757368</v>
      </c>
      <c r="G971" s="6">
        <f>Table5[[#This Row],[Best Individual mean accuracy]]-Table5[[#This Row],[Benchmark mean accuracy]]</f>
        <v>0.3435939400000052</v>
      </c>
      <c r="H971" t="str">
        <f>IF(AND(Table5[[#This Row],[F value]]&lt;4.74,Table5[[#This Row],[Best Individual mean accuracy]]&gt;Table5[[#This Row],[Benchmark mean accuracy]]),"Yes","No")</f>
        <v>Yes</v>
      </c>
    </row>
    <row r="972" spans="1:8" x14ac:dyDescent="0.55000000000000004">
      <c r="A972">
        <v>175</v>
      </c>
      <c r="B972" s="1" t="s">
        <v>4913</v>
      </c>
      <c r="C972" s="4">
        <v>0.98285714300000004</v>
      </c>
      <c r="D972" s="6">
        <v>96.137863280000005</v>
      </c>
      <c r="E972" s="3">
        <v>96.881702820000001</v>
      </c>
      <c r="F972" s="4">
        <v>0.96081744199999997</v>
      </c>
      <c r="G972" s="6">
        <f>Table5[[#This Row],[Best Individual mean accuracy]]-Table5[[#This Row],[Benchmark mean accuracy]]</f>
        <v>0.74383953999999619</v>
      </c>
      <c r="H972" t="str">
        <f>IF(AND(Table5[[#This Row],[F value]]&lt;4.74,Table5[[#This Row],[Best Individual mean accuracy]]&gt;Table5[[#This Row],[Benchmark mean accuracy]]),"Yes","No")</f>
        <v>Yes</v>
      </c>
    </row>
    <row r="973" spans="1:8" x14ac:dyDescent="0.55000000000000004">
      <c r="A973">
        <v>175</v>
      </c>
      <c r="B973" s="1" t="s">
        <v>4515</v>
      </c>
      <c r="C973" s="4">
        <v>0.98285714300000004</v>
      </c>
      <c r="D973" s="6">
        <v>96.051657800000001</v>
      </c>
      <c r="E973" s="3">
        <v>96.881702820000001</v>
      </c>
      <c r="F973" s="4">
        <v>0.833228042</v>
      </c>
      <c r="G973" s="6">
        <f>Table5[[#This Row],[Best Individual mean accuracy]]-Table5[[#This Row],[Benchmark mean accuracy]]</f>
        <v>0.83004502000000002</v>
      </c>
      <c r="H973" t="str">
        <f>IF(AND(Table5[[#This Row],[F value]]&lt;4.74,Table5[[#This Row],[Best Individual mean accuracy]]&gt;Table5[[#This Row],[Benchmark mean accuracy]]),"Yes","No")</f>
        <v>Yes</v>
      </c>
    </row>
    <row r="974" spans="1:8" x14ac:dyDescent="0.55000000000000004">
      <c r="A974">
        <v>928</v>
      </c>
      <c r="B974" s="1" t="s">
        <v>6451</v>
      </c>
      <c r="C974" s="4">
        <v>0.97142857100000002</v>
      </c>
      <c r="D974" s="6">
        <v>97.053213260000007</v>
      </c>
      <c r="E974" s="3">
        <v>96.881620960000006</v>
      </c>
      <c r="F974" s="4">
        <v>0.72200209500000001</v>
      </c>
      <c r="G974" s="6">
        <f>Table5[[#This Row],[Best Individual mean accuracy]]-Table5[[#This Row],[Benchmark mean accuracy]]</f>
        <v>-0.17159230000000036</v>
      </c>
      <c r="H974" t="str">
        <f>IF(AND(Table5[[#This Row],[F value]]&lt;4.74,Table5[[#This Row],[Best Individual mean accuracy]]&gt;Table5[[#This Row],[Benchmark mean accuracy]]),"Yes","No")</f>
        <v>No</v>
      </c>
    </row>
    <row r="975" spans="1:8" x14ac:dyDescent="0.55000000000000004">
      <c r="A975">
        <v>750</v>
      </c>
      <c r="B975" s="1" t="s">
        <v>5839</v>
      </c>
      <c r="C975" s="4">
        <v>0.96571428599999998</v>
      </c>
      <c r="D975" s="6">
        <v>96.852885799999996</v>
      </c>
      <c r="E975" s="3">
        <v>96.881620960000006</v>
      </c>
      <c r="F975" s="4">
        <v>1.39479218</v>
      </c>
      <c r="G975" s="6">
        <f>Table5[[#This Row],[Best Individual mean accuracy]]-Table5[[#This Row],[Benchmark mean accuracy]]</f>
        <v>2.8735160000010751E-2</v>
      </c>
      <c r="H975" t="str">
        <f>IF(AND(Table5[[#This Row],[F value]]&lt;4.74,Table5[[#This Row],[Best Individual mean accuracy]]&gt;Table5[[#This Row],[Benchmark mean accuracy]]),"Yes","No")</f>
        <v>Yes</v>
      </c>
    </row>
    <row r="976" spans="1:8" x14ac:dyDescent="0.55000000000000004">
      <c r="A976">
        <v>175</v>
      </c>
      <c r="B976" s="1" t="s">
        <v>4923</v>
      </c>
      <c r="C976" s="4">
        <v>0.98285714300000004</v>
      </c>
      <c r="D976" s="6">
        <v>96.366516579999995</v>
      </c>
      <c r="E976" s="3">
        <v>96.881620960000006</v>
      </c>
      <c r="F976" s="4">
        <v>1.559164481</v>
      </c>
      <c r="G976" s="6">
        <f>Table5[[#This Row],[Best Individual mean accuracy]]-Table5[[#This Row],[Benchmark mean accuracy]]</f>
        <v>0.51510438000001102</v>
      </c>
      <c r="H976" t="str">
        <f>IF(AND(Table5[[#This Row],[F value]]&lt;4.74,Table5[[#This Row],[Best Individual mean accuracy]]&gt;Table5[[#This Row],[Benchmark mean accuracy]]),"Yes","No")</f>
        <v>Yes</v>
      </c>
    </row>
    <row r="977" spans="1:8" x14ac:dyDescent="0.55000000000000004">
      <c r="A977">
        <v>175</v>
      </c>
      <c r="B977" s="1" t="s">
        <v>4894</v>
      </c>
      <c r="C977" s="4">
        <v>0.98285714300000004</v>
      </c>
      <c r="D977" s="6">
        <v>96.280065489999998</v>
      </c>
      <c r="E977" s="3">
        <v>96.881620960000006</v>
      </c>
      <c r="F977" s="4">
        <v>1.0648608209999999</v>
      </c>
      <c r="G977" s="6">
        <f>Table5[[#This Row],[Best Individual mean accuracy]]-Table5[[#This Row],[Benchmark mean accuracy]]</f>
        <v>0.60155547000000809</v>
      </c>
      <c r="H977" t="str">
        <f>IF(AND(Table5[[#This Row],[F value]]&lt;4.74,Table5[[#This Row],[Best Individual mean accuracy]]&gt;Table5[[#This Row],[Benchmark mean accuracy]]),"Yes","No")</f>
        <v>Yes</v>
      </c>
    </row>
    <row r="978" spans="1:8" x14ac:dyDescent="0.55000000000000004">
      <c r="A978">
        <v>663</v>
      </c>
      <c r="B978" s="1" t="s">
        <v>5465</v>
      </c>
      <c r="C978" s="4">
        <v>0.97714285700000003</v>
      </c>
      <c r="D978" s="6">
        <v>96.79557921</v>
      </c>
      <c r="E978" s="3">
        <v>96.881539090000004</v>
      </c>
      <c r="F978" s="4">
        <v>1.222009371</v>
      </c>
      <c r="G978" s="6">
        <f>Table5[[#This Row],[Best Individual mean accuracy]]-Table5[[#This Row],[Benchmark mean accuracy]]</f>
        <v>8.5959880000004318E-2</v>
      </c>
      <c r="H978" t="str">
        <f>IF(AND(Table5[[#This Row],[F value]]&lt;4.74,Table5[[#This Row],[Best Individual mean accuracy]]&gt;Table5[[#This Row],[Benchmark mean accuracy]]),"Yes","No")</f>
        <v>Yes</v>
      </c>
    </row>
    <row r="979" spans="1:8" x14ac:dyDescent="0.55000000000000004">
      <c r="A979">
        <v>928</v>
      </c>
      <c r="B979" s="1" t="s">
        <v>6402</v>
      </c>
      <c r="C979" s="4">
        <v>0.97142857100000002</v>
      </c>
      <c r="D979" s="6">
        <v>96.709946790000004</v>
      </c>
      <c r="E979" s="3">
        <v>96.881539090000004</v>
      </c>
      <c r="F979" s="4">
        <v>1.3471068900000001</v>
      </c>
      <c r="G979" s="6">
        <f>Table5[[#This Row],[Best Individual mean accuracy]]-Table5[[#This Row],[Benchmark mean accuracy]]</f>
        <v>0.17159230000000036</v>
      </c>
      <c r="H979" t="str">
        <f>IF(AND(Table5[[#This Row],[F value]]&lt;4.74,Table5[[#This Row],[Best Individual mean accuracy]]&gt;Table5[[#This Row],[Benchmark mean accuracy]]),"Yes","No")</f>
        <v>Yes</v>
      </c>
    </row>
    <row r="980" spans="1:8" x14ac:dyDescent="0.55000000000000004">
      <c r="A980">
        <v>928</v>
      </c>
      <c r="B980" s="1" t="s">
        <v>6386</v>
      </c>
      <c r="C980" s="4">
        <v>0.97142857100000002</v>
      </c>
      <c r="D980" s="6">
        <v>96.51043799</v>
      </c>
      <c r="E980" s="3">
        <v>96.881539090000004</v>
      </c>
      <c r="F980" s="4">
        <v>1.110487129</v>
      </c>
      <c r="G980" s="6">
        <f>Table5[[#This Row],[Best Individual mean accuracy]]-Table5[[#This Row],[Benchmark mean accuracy]]</f>
        <v>0.37110110000000418</v>
      </c>
      <c r="H980" t="str">
        <f>IF(AND(Table5[[#This Row],[F value]]&lt;4.74,Table5[[#This Row],[Best Individual mean accuracy]]&gt;Table5[[#This Row],[Benchmark mean accuracy]]),"Yes","No")</f>
        <v>Yes</v>
      </c>
    </row>
    <row r="981" spans="1:8" x14ac:dyDescent="0.55000000000000004">
      <c r="A981">
        <v>928</v>
      </c>
      <c r="B981" s="1" t="s">
        <v>6556</v>
      </c>
      <c r="C981" s="4">
        <v>0.97142857100000002</v>
      </c>
      <c r="D981" s="6">
        <v>96.509046249999997</v>
      </c>
      <c r="E981" s="3">
        <v>96.881539090000004</v>
      </c>
      <c r="F981" s="4">
        <v>0.77518021100000001</v>
      </c>
      <c r="G981" s="6">
        <f>Table5[[#This Row],[Best Individual mean accuracy]]-Table5[[#This Row],[Benchmark mean accuracy]]</f>
        <v>0.37249284000000671</v>
      </c>
      <c r="H981" t="str">
        <f>IF(AND(Table5[[#This Row],[F value]]&lt;4.74,Table5[[#This Row],[Best Individual mean accuracy]]&gt;Table5[[#This Row],[Benchmark mean accuracy]]),"Yes","No")</f>
        <v>Yes</v>
      </c>
    </row>
    <row r="982" spans="1:8" x14ac:dyDescent="0.55000000000000004">
      <c r="A982">
        <v>928</v>
      </c>
      <c r="B982" s="1" t="s">
        <v>6235</v>
      </c>
      <c r="C982" s="4">
        <v>0.97142857100000002</v>
      </c>
      <c r="D982" s="6">
        <v>96.452312730000003</v>
      </c>
      <c r="E982" s="3">
        <v>96.881539090000004</v>
      </c>
      <c r="F982" s="4">
        <v>1</v>
      </c>
      <c r="G982" s="6">
        <f>Table5[[#This Row],[Best Individual mean accuracy]]-Table5[[#This Row],[Benchmark mean accuracy]]</f>
        <v>0.42922636000000125</v>
      </c>
      <c r="H982" t="str">
        <f>IF(AND(Table5[[#This Row],[F value]]&lt;4.74,Table5[[#This Row],[Best Individual mean accuracy]]&gt;Table5[[#This Row],[Benchmark mean accuracy]]),"Yes","No")</f>
        <v>Yes</v>
      </c>
    </row>
    <row r="983" spans="1:8" x14ac:dyDescent="0.55000000000000004">
      <c r="A983">
        <v>928</v>
      </c>
      <c r="B983" s="1" t="s">
        <v>6162</v>
      </c>
      <c r="C983" s="4">
        <v>0.97142857100000002</v>
      </c>
      <c r="D983" s="6">
        <v>96.423250100000004</v>
      </c>
      <c r="E983" s="3">
        <v>96.881539090000004</v>
      </c>
      <c r="F983" s="4">
        <v>0.86510526700000001</v>
      </c>
      <c r="G983" s="6">
        <f>Table5[[#This Row],[Best Individual mean accuracy]]-Table5[[#This Row],[Benchmark mean accuracy]]</f>
        <v>0.45828898999999979</v>
      </c>
      <c r="H983" t="str">
        <f>IF(AND(Table5[[#This Row],[F value]]&lt;4.74,Table5[[#This Row],[Best Individual mean accuracy]]&gt;Table5[[#This Row],[Benchmark mean accuracy]]),"Yes","No")</f>
        <v>Yes</v>
      </c>
    </row>
    <row r="984" spans="1:8" x14ac:dyDescent="0.55000000000000004">
      <c r="A984">
        <v>928</v>
      </c>
      <c r="B984" s="1" t="s">
        <v>6226</v>
      </c>
      <c r="C984" s="4">
        <v>0.97142857100000002</v>
      </c>
      <c r="D984" s="6">
        <v>96.395251740000006</v>
      </c>
      <c r="E984" s="3">
        <v>96.881539090000004</v>
      </c>
      <c r="F984" s="4">
        <v>0.78040670000000001</v>
      </c>
      <c r="G984" s="6">
        <f>Table5[[#This Row],[Best Individual mean accuracy]]-Table5[[#This Row],[Benchmark mean accuracy]]</f>
        <v>0.48628734999999779</v>
      </c>
      <c r="H984" t="str">
        <f>IF(AND(Table5[[#This Row],[F value]]&lt;4.74,Table5[[#This Row],[Best Individual mean accuracy]]&gt;Table5[[#This Row],[Benchmark mean accuracy]]),"Yes","No")</f>
        <v>Yes</v>
      </c>
    </row>
    <row r="985" spans="1:8" x14ac:dyDescent="0.55000000000000004">
      <c r="A985">
        <v>175</v>
      </c>
      <c r="B985" s="1" t="s">
        <v>4516</v>
      </c>
      <c r="C985" s="4">
        <v>0.98285714300000004</v>
      </c>
      <c r="D985" s="6">
        <v>96.395006140000007</v>
      </c>
      <c r="E985" s="3">
        <v>96.881539090000004</v>
      </c>
      <c r="F985" s="4">
        <v>1.067806179</v>
      </c>
      <c r="G985" s="6">
        <f>Table5[[#This Row],[Best Individual mean accuracy]]-Table5[[#This Row],[Benchmark mean accuracy]]</f>
        <v>0.4865329499999973</v>
      </c>
      <c r="H985" t="str">
        <f>IF(AND(Table5[[#This Row],[F value]]&lt;4.74,Table5[[#This Row],[Best Individual mean accuracy]]&gt;Table5[[#This Row],[Benchmark mean accuracy]]),"Yes","No")</f>
        <v>Yes</v>
      </c>
    </row>
    <row r="986" spans="1:8" x14ac:dyDescent="0.55000000000000004">
      <c r="A986">
        <v>175</v>
      </c>
      <c r="B986" s="1" t="s">
        <v>4621</v>
      </c>
      <c r="C986" s="4">
        <v>0.98285714300000004</v>
      </c>
      <c r="D986" s="6">
        <v>96.823823169999997</v>
      </c>
      <c r="E986" s="3">
        <v>96.881457220000001</v>
      </c>
      <c r="F986" s="4">
        <v>0.59378730800000001</v>
      </c>
      <c r="G986" s="6">
        <f>Table5[[#This Row],[Best Individual mean accuracy]]-Table5[[#This Row],[Benchmark mean accuracy]]</f>
        <v>5.7634050000004322E-2</v>
      </c>
      <c r="H986" t="str">
        <f>IF(AND(Table5[[#This Row],[F value]]&lt;4.74,Table5[[#This Row],[Best Individual mean accuracy]]&gt;Table5[[#This Row],[Benchmark mean accuracy]]),"Yes","No")</f>
        <v>Yes</v>
      </c>
    </row>
    <row r="987" spans="1:8" x14ac:dyDescent="0.55000000000000004">
      <c r="A987">
        <v>928</v>
      </c>
      <c r="B987" s="1" t="s">
        <v>6605</v>
      </c>
      <c r="C987" s="4">
        <v>0.97142857100000002</v>
      </c>
      <c r="D987" s="6">
        <v>96.709701190000004</v>
      </c>
      <c r="E987" s="3">
        <v>96.881457220000001</v>
      </c>
      <c r="F987" s="4">
        <v>0.916686844</v>
      </c>
      <c r="G987" s="6">
        <f>Table5[[#This Row],[Best Individual mean accuracy]]-Table5[[#This Row],[Benchmark mean accuracy]]</f>
        <v>0.17175602999999739</v>
      </c>
      <c r="H987" t="str">
        <f>IF(AND(Table5[[#This Row],[F value]]&lt;4.74,Table5[[#This Row],[Best Individual mean accuracy]]&gt;Table5[[#This Row],[Benchmark mean accuracy]]),"Yes","No")</f>
        <v>Yes</v>
      </c>
    </row>
    <row r="988" spans="1:8" x14ac:dyDescent="0.55000000000000004">
      <c r="A988">
        <v>928</v>
      </c>
      <c r="B988" s="1" t="s">
        <v>6503</v>
      </c>
      <c r="C988" s="4">
        <v>0.97142857100000002</v>
      </c>
      <c r="D988" s="6">
        <v>96.652148999999994</v>
      </c>
      <c r="E988" s="3">
        <v>96.881457220000001</v>
      </c>
      <c r="F988" s="4">
        <v>0.77791969000000005</v>
      </c>
      <c r="G988" s="6">
        <f>Table5[[#This Row],[Best Individual mean accuracy]]-Table5[[#This Row],[Benchmark mean accuracy]]</f>
        <v>0.22930822000000717</v>
      </c>
      <c r="H988" t="str">
        <f>IF(AND(Table5[[#This Row],[F value]]&lt;4.74,Table5[[#This Row],[Best Individual mean accuracy]]&gt;Table5[[#This Row],[Benchmark mean accuracy]]),"Yes","No")</f>
        <v>Yes</v>
      </c>
    </row>
    <row r="989" spans="1:8" x14ac:dyDescent="0.55000000000000004">
      <c r="A989">
        <v>928</v>
      </c>
      <c r="B989" s="1" t="s">
        <v>6551</v>
      </c>
      <c r="C989" s="4">
        <v>0.97142857100000002</v>
      </c>
      <c r="D989" s="6">
        <v>96.651985260000004</v>
      </c>
      <c r="E989" s="3">
        <v>96.881457220000001</v>
      </c>
      <c r="F989" s="4">
        <v>1</v>
      </c>
      <c r="G989" s="6">
        <f>Table5[[#This Row],[Best Individual mean accuracy]]-Table5[[#This Row],[Benchmark mean accuracy]]</f>
        <v>0.22947195999999792</v>
      </c>
      <c r="H989" t="str">
        <f>IF(AND(Table5[[#This Row],[F value]]&lt;4.74,Table5[[#This Row],[Best Individual mean accuracy]]&gt;Table5[[#This Row],[Benchmark mean accuracy]]),"Yes","No")</f>
        <v>Yes</v>
      </c>
    </row>
    <row r="990" spans="1:8" x14ac:dyDescent="0.55000000000000004">
      <c r="A990">
        <v>663</v>
      </c>
      <c r="B990" s="1" t="s">
        <v>5270</v>
      </c>
      <c r="C990" s="4">
        <v>0.97714285700000003</v>
      </c>
      <c r="D990" s="6">
        <v>96.366352840000005</v>
      </c>
      <c r="E990" s="3">
        <v>96.881457220000001</v>
      </c>
      <c r="F990" s="4">
        <v>5.6312231810000002</v>
      </c>
      <c r="G990" s="6">
        <f>Table5[[#This Row],[Best Individual mean accuracy]]-Table5[[#This Row],[Benchmark mean accuracy]]</f>
        <v>0.51510437999999681</v>
      </c>
      <c r="H990" t="str">
        <f>IF(AND(Table5[[#This Row],[F value]]&lt;4.74,Table5[[#This Row],[Best Individual mean accuracy]]&gt;Table5[[#This Row],[Benchmark mean accuracy]]),"Yes","No")</f>
        <v>No</v>
      </c>
    </row>
    <row r="991" spans="1:8" x14ac:dyDescent="0.55000000000000004">
      <c r="A991">
        <v>175</v>
      </c>
      <c r="B991" s="1" t="s">
        <v>4674</v>
      </c>
      <c r="C991" s="4">
        <v>0.98285714300000004</v>
      </c>
      <c r="D991" s="6">
        <v>96.366025379999996</v>
      </c>
      <c r="E991" s="3">
        <v>96.881457220000001</v>
      </c>
      <c r="F991" s="4">
        <v>1.069314678</v>
      </c>
      <c r="G991" s="6">
        <f>Table5[[#This Row],[Best Individual mean accuracy]]-Table5[[#This Row],[Benchmark mean accuracy]]</f>
        <v>0.51543184000000508</v>
      </c>
      <c r="H991" t="str">
        <f>IF(AND(Table5[[#This Row],[F value]]&lt;4.74,Table5[[#This Row],[Best Individual mean accuracy]]&gt;Table5[[#This Row],[Benchmark mean accuracy]]),"Yes","No")</f>
        <v>Yes</v>
      </c>
    </row>
    <row r="992" spans="1:8" x14ac:dyDescent="0.55000000000000004">
      <c r="A992">
        <v>175</v>
      </c>
      <c r="B992" s="1" t="s">
        <v>4971</v>
      </c>
      <c r="C992" s="4">
        <v>0.98285714300000004</v>
      </c>
      <c r="D992" s="6">
        <v>96.138108880000004</v>
      </c>
      <c r="E992" s="3">
        <v>96.881457220000001</v>
      </c>
      <c r="F992" s="4">
        <v>1.651889717</v>
      </c>
      <c r="G992" s="6">
        <f>Table5[[#This Row],[Best Individual mean accuracy]]-Table5[[#This Row],[Benchmark mean accuracy]]</f>
        <v>0.74334833999999717</v>
      </c>
      <c r="H992" t="str">
        <f>IF(AND(Table5[[#This Row],[F value]]&lt;4.74,Table5[[#This Row],[Best Individual mean accuracy]]&gt;Table5[[#This Row],[Benchmark mean accuracy]]),"Yes","No")</f>
        <v>Yes</v>
      </c>
    </row>
    <row r="993" spans="1:8" x14ac:dyDescent="0.55000000000000004">
      <c r="A993">
        <v>928</v>
      </c>
      <c r="B993" s="1" t="s">
        <v>6447</v>
      </c>
      <c r="C993" s="4">
        <v>0.97142857100000002</v>
      </c>
      <c r="D993" s="6">
        <v>96.738518220000003</v>
      </c>
      <c r="E993" s="3">
        <v>96.881375360000007</v>
      </c>
      <c r="F993" s="4">
        <v>0.677152066</v>
      </c>
      <c r="G993" s="6">
        <f>Table5[[#This Row],[Best Individual mean accuracy]]-Table5[[#This Row],[Benchmark mean accuracy]]</f>
        <v>0.14285714000000382</v>
      </c>
      <c r="H993" t="str">
        <f>IF(AND(Table5[[#This Row],[F value]]&lt;4.74,Table5[[#This Row],[Best Individual mean accuracy]]&gt;Table5[[#This Row],[Benchmark mean accuracy]]),"Yes","No")</f>
        <v>Yes</v>
      </c>
    </row>
    <row r="994" spans="1:8" x14ac:dyDescent="0.55000000000000004">
      <c r="A994">
        <v>175</v>
      </c>
      <c r="B994" s="1" t="s">
        <v>5028</v>
      </c>
      <c r="C994" s="4">
        <v>0.98285714300000004</v>
      </c>
      <c r="D994" s="6">
        <v>96.509783049999996</v>
      </c>
      <c r="E994" s="3">
        <v>96.881375360000007</v>
      </c>
      <c r="F994" s="4">
        <v>0.70699757699999999</v>
      </c>
      <c r="G994" s="6">
        <f>Table5[[#This Row],[Best Individual mean accuracy]]-Table5[[#This Row],[Benchmark mean accuracy]]</f>
        <v>0.37159231000001114</v>
      </c>
      <c r="H994" t="str">
        <f>IF(AND(Table5[[#This Row],[F value]]&lt;4.74,Table5[[#This Row],[Best Individual mean accuracy]]&gt;Table5[[#This Row],[Benchmark mean accuracy]]),"Yes","No")</f>
        <v>Yes</v>
      </c>
    </row>
    <row r="995" spans="1:8" x14ac:dyDescent="0.55000000000000004">
      <c r="A995">
        <v>928</v>
      </c>
      <c r="B995" s="1" t="s">
        <v>6538</v>
      </c>
      <c r="C995" s="4">
        <v>0.97142857100000002</v>
      </c>
      <c r="D995" s="6">
        <v>96.452312730000003</v>
      </c>
      <c r="E995" s="3">
        <v>96.881375360000007</v>
      </c>
      <c r="F995" s="4">
        <v>1.0314413870000001</v>
      </c>
      <c r="G995" s="6">
        <f>Table5[[#This Row],[Best Individual mean accuracy]]-Table5[[#This Row],[Benchmark mean accuracy]]</f>
        <v>0.42906263000000422</v>
      </c>
      <c r="H995" t="str">
        <f>IF(AND(Table5[[#This Row],[F value]]&lt;4.74,Table5[[#This Row],[Best Individual mean accuracy]]&gt;Table5[[#This Row],[Benchmark mean accuracy]]),"Yes","No")</f>
        <v>Yes</v>
      </c>
    </row>
    <row r="996" spans="1:8" x14ac:dyDescent="0.55000000000000004">
      <c r="A996">
        <v>175</v>
      </c>
      <c r="B996" s="1" t="s">
        <v>4979</v>
      </c>
      <c r="C996" s="4">
        <v>0.98285714300000004</v>
      </c>
      <c r="D996" s="6">
        <v>96.308555060000003</v>
      </c>
      <c r="E996" s="3">
        <v>96.881375360000007</v>
      </c>
      <c r="F996" s="4">
        <v>2.4648059889999998</v>
      </c>
      <c r="G996" s="6">
        <f>Table5[[#This Row],[Best Individual mean accuracy]]-Table5[[#This Row],[Benchmark mean accuracy]]</f>
        <v>0.57282030000000361</v>
      </c>
      <c r="H996" t="str">
        <f>IF(AND(Table5[[#This Row],[F value]]&lt;4.74,Table5[[#This Row],[Best Individual mean accuracy]]&gt;Table5[[#This Row],[Benchmark mean accuracy]]),"Yes","No")</f>
        <v>Yes</v>
      </c>
    </row>
    <row r="997" spans="1:8" x14ac:dyDescent="0.55000000000000004">
      <c r="A997">
        <v>928</v>
      </c>
      <c r="B997" s="1" t="s">
        <v>6256</v>
      </c>
      <c r="C997" s="4">
        <v>0.97142857100000002</v>
      </c>
      <c r="D997" s="6">
        <v>96.25231273</v>
      </c>
      <c r="E997" s="3">
        <v>96.881375360000007</v>
      </c>
      <c r="F997" s="4">
        <v>1.2691804470000001</v>
      </c>
      <c r="G997" s="6">
        <f>Table5[[#This Row],[Best Individual mean accuracy]]-Table5[[#This Row],[Benchmark mean accuracy]]</f>
        <v>0.62906263000000706</v>
      </c>
      <c r="H997" t="str">
        <f>IF(AND(Table5[[#This Row],[F value]]&lt;4.74,Table5[[#This Row],[Best Individual mean accuracy]]&gt;Table5[[#This Row],[Benchmark mean accuracy]]),"Yes","No")</f>
        <v>Yes</v>
      </c>
    </row>
    <row r="998" spans="1:8" x14ac:dyDescent="0.55000000000000004">
      <c r="A998">
        <v>928</v>
      </c>
      <c r="B998" s="1" t="s">
        <v>6573</v>
      </c>
      <c r="C998" s="4">
        <v>0.97142857100000002</v>
      </c>
      <c r="D998" s="6">
        <v>96.194269340000005</v>
      </c>
      <c r="E998" s="3">
        <v>96.881375360000007</v>
      </c>
      <c r="F998" s="4">
        <v>3.8489639869999999</v>
      </c>
      <c r="G998" s="6">
        <f>Table5[[#This Row],[Best Individual mean accuracy]]-Table5[[#This Row],[Benchmark mean accuracy]]</f>
        <v>0.68710602000000165</v>
      </c>
      <c r="H998" t="str">
        <f>IF(AND(Table5[[#This Row],[F value]]&lt;4.74,Table5[[#This Row],[Best Individual mean accuracy]]&gt;Table5[[#This Row],[Benchmark mean accuracy]]),"Yes","No")</f>
        <v>Yes</v>
      </c>
    </row>
    <row r="999" spans="1:8" x14ac:dyDescent="0.55000000000000004">
      <c r="A999">
        <v>750</v>
      </c>
      <c r="B999" s="1" t="s">
        <v>5756</v>
      </c>
      <c r="C999" s="4">
        <v>0.96571428599999998</v>
      </c>
      <c r="D999" s="6">
        <v>96.824150630000005</v>
      </c>
      <c r="E999" s="3">
        <v>96.881293490000004</v>
      </c>
      <c r="F999" s="4">
        <v>0.72253178200000001</v>
      </c>
      <c r="G999" s="6">
        <f>Table5[[#This Row],[Best Individual mean accuracy]]-Table5[[#This Row],[Benchmark mean accuracy]]</f>
        <v>5.7142859999999018E-2</v>
      </c>
      <c r="H999" t="str">
        <f>IF(AND(Table5[[#This Row],[F value]]&lt;4.74,Table5[[#This Row],[Best Individual mean accuracy]]&gt;Table5[[#This Row],[Benchmark mean accuracy]]),"Yes","No")</f>
        <v>Yes</v>
      </c>
    </row>
    <row r="1000" spans="1:8" x14ac:dyDescent="0.55000000000000004">
      <c r="A1000">
        <v>928</v>
      </c>
      <c r="B1000" s="1" t="s">
        <v>6098</v>
      </c>
      <c r="C1000" s="4">
        <v>0.97142857100000002</v>
      </c>
      <c r="D1000" s="6">
        <v>96.680474829999994</v>
      </c>
      <c r="E1000" s="3">
        <v>96.881293490000004</v>
      </c>
      <c r="F1000" s="4">
        <v>0.68011072400000006</v>
      </c>
      <c r="G1000" s="6">
        <f>Table5[[#This Row],[Best Individual mean accuracy]]-Table5[[#This Row],[Benchmark mean accuracy]]</f>
        <v>0.20081866000001014</v>
      </c>
      <c r="H1000" t="str">
        <f>IF(AND(Table5[[#This Row],[F value]]&lt;4.74,Table5[[#This Row],[Best Individual mean accuracy]]&gt;Table5[[#This Row],[Benchmark mean accuracy]]),"Yes","No")</f>
        <v>Yes</v>
      </c>
    </row>
    <row r="1001" spans="1:8" x14ac:dyDescent="0.55000000000000004">
      <c r="A1001">
        <v>928</v>
      </c>
      <c r="B1001" s="1" t="s">
        <v>6585</v>
      </c>
      <c r="C1001" s="4">
        <v>0.97142857100000002</v>
      </c>
      <c r="D1001" s="6">
        <v>96.595579209999997</v>
      </c>
      <c r="E1001" s="3">
        <v>96.881293490000004</v>
      </c>
      <c r="F1001" s="4">
        <v>2.0020397050000001</v>
      </c>
      <c r="G1001" s="6">
        <f>Table5[[#This Row],[Best Individual mean accuracy]]-Table5[[#This Row],[Benchmark mean accuracy]]</f>
        <v>0.28571428000000765</v>
      </c>
      <c r="H1001" t="str">
        <f>IF(AND(Table5[[#This Row],[F value]]&lt;4.74,Table5[[#This Row],[Best Individual mean accuracy]]&gt;Table5[[#This Row],[Benchmark mean accuracy]]),"Yes","No")</f>
        <v>Yes</v>
      </c>
    </row>
    <row r="1002" spans="1:8" x14ac:dyDescent="0.55000000000000004">
      <c r="A1002">
        <v>928</v>
      </c>
      <c r="B1002" s="1" t="s">
        <v>6636</v>
      </c>
      <c r="C1002" s="4">
        <v>0.97142857100000002</v>
      </c>
      <c r="D1002" s="6">
        <v>96.537372079999997</v>
      </c>
      <c r="E1002" s="3">
        <v>96.881293490000004</v>
      </c>
      <c r="F1002" s="4">
        <v>0.75787041899999996</v>
      </c>
      <c r="G1002" s="6">
        <f>Table5[[#This Row],[Best Individual mean accuracy]]-Table5[[#This Row],[Benchmark mean accuracy]]</f>
        <v>0.3439214100000072</v>
      </c>
      <c r="H1002" t="str">
        <f>IF(AND(Table5[[#This Row],[F value]]&lt;4.74,Table5[[#This Row],[Best Individual mean accuracy]]&gt;Table5[[#This Row],[Benchmark mean accuracy]]),"Yes","No")</f>
        <v>Yes</v>
      </c>
    </row>
    <row r="1003" spans="1:8" x14ac:dyDescent="0.55000000000000004">
      <c r="A1003">
        <v>928</v>
      </c>
      <c r="B1003" s="1" t="s">
        <v>6450</v>
      </c>
      <c r="C1003" s="4">
        <v>0.97142857100000002</v>
      </c>
      <c r="D1003" s="6">
        <v>96.508800649999998</v>
      </c>
      <c r="E1003" s="3">
        <v>96.881293490000004</v>
      </c>
      <c r="F1003" s="4">
        <v>0.74080413599999995</v>
      </c>
      <c r="G1003" s="6">
        <f>Table5[[#This Row],[Best Individual mean accuracy]]-Table5[[#This Row],[Benchmark mean accuracy]]</f>
        <v>0.37249284000000671</v>
      </c>
      <c r="H1003" t="str">
        <f>IF(AND(Table5[[#This Row],[F value]]&lt;4.74,Table5[[#This Row],[Best Individual mean accuracy]]&gt;Table5[[#This Row],[Benchmark mean accuracy]]),"Yes","No")</f>
        <v>Yes</v>
      </c>
    </row>
    <row r="1004" spans="1:8" x14ac:dyDescent="0.55000000000000004">
      <c r="A1004">
        <v>175</v>
      </c>
      <c r="B1004" s="1" t="s">
        <v>4941</v>
      </c>
      <c r="C1004" s="4">
        <v>0.98285714300000004</v>
      </c>
      <c r="D1004" s="6">
        <v>96.480474830000006</v>
      </c>
      <c r="E1004" s="3">
        <v>96.881293490000004</v>
      </c>
      <c r="F1004" s="4">
        <v>2.9926451219999999</v>
      </c>
      <c r="G1004" s="6">
        <f>Table5[[#This Row],[Best Individual mean accuracy]]-Table5[[#This Row],[Benchmark mean accuracy]]</f>
        <v>0.40081865999999877</v>
      </c>
      <c r="H1004" t="str">
        <f>IF(AND(Table5[[#This Row],[F value]]&lt;4.74,Table5[[#This Row],[Best Individual mean accuracy]]&gt;Table5[[#This Row],[Benchmark mean accuracy]]),"Yes","No")</f>
        <v>Yes</v>
      </c>
    </row>
    <row r="1005" spans="1:8" x14ac:dyDescent="0.55000000000000004">
      <c r="A1005">
        <v>663</v>
      </c>
      <c r="B1005" s="1" t="s">
        <v>5396</v>
      </c>
      <c r="C1005" s="4">
        <v>0.97714285700000003</v>
      </c>
      <c r="D1005" s="6">
        <v>96.452149000000006</v>
      </c>
      <c r="E1005" s="3">
        <v>96.881293490000004</v>
      </c>
      <c r="F1005" s="4">
        <v>2.7343063810000001</v>
      </c>
      <c r="G1005" s="6">
        <f>Table5[[#This Row],[Best Individual mean accuracy]]-Table5[[#This Row],[Benchmark mean accuracy]]</f>
        <v>0.42914448999999877</v>
      </c>
      <c r="H1005" t="str">
        <f>IF(AND(Table5[[#This Row],[F value]]&lt;4.74,Table5[[#This Row],[Best Individual mean accuracy]]&gt;Table5[[#This Row],[Benchmark mean accuracy]]),"Yes","No")</f>
        <v>Yes</v>
      </c>
    </row>
    <row r="1006" spans="1:8" x14ac:dyDescent="0.55000000000000004">
      <c r="A1006">
        <v>175</v>
      </c>
      <c r="B1006" s="1" t="s">
        <v>4659</v>
      </c>
      <c r="C1006" s="4">
        <v>0.98285714300000004</v>
      </c>
      <c r="D1006" s="6">
        <v>96.394269339999994</v>
      </c>
      <c r="E1006" s="3">
        <v>96.881293490000004</v>
      </c>
      <c r="F1006" s="4">
        <v>0.93951828000000004</v>
      </c>
      <c r="G1006" s="6">
        <f>Table5[[#This Row],[Best Individual mean accuracy]]-Table5[[#This Row],[Benchmark mean accuracy]]</f>
        <v>0.48702415000001054</v>
      </c>
      <c r="H1006" t="str">
        <f>IF(AND(Table5[[#This Row],[F value]]&lt;4.74,Table5[[#This Row],[Best Individual mean accuracy]]&gt;Table5[[#This Row],[Benchmark mean accuracy]]),"Yes","No")</f>
        <v>Yes</v>
      </c>
    </row>
    <row r="1007" spans="1:8" x14ac:dyDescent="0.55000000000000004">
      <c r="A1007">
        <v>175</v>
      </c>
      <c r="B1007" s="1" t="s">
        <v>4827</v>
      </c>
      <c r="C1007" s="4">
        <v>0.98285714300000004</v>
      </c>
      <c r="D1007" s="6">
        <v>96.365943509999994</v>
      </c>
      <c r="E1007" s="3">
        <v>96.881293490000004</v>
      </c>
      <c r="F1007" s="4">
        <v>1.0096232869999999</v>
      </c>
      <c r="G1007" s="6">
        <f>Table5[[#This Row],[Best Individual mean accuracy]]-Table5[[#This Row],[Benchmark mean accuracy]]</f>
        <v>0.51534998000001053</v>
      </c>
      <c r="H1007" t="str">
        <f>IF(AND(Table5[[#This Row],[F value]]&lt;4.74,Table5[[#This Row],[Best Individual mean accuracy]]&gt;Table5[[#This Row],[Benchmark mean accuracy]]),"Yes","No")</f>
        <v>Yes</v>
      </c>
    </row>
    <row r="1008" spans="1:8" x14ac:dyDescent="0.55000000000000004">
      <c r="A1008">
        <v>175</v>
      </c>
      <c r="B1008" s="1" t="s">
        <v>4611</v>
      </c>
      <c r="C1008" s="4">
        <v>0.98285714300000004</v>
      </c>
      <c r="D1008" s="6">
        <v>96.308800649999995</v>
      </c>
      <c r="E1008" s="3">
        <v>96.881293490000004</v>
      </c>
      <c r="F1008" s="4">
        <v>1.786979162</v>
      </c>
      <c r="G1008" s="6">
        <f>Table5[[#This Row],[Best Individual mean accuracy]]-Table5[[#This Row],[Benchmark mean accuracy]]</f>
        <v>0.57249284000000955</v>
      </c>
      <c r="H1008" t="str">
        <f>IF(AND(Table5[[#This Row],[F value]]&lt;4.74,Table5[[#This Row],[Best Individual mean accuracy]]&gt;Table5[[#This Row],[Benchmark mean accuracy]]),"Yes","No")</f>
        <v>Yes</v>
      </c>
    </row>
    <row r="1009" spans="1:8" x14ac:dyDescent="0.55000000000000004">
      <c r="A1009">
        <v>928</v>
      </c>
      <c r="B1009" s="1" t="s">
        <v>6275</v>
      </c>
      <c r="C1009" s="4">
        <v>0.97142857100000002</v>
      </c>
      <c r="D1009" s="6">
        <v>96.252558329999999</v>
      </c>
      <c r="E1009" s="3">
        <v>96.881293490000004</v>
      </c>
      <c r="F1009" s="4">
        <v>1.307161091</v>
      </c>
      <c r="G1009" s="6">
        <f>Table5[[#This Row],[Best Individual mean accuracy]]-Table5[[#This Row],[Benchmark mean accuracy]]</f>
        <v>0.62873516000000507</v>
      </c>
      <c r="H1009" t="str">
        <f>IF(AND(Table5[[#This Row],[F value]]&lt;4.74,Table5[[#This Row],[Best Individual mean accuracy]]&gt;Table5[[#This Row],[Benchmark mean accuracy]]),"Yes","No")</f>
        <v>Yes</v>
      </c>
    </row>
    <row r="1010" spans="1:8" x14ac:dyDescent="0.55000000000000004">
      <c r="A1010">
        <v>928</v>
      </c>
      <c r="B1010" s="1" t="s">
        <v>6003</v>
      </c>
      <c r="C1010" s="4">
        <v>0.97142857100000002</v>
      </c>
      <c r="D1010" s="6">
        <v>96.050347930000001</v>
      </c>
      <c r="E1010" s="3">
        <v>96.881293490000004</v>
      </c>
      <c r="F1010" s="4">
        <v>0.91730920100000002</v>
      </c>
      <c r="G1010" s="6">
        <f>Table5[[#This Row],[Best Individual mean accuracy]]-Table5[[#This Row],[Benchmark mean accuracy]]</f>
        <v>0.83094556000000352</v>
      </c>
      <c r="H1010" t="str">
        <f>IF(AND(Table5[[#This Row],[F value]]&lt;4.74,Table5[[#This Row],[Best Individual mean accuracy]]&gt;Table5[[#This Row],[Benchmark mean accuracy]]),"Yes","No")</f>
        <v>Yes</v>
      </c>
    </row>
    <row r="1011" spans="1:8" x14ac:dyDescent="0.55000000000000004">
      <c r="A1011">
        <v>928</v>
      </c>
      <c r="B1011" s="1" t="s">
        <v>6421</v>
      </c>
      <c r="C1011" s="4">
        <v>0.97142857100000002</v>
      </c>
      <c r="D1011" s="6">
        <v>96.909537450000002</v>
      </c>
      <c r="E1011" s="3">
        <v>96.881211629999996</v>
      </c>
      <c r="F1011" s="4">
        <v>0.81791403900000004</v>
      </c>
      <c r="G1011" s="6">
        <f>Table5[[#This Row],[Best Individual mean accuracy]]-Table5[[#This Row],[Benchmark mean accuracy]]</f>
        <v>-2.8325820000006274E-2</v>
      </c>
      <c r="H1011" t="str">
        <f>IF(AND(Table5[[#This Row],[F value]]&lt;4.74,Table5[[#This Row],[Best Individual mean accuracy]]&gt;Table5[[#This Row],[Benchmark mean accuracy]]),"Yes","No")</f>
        <v>No</v>
      </c>
    </row>
    <row r="1012" spans="1:8" x14ac:dyDescent="0.55000000000000004">
      <c r="A1012">
        <v>663</v>
      </c>
      <c r="B1012" s="1" t="s">
        <v>5557</v>
      </c>
      <c r="C1012" s="4">
        <v>0.97714285700000003</v>
      </c>
      <c r="D1012" s="6">
        <v>96.881293490000004</v>
      </c>
      <c r="E1012" s="3">
        <v>96.881211629999996</v>
      </c>
      <c r="F1012" s="4">
        <v>0.796641763</v>
      </c>
      <c r="G1012" s="6">
        <f>Table5[[#This Row],[Best Individual mean accuracy]]-Table5[[#This Row],[Benchmark mean accuracy]]</f>
        <v>-8.1860000008759926E-5</v>
      </c>
      <c r="H1012" t="str">
        <f>IF(AND(Table5[[#This Row],[F value]]&lt;4.74,Table5[[#This Row],[Best Individual mean accuracy]]&gt;Table5[[#This Row],[Benchmark mean accuracy]]),"Yes","No")</f>
        <v>No</v>
      </c>
    </row>
    <row r="1013" spans="1:8" x14ac:dyDescent="0.55000000000000004">
      <c r="A1013">
        <v>663</v>
      </c>
      <c r="B1013" s="1" t="s">
        <v>5620</v>
      </c>
      <c r="C1013" s="4">
        <v>0.97714285700000003</v>
      </c>
      <c r="D1013" s="6">
        <v>96.681047890000002</v>
      </c>
      <c r="E1013" s="3">
        <v>96.881211629999996</v>
      </c>
      <c r="F1013" s="4">
        <v>0.72624239700000004</v>
      </c>
      <c r="G1013" s="6">
        <f>Table5[[#This Row],[Best Individual mean accuracy]]-Table5[[#This Row],[Benchmark mean accuracy]]</f>
        <v>0.2001637399999936</v>
      </c>
      <c r="H1013" t="str">
        <f>IF(AND(Table5[[#This Row],[F value]]&lt;4.74,Table5[[#This Row],[Best Individual mean accuracy]]&gt;Table5[[#This Row],[Benchmark mean accuracy]]),"Yes","No")</f>
        <v>Yes</v>
      </c>
    </row>
    <row r="1014" spans="1:8" x14ac:dyDescent="0.55000000000000004">
      <c r="A1014">
        <v>175</v>
      </c>
      <c r="B1014" s="1" t="s">
        <v>4880</v>
      </c>
      <c r="C1014" s="4">
        <v>0.98285714300000004</v>
      </c>
      <c r="D1014" s="6">
        <v>96.680638560000006</v>
      </c>
      <c r="E1014" s="3">
        <v>96.881211629999996</v>
      </c>
      <c r="F1014" s="4">
        <v>0.57299446200000004</v>
      </c>
      <c r="G1014" s="6">
        <f>Table5[[#This Row],[Best Individual mean accuracy]]-Table5[[#This Row],[Benchmark mean accuracy]]</f>
        <v>0.20057306999999014</v>
      </c>
      <c r="H1014" t="str">
        <f>IF(AND(Table5[[#This Row],[F value]]&lt;4.74,Table5[[#This Row],[Best Individual mean accuracy]]&gt;Table5[[#This Row],[Benchmark mean accuracy]]),"Yes","No")</f>
        <v>Yes</v>
      </c>
    </row>
    <row r="1015" spans="1:8" x14ac:dyDescent="0.55000000000000004">
      <c r="A1015">
        <v>663</v>
      </c>
      <c r="B1015" s="1" t="s">
        <v>5466</v>
      </c>
      <c r="C1015" s="4">
        <v>0.97714285700000003</v>
      </c>
      <c r="D1015" s="6">
        <v>96.680229229999995</v>
      </c>
      <c r="E1015" s="3">
        <v>96.881211629999996</v>
      </c>
      <c r="F1015" s="4">
        <v>0.66220416500000001</v>
      </c>
      <c r="G1015" s="6">
        <f>Table5[[#This Row],[Best Individual mean accuracy]]-Table5[[#This Row],[Benchmark mean accuracy]]</f>
        <v>0.20098240000000089</v>
      </c>
      <c r="H1015" t="str">
        <f>IF(AND(Table5[[#This Row],[F value]]&lt;4.74,Table5[[#This Row],[Best Individual mean accuracy]]&gt;Table5[[#This Row],[Benchmark mean accuracy]]),"Yes","No")</f>
        <v>Yes</v>
      </c>
    </row>
    <row r="1016" spans="1:8" x14ac:dyDescent="0.55000000000000004">
      <c r="A1016">
        <v>928</v>
      </c>
      <c r="B1016" s="1" t="s">
        <v>6444</v>
      </c>
      <c r="C1016" s="4">
        <v>0.97142857100000002</v>
      </c>
      <c r="D1016" s="6">
        <v>96.652067130000006</v>
      </c>
      <c r="E1016" s="3">
        <v>96.881211629999996</v>
      </c>
      <c r="F1016" s="4">
        <v>2.9946488219999998</v>
      </c>
      <c r="G1016" s="6">
        <f>Table5[[#This Row],[Best Individual mean accuracy]]-Table5[[#This Row],[Benchmark mean accuracy]]</f>
        <v>0.22914449999998965</v>
      </c>
      <c r="H1016" t="str">
        <f>IF(AND(Table5[[#This Row],[F value]]&lt;4.74,Table5[[#This Row],[Best Individual mean accuracy]]&gt;Table5[[#This Row],[Benchmark mean accuracy]]),"Yes","No")</f>
        <v>Yes</v>
      </c>
    </row>
    <row r="1017" spans="1:8" x14ac:dyDescent="0.55000000000000004">
      <c r="A1017">
        <v>928</v>
      </c>
      <c r="B1017" s="1" t="s">
        <v>6591</v>
      </c>
      <c r="C1017" s="4">
        <v>0.97142857100000002</v>
      </c>
      <c r="D1017" s="6">
        <v>96.624314369999993</v>
      </c>
      <c r="E1017" s="3">
        <v>96.881211629999996</v>
      </c>
      <c r="F1017" s="4">
        <v>1.1410888990000001</v>
      </c>
      <c r="G1017" s="6">
        <f>Table5[[#This Row],[Best Individual mean accuracy]]-Table5[[#This Row],[Benchmark mean accuracy]]</f>
        <v>0.25689726000000235</v>
      </c>
      <c r="H1017" t="str">
        <f>IF(AND(Table5[[#This Row],[F value]]&lt;4.74,Table5[[#This Row],[Best Individual mean accuracy]]&gt;Table5[[#This Row],[Benchmark mean accuracy]]),"Yes","No")</f>
        <v>Yes</v>
      </c>
    </row>
    <row r="1018" spans="1:8" x14ac:dyDescent="0.55000000000000004">
      <c r="A1018">
        <v>928</v>
      </c>
      <c r="B1018" s="1" t="s">
        <v>6279</v>
      </c>
      <c r="C1018" s="4">
        <v>0.97142857100000002</v>
      </c>
      <c r="D1018" s="6">
        <v>96.624150630000003</v>
      </c>
      <c r="E1018" s="3">
        <v>96.881211629999996</v>
      </c>
      <c r="F1018" s="4">
        <v>0.88552887800000002</v>
      </c>
      <c r="G1018" s="6">
        <f>Table5[[#This Row],[Best Individual mean accuracy]]-Table5[[#This Row],[Benchmark mean accuracy]]</f>
        <v>0.2570609999999931</v>
      </c>
      <c r="H1018" t="str">
        <f>IF(AND(Table5[[#This Row],[F value]]&lt;4.74,Table5[[#This Row],[Best Individual mean accuracy]]&gt;Table5[[#This Row],[Benchmark mean accuracy]]),"Yes","No")</f>
        <v>Yes</v>
      </c>
    </row>
    <row r="1019" spans="1:8" x14ac:dyDescent="0.55000000000000004">
      <c r="A1019">
        <v>663</v>
      </c>
      <c r="B1019" s="1" t="s">
        <v>5588</v>
      </c>
      <c r="C1019" s="4">
        <v>0.97714285700000003</v>
      </c>
      <c r="D1019" s="6">
        <v>96.623986900000006</v>
      </c>
      <c r="E1019" s="3">
        <v>96.881211629999996</v>
      </c>
      <c r="F1019" s="4">
        <v>0.70536162199999997</v>
      </c>
      <c r="G1019" s="6">
        <f>Table5[[#This Row],[Best Individual mean accuracy]]-Table5[[#This Row],[Benchmark mean accuracy]]</f>
        <v>0.25722472999999013</v>
      </c>
      <c r="H1019" t="str">
        <f>IF(AND(Table5[[#This Row],[F value]]&lt;4.74,Table5[[#This Row],[Best Individual mean accuracy]]&gt;Table5[[#This Row],[Benchmark mean accuracy]]),"Yes","No")</f>
        <v>Yes</v>
      </c>
    </row>
    <row r="1020" spans="1:8" x14ac:dyDescent="0.55000000000000004">
      <c r="A1020">
        <v>175</v>
      </c>
      <c r="B1020" s="1" t="s">
        <v>4873</v>
      </c>
      <c r="C1020" s="4">
        <v>0.98285714300000004</v>
      </c>
      <c r="D1020" s="6">
        <v>96.566925909999995</v>
      </c>
      <c r="E1020" s="3">
        <v>96.881211629999996</v>
      </c>
      <c r="F1020" s="4">
        <v>1.267389541</v>
      </c>
      <c r="G1020" s="6">
        <f>Table5[[#This Row],[Best Individual mean accuracy]]-Table5[[#This Row],[Benchmark mean accuracy]]</f>
        <v>0.31428572000000088</v>
      </c>
      <c r="H1020" t="str">
        <f>IF(AND(Table5[[#This Row],[F value]]&lt;4.74,Table5[[#This Row],[Best Individual mean accuracy]]&gt;Table5[[#This Row],[Benchmark mean accuracy]]),"Yes","No")</f>
        <v>Yes</v>
      </c>
    </row>
    <row r="1021" spans="1:8" x14ac:dyDescent="0.55000000000000004">
      <c r="A1021">
        <v>175</v>
      </c>
      <c r="B1021" s="1" t="s">
        <v>4821</v>
      </c>
      <c r="C1021" s="4">
        <v>0.98285714300000004</v>
      </c>
      <c r="D1021" s="6">
        <v>96.566434709999996</v>
      </c>
      <c r="E1021" s="3">
        <v>96.881211629999996</v>
      </c>
      <c r="F1021" s="4">
        <v>1.632622665</v>
      </c>
      <c r="G1021" s="6">
        <f>Table5[[#This Row],[Best Individual mean accuracy]]-Table5[[#This Row],[Benchmark mean accuracy]]</f>
        <v>0.3147769199999999</v>
      </c>
      <c r="H1021" t="str">
        <f>IF(AND(Table5[[#This Row],[F value]]&lt;4.74,Table5[[#This Row],[Best Individual mean accuracy]]&gt;Table5[[#This Row],[Benchmark mean accuracy]]),"Yes","No")</f>
        <v>Yes</v>
      </c>
    </row>
    <row r="1022" spans="1:8" x14ac:dyDescent="0.55000000000000004">
      <c r="A1022">
        <v>175</v>
      </c>
      <c r="B1022" s="1" t="s">
        <v>4981</v>
      </c>
      <c r="C1022" s="4">
        <v>0.98285714300000004</v>
      </c>
      <c r="D1022" s="6">
        <v>96.537617679999997</v>
      </c>
      <c r="E1022" s="3">
        <v>96.881211629999996</v>
      </c>
      <c r="F1022" s="4">
        <v>5.0765867419999999</v>
      </c>
      <c r="G1022" s="6">
        <f>Table5[[#This Row],[Best Individual mean accuracy]]-Table5[[#This Row],[Benchmark mean accuracy]]</f>
        <v>0.34359394999999893</v>
      </c>
      <c r="H1022" t="str">
        <f>IF(AND(Table5[[#This Row],[F value]]&lt;4.74,Table5[[#This Row],[Best Individual mean accuracy]]&gt;Table5[[#This Row],[Benchmark mean accuracy]]),"Yes","No")</f>
        <v>No</v>
      </c>
    </row>
    <row r="1023" spans="1:8" x14ac:dyDescent="0.55000000000000004">
      <c r="A1023">
        <v>175</v>
      </c>
      <c r="B1023" s="1" t="s">
        <v>4812</v>
      </c>
      <c r="C1023" s="4">
        <v>0.98285714300000004</v>
      </c>
      <c r="D1023" s="6">
        <v>96.479901760000004</v>
      </c>
      <c r="E1023" s="3">
        <v>96.881211629999996</v>
      </c>
      <c r="F1023" s="4">
        <v>0.75803106799999997</v>
      </c>
      <c r="G1023" s="6">
        <f>Table5[[#This Row],[Best Individual mean accuracy]]-Table5[[#This Row],[Benchmark mean accuracy]]</f>
        <v>0.40130986999999152</v>
      </c>
      <c r="H1023" t="str">
        <f>IF(AND(Table5[[#This Row],[F value]]&lt;4.74,Table5[[#This Row],[Best Individual mean accuracy]]&gt;Table5[[#This Row],[Benchmark mean accuracy]]),"Yes","No")</f>
        <v>Yes</v>
      </c>
    </row>
    <row r="1024" spans="1:8" x14ac:dyDescent="0.55000000000000004">
      <c r="A1024">
        <v>928</v>
      </c>
      <c r="B1024" s="1" t="s">
        <v>6632</v>
      </c>
      <c r="C1024" s="4">
        <v>0.97142857100000002</v>
      </c>
      <c r="D1024" s="6">
        <v>96.423495700000004</v>
      </c>
      <c r="E1024" s="3">
        <v>96.881211629999996</v>
      </c>
      <c r="F1024" s="4">
        <v>6.415352736</v>
      </c>
      <c r="G1024" s="6">
        <f>Table5[[#This Row],[Best Individual mean accuracy]]-Table5[[#This Row],[Benchmark mean accuracy]]</f>
        <v>0.457715929999992</v>
      </c>
      <c r="H1024" t="str">
        <f>IF(AND(Table5[[#This Row],[F value]]&lt;4.74,Table5[[#This Row],[Best Individual mean accuracy]]&gt;Table5[[#This Row],[Benchmark mean accuracy]]),"Yes","No")</f>
        <v>No</v>
      </c>
    </row>
    <row r="1025" spans="1:8" x14ac:dyDescent="0.55000000000000004">
      <c r="A1025">
        <v>928</v>
      </c>
      <c r="B1025" s="1" t="s">
        <v>6460</v>
      </c>
      <c r="C1025" s="4">
        <v>0.97142857100000002</v>
      </c>
      <c r="D1025" s="6">
        <v>96.366189109999993</v>
      </c>
      <c r="E1025" s="3">
        <v>96.881211629999996</v>
      </c>
      <c r="F1025" s="4">
        <v>1.5206994739999999</v>
      </c>
      <c r="G1025" s="6">
        <f>Table5[[#This Row],[Best Individual mean accuracy]]-Table5[[#This Row],[Benchmark mean accuracy]]</f>
        <v>0.51502252000000226</v>
      </c>
      <c r="H1025" t="str">
        <f>IF(AND(Table5[[#This Row],[F value]]&lt;4.74,Table5[[#This Row],[Best Individual mean accuracy]]&gt;Table5[[#This Row],[Benchmark mean accuracy]]),"Yes","No")</f>
        <v>Yes</v>
      </c>
    </row>
    <row r="1026" spans="1:8" x14ac:dyDescent="0.55000000000000004">
      <c r="A1026">
        <v>928</v>
      </c>
      <c r="B1026" s="1" t="s">
        <v>6233</v>
      </c>
      <c r="C1026" s="4">
        <v>0.97142857100000002</v>
      </c>
      <c r="D1026" s="6">
        <v>96.365779779999997</v>
      </c>
      <c r="E1026" s="3">
        <v>96.881211629999996</v>
      </c>
      <c r="F1026" s="4">
        <v>0.85732361599999996</v>
      </c>
      <c r="G1026" s="6">
        <f>Table5[[#This Row],[Best Individual mean accuracy]]-Table5[[#This Row],[Benchmark mean accuracy]]</f>
        <v>0.5154318499999988</v>
      </c>
      <c r="H1026" t="str">
        <f>IF(AND(Table5[[#This Row],[F value]]&lt;4.74,Table5[[#This Row],[Best Individual mean accuracy]]&gt;Table5[[#This Row],[Benchmark mean accuracy]]),"Yes","No")</f>
        <v>Yes</v>
      </c>
    </row>
    <row r="1027" spans="1:8" x14ac:dyDescent="0.55000000000000004">
      <c r="A1027">
        <v>663</v>
      </c>
      <c r="B1027" s="1" t="s">
        <v>5316</v>
      </c>
      <c r="C1027" s="4">
        <v>0.97714285700000003</v>
      </c>
      <c r="D1027" s="6">
        <v>96.30896439</v>
      </c>
      <c r="E1027" s="3">
        <v>96.881211629999996</v>
      </c>
      <c r="F1027" s="4">
        <v>1.161050895</v>
      </c>
      <c r="G1027" s="6">
        <f>Table5[[#This Row],[Best Individual mean accuracy]]-Table5[[#This Row],[Benchmark mean accuracy]]</f>
        <v>0.57224723999999583</v>
      </c>
      <c r="H1027" t="str">
        <f>IF(AND(Table5[[#This Row],[F value]]&lt;4.74,Table5[[#This Row],[Best Individual mean accuracy]]&gt;Table5[[#This Row],[Benchmark mean accuracy]]),"Yes","No")</f>
        <v>Yes</v>
      </c>
    </row>
    <row r="1028" spans="1:8" x14ac:dyDescent="0.55000000000000004">
      <c r="A1028">
        <v>574</v>
      </c>
      <c r="B1028" s="1" t="s">
        <v>5174</v>
      </c>
      <c r="C1028" s="4">
        <v>0.97714285700000003</v>
      </c>
      <c r="D1028" s="6">
        <v>96.252149000000003</v>
      </c>
      <c r="E1028" s="3">
        <v>96.881211629999996</v>
      </c>
      <c r="F1028" s="4">
        <v>1</v>
      </c>
      <c r="G1028" s="6">
        <f>Table5[[#This Row],[Best Individual mean accuracy]]-Table5[[#This Row],[Benchmark mean accuracy]]</f>
        <v>0.62906262999999285</v>
      </c>
      <c r="H1028" t="str">
        <f>IF(AND(Table5[[#This Row],[F value]]&lt;4.74,Table5[[#This Row],[Best Individual mean accuracy]]&gt;Table5[[#This Row],[Benchmark mean accuracy]]),"Yes","No")</f>
        <v>Yes</v>
      </c>
    </row>
    <row r="1029" spans="1:8" x14ac:dyDescent="0.55000000000000004">
      <c r="A1029">
        <v>750</v>
      </c>
      <c r="B1029" s="1" t="s">
        <v>5794</v>
      </c>
      <c r="C1029" s="4">
        <v>0.96571428599999998</v>
      </c>
      <c r="D1029" s="6">
        <v>96.938272620000006</v>
      </c>
      <c r="E1029" s="3">
        <v>96.881129759999993</v>
      </c>
      <c r="F1029" s="4">
        <v>0.72876327200000002</v>
      </c>
      <c r="G1029" s="6">
        <f>Table5[[#This Row],[Best Individual mean accuracy]]-Table5[[#This Row],[Benchmark mean accuracy]]</f>
        <v>-5.7142860000013229E-2</v>
      </c>
      <c r="H1029" t="str">
        <f>IF(AND(Table5[[#This Row],[F value]]&lt;4.74,Table5[[#This Row],[Best Individual mean accuracy]]&gt;Table5[[#This Row],[Benchmark mean accuracy]]),"Yes","No")</f>
        <v>No</v>
      </c>
    </row>
    <row r="1030" spans="1:8" x14ac:dyDescent="0.55000000000000004">
      <c r="A1030">
        <v>750</v>
      </c>
      <c r="B1030" s="1" t="s">
        <v>5822</v>
      </c>
      <c r="C1030" s="4">
        <v>0.96571428599999998</v>
      </c>
      <c r="D1030" s="6">
        <v>96.738272620000004</v>
      </c>
      <c r="E1030" s="3">
        <v>96.881129759999993</v>
      </c>
      <c r="F1030" s="4">
        <v>1.046489775</v>
      </c>
      <c r="G1030" s="6">
        <f>Table5[[#This Row],[Best Individual mean accuracy]]-Table5[[#This Row],[Benchmark mean accuracy]]</f>
        <v>0.14285713999998961</v>
      </c>
      <c r="H1030" t="str">
        <f>IF(AND(Table5[[#This Row],[F value]]&lt;4.74,Table5[[#This Row],[Best Individual mean accuracy]]&gt;Table5[[#This Row],[Benchmark mean accuracy]]),"Yes","No")</f>
        <v>Yes</v>
      </c>
    </row>
    <row r="1031" spans="1:8" x14ac:dyDescent="0.55000000000000004">
      <c r="A1031">
        <v>928</v>
      </c>
      <c r="B1031" s="1" t="s">
        <v>6651</v>
      </c>
      <c r="C1031" s="4">
        <v>0.97142857100000002</v>
      </c>
      <c r="D1031" s="6">
        <v>96.680720429999994</v>
      </c>
      <c r="E1031" s="3">
        <v>96.881129759999993</v>
      </c>
      <c r="F1031" s="4">
        <v>0.69264679799999995</v>
      </c>
      <c r="G1031" s="6">
        <f>Table5[[#This Row],[Best Individual mean accuracy]]-Table5[[#This Row],[Benchmark mean accuracy]]</f>
        <v>0.20040932999999939</v>
      </c>
      <c r="H1031" t="str">
        <f>IF(AND(Table5[[#This Row],[F value]]&lt;4.74,Table5[[#This Row],[Best Individual mean accuracy]]&gt;Table5[[#This Row],[Benchmark mean accuracy]]),"Yes","No")</f>
        <v>Yes</v>
      </c>
    </row>
    <row r="1032" spans="1:8" x14ac:dyDescent="0.55000000000000004">
      <c r="A1032">
        <v>928</v>
      </c>
      <c r="B1032" s="1" t="s">
        <v>6577</v>
      </c>
      <c r="C1032" s="4">
        <v>0.97142857100000002</v>
      </c>
      <c r="D1032" s="6">
        <v>96.623659439999997</v>
      </c>
      <c r="E1032" s="3">
        <v>96.881129759999993</v>
      </c>
      <c r="F1032" s="4">
        <v>1.34479167</v>
      </c>
      <c r="G1032" s="6">
        <f>Table5[[#This Row],[Best Individual mean accuracy]]-Table5[[#This Row],[Benchmark mean accuracy]]</f>
        <v>0.25747031999999592</v>
      </c>
      <c r="H1032" t="str">
        <f>IF(AND(Table5[[#This Row],[F value]]&lt;4.74,Table5[[#This Row],[Best Individual mean accuracy]]&gt;Table5[[#This Row],[Benchmark mean accuracy]]),"Yes","No")</f>
        <v>Yes</v>
      </c>
    </row>
    <row r="1033" spans="1:8" x14ac:dyDescent="0.55000000000000004">
      <c r="A1033">
        <v>928</v>
      </c>
      <c r="B1033" s="1" t="s">
        <v>6265</v>
      </c>
      <c r="C1033" s="4">
        <v>0.97142857100000002</v>
      </c>
      <c r="D1033" s="6">
        <v>96.623250100000007</v>
      </c>
      <c r="E1033" s="3">
        <v>96.881129759999993</v>
      </c>
      <c r="F1033" s="4">
        <v>0.74661239400000001</v>
      </c>
      <c r="G1033" s="6">
        <f>Table5[[#This Row],[Best Individual mean accuracy]]-Table5[[#This Row],[Benchmark mean accuracy]]</f>
        <v>0.25787965999998619</v>
      </c>
      <c r="H1033" t="str">
        <f>IF(AND(Table5[[#This Row],[F value]]&lt;4.74,Table5[[#This Row],[Best Individual mean accuracy]]&gt;Table5[[#This Row],[Benchmark mean accuracy]]),"Yes","No")</f>
        <v>Yes</v>
      </c>
    </row>
    <row r="1034" spans="1:8" x14ac:dyDescent="0.55000000000000004">
      <c r="A1034">
        <v>10</v>
      </c>
      <c r="B1034" s="1" t="s">
        <v>4447</v>
      </c>
      <c r="C1034" s="4">
        <v>0.98285714300000004</v>
      </c>
      <c r="D1034" s="6">
        <v>96.566516579999998</v>
      </c>
      <c r="E1034" s="3">
        <v>96.881129759999993</v>
      </c>
      <c r="F1034" s="4">
        <v>1.23912132</v>
      </c>
      <c r="G1034" s="6">
        <f>Table5[[#This Row],[Best Individual mean accuracy]]-Table5[[#This Row],[Benchmark mean accuracy]]</f>
        <v>0.31461317999999494</v>
      </c>
      <c r="H1034" t="str">
        <f>IF(AND(Table5[[#This Row],[F value]]&lt;4.74,Table5[[#This Row],[Best Individual mean accuracy]]&gt;Table5[[#This Row],[Benchmark mean accuracy]]),"Yes","No")</f>
        <v>Yes</v>
      </c>
    </row>
    <row r="1035" spans="1:8" x14ac:dyDescent="0.55000000000000004">
      <c r="A1035">
        <v>663</v>
      </c>
      <c r="B1035" s="1" t="s">
        <v>5545</v>
      </c>
      <c r="C1035" s="4">
        <v>0.97714285700000003</v>
      </c>
      <c r="D1035" s="6">
        <v>96.509455590000002</v>
      </c>
      <c r="E1035" s="3">
        <v>96.881129759999993</v>
      </c>
      <c r="F1035" s="4">
        <v>1.1864053080000001</v>
      </c>
      <c r="G1035" s="6">
        <f>Table5[[#This Row],[Best Individual mean accuracy]]-Table5[[#This Row],[Benchmark mean accuracy]]</f>
        <v>0.37167416999999148</v>
      </c>
      <c r="H1035" t="str">
        <f>IF(AND(Table5[[#This Row],[F value]]&lt;4.74,Table5[[#This Row],[Best Individual mean accuracy]]&gt;Table5[[#This Row],[Benchmark mean accuracy]]),"Yes","No")</f>
        <v>Yes</v>
      </c>
    </row>
    <row r="1036" spans="1:8" x14ac:dyDescent="0.55000000000000004">
      <c r="A1036">
        <v>928</v>
      </c>
      <c r="B1036" s="1" t="s">
        <v>6038</v>
      </c>
      <c r="C1036" s="4">
        <v>0.97142857100000002</v>
      </c>
      <c r="D1036" s="6">
        <v>96.509373719999999</v>
      </c>
      <c r="E1036" s="3">
        <v>96.881129759999993</v>
      </c>
      <c r="F1036" s="4">
        <v>2.1607443819999999</v>
      </c>
      <c r="G1036" s="6">
        <f>Table5[[#This Row],[Best Individual mean accuracy]]-Table5[[#This Row],[Benchmark mean accuracy]]</f>
        <v>0.37175603999999396</v>
      </c>
      <c r="H1036" t="str">
        <f>IF(AND(Table5[[#This Row],[F value]]&lt;4.74,Table5[[#This Row],[Best Individual mean accuracy]]&gt;Table5[[#This Row],[Benchmark mean accuracy]]),"Yes","No")</f>
        <v>Yes</v>
      </c>
    </row>
    <row r="1037" spans="1:8" x14ac:dyDescent="0.55000000000000004">
      <c r="A1037">
        <v>750</v>
      </c>
      <c r="B1037" s="1" t="s">
        <v>5702</v>
      </c>
      <c r="C1037" s="4">
        <v>0.96571428599999998</v>
      </c>
      <c r="D1037" s="6">
        <v>96.509209990000002</v>
      </c>
      <c r="E1037" s="3">
        <v>96.881129759999993</v>
      </c>
      <c r="F1037" s="4">
        <v>1.328560575</v>
      </c>
      <c r="G1037" s="6">
        <f>Table5[[#This Row],[Best Individual mean accuracy]]-Table5[[#This Row],[Benchmark mean accuracy]]</f>
        <v>0.37191976999999099</v>
      </c>
      <c r="H1037" t="str">
        <f>IF(AND(Table5[[#This Row],[F value]]&lt;4.74,Table5[[#This Row],[Best Individual mean accuracy]]&gt;Table5[[#This Row],[Benchmark mean accuracy]]),"Yes","No")</f>
        <v>Yes</v>
      </c>
    </row>
    <row r="1038" spans="1:8" x14ac:dyDescent="0.55000000000000004">
      <c r="A1038">
        <v>10</v>
      </c>
      <c r="B1038" s="1" t="s">
        <v>4472</v>
      </c>
      <c r="C1038" s="4">
        <v>0.98285714300000004</v>
      </c>
      <c r="D1038" s="6">
        <v>96.508964390000003</v>
      </c>
      <c r="E1038" s="3">
        <v>96.881129759999993</v>
      </c>
      <c r="F1038" s="4">
        <v>1.1788668200000001</v>
      </c>
      <c r="G1038" s="6">
        <f>Table5[[#This Row],[Best Individual mean accuracy]]-Table5[[#This Row],[Benchmark mean accuracy]]</f>
        <v>0.3721653699999905</v>
      </c>
      <c r="H1038" t="str">
        <f>IF(AND(Table5[[#This Row],[F value]]&lt;4.74,Table5[[#This Row],[Best Individual mean accuracy]]&gt;Table5[[#This Row],[Benchmark mean accuracy]]),"Yes","No")</f>
        <v>Yes</v>
      </c>
    </row>
    <row r="1039" spans="1:8" x14ac:dyDescent="0.55000000000000004">
      <c r="A1039">
        <v>928</v>
      </c>
      <c r="B1039" s="1" t="s">
        <v>6292</v>
      </c>
      <c r="C1039" s="4">
        <v>0.97142857100000002</v>
      </c>
      <c r="D1039" s="6">
        <v>96.423823170000006</v>
      </c>
      <c r="E1039" s="3">
        <v>96.881129759999993</v>
      </c>
      <c r="F1039" s="4">
        <v>0.91103790900000003</v>
      </c>
      <c r="G1039" s="6">
        <f>Table5[[#This Row],[Best Individual mean accuracy]]-Table5[[#This Row],[Benchmark mean accuracy]]</f>
        <v>0.45730658999998752</v>
      </c>
      <c r="H1039" t="str">
        <f>IF(AND(Table5[[#This Row],[F value]]&lt;4.74,Table5[[#This Row],[Best Individual mean accuracy]]&gt;Table5[[#This Row],[Benchmark mean accuracy]]),"Yes","No")</f>
        <v>Yes</v>
      </c>
    </row>
    <row r="1040" spans="1:8" x14ac:dyDescent="0.55000000000000004">
      <c r="A1040">
        <v>175</v>
      </c>
      <c r="B1040" s="1" t="s">
        <v>4839</v>
      </c>
      <c r="C1040" s="4">
        <v>0.98285714300000004</v>
      </c>
      <c r="D1040" s="6">
        <v>96.223086370000004</v>
      </c>
      <c r="E1040" s="3">
        <v>96.881129759999993</v>
      </c>
      <c r="F1040" s="4">
        <v>1.638815943</v>
      </c>
      <c r="G1040" s="6">
        <f>Table5[[#This Row],[Best Individual mean accuracy]]-Table5[[#This Row],[Benchmark mean accuracy]]</f>
        <v>0.6580433899999889</v>
      </c>
      <c r="H1040" t="str">
        <f>IF(AND(Table5[[#This Row],[F value]]&lt;4.74,Table5[[#This Row],[Best Individual mean accuracy]]&gt;Table5[[#This Row],[Benchmark mean accuracy]]),"Yes","No")</f>
        <v>Yes</v>
      </c>
    </row>
    <row r="1041" spans="1:8" x14ac:dyDescent="0.55000000000000004">
      <c r="A1041">
        <v>175</v>
      </c>
      <c r="B1041" s="1" t="s">
        <v>5086</v>
      </c>
      <c r="C1041" s="4">
        <v>0.98285714300000004</v>
      </c>
      <c r="D1041" s="6">
        <v>96.194924270000001</v>
      </c>
      <c r="E1041" s="3">
        <v>96.881129759999993</v>
      </c>
      <c r="F1041" s="4">
        <v>1.469654808</v>
      </c>
      <c r="G1041" s="6">
        <f>Table5[[#This Row],[Best Individual mean accuracy]]-Table5[[#This Row],[Benchmark mean accuracy]]</f>
        <v>0.68620548999999187</v>
      </c>
      <c r="H1041" t="str">
        <f>IF(AND(Table5[[#This Row],[F value]]&lt;4.74,Table5[[#This Row],[Best Individual mean accuracy]]&gt;Table5[[#This Row],[Benchmark mean accuracy]]),"Yes","No")</f>
        <v>Yes</v>
      </c>
    </row>
    <row r="1042" spans="1:8" x14ac:dyDescent="0.55000000000000004">
      <c r="A1042">
        <v>663</v>
      </c>
      <c r="B1042" s="1" t="s">
        <v>5631</v>
      </c>
      <c r="C1042" s="4">
        <v>0.97714285700000003</v>
      </c>
      <c r="D1042" s="6">
        <v>96.852722060000005</v>
      </c>
      <c r="E1042" s="3">
        <v>96.881047890000005</v>
      </c>
      <c r="F1042" s="4">
        <v>0.94040816599999999</v>
      </c>
      <c r="G1042" s="6">
        <f>Table5[[#This Row],[Best Individual mean accuracy]]-Table5[[#This Row],[Benchmark mean accuracy]]</f>
        <v>2.8325829999999996E-2</v>
      </c>
      <c r="H1042" t="str">
        <f>IF(AND(Table5[[#This Row],[F value]]&lt;4.74,Table5[[#This Row],[Best Individual mean accuracy]]&gt;Table5[[#This Row],[Benchmark mean accuracy]]),"Yes","No")</f>
        <v>Yes</v>
      </c>
    </row>
    <row r="1043" spans="1:8" x14ac:dyDescent="0.55000000000000004">
      <c r="A1043">
        <v>175</v>
      </c>
      <c r="B1043" s="1" t="s">
        <v>4624</v>
      </c>
      <c r="C1043" s="4">
        <v>0.98285714300000004</v>
      </c>
      <c r="D1043" s="6">
        <v>96.738436350000001</v>
      </c>
      <c r="E1043" s="3">
        <v>96.881047890000005</v>
      </c>
      <c r="F1043" s="4">
        <v>0.81785077299999998</v>
      </c>
      <c r="G1043" s="6">
        <f>Table5[[#This Row],[Best Individual mean accuracy]]-Table5[[#This Row],[Benchmark mean accuracy]]</f>
        <v>0.14261154000000431</v>
      </c>
      <c r="H1043" t="str">
        <f>IF(AND(Table5[[#This Row],[F value]]&lt;4.74,Table5[[#This Row],[Best Individual mean accuracy]]&gt;Table5[[#This Row],[Benchmark mean accuracy]]),"Yes","No")</f>
        <v>Yes</v>
      </c>
    </row>
    <row r="1044" spans="1:8" x14ac:dyDescent="0.55000000000000004">
      <c r="A1044">
        <v>175</v>
      </c>
      <c r="B1044" s="1" t="s">
        <v>4489</v>
      </c>
      <c r="C1044" s="4">
        <v>0.98285714300000004</v>
      </c>
      <c r="D1044" s="6">
        <v>96.595415470000006</v>
      </c>
      <c r="E1044" s="3">
        <v>96.881047890000005</v>
      </c>
      <c r="F1044" s="4">
        <v>1.3603691899999999</v>
      </c>
      <c r="G1044" s="6">
        <f>Table5[[#This Row],[Best Individual mean accuracy]]-Table5[[#This Row],[Benchmark mean accuracy]]</f>
        <v>0.28563241999999889</v>
      </c>
      <c r="H1044" t="str">
        <f>IF(AND(Table5[[#This Row],[F value]]&lt;4.74,Table5[[#This Row],[Best Individual mean accuracy]]&gt;Table5[[#This Row],[Benchmark mean accuracy]]),"Yes","No")</f>
        <v>Yes</v>
      </c>
    </row>
    <row r="1045" spans="1:8" x14ac:dyDescent="0.55000000000000004">
      <c r="A1045">
        <v>928</v>
      </c>
      <c r="B1045" s="1" t="s">
        <v>6212</v>
      </c>
      <c r="C1045" s="4">
        <v>0.97142857100000002</v>
      </c>
      <c r="D1045" s="6">
        <v>96.566516579999998</v>
      </c>
      <c r="E1045" s="3">
        <v>96.881047890000005</v>
      </c>
      <c r="F1045" s="4">
        <v>0.93107328199999995</v>
      </c>
      <c r="G1045" s="6">
        <f>Table5[[#This Row],[Best Individual mean accuracy]]-Table5[[#This Row],[Benchmark mean accuracy]]</f>
        <v>0.31453131000000667</v>
      </c>
      <c r="H1045" t="str">
        <f>IF(AND(Table5[[#This Row],[F value]]&lt;4.74,Table5[[#This Row],[Best Individual mean accuracy]]&gt;Table5[[#This Row],[Benchmark mean accuracy]]),"Yes","No")</f>
        <v>Yes</v>
      </c>
    </row>
    <row r="1046" spans="1:8" x14ac:dyDescent="0.55000000000000004">
      <c r="A1046">
        <v>574</v>
      </c>
      <c r="B1046" s="1" t="s">
        <v>5185</v>
      </c>
      <c r="C1046" s="4">
        <v>0.97714285700000003</v>
      </c>
      <c r="D1046" s="6">
        <v>96.537945149999999</v>
      </c>
      <c r="E1046" s="3">
        <v>96.881047890000005</v>
      </c>
      <c r="F1046" s="4">
        <v>1.5293193620000001</v>
      </c>
      <c r="G1046" s="6">
        <f>Table5[[#This Row],[Best Individual mean accuracy]]-Table5[[#This Row],[Benchmark mean accuracy]]</f>
        <v>0.34310274000000618</v>
      </c>
      <c r="H1046" t="str">
        <f>IF(AND(Table5[[#This Row],[F value]]&lt;4.74,Table5[[#This Row],[Best Individual mean accuracy]]&gt;Table5[[#This Row],[Benchmark mean accuracy]]),"Yes","No")</f>
        <v>Yes</v>
      </c>
    </row>
    <row r="1047" spans="1:8" x14ac:dyDescent="0.55000000000000004">
      <c r="A1047">
        <v>928</v>
      </c>
      <c r="B1047" s="1" t="s">
        <v>6629</v>
      </c>
      <c r="C1047" s="4">
        <v>0.97142857100000002</v>
      </c>
      <c r="D1047" s="6">
        <v>96.480720430000005</v>
      </c>
      <c r="E1047" s="3">
        <v>96.881047890000005</v>
      </c>
      <c r="F1047" s="4">
        <v>1</v>
      </c>
      <c r="G1047" s="6">
        <f>Table5[[#This Row],[Best Individual mean accuracy]]-Table5[[#This Row],[Benchmark mean accuracy]]</f>
        <v>0.40032745999999975</v>
      </c>
      <c r="H1047" t="str">
        <f>IF(AND(Table5[[#This Row],[F value]]&lt;4.74,Table5[[#This Row],[Best Individual mean accuracy]]&gt;Table5[[#This Row],[Benchmark mean accuracy]]),"Yes","No")</f>
        <v>Yes</v>
      </c>
    </row>
    <row r="1048" spans="1:8" x14ac:dyDescent="0.55000000000000004">
      <c r="A1048">
        <v>175</v>
      </c>
      <c r="B1048" s="1" t="s">
        <v>4799</v>
      </c>
      <c r="C1048" s="4">
        <v>0.98285714300000004</v>
      </c>
      <c r="D1048" s="6">
        <v>96.394760539999993</v>
      </c>
      <c r="E1048" s="3">
        <v>96.881047890000005</v>
      </c>
      <c r="F1048" s="4">
        <v>0.971823149</v>
      </c>
      <c r="G1048" s="6">
        <f>Table5[[#This Row],[Best Individual mean accuracy]]-Table5[[#This Row],[Benchmark mean accuracy]]</f>
        <v>0.486287350000012</v>
      </c>
      <c r="H1048" t="str">
        <f>IF(AND(Table5[[#This Row],[F value]]&lt;4.74,Table5[[#This Row],[Best Individual mean accuracy]]&gt;Table5[[#This Row],[Benchmark mean accuracy]]),"Yes","No")</f>
        <v>Yes</v>
      </c>
    </row>
    <row r="1049" spans="1:8" x14ac:dyDescent="0.55000000000000004">
      <c r="A1049">
        <v>663</v>
      </c>
      <c r="B1049" s="1" t="s">
        <v>5459</v>
      </c>
      <c r="C1049" s="4">
        <v>0.97714285700000003</v>
      </c>
      <c r="D1049" s="6">
        <v>96.766925909999998</v>
      </c>
      <c r="E1049" s="3">
        <v>96.880966029999996</v>
      </c>
      <c r="F1049" s="4">
        <v>0.851663736</v>
      </c>
      <c r="G1049" s="6">
        <f>Table5[[#This Row],[Best Individual mean accuracy]]-Table5[[#This Row],[Benchmark mean accuracy]]</f>
        <v>0.11404011999999852</v>
      </c>
      <c r="H1049" t="str">
        <f>IF(AND(Table5[[#This Row],[F value]]&lt;4.74,Table5[[#This Row],[Best Individual mean accuracy]]&gt;Table5[[#This Row],[Benchmark mean accuracy]]),"Yes","No")</f>
        <v>Yes</v>
      </c>
    </row>
    <row r="1050" spans="1:8" x14ac:dyDescent="0.55000000000000004">
      <c r="A1050">
        <v>175</v>
      </c>
      <c r="B1050" s="1" t="s">
        <v>4622</v>
      </c>
      <c r="C1050" s="4">
        <v>0.98285714300000004</v>
      </c>
      <c r="D1050" s="6">
        <v>96.680884160000005</v>
      </c>
      <c r="E1050" s="3">
        <v>96.880966029999996</v>
      </c>
      <c r="F1050" s="4">
        <v>0.56852355799999998</v>
      </c>
      <c r="G1050" s="6">
        <f>Table5[[#This Row],[Best Individual mean accuracy]]-Table5[[#This Row],[Benchmark mean accuracy]]</f>
        <v>0.20008186999999111</v>
      </c>
      <c r="H1050" t="str">
        <f>IF(AND(Table5[[#This Row],[F value]]&lt;4.74,Table5[[#This Row],[Best Individual mean accuracy]]&gt;Table5[[#This Row],[Benchmark mean accuracy]]),"Yes","No")</f>
        <v>Yes</v>
      </c>
    </row>
    <row r="1051" spans="1:8" x14ac:dyDescent="0.55000000000000004">
      <c r="A1051">
        <v>928</v>
      </c>
      <c r="B1051" s="1" t="s">
        <v>6326</v>
      </c>
      <c r="C1051" s="4">
        <v>0.97142857100000002</v>
      </c>
      <c r="D1051" s="6">
        <v>96.623659439999997</v>
      </c>
      <c r="E1051" s="3">
        <v>96.880966029999996</v>
      </c>
      <c r="F1051" s="4">
        <v>1.326166972</v>
      </c>
      <c r="G1051" s="6">
        <f>Table5[[#This Row],[Best Individual mean accuracy]]-Table5[[#This Row],[Benchmark mean accuracy]]</f>
        <v>0.25730658999999889</v>
      </c>
      <c r="H1051" t="str">
        <f>IF(AND(Table5[[#This Row],[F value]]&lt;4.74,Table5[[#This Row],[Best Individual mean accuracy]]&gt;Table5[[#This Row],[Benchmark mean accuracy]]),"Yes","No")</f>
        <v>Yes</v>
      </c>
    </row>
    <row r="1052" spans="1:8" x14ac:dyDescent="0.55000000000000004">
      <c r="A1052">
        <v>928</v>
      </c>
      <c r="B1052" s="1" t="s">
        <v>6488</v>
      </c>
      <c r="C1052" s="4">
        <v>0.97142857100000002</v>
      </c>
      <c r="D1052" s="6">
        <v>96.566270979999999</v>
      </c>
      <c r="E1052" s="3">
        <v>96.880966029999996</v>
      </c>
      <c r="F1052" s="4">
        <v>3.669172316</v>
      </c>
      <c r="G1052" s="6">
        <f>Table5[[#This Row],[Best Individual mean accuracy]]-Table5[[#This Row],[Benchmark mean accuracy]]</f>
        <v>0.31469504999999742</v>
      </c>
      <c r="H1052" t="str">
        <f>IF(AND(Table5[[#This Row],[F value]]&lt;4.74,Table5[[#This Row],[Best Individual mean accuracy]]&gt;Table5[[#This Row],[Benchmark mean accuracy]]),"Yes","No")</f>
        <v>Yes</v>
      </c>
    </row>
    <row r="1053" spans="1:8" x14ac:dyDescent="0.55000000000000004">
      <c r="A1053">
        <v>891</v>
      </c>
      <c r="B1053" s="1" t="s">
        <v>5889</v>
      </c>
      <c r="C1053" s="4">
        <v>0.98285714300000004</v>
      </c>
      <c r="D1053" s="6">
        <v>96.509046249999997</v>
      </c>
      <c r="E1053" s="3">
        <v>96.880966029999996</v>
      </c>
      <c r="F1053" s="4">
        <v>0.71441701400000002</v>
      </c>
      <c r="G1053" s="6">
        <f>Table5[[#This Row],[Best Individual mean accuracy]]-Table5[[#This Row],[Benchmark mean accuracy]]</f>
        <v>0.37191977999999892</v>
      </c>
      <c r="H1053" t="str">
        <f>IF(AND(Table5[[#This Row],[F value]]&lt;4.74,Table5[[#This Row],[Best Individual mean accuracy]]&gt;Table5[[#This Row],[Benchmark mean accuracy]]),"Yes","No")</f>
        <v>Yes</v>
      </c>
    </row>
    <row r="1054" spans="1:8" x14ac:dyDescent="0.55000000000000004">
      <c r="A1054">
        <v>175</v>
      </c>
      <c r="B1054" s="1" t="s">
        <v>5017</v>
      </c>
      <c r="C1054" s="4">
        <v>0.98285714300000004</v>
      </c>
      <c r="D1054" s="6">
        <v>96.422758900000005</v>
      </c>
      <c r="E1054" s="3">
        <v>96.880966029999996</v>
      </c>
      <c r="F1054" s="4">
        <v>0.88010334800000001</v>
      </c>
      <c r="G1054" s="6">
        <f>Table5[[#This Row],[Best Individual mean accuracy]]-Table5[[#This Row],[Benchmark mean accuracy]]</f>
        <v>0.45820712999999103</v>
      </c>
      <c r="H1054" t="str">
        <f>IF(AND(Table5[[#This Row],[F value]]&lt;4.74,Table5[[#This Row],[Best Individual mean accuracy]]&gt;Table5[[#This Row],[Benchmark mean accuracy]]),"Yes","No")</f>
        <v>Yes</v>
      </c>
    </row>
    <row r="1055" spans="1:8" x14ac:dyDescent="0.55000000000000004">
      <c r="A1055">
        <v>928</v>
      </c>
      <c r="B1055" s="1" t="s">
        <v>6532</v>
      </c>
      <c r="C1055" s="4">
        <v>0.97142857100000002</v>
      </c>
      <c r="D1055" s="6">
        <v>96.30896439</v>
      </c>
      <c r="E1055" s="3">
        <v>96.880966029999996</v>
      </c>
      <c r="F1055" s="4">
        <v>6.0307209039999998</v>
      </c>
      <c r="G1055" s="6">
        <f>Table5[[#This Row],[Best Individual mean accuracy]]-Table5[[#This Row],[Benchmark mean accuracy]]</f>
        <v>0.57200163999999631</v>
      </c>
      <c r="H1055" t="str">
        <f>IF(AND(Table5[[#This Row],[F value]]&lt;4.74,Table5[[#This Row],[Best Individual mean accuracy]]&gt;Table5[[#This Row],[Benchmark mean accuracy]]),"Yes","No")</f>
        <v>No</v>
      </c>
    </row>
    <row r="1056" spans="1:8" x14ac:dyDescent="0.55000000000000004">
      <c r="A1056">
        <v>175</v>
      </c>
      <c r="B1056" s="1" t="s">
        <v>4521</v>
      </c>
      <c r="C1056" s="4">
        <v>0.98285714300000004</v>
      </c>
      <c r="D1056" s="6">
        <v>96.280229230000003</v>
      </c>
      <c r="E1056" s="3">
        <v>96.880966029999996</v>
      </c>
      <c r="F1056" s="4">
        <v>2.082748912</v>
      </c>
      <c r="G1056" s="6">
        <f>Table5[[#This Row],[Best Individual mean accuracy]]-Table5[[#This Row],[Benchmark mean accuracy]]</f>
        <v>0.60073679999999285</v>
      </c>
      <c r="H1056" t="str">
        <f>IF(AND(Table5[[#This Row],[F value]]&lt;4.74,Table5[[#This Row],[Best Individual mean accuracy]]&gt;Table5[[#This Row],[Benchmark mean accuracy]]),"Yes","No")</f>
        <v>Yes</v>
      </c>
    </row>
    <row r="1057" spans="1:8" x14ac:dyDescent="0.55000000000000004">
      <c r="A1057">
        <v>750</v>
      </c>
      <c r="B1057" s="1" t="s">
        <v>5715</v>
      </c>
      <c r="C1057" s="4">
        <v>0.96571428599999998</v>
      </c>
      <c r="D1057" s="6">
        <v>96.738027020000004</v>
      </c>
      <c r="E1057" s="3">
        <v>96.880884159999994</v>
      </c>
      <c r="F1057" s="4">
        <v>1.605977808</v>
      </c>
      <c r="G1057" s="6">
        <f>Table5[[#This Row],[Best Individual mean accuracy]]-Table5[[#This Row],[Benchmark mean accuracy]]</f>
        <v>0.14285713999998961</v>
      </c>
      <c r="H1057" t="str">
        <f>IF(AND(Table5[[#This Row],[F value]]&lt;4.74,Table5[[#This Row],[Best Individual mean accuracy]]&gt;Table5[[#This Row],[Benchmark mean accuracy]]),"Yes","No")</f>
        <v>Yes</v>
      </c>
    </row>
    <row r="1058" spans="1:8" x14ac:dyDescent="0.55000000000000004">
      <c r="A1058">
        <v>175</v>
      </c>
      <c r="B1058" s="1" t="s">
        <v>4735</v>
      </c>
      <c r="C1058" s="4">
        <v>0.98285714300000004</v>
      </c>
      <c r="D1058" s="6">
        <v>96.73761768</v>
      </c>
      <c r="E1058" s="3">
        <v>96.880884159999994</v>
      </c>
      <c r="F1058" s="4">
        <v>0.73167639100000004</v>
      </c>
      <c r="G1058" s="6">
        <f>Table5[[#This Row],[Best Individual mean accuracy]]-Table5[[#This Row],[Benchmark mean accuracy]]</f>
        <v>0.14326647999999409</v>
      </c>
      <c r="H1058" t="str">
        <f>IF(AND(Table5[[#This Row],[F value]]&lt;4.74,Table5[[#This Row],[Best Individual mean accuracy]]&gt;Table5[[#This Row],[Benchmark mean accuracy]]),"Yes","No")</f>
        <v>Yes</v>
      </c>
    </row>
    <row r="1059" spans="1:8" x14ac:dyDescent="0.55000000000000004">
      <c r="A1059">
        <v>928</v>
      </c>
      <c r="B1059" s="1" t="s">
        <v>6093</v>
      </c>
      <c r="C1059" s="4">
        <v>0.97142857100000002</v>
      </c>
      <c r="D1059" s="6">
        <v>96.566189109999996</v>
      </c>
      <c r="E1059" s="3">
        <v>96.880884159999994</v>
      </c>
      <c r="F1059" s="4">
        <v>1.6654632819999999</v>
      </c>
      <c r="G1059" s="6">
        <f>Table5[[#This Row],[Best Individual mean accuracy]]-Table5[[#This Row],[Benchmark mean accuracy]]</f>
        <v>0.31469504999999742</v>
      </c>
      <c r="H1059" t="str">
        <f>IF(AND(Table5[[#This Row],[F value]]&lt;4.74,Table5[[#This Row],[Best Individual mean accuracy]]&gt;Table5[[#This Row],[Benchmark mean accuracy]]),"Yes","No")</f>
        <v>Yes</v>
      </c>
    </row>
    <row r="1060" spans="1:8" x14ac:dyDescent="0.55000000000000004">
      <c r="A1060">
        <v>175</v>
      </c>
      <c r="B1060" s="1" t="s">
        <v>4540</v>
      </c>
      <c r="C1060" s="4">
        <v>0.98285714300000004</v>
      </c>
      <c r="D1060" s="6">
        <v>96.766434709999999</v>
      </c>
      <c r="E1060" s="3">
        <v>96.880802290000005</v>
      </c>
      <c r="F1060" s="4">
        <v>3.4914100910000001</v>
      </c>
      <c r="G1060" s="6">
        <f>Table5[[#This Row],[Best Individual mean accuracy]]-Table5[[#This Row],[Benchmark mean accuracy]]</f>
        <v>0.1143675800000068</v>
      </c>
      <c r="H1060" t="str">
        <f>IF(AND(Table5[[#This Row],[F value]]&lt;4.74,Table5[[#This Row],[Best Individual mean accuracy]]&gt;Table5[[#This Row],[Benchmark mean accuracy]]),"Yes","No")</f>
        <v>Yes</v>
      </c>
    </row>
    <row r="1061" spans="1:8" x14ac:dyDescent="0.55000000000000004">
      <c r="A1061">
        <v>175</v>
      </c>
      <c r="B1061" s="1" t="s">
        <v>4949</v>
      </c>
      <c r="C1061" s="4">
        <v>0.98285714300000004</v>
      </c>
      <c r="D1061" s="6">
        <v>96.709128120000003</v>
      </c>
      <c r="E1061" s="3">
        <v>96.880802290000005</v>
      </c>
      <c r="F1061" s="4">
        <v>1</v>
      </c>
      <c r="G1061" s="6">
        <f>Table5[[#This Row],[Best Individual mean accuracy]]-Table5[[#This Row],[Benchmark mean accuracy]]</f>
        <v>0.17167417000000285</v>
      </c>
      <c r="H1061" t="str">
        <f>IF(AND(Table5[[#This Row],[F value]]&lt;4.74,Table5[[#This Row],[Best Individual mean accuracy]]&gt;Table5[[#This Row],[Benchmark mean accuracy]]),"Yes","No")</f>
        <v>Yes</v>
      </c>
    </row>
    <row r="1062" spans="1:8" x14ac:dyDescent="0.55000000000000004">
      <c r="A1062">
        <v>750</v>
      </c>
      <c r="B1062" s="1" t="s">
        <v>5683</v>
      </c>
      <c r="C1062" s="4">
        <v>0.96571428599999998</v>
      </c>
      <c r="D1062" s="6">
        <v>96.651821530000007</v>
      </c>
      <c r="E1062" s="3">
        <v>96.880802290000005</v>
      </c>
      <c r="F1062" s="4">
        <v>1.638818603</v>
      </c>
      <c r="G1062" s="6">
        <f>Table5[[#This Row],[Best Individual mean accuracy]]-Table5[[#This Row],[Benchmark mean accuracy]]</f>
        <v>0.2289807599999989</v>
      </c>
      <c r="H1062" t="str">
        <f>IF(AND(Table5[[#This Row],[F value]]&lt;4.74,Table5[[#This Row],[Best Individual mean accuracy]]&gt;Table5[[#This Row],[Benchmark mean accuracy]]),"Yes","No")</f>
        <v>Yes</v>
      </c>
    </row>
    <row r="1063" spans="1:8" x14ac:dyDescent="0.55000000000000004">
      <c r="A1063">
        <v>928</v>
      </c>
      <c r="B1063" s="1" t="s">
        <v>6100</v>
      </c>
      <c r="C1063" s="4">
        <v>0.97142857100000002</v>
      </c>
      <c r="D1063" s="6">
        <v>96.537535820000002</v>
      </c>
      <c r="E1063" s="3">
        <v>96.880802290000005</v>
      </c>
      <c r="F1063" s="4">
        <v>0.82022692799999997</v>
      </c>
      <c r="G1063" s="6">
        <f>Table5[[#This Row],[Best Individual mean accuracy]]-Table5[[#This Row],[Benchmark mean accuracy]]</f>
        <v>0.34326647000000321</v>
      </c>
      <c r="H1063" t="str">
        <f>IF(AND(Table5[[#This Row],[F value]]&lt;4.74,Table5[[#This Row],[Best Individual mean accuracy]]&gt;Table5[[#This Row],[Benchmark mean accuracy]]),"Yes","No")</f>
        <v>Yes</v>
      </c>
    </row>
    <row r="1064" spans="1:8" x14ac:dyDescent="0.55000000000000004">
      <c r="A1064">
        <v>928</v>
      </c>
      <c r="B1064" s="1" t="s">
        <v>6137</v>
      </c>
      <c r="C1064" s="4">
        <v>0.97142857100000002</v>
      </c>
      <c r="D1064" s="6">
        <v>96.537290220000003</v>
      </c>
      <c r="E1064" s="3">
        <v>96.880802290000005</v>
      </c>
      <c r="F1064" s="4">
        <v>0.928702841</v>
      </c>
      <c r="G1064" s="6">
        <f>Table5[[#This Row],[Best Individual mean accuracy]]-Table5[[#This Row],[Benchmark mean accuracy]]</f>
        <v>0.34351207000000272</v>
      </c>
      <c r="H1064" t="str">
        <f>IF(AND(Table5[[#This Row],[F value]]&lt;4.74,Table5[[#This Row],[Best Individual mean accuracy]]&gt;Table5[[#This Row],[Benchmark mean accuracy]]),"Yes","No")</f>
        <v>Yes</v>
      </c>
    </row>
    <row r="1065" spans="1:8" x14ac:dyDescent="0.55000000000000004">
      <c r="A1065">
        <v>928</v>
      </c>
      <c r="B1065" s="1" t="s">
        <v>6493</v>
      </c>
      <c r="C1065" s="4">
        <v>0.97142857100000002</v>
      </c>
      <c r="D1065" s="6">
        <v>96.509291849999997</v>
      </c>
      <c r="E1065" s="3">
        <v>96.880802290000005</v>
      </c>
      <c r="F1065" s="4">
        <v>0.87669011600000002</v>
      </c>
      <c r="G1065" s="6">
        <f>Table5[[#This Row],[Best Individual mean accuracy]]-Table5[[#This Row],[Benchmark mean accuracy]]</f>
        <v>0.37151044000000866</v>
      </c>
      <c r="H1065" t="str">
        <f>IF(AND(Table5[[#This Row],[F value]]&lt;4.74,Table5[[#This Row],[Best Individual mean accuracy]]&gt;Table5[[#This Row],[Benchmark mean accuracy]]),"Yes","No")</f>
        <v>Yes</v>
      </c>
    </row>
    <row r="1066" spans="1:8" x14ac:dyDescent="0.55000000000000004">
      <c r="A1066">
        <v>175</v>
      </c>
      <c r="B1066" s="1" t="s">
        <v>4644</v>
      </c>
      <c r="C1066" s="4">
        <v>0.98285714300000004</v>
      </c>
      <c r="D1066" s="6">
        <v>96.395333609999994</v>
      </c>
      <c r="E1066" s="3">
        <v>96.880802290000005</v>
      </c>
      <c r="F1066" s="4">
        <v>0.61742337700000005</v>
      </c>
      <c r="G1066" s="6">
        <f>Table5[[#This Row],[Best Individual mean accuracy]]-Table5[[#This Row],[Benchmark mean accuracy]]</f>
        <v>0.48546868000001098</v>
      </c>
      <c r="H1066" t="str">
        <f>IF(AND(Table5[[#This Row],[F value]]&lt;4.74,Table5[[#This Row],[Best Individual mean accuracy]]&gt;Table5[[#This Row],[Benchmark mean accuracy]]),"Yes","No")</f>
        <v>Yes</v>
      </c>
    </row>
    <row r="1067" spans="1:8" x14ac:dyDescent="0.55000000000000004">
      <c r="A1067">
        <v>928</v>
      </c>
      <c r="B1067" s="1" t="s">
        <v>6433</v>
      </c>
      <c r="C1067" s="4">
        <v>0.97142857100000002</v>
      </c>
      <c r="D1067" s="6">
        <v>96.308555060000003</v>
      </c>
      <c r="E1067" s="3">
        <v>96.880802290000005</v>
      </c>
      <c r="F1067" s="4">
        <v>2.1739025970000001</v>
      </c>
      <c r="G1067" s="6">
        <f>Table5[[#This Row],[Best Individual mean accuracy]]-Table5[[#This Row],[Benchmark mean accuracy]]</f>
        <v>0.57224723000000211</v>
      </c>
      <c r="H1067" t="str">
        <f>IF(AND(Table5[[#This Row],[F value]]&lt;4.74,Table5[[#This Row],[Best Individual mean accuracy]]&gt;Table5[[#This Row],[Benchmark mean accuracy]]),"Yes","No")</f>
        <v>Yes</v>
      </c>
    </row>
    <row r="1068" spans="1:8" x14ac:dyDescent="0.55000000000000004">
      <c r="A1068">
        <v>928</v>
      </c>
      <c r="B1068" s="1" t="s">
        <v>6569</v>
      </c>
      <c r="C1068" s="4">
        <v>0.97142857100000002</v>
      </c>
      <c r="D1068" s="6">
        <v>96.680884160000005</v>
      </c>
      <c r="E1068" s="3">
        <v>96.880720429999997</v>
      </c>
      <c r="F1068" s="4">
        <v>1.065515097</v>
      </c>
      <c r="G1068" s="6">
        <f>Table5[[#This Row],[Best Individual mean accuracy]]-Table5[[#This Row],[Benchmark mean accuracy]]</f>
        <v>0.1998362699999916</v>
      </c>
      <c r="H1068" t="str">
        <f>IF(AND(Table5[[#This Row],[F value]]&lt;4.74,Table5[[#This Row],[Best Individual mean accuracy]]&gt;Table5[[#This Row],[Benchmark mean accuracy]]),"Yes","No")</f>
        <v>Yes</v>
      </c>
    </row>
    <row r="1069" spans="1:8" x14ac:dyDescent="0.55000000000000004">
      <c r="A1069">
        <v>175</v>
      </c>
      <c r="B1069" s="1" t="s">
        <v>4875</v>
      </c>
      <c r="C1069" s="4">
        <v>0.98285714300000004</v>
      </c>
      <c r="D1069" s="6">
        <v>96.622595169999997</v>
      </c>
      <c r="E1069" s="3">
        <v>96.880720429999997</v>
      </c>
      <c r="F1069" s="4">
        <v>1.2535868910000001</v>
      </c>
      <c r="G1069" s="6">
        <f>Table5[[#This Row],[Best Individual mean accuracy]]-Table5[[#This Row],[Benchmark mean accuracy]]</f>
        <v>0.25812525999999991</v>
      </c>
      <c r="H1069" t="str">
        <f>IF(AND(Table5[[#This Row],[F value]]&lt;4.74,Table5[[#This Row],[Best Individual mean accuracy]]&gt;Table5[[#This Row],[Benchmark mean accuracy]]),"Yes","No")</f>
        <v>Yes</v>
      </c>
    </row>
    <row r="1070" spans="1:8" x14ac:dyDescent="0.55000000000000004">
      <c r="A1070">
        <v>663</v>
      </c>
      <c r="B1070" s="1" t="s">
        <v>5285</v>
      </c>
      <c r="C1070" s="4">
        <v>0.97714285700000003</v>
      </c>
      <c r="D1070" s="6">
        <v>96.566107250000002</v>
      </c>
      <c r="E1070" s="3">
        <v>96.880556690000006</v>
      </c>
      <c r="F1070" s="4">
        <v>1.3227278339999999</v>
      </c>
      <c r="G1070" s="6">
        <f>Table5[[#This Row],[Best Individual mean accuracy]]-Table5[[#This Row],[Benchmark mean accuracy]]</f>
        <v>0.31444944000000419</v>
      </c>
      <c r="H1070" t="str">
        <f>IF(AND(Table5[[#This Row],[F value]]&lt;4.74,Table5[[#This Row],[Best Individual mean accuracy]]&gt;Table5[[#This Row],[Benchmark mean accuracy]]),"Yes","No")</f>
        <v>Yes</v>
      </c>
    </row>
    <row r="1071" spans="1:8" x14ac:dyDescent="0.55000000000000004">
      <c r="A1071">
        <v>928</v>
      </c>
      <c r="B1071" s="1" t="s">
        <v>6290</v>
      </c>
      <c r="C1071" s="4">
        <v>0.97142857100000002</v>
      </c>
      <c r="D1071" s="6">
        <v>96.394678670000005</v>
      </c>
      <c r="E1071" s="3">
        <v>96.880556690000006</v>
      </c>
      <c r="F1071" s="4">
        <v>1.4595553750000001</v>
      </c>
      <c r="G1071" s="6">
        <f>Table5[[#This Row],[Best Individual mean accuracy]]-Table5[[#This Row],[Benchmark mean accuracy]]</f>
        <v>0.48587802000000124</v>
      </c>
      <c r="H1071" t="str">
        <f>IF(AND(Table5[[#This Row],[F value]]&lt;4.74,Table5[[#This Row],[Best Individual mean accuracy]]&gt;Table5[[#This Row],[Benchmark mean accuracy]]),"Yes","No")</f>
        <v>Yes</v>
      </c>
    </row>
    <row r="1072" spans="1:8" x14ac:dyDescent="0.55000000000000004">
      <c r="A1072">
        <v>928</v>
      </c>
      <c r="B1072" s="1" t="s">
        <v>6596</v>
      </c>
      <c r="C1072" s="4">
        <v>0.97142857100000002</v>
      </c>
      <c r="D1072" s="6">
        <v>96.364797379999999</v>
      </c>
      <c r="E1072" s="3">
        <v>96.880556690000006</v>
      </c>
      <c r="F1072" s="4">
        <v>1.0443230729999999</v>
      </c>
      <c r="G1072" s="6">
        <f>Table5[[#This Row],[Best Individual mean accuracy]]-Table5[[#This Row],[Benchmark mean accuracy]]</f>
        <v>0.51575931000000708</v>
      </c>
      <c r="H1072" t="str">
        <f>IF(AND(Table5[[#This Row],[F value]]&lt;4.74,Table5[[#This Row],[Best Individual mean accuracy]]&gt;Table5[[#This Row],[Benchmark mean accuracy]]),"Yes","No")</f>
        <v>Yes</v>
      </c>
    </row>
    <row r="1073" spans="1:8" x14ac:dyDescent="0.55000000000000004">
      <c r="A1073">
        <v>928</v>
      </c>
      <c r="B1073" s="1" t="s">
        <v>6393</v>
      </c>
      <c r="C1073" s="4">
        <v>0.97142857100000002</v>
      </c>
      <c r="D1073" s="6">
        <v>96.451084730000005</v>
      </c>
      <c r="E1073" s="3">
        <v>96.880474829999997</v>
      </c>
      <c r="F1073" s="4">
        <v>0.93940643099999999</v>
      </c>
      <c r="G1073" s="6">
        <f>Table5[[#This Row],[Best Individual mean accuracy]]-Table5[[#This Row],[Benchmark mean accuracy]]</f>
        <v>0.429390099999992</v>
      </c>
      <c r="H1073" t="str">
        <f>IF(AND(Table5[[#This Row],[F value]]&lt;4.74,Table5[[#This Row],[Best Individual mean accuracy]]&gt;Table5[[#This Row],[Benchmark mean accuracy]]),"Yes","No")</f>
        <v>Yes</v>
      </c>
    </row>
    <row r="1074" spans="1:8" x14ac:dyDescent="0.55000000000000004">
      <c r="A1074">
        <v>574</v>
      </c>
      <c r="B1074" s="1" t="s">
        <v>5182</v>
      </c>
      <c r="C1074" s="4">
        <v>0.97714285700000003</v>
      </c>
      <c r="D1074" s="6">
        <v>96.394023739999994</v>
      </c>
      <c r="E1074" s="3">
        <v>96.880474829999997</v>
      </c>
      <c r="F1074" s="4">
        <v>1.0634370470000001</v>
      </c>
      <c r="G1074" s="6">
        <f>Table5[[#This Row],[Best Individual mean accuracy]]-Table5[[#This Row],[Benchmark mean accuracy]]</f>
        <v>0.48645109000000275</v>
      </c>
      <c r="H1074" t="str">
        <f>IF(AND(Table5[[#This Row],[F value]]&lt;4.74,Table5[[#This Row],[Best Individual mean accuracy]]&gt;Table5[[#This Row],[Benchmark mean accuracy]]),"Yes","No")</f>
        <v>Yes</v>
      </c>
    </row>
    <row r="1075" spans="1:8" x14ac:dyDescent="0.55000000000000004">
      <c r="A1075">
        <v>928</v>
      </c>
      <c r="B1075" s="1" t="s">
        <v>6007</v>
      </c>
      <c r="C1075" s="4">
        <v>0.97142857100000002</v>
      </c>
      <c r="D1075" s="6">
        <v>96.393778139999995</v>
      </c>
      <c r="E1075" s="3">
        <v>96.880392959999995</v>
      </c>
      <c r="F1075" s="4">
        <v>1.109665484</v>
      </c>
      <c r="G1075" s="6">
        <f>Table5[[#This Row],[Best Individual mean accuracy]]-Table5[[#This Row],[Benchmark mean accuracy]]</f>
        <v>0.48661481999999978</v>
      </c>
      <c r="H1075" t="str">
        <f>IF(AND(Table5[[#This Row],[F value]]&lt;4.74,Table5[[#This Row],[Best Individual mean accuracy]]&gt;Table5[[#This Row],[Benchmark mean accuracy]]),"Yes","No")</f>
        <v>Yes</v>
      </c>
    </row>
    <row r="1076" spans="1:8" x14ac:dyDescent="0.55000000000000004">
      <c r="A1076">
        <v>928</v>
      </c>
      <c r="B1076" s="1" t="s">
        <v>6066</v>
      </c>
      <c r="C1076" s="4">
        <v>0.97142857100000002</v>
      </c>
      <c r="D1076" s="6">
        <v>96.880311090000006</v>
      </c>
      <c r="E1076" s="3">
        <v>96.880311090000006</v>
      </c>
      <c r="F1076" s="4">
        <v>1.3993121959999999</v>
      </c>
      <c r="G1076" s="6">
        <f>Table5[[#This Row],[Best Individual mean accuracy]]-Table5[[#This Row],[Benchmark mean accuracy]]</f>
        <v>0</v>
      </c>
      <c r="H1076" t="str">
        <f>IF(AND(Table5[[#This Row],[F value]]&lt;4.74,Table5[[#This Row],[Best Individual mean accuracy]]&gt;Table5[[#This Row],[Benchmark mean accuracy]]),"Yes","No")</f>
        <v>No</v>
      </c>
    </row>
    <row r="1077" spans="1:8" x14ac:dyDescent="0.55000000000000004">
      <c r="A1077">
        <v>175</v>
      </c>
      <c r="B1077" s="1" t="s">
        <v>4888</v>
      </c>
      <c r="C1077" s="4">
        <v>0.98285714300000004</v>
      </c>
      <c r="D1077" s="6">
        <v>96.651657799999995</v>
      </c>
      <c r="E1077" s="3">
        <v>96.879983629999998</v>
      </c>
      <c r="F1077" s="4">
        <v>0.66621659</v>
      </c>
      <c r="G1077" s="6">
        <f>Table5[[#This Row],[Best Individual mean accuracy]]-Table5[[#This Row],[Benchmark mean accuracy]]</f>
        <v>0.22832583000000284</v>
      </c>
      <c r="H1077" t="str">
        <f>IF(AND(Table5[[#This Row],[F value]]&lt;4.74,Table5[[#This Row],[Best Individual mean accuracy]]&gt;Table5[[#This Row],[Benchmark mean accuracy]]),"Yes","No")</f>
        <v>Yes</v>
      </c>
    </row>
    <row r="1078" spans="1:8" x14ac:dyDescent="0.55000000000000004">
      <c r="A1078">
        <v>175</v>
      </c>
      <c r="B1078" s="1" t="s">
        <v>4511</v>
      </c>
      <c r="C1078" s="4">
        <v>0.98285714300000004</v>
      </c>
      <c r="D1078" s="6">
        <v>96.538681949999997</v>
      </c>
      <c r="E1078" s="3">
        <v>96.85386819</v>
      </c>
      <c r="F1078" s="4">
        <v>1</v>
      </c>
      <c r="G1078" s="6">
        <f>Table5[[#This Row],[Best Individual mean accuracy]]-Table5[[#This Row],[Benchmark mean accuracy]]</f>
        <v>0.31518624000000273</v>
      </c>
      <c r="H1078" t="str">
        <f>IF(AND(Table5[[#This Row],[F value]]&lt;4.74,Table5[[#This Row],[Best Individual mean accuracy]]&gt;Table5[[#This Row],[Benchmark mean accuracy]]),"Yes","No")</f>
        <v>Yes</v>
      </c>
    </row>
    <row r="1079" spans="1:8" x14ac:dyDescent="0.55000000000000004">
      <c r="A1079">
        <v>750</v>
      </c>
      <c r="B1079" s="1" t="s">
        <v>5866</v>
      </c>
      <c r="C1079" s="4">
        <v>0.96571428599999998</v>
      </c>
      <c r="D1079" s="6">
        <v>96.681293490000002</v>
      </c>
      <c r="E1079" s="3">
        <v>96.853458860000003</v>
      </c>
      <c r="F1079" s="4">
        <v>0.80655937600000005</v>
      </c>
      <c r="G1079" s="6">
        <f>Table5[[#This Row],[Best Individual mean accuracy]]-Table5[[#This Row],[Benchmark mean accuracy]]</f>
        <v>0.17216537000000187</v>
      </c>
      <c r="H1079" t="str">
        <f>IF(AND(Table5[[#This Row],[F value]]&lt;4.74,Table5[[#This Row],[Best Individual mean accuracy]]&gt;Table5[[#This Row],[Benchmark mean accuracy]]),"Yes","No")</f>
        <v>Yes</v>
      </c>
    </row>
    <row r="1080" spans="1:8" x14ac:dyDescent="0.55000000000000004">
      <c r="A1080">
        <v>663</v>
      </c>
      <c r="B1080" s="1" t="s">
        <v>5606</v>
      </c>
      <c r="C1080" s="4">
        <v>0.97714285700000003</v>
      </c>
      <c r="D1080" s="6">
        <v>96.281047889999996</v>
      </c>
      <c r="E1080" s="3">
        <v>96.853458860000003</v>
      </c>
      <c r="F1080" s="4">
        <v>0.76651674000000003</v>
      </c>
      <c r="G1080" s="6">
        <f>Table5[[#This Row],[Best Individual mean accuracy]]-Table5[[#This Row],[Benchmark mean accuracy]]</f>
        <v>0.57241097000000707</v>
      </c>
      <c r="H1080" t="str">
        <f>IF(AND(Table5[[#This Row],[F value]]&lt;4.74,Table5[[#This Row],[Best Individual mean accuracy]]&gt;Table5[[#This Row],[Benchmark mean accuracy]]),"Yes","No")</f>
        <v>Yes</v>
      </c>
    </row>
    <row r="1081" spans="1:8" x14ac:dyDescent="0.55000000000000004">
      <c r="A1081">
        <v>928</v>
      </c>
      <c r="B1081" s="1" t="s">
        <v>5977</v>
      </c>
      <c r="C1081" s="4">
        <v>0.97142857100000002</v>
      </c>
      <c r="D1081" s="6">
        <v>96.767580839999994</v>
      </c>
      <c r="E1081" s="3">
        <v>96.853376999999995</v>
      </c>
      <c r="F1081" s="4">
        <v>0.59343820700000005</v>
      </c>
      <c r="G1081" s="6">
        <f>Table5[[#This Row],[Best Individual mean accuracy]]-Table5[[#This Row],[Benchmark mean accuracy]]</f>
        <v>8.5796160000001009E-2</v>
      </c>
      <c r="H1081" t="str">
        <f>IF(AND(Table5[[#This Row],[F value]]&lt;4.74,Table5[[#This Row],[Best Individual mean accuracy]]&gt;Table5[[#This Row],[Benchmark mean accuracy]]),"Yes","No")</f>
        <v>Yes</v>
      </c>
    </row>
    <row r="1082" spans="1:8" x14ac:dyDescent="0.55000000000000004">
      <c r="A1082">
        <v>175</v>
      </c>
      <c r="B1082" s="1" t="s">
        <v>5027</v>
      </c>
      <c r="C1082" s="4">
        <v>0.98285714300000004</v>
      </c>
      <c r="D1082" s="6">
        <v>96.653049530000004</v>
      </c>
      <c r="E1082" s="3">
        <v>96.853376999999995</v>
      </c>
      <c r="F1082" s="4">
        <v>0.93547816299999997</v>
      </c>
      <c r="G1082" s="6">
        <f>Table5[[#This Row],[Best Individual mean accuracy]]-Table5[[#This Row],[Benchmark mean accuracy]]</f>
        <v>0.20032746999999063</v>
      </c>
      <c r="H1082" t="str">
        <f>IF(AND(Table5[[#This Row],[F value]]&lt;4.74,Table5[[#This Row],[Best Individual mean accuracy]]&gt;Table5[[#This Row],[Benchmark mean accuracy]]),"Yes","No")</f>
        <v>Yes</v>
      </c>
    </row>
    <row r="1083" spans="1:8" x14ac:dyDescent="0.55000000000000004">
      <c r="A1083">
        <v>663</v>
      </c>
      <c r="B1083" s="1" t="s">
        <v>5490</v>
      </c>
      <c r="C1083" s="4">
        <v>0.97714285700000003</v>
      </c>
      <c r="D1083" s="6">
        <v>96.509946790000001</v>
      </c>
      <c r="E1083" s="3">
        <v>96.853376999999995</v>
      </c>
      <c r="F1083" s="4">
        <v>0.92158651999999996</v>
      </c>
      <c r="G1083" s="6">
        <f>Table5[[#This Row],[Best Individual mean accuracy]]-Table5[[#This Row],[Benchmark mean accuracy]]</f>
        <v>0.34343020999999396</v>
      </c>
      <c r="H1083" t="str">
        <f>IF(AND(Table5[[#This Row],[F value]]&lt;4.74,Table5[[#This Row],[Best Individual mean accuracy]]&gt;Table5[[#This Row],[Benchmark mean accuracy]]),"Yes","No")</f>
        <v>Yes</v>
      </c>
    </row>
    <row r="1084" spans="1:8" x14ac:dyDescent="0.55000000000000004">
      <c r="A1084">
        <v>928</v>
      </c>
      <c r="B1084" s="1" t="s">
        <v>6090</v>
      </c>
      <c r="C1084" s="4">
        <v>0.97142857100000002</v>
      </c>
      <c r="D1084" s="6">
        <v>96.710274249999998</v>
      </c>
      <c r="E1084" s="3">
        <v>96.853131399999995</v>
      </c>
      <c r="F1084" s="4">
        <v>1.235332536</v>
      </c>
      <c r="G1084" s="6">
        <f>Table5[[#This Row],[Best Individual mean accuracy]]-Table5[[#This Row],[Benchmark mean accuracy]]</f>
        <v>0.14285714999999755</v>
      </c>
      <c r="H1084" t="str">
        <f>IF(AND(Table5[[#This Row],[F value]]&lt;4.74,Table5[[#This Row],[Best Individual mean accuracy]]&gt;Table5[[#This Row],[Benchmark mean accuracy]]),"Yes","No")</f>
        <v>Yes</v>
      </c>
    </row>
    <row r="1085" spans="1:8" x14ac:dyDescent="0.55000000000000004">
      <c r="A1085">
        <v>928</v>
      </c>
      <c r="B1085" s="1" t="s">
        <v>6202</v>
      </c>
      <c r="C1085" s="4">
        <v>0.97142857100000002</v>
      </c>
      <c r="D1085" s="6">
        <v>96.681047890000002</v>
      </c>
      <c r="E1085" s="3">
        <v>96.853131399999995</v>
      </c>
      <c r="F1085" s="4">
        <v>1.054150132</v>
      </c>
      <c r="G1085" s="6">
        <f>Table5[[#This Row],[Best Individual mean accuracy]]-Table5[[#This Row],[Benchmark mean accuracy]]</f>
        <v>0.17208350999999311</v>
      </c>
      <c r="H1085" t="str">
        <f>IF(AND(Table5[[#This Row],[F value]]&lt;4.74,Table5[[#This Row],[Best Individual mean accuracy]]&gt;Table5[[#This Row],[Benchmark mean accuracy]]),"Yes","No")</f>
        <v>Yes</v>
      </c>
    </row>
    <row r="1086" spans="1:8" x14ac:dyDescent="0.55000000000000004">
      <c r="A1086">
        <v>175</v>
      </c>
      <c r="B1086" s="1" t="s">
        <v>5088</v>
      </c>
      <c r="C1086" s="4">
        <v>0.98285714300000004</v>
      </c>
      <c r="D1086" s="6">
        <v>96.309291849999994</v>
      </c>
      <c r="E1086" s="3">
        <v>96.853131399999995</v>
      </c>
      <c r="F1086" s="4">
        <v>0.95275076700000005</v>
      </c>
      <c r="G1086" s="6">
        <f>Table5[[#This Row],[Best Individual mean accuracy]]-Table5[[#This Row],[Benchmark mean accuracy]]</f>
        <v>0.54383955000000128</v>
      </c>
      <c r="H1086" t="str">
        <f>IF(AND(Table5[[#This Row],[F value]]&lt;4.74,Table5[[#This Row],[Best Individual mean accuracy]]&gt;Table5[[#This Row],[Benchmark mean accuracy]]),"Yes","No")</f>
        <v>Yes</v>
      </c>
    </row>
    <row r="1087" spans="1:8" x14ac:dyDescent="0.55000000000000004">
      <c r="A1087">
        <v>928</v>
      </c>
      <c r="B1087" s="1" t="s">
        <v>6247</v>
      </c>
      <c r="C1087" s="4">
        <v>0.97142857100000002</v>
      </c>
      <c r="D1087" s="6">
        <v>96.194924270000001</v>
      </c>
      <c r="E1087" s="3">
        <v>96.853131399999995</v>
      </c>
      <c r="F1087" s="4">
        <v>2.8500657629999999</v>
      </c>
      <c r="G1087" s="6">
        <f>Table5[[#This Row],[Best Individual mean accuracy]]-Table5[[#This Row],[Benchmark mean accuracy]]</f>
        <v>0.65820712999999387</v>
      </c>
      <c r="H1087" t="str">
        <f>IF(AND(Table5[[#This Row],[F value]]&lt;4.74,Table5[[#This Row],[Best Individual mean accuracy]]&gt;Table5[[#This Row],[Benchmark mean accuracy]]),"Yes","No")</f>
        <v>Yes</v>
      </c>
    </row>
    <row r="1088" spans="1:8" x14ac:dyDescent="0.55000000000000004">
      <c r="A1088">
        <v>175</v>
      </c>
      <c r="B1088" s="1" t="s">
        <v>5021</v>
      </c>
      <c r="C1088" s="4">
        <v>0.98285714300000004</v>
      </c>
      <c r="D1088" s="6">
        <v>96.623823169999994</v>
      </c>
      <c r="E1088" s="3">
        <v>96.853049530000007</v>
      </c>
      <c r="F1088" s="4">
        <v>0.76209998599999995</v>
      </c>
      <c r="G1088" s="6">
        <f>Table5[[#This Row],[Best Individual mean accuracy]]-Table5[[#This Row],[Benchmark mean accuracy]]</f>
        <v>0.22922636000001262</v>
      </c>
      <c r="H1088" t="str">
        <f>IF(AND(Table5[[#This Row],[F value]]&lt;4.74,Table5[[#This Row],[Best Individual mean accuracy]]&gt;Table5[[#This Row],[Benchmark mean accuracy]]),"Yes","No")</f>
        <v>Yes</v>
      </c>
    </row>
    <row r="1089" spans="1:8" x14ac:dyDescent="0.55000000000000004">
      <c r="A1089">
        <v>928</v>
      </c>
      <c r="B1089" s="1" t="s">
        <v>6156</v>
      </c>
      <c r="C1089" s="4">
        <v>0.97142857100000002</v>
      </c>
      <c r="D1089" s="6">
        <v>96.509046249999997</v>
      </c>
      <c r="E1089" s="3">
        <v>96.853049530000007</v>
      </c>
      <c r="F1089" s="4">
        <v>0.89760904799999996</v>
      </c>
      <c r="G1089" s="6">
        <f>Table5[[#This Row],[Best Individual mean accuracy]]-Table5[[#This Row],[Benchmark mean accuracy]]</f>
        <v>0.34400328000000968</v>
      </c>
      <c r="H1089" t="str">
        <f>IF(AND(Table5[[#This Row],[F value]]&lt;4.74,Table5[[#This Row],[Best Individual mean accuracy]]&gt;Table5[[#This Row],[Benchmark mean accuracy]]),"Yes","No")</f>
        <v>Yes</v>
      </c>
    </row>
    <row r="1090" spans="1:8" x14ac:dyDescent="0.55000000000000004">
      <c r="A1090">
        <v>175</v>
      </c>
      <c r="B1090" s="1" t="s">
        <v>5078</v>
      </c>
      <c r="C1090" s="4">
        <v>0.98285714300000004</v>
      </c>
      <c r="D1090" s="6">
        <v>96.366844040000004</v>
      </c>
      <c r="E1090" s="3">
        <v>96.853049530000007</v>
      </c>
      <c r="F1090" s="4">
        <v>1.572703387</v>
      </c>
      <c r="G1090" s="6">
        <f>Table5[[#This Row],[Best Individual mean accuracy]]-Table5[[#This Row],[Benchmark mean accuracy]]</f>
        <v>0.48620549000000324</v>
      </c>
      <c r="H1090" t="str">
        <f>IF(AND(Table5[[#This Row],[F value]]&lt;4.74,Table5[[#This Row],[Best Individual mean accuracy]]&gt;Table5[[#This Row],[Benchmark mean accuracy]]),"Yes","No")</f>
        <v>Yes</v>
      </c>
    </row>
    <row r="1091" spans="1:8" x14ac:dyDescent="0.55000000000000004">
      <c r="A1091">
        <v>175</v>
      </c>
      <c r="B1091" s="1" t="s">
        <v>5061</v>
      </c>
      <c r="C1091" s="4">
        <v>0.98285714300000004</v>
      </c>
      <c r="D1091" s="6">
        <v>96.166025379999994</v>
      </c>
      <c r="E1091" s="3">
        <v>96.853049530000007</v>
      </c>
      <c r="F1091" s="4">
        <v>0.80693685900000001</v>
      </c>
      <c r="G1091" s="6">
        <f>Table5[[#This Row],[Best Individual mean accuracy]]-Table5[[#This Row],[Benchmark mean accuracy]]</f>
        <v>0.68702415000001338</v>
      </c>
      <c r="H1091" t="str">
        <f>IF(AND(Table5[[#This Row],[F value]]&lt;4.74,Table5[[#This Row],[Best Individual mean accuracy]]&gt;Table5[[#This Row],[Benchmark mean accuracy]]),"Yes","No")</f>
        <v>Yes</v>
      </c>
    </row>
    <row r="1092" spans="1:8" x14ac:dyDescent="0.55000000000000004">
      <c r="A1092">
        <v>175</v>
      </c>
      <c r="B1092" s="1" t="s">
        <v>4893</v>
      </c>
      <c r="C1092" s="4">
        <v>0.98285714300000004</v>
      </c>
      <c r="D1092" s="6">
        <v>96.938354480000001</v>
      </c>
      <c r="E1092" s="3">
        <v>96.852967660000004</v>
      </c>
      <c r="F1092" s="4">
        <v>0.67127243299999995</v>
      </c>
      <c r="G1092" s="6">
        <f>Table5[[#This Row],[Best Individual mean accuracy]]-Table5[[#This Row],[Benchmark mean accuracy]]</f>
        <v>-8.5386819999996533E-2</v>
      </c>
      <c r="H1092" t="str">
        <f>IF(AND(Table5[[#This Row],[F value]]&lt;4.74,Table5[[#This Row],[Best Individual mean accuracy]]&gt;Table5[[#This Row],[Benchmark mean accuracy]]),"Yes","No")</f>
        <v>No</v>
      </c>
    </row>
    <row r="1093" spans="1:8" x14ac:dyDescent="0.55000000000000004">
      <c r="A1093">
        <v>663</v>
      </c>
      <c r="B1093" s="1" t="s">
        <v>5553</v>
      </c>
      <c r="C1093" s="4">
        <v>0.97714285700000003</v>
      </c>
      <c r="D1093" s="6">
        <v>96.881375360000007</v>
      </c>
      <c r="E1093" s="3">
        <v>96.852967660000004</v>
      </c>
      <c r="F1093" s="4">
        <v>1.0645933510000001</v>
      </c>
      <c r="G1093" s="6">
        <f>Table5[[#This Row],[Best Individual mean accuracy]]-Table5[[#This Row],[Benchmark mean accuracy]]</f>
        <v>-2.8407700000002478E-2</v>
      </c>
      <c r="H1093" t="str">
        <f>IF(AND(Table5[[#This Row],[F value]]&lt;4.74,Table5[[#This Row],[Best Individual mean accuracy]]&gt;Table5[[#This Row],[Benchmark mean accuracy]]),"Yes","No")</f>
        <v>No</v>
      </c>
    </row>
    <row r="1094" spans="1:8" x14ac:dyDescent="0.55000000000000004">
      <c r="A1094">
        <v>750</v>
      </c>
      <c r="B1094" s="1" t="s">
        <v>5670</v>
      </c>
      <c r="C1094" s="4">
        <v>0.96571428599999998</v>
      </c>
      <c r="D1094" s="6">
        <v>96.795742939999997</v>
      </c>
      <c r="E1094" s="3">
        <v>96.852967660000004</v>
      </c>
      <c r="F1094" s="4">
        <v>0.77743885999999995</v>
      </c>
      <c r="G1094" s="6">
        <f>Table5[[#This Row],[Best Individual mean accuracy]]-Table5[[#This Row],[Benchmark mean accuracy]]</f>
        <v>5.7224720000007778E-2</v>
      </c>
      <c r="H1094" t="str">
        <f>IF(AND(Table5[[#This Row],[F value]]&lt;4.74,Table5[[#This Row],[Best Individual mean accuracy]]&gt;Table5[[#This Row],[Benchmark mean accuracy]]),"Yes","No")</f>
        <v>Yes</v>
      </c>
    </row>
    <row r="1095" spans="1:8" x14ac:dyDescent="0.55000000000000004">
      <c r="A1095">
        <v>928</v>
      </c>
      <c r="B1095" s="1" t="s">
        <v>6032</v>
      </c>
      <c r="C1095" s="4">
        <v>0.97142857100000002</v>
      </c>
      <c r="D1095" s="6">
        <v>96.795742939999997</v>
      </c>
      <c r="E1095" s="3">
        <v>96.852967660000004</v>
      </c>
      <c r="F1095" s="4">
        <v>0.90930356800000001</v>
      </c>
      <c r="G1095" s="6">
        <f>Table5[[#This Row],[Best Individual mean accuracy]]-Table5[[#This Row],[Benchmark mean accuracy]]</f>
        <v>5.7224720000007778E-2</v>
      </c>
      <c r="H1095" t="str">
        <f>IF(AND(Table5[[#This Row],[F value]]&lt;4.74,Table5[[#This Row],[Best Individual mean accuracy]]&gt;Table5[[#This Row],[Benchmark mean accuracy]]),"Yes","No")</f>
        <v>Yes</v>
      </c>
    </row>
    <row r="1096" spans="1:8" x14ac:dyDescent="0.55000000000000004">
      <c r="A1096">
        <v>175</v>
      </c>
      <c r="B1096" s="1" t="s">
        <v>4652</v>
      </c>
      <c r="C1096" s="4">
        <v>0.98285714300000004</v>
      </c>
      <c r="D1096" s="6">
        <v>96.73868195</v>
      </c>
      <c r="E1096" s="3">
        <v>96.852967660000004</v>
      </c>
      <c r="F1096" s="4">
        <v>0.889083234</v>
      </c>
      <c r="G1096" s="6">
        <f>Table5[[#This Row],[Best Individual mean accuracy]]-Table5[[#This Row],[Benchmark mean accuracy]]</f>
        <v>0.11428571000000431</v>
      </c>
      <c r="H1096" t="str">
        <f>IF(AND(Table5[[#This Row],[F value]]&lt;4.74,Table5[[#This Row],[Best Individual mean accuracy]]&gt;Table5[[#This Row],[Benchmark mean accuracy]]),"Yes","No")</f>
        <v>Yes</v>
      </c>
    </row>
    <row r="1097" spans="1:8" x14ac:dyDescent="0.55000000000000004">
      <c r="A1097">
        <v>928</v>
      </c>
      <c r="B1097" s="1" t="s">
        <v>6510</v>
      </c>
      <c r="C1097" s="4">
        <v>0.97142857100000002</v>
      </c>
      <c r="D1097" s="6">
        <v>96.624314369999993</v>
      </c>
      <c r="E1097" s="3">
        <v>96.852967660000004</v>
      </c>
      <c r="F1097" s="4">
        <v>3.9988783360000002</v>
      </c>
      <c r="G1097" s="6">
        <f>Table5[[#This Row],[Best Individual mean accuracy]]-Table5[[#This Row],[Benchmark mean accuracy]]</f>
        <v>0.22865329000001111</v>
      </c>
      <c r="H1097" t="str">
        <f>IF(AND(Table5[[#This Row],[F value]]&lt;4.74,Table5[[#This Row],[Best Individual mean accuracy]]&gt;Table5[[#This Row],[Benchmark mean accuracy]]),"Yes","No")</f>
        <v>Yes</v>
      </c>
    </row>
    <row r="1098" spans="1:8" x14ac:dyDescent="0.55000000000000004">
      <c r="A1098">
        <v>928</v>
      </c>
      <c r="B1098" s="1" t="s">
        <v>5932</v>
      </c>
      <c r="C1098" s="4">
        <v>0.97142857100000002</v>
      </c>
      <c r="D1098" s="6">
        <v>96.595661070000006</v>
      </c>
      <c r="E1098" s="3">
        <v>96.852967660000004</v>
      </c>
      <c r="F1098" s="4">
        <v>1.179065378</v>
      </c>
      <c r="G1098" s="6">
        <f>Table5[[#This Row],[Best Individual mean accuracy]]-Table5[[#This Row],[Benchmark mean accuracy]]</f>
        <v>0.25730658999999889</v>
      </c>
      <c r="H1098" t="str">
        <f>IF(AND(Table5[[#This Row],[F value]]&lt;4.74,Table5[[#This Row],[Best Individual mean accuracy]]&gt;Table5[[#This Row],[Benchmark mean accuracy]]),"Yes","No")</f>
        <v>Yes</v>
      </c>
    </row>
    <row r="1099" spans="1:8" x14ac:dyDescent="0.55000000000000004">
      <c r="A1099">
        <v>175</v>
      </c>
      <c r="B1099" s="1" t="s">
        <v>4895</v>
      </c>
      <c r="C1099" s="4">
        <v>0.98285714300000004</v>
      </c>
      <c r="D1099" s="6">
        <v>96.595415470000006</v>
      </c>
      <c r="E1099" s="3">
        <v>96.852967660000004</v>
      </c>
      <c r="F1099" s="4">
        <v>1.1961590929999999</v>
      </c>
      <c r="G1099" s="6">
        <f>Table5[[#This Row],[Best Individual mean accuracy]]-Table5[[#This Row],[Benchmark mean accuracy]]</f>
        <v>0.2575521899999984</v>
      </c>
      <c r="H1099" t="str">
        <f>IF(AND(Table5[[#This Row],[F value]]&lt;4.74,Table5[[#This Row],[Best Individual mean accuracy]]&gt;Table5[[#This Row],[Benchmark mean accuracy]]),"Yes","No")</f>
        <v>Yes</v>
      </c>
    </row>
    <row r="1100" spans="1:8" x14ac:dyDescent="0.55000000000000004">
      <c r="A1100">
        <v>928</v>
      </c>
      <c r="B1100" s="1" t="s">
        <v>6301</v>
      </c>
      <c r="C1100" s="4">
        <v>0.97142857100000002</v>
      </c>
      <c r="D1100" s="6">
        <v>96.480311090000001</v>
      </c>
      <c r="E1100" s="3">
        <v>96.852967660000004</v>
      </c>
      <c r="F1100" s="4">
        <v>1.221767877</v>
      </c>
      <c r="G1100" s="6">
        <f>Table5[[#This Row],[Best Individual mean accuracy]]-Table5[[#This Row],[Benchmark mean accuracy]]</f>
        <v>0.37265657000000374</v>
      </c>
      <c r="H1100" t="str">
        <f>IF(AND(Table5[[#This Row],[F value]]&lt;4.74,Table5[[#This Row],[Best Individual mean accuracy]]&gt;Table5[[#This Row],[Benchmark mean accuracy]]),"Yes","No")</f>
        <v>Yes</v>
      </c>
    </row>
    <row r="1101" spans="1:8" x14ac:dyDescent="0.55000000000000004">
      <c r="A1101">
        <v>175</v>
      </c>
      <c r="B1101" s="1" t="s">
        <v>5053</v>
      </c>
      <c r="C1101" s="4">
        <v>0.98285714300000004</v>
      </c>
      <c r="D1101" s="6">
        <v>96.28063856</v>
      </c>
      <c r="E1101" s="3">
        <v>96.852967660000004</v>
      </c>
      <c r="F1101" s="4">
        <v>1.9658571170000001</v>
      </c>
      <c r="G1101" s="6">
        <f>Table5[[#This Row],[Best Individual mean accuracy]]-Table5[[#This Row],[Benchmark mean accuracy]]</f>
        <v>0.57232910000000459</v>
      </c>
      <c r="H1101" t="str">
        <f>IF(AND(Table5[[#This Row],[F value]]&lt;4.74,Table5[[#This Row],[Best Individual mean accuracy]]&gt;Table5[[#This Row],[Benchmark mean accuracy]]),"Yes","No")</f>
        <v>Yes</v>
      </c>
    </row>
    <row r="1102" spans="1:8" x14ac:dyDescent="0.55000000000000004">
      <c r="A1102">
        <v>175</v>
      </c>
      <c r="B1102" s="1" t="s">
        <v>4499</v>
      </c>
      <c r="C1102" s="4">
        <v>0.98285714300000004</v>
      </c>
      <c r="D1102" s="6">
        <v>96.251412200000004</v>
      </c>
      <c r="E1102" s="3">
        <v>96.852967660000004</v>
      </c>
      <c r="F1102" s="4">
        <v>0.87208930600000001</v>
      </c>
      <c r="G1102" s="6">
        <f>Table5[[#This Row],[Best Individual mean accuracy]]-Table5[[#This Row],[Benchmark mean accuracy]]</f>
        <v>0.60155546000000015</v>
      </c>
      <c r="H1102" t="str">
        <f>IF(AND(Table5[[#This Row],[F value]]&lt;4.74,Table5[[#This Row],[Best Individual mean accuracy]]&gt;Table5[[#This Row],[Benchmark mean accuracy]]),"Yes","No")</f>
        <v>Yes</v>
      </c>
    </row>
    <row r="1103" spans="1:8" x14ac:dyDescent="0.55000000000000004">
      <c r="A1103">
        <v>175</v>
      </c>
      <c r="B1103" s="1" t="s">
        <v>4600</v>
      </c>
      <c r="C1103" s="4">
        <v>0.98285714300000004</v>
      </c>
      <c r="D1103" s="6">
        <v>96.767171509999997</v>
      </c>
      <c r="E1103" s="3">
        <v>96.852885799999996</v>
      </c>
      <c r="F1103" s="4">
        <v>0.83765007499999999</v>
      </c>
      <c r="G1103" s="6">
        <f>Table5[[#This Row],[Best Individual mean accuracy]]-Table5[[#This Row],[Benchmark mean accuracy]]</f>
        <v>8.5714289999998527E-2</v>
      </c>
      <c r="H1103" t="str">
        <f>IF(AND(Table5[[#This Row],[F value]]&lt;4.74,Table5[[#This Row],[Best Individual mean accuracy]]&gt;Table5[[#This Row],[Benchmark mean accuracy]]),"Yes","No")</f>
        <v>Yes</v>
      </c>
    </row>
    <row r="1104" spans="1:8" x14ac:dyDescent="0.55000000000000004">
      <c r="A1104">
        <v>928</v>
      </c>
      <c r="B1104" s="1" t="s">
        <v>6631</v>
      </c>
      <c r="C1104" s="4">
        <v>0.97142857100000002</v>
      </c>
      <c r="D1104" s="6">
        <v>96.624232500000005</v>
      </c>
      <c r="E1104" s="3">
        <v>96.852885799999996</v>
      </c>
      <c r="F1104" s="4">
        <v>0.74254222000000003</v>
      </c>
      <c r="G1104" s="6">
        <f>Table5[[#This Row],[Best Individual mean accuracy]]-Table5[[#This Row],[Benchmark mean accuracy]]</f>
        <v>0.22865329999999062</v>
      </c>
      <c r="H1104" t="str">
        <f>IF(AND(Table5[[#This Row],[F value]]&lt;4.74,Table5[[#This Row],[Best Individual mean accuracy]]&gt;Table5[[#This Row],[Benchmark mean accuracy]]),"Yes","No")</f>
        <v>Yes</v>
      </c>
    </row>
    <row r="1105" spans="1:8" x14ac:dyDescent="0.55000000000000004">
      <c r="A1105">
        <v>928</v>
      </c>
      <c r="B1105" s="1" t="s">
        <v>6203</v>
      </c>
      <c r="C1105" s="4">
        <v>0.97142857100000002</v>
      </c>
      <c r="D1105" s="6">
        <v>96.423741300000003</v>
      </c>
      <c r="E1105" s="3">
        <v>96.852885799999996</v>
      </c>
      <c r="F1105" s="4">
        <v>1.7442512050000001</v>
      </c>
      <c r="G1105" s="6">
        <f>Table5[[#This Row],[Best Individual mean accuracy]]-Table5[[#This Row],[Benchmark mean accuracy]]</f>
        <v>0.42914449999999249</v>
      </c>
      <c r="H1105" t="str">
        <f>IF(AND(Table5[[#This Row],[F value]]&lt;4.74,Table5[[#This Row],[Best Individual mean accuracy]]&gt;Table5[[#This Row],[Benchmark mean accuracy]]),"Yes","No")</f>
        <v>Yes</v>
      </c>
    </row>
    <row r="1106" spans="1:8" x14ac:dyDescent="0.55000000000000004">
      <c r="A1106">
        <v>928</v>
      </c>
      <c r="B1106" s="1" t="s">
        <v>6584</v>
      </c>
      <c r="C1106" s="4">
        <v>0.97142857100000002</v>
      </c>
      <c r="D1106" s="6">
        <v>97.024232499999997</v>
      </c>
      <c r="E1106" s="3">
        <v>96.852803929999993</v>
      </c>
      <c r="F1106" s="4">
        <v>1.385801982</v>
      </c>
      <c r="G1106" s="6">
        <f>Table5[[#This Row],[Best Individual mean accuracy]]-Table5[[#This Row],[Benchmark mean accuracy]]</f>
        <v>-0.17142857000000333</v>
      </c>
      <c r="H1106" t="str">
        <f>IF(AND(Table5[[#This Row],[F value]]&lt;4.74,Table5[[#This Row],[Best Individual mean accuracy]]&gt;Table5[[#This Row],[Benchmark mean accuracy]]),"Yes","No")</f>
        <v>No</v>
      </c>
    </row>
    <row r="1107" spans="1:8" x14ac:dyDescent="0.55000000000000004">
      <c r="A1107">
        <v>928</v>
      </c>
      <c r="B1107" s="1" t="s">
        <v>6078</v>
      </c>
      <c r="C1107" s="4">
        <v>0.97142857100000002</v>
      </c>
      <c r="D1107" s="6">
        <v>96.852967660000004</v>
      </c>
      <c r="E1107" s="3">
        <v>96.852803929999993</v>
      </c>
      <c r="F1107" s="4">
        <v>0.58064615799999997</v>
      </c>
      <c r="G1107" s="6">
        <f>Table5[[#This Row],[Best Individual mean accuracy]]-Table5[[#This Row],[Benchmark mean accuracy]]</f>
        <v>-1.6373000001124183E-4</v>
      </c>
      <c r="H1107" t="str">
        <f>IF(AND(Table5[[#This Row],[F value]]&lt;4.74,Table5[[#This Row],[Best Individual mean accuracy]]&gt;Table5[[#This Row],[Benchmark mean accuracy]]),"Yes","No")</f>
        <v>No</v>
      </c>
    </row>
    <row r="1108" spans="1:8" x14ac:dyDescent="0.55000000000000004">
      <c r="A1108">
        <v>175</v>
      </c>
      <c r="B1108" s="1" t="s">
        <v>4814</v>
      </c>
      <c r="C1108" s="4">
        <v>0.98285714300000004</v>
      </c>
      <c r="D1108" s="6">
        <v>96.823986899999994</v>
      </c>
      <c r="E1108" s="3">
        <v>96.852803929999993</v>
      </c>
      <c r="F1108" s="4">
        <v>0.82401080800000004</v>
      </c>
      <c r="G1108" s="6">
        <f>Table5[[#This Row],[Best Individual mean accuracy]]-Table5[[#This Row],[Benchmark mean accuracy]]</f>
        <v>2.8817029999999022E-2</v>
      </c>
      <c r="H1108" t="str">
        <f>IF(AND(Table5[[#This Row],[F value]]&lt;4.74,Table5[[#This Row],[Best Individual mean accuracy]]&gt;Table5[[#This Row],[Benchmark mean accuracy]]),"Yes","No")</f>
        <v>Yes</v>
      </c>
    </row>
    <row r="1109" spans="1:8" x14ac:dyDescent="0.55000000000000004">
      <c r="A1109">
        <v>663</v>
      </c>
      <c r="B1109" s="1" t="s">
        <v>5628</v>
      </c>
      <c r="C1109" s="4">
        <v>0.97714285700000003</v>
      </c>
      <c r="D1109" s="6">
        <v>96.766844039999995</v>
      </c>
      <c r="E1109" s="3">
        <v>96.852803929999993</v>
      </c>
      <c r="F1109" s="4">
        <v>1.4854699060000001</v>
      </c>
      <c r="G1109" s="6">
        <f>Table5[[#This Row],[Best Individual mean accuracy]]-Table5[[#This Row],[Benchmark mean accuracy]]</f>
        <v>8.595988999999804E-2</v>
      </c>
      <c r="H1109" t="str">
        <f>IF(AND(Table5[[#This Row],[F value]]&lt;4.74,Table5[[#This Row],[Best Individual mean accuracy]]&gt;Table5[[#This Row],[Benchmark mean accuracy]]),"Yes","No")</f>
        <v>Yes</v>
      </c>
    </row>
    <row r="1110" spans="1:8" x14ac:dyDescent="0.55000000000000004">
      <c r="A1110">
        <v>750</v>
      </c>
      <c r="B1110" s="1" t="s">
        <v>5758</v>
      </c>
      <c r="C1110" s="4">
        <v>0.96571428599999998</v>
      </c>
      <c r="D1110" s="6">
        <v>96.681375360000004</v>
      </c>
      <c r="E1110" s="3">
        <v>96.852803929999993</v>
      </c>
      <c r="F1110" s="4">
        <v>0.61197397600000003</v>
      </c>
      <c r="G1110" s="6">
        <f>Table5[[#This Row],[Best Individual mean accuracy]]-Table5[[#This Row],[Benchmark mean accuracy]]</f>
        <v>0.17142856999998912</v>
      </c>
      <c r="H1110" t="str">
        <f>IF(AND(Table5[[#This Row],[F value]]&lt;4.74,Table5[[#This Row],[Best Individual mean accuracy]]&gt;Table5[[#This Row],[Benchmark mean accuracy]]),"Yes","No")</f>
        <v>Yes</v>
      </c>
    </row>
    <row r="1111" spans="1:8" x14ac:dyDescent="0.55000000000000004">
      <c r="A1111">
        <v>663</v>
      </c>
      <c r="B1111" s="1" t="s">
        <v>5492</v>
      </c>
      <c r="C1111" s="4">
        <v>0.97714285700000003</v>
      </c>
      <c r="D1111" s="6">
        <v>96.681211630000007</v>
      </c>
      <c r="E1111" s="3">
        <v>96.852803929999993</v>
      </c>
      <c r="F1111" s="4">
        <v>0.97142868500000001</v>
      </c>
      <c r="G1111" s="6">
        <f>Table5[[#This Row],[Best Individual mean accuracy]]-Table5[[#This Row],[Benchmark mean accuracy]]</f>
        <v>0.17159229999998615</v>
      </c>
      <c r="H1111" t="str">
        <f>IF(AND(Table5[[#This Row],[F value]]&lt;4.74,Table5[[#This Row],[Best Individual mean accuracy]]&gt;Table5[[#This Row],[Benchmark mean accuracy]]),"Yes","No")</f>
        <v>Yes</v>
      </c>
    </row>
    <row r="1112" spans="1:8" x14ac:dyDescent="0.55000000000000004">
      <c r="A1112">
        <v>928</v>
      </c>
      <c r="B1112" s="1" t="s">
        <v>6564</v>
      </c>
      <c r="C1112" s="4">
        <v>0.97142857100000002</v>
      </c>
      <c r="D1112" s="6">
        <v>96.624232500000005</v>
      </c>
      <c r="E1112" s="3">
        <v>96.852803929999993</v>
      </c>
      <c r="F1112" s="4">
        <v>1.2761603429999999</v>
      </c>
      <c r="G1112" s="6">
        <f>Table5[[#This Row],[Best Individual mean accuracy]]-Table5[[#This Row],[Benchmark mean accuracy]]</f>
        <v>0.22857142999998814</v>
      </c>
      <c r="H1112" t="str">
        <f>IF(AND(Table5[[#This Row],[F value]]&lt;4.74,Table5[[#This Row],[Best Individual mean accuracy]]&gt;Table5[[#This Row],[Benchmark mean accuracy]]),"Yes","No")</f>
        <v>Yes</v>
      </c>
    </row>
    <row r="1113" spans="1:8" x14ac:dyDescent="0.55000000000000004">
      <c r="A1113">
        <v>663</v>
      </c>
      <c r="B1113" s="1" t="s">
        <v>5242</v>
      </c>
      <c r="C1113" s="4">
        <v>0.97714285700000003</v>
      </c>
      <c r="D1113" s="6">
        <v>96.566844040000007</v>
      </c>
      <c r="E1113" s="3">
        <v>96.852803929999993</v>
      </c>
      <c r="F1113" s="4">
        <v>0.92854249200000005</v>
      </c>
      <c r="G1113" s="6">
        <f>Table5[[#This Row],[Best Individual mean accuracy]]-Table5[[#This Row],[Benchmark mean accuracy]]</f>
        <v>0.28595988999998667</v>
      </c>
      <c r="H1113" t="str">
        <f>IF(AND(Table5[[#This Row],[F value]]&lt;4.74,Table5[[#This Row],[Best Individual mean accuracy]]&gt;Table5[[#This Row],[Benchmark mean accuracy]]),"Yes","No")</f>
        <v>Yes</v>
      </c>
    </row>
    <row r="1114" spans="1:8" x14ac:dyDescent="0.55000000000000004">
      <c r="A1114">
        <v>928</v>
      </c>
      <c r="B1114" s="1" t="s">
        <v>6440</v>
      </c>
      <c r="C1114" s="4">
        <v>0.97142857100000002</v>
      </c>
      <c r="D1114" s="6">
        <v>96.451821530000004</v>
      </c>
      <c r="E1114" s="3">
        <v>96.852803929999993</v>
      </c>
      <c r="F1114" s="4">
        <v>1.5546116539999999</v>
      </c>
      <c r="G1114" s="6">
        <f>Table5[[#This Row],[Best Individual mean accuracy]]-Table5[[#This Row],[Benchmark mean accuracy]]</f>
        <v>0.40098239999998952</v>
      </c>
      <c r="H1114" t="str">
        <f>IF(AND(Table5[[#This Row],[F value]]&lt;4.74,Table5[[#This Row],[Best Individual mean accuracy]]&gt;Table5[[#This Row],[Benchmark mean accuracy]]),"Yes","No")</f>
        <v>Yes</v>
      </c>
    </row>
    <row r="1115" spans="1:8" x14ac:dyDescent="0.55000000000000004">
      <c r="A1115">
        <v>750</v>
      </c>
      <c r="B1115" s="1" t="s">
        <v>5819</v>
      </c>
      <c r="C1115" s="4">
        <v>0.96571428599999998</v>
      </c>
      <c r="D1115" s="6">
        <v>96.795251739999998</v>
      </c>
      <c r="E1115" s="3">
        <v>96.852722060000005</v>
      </c>
      <c r="F1115" s="4">
        <v>0.85690940699999996</v>
      </c>
      <c r="G1115" s="6">
        <f>Table5[[#This Row],[Best Individual mean accuracy]]-Table5[[#This Row],[Benchmark mean accuracy]]</f>
        <v>5.7470320000007291E-2</v>
      </c>
      <c r="H1115" t="str">
        <f>IF(AND(Table5[[#This Row],[F value]]&lt;4.74,Table5[[#This Row],[Best Individual mean accuracy]]&gt;Table5[[#This Row],[Benchmark mean accuracy]]),"Yes","No")</f>
        <v>Yes</v>
      </c>
    </row>
    <row r="1116" spans="1:8" x14ac:dyDescent="0.55000000000000004">
      <c r="A1116">
        <v>175</v>
      </c>
      <c r="B1116" s="1" t="s">
        <v>4639</v>
      </c>
      <c r="C1116" s="4">
        <v>0.98285714300000004</v>
      </c>
      <c r="D1116" s="6">
        <v>96.737535820000005</v>
      </c>
      <c r="E1116" s="3">
        <v>96.852722060000005</v>
      </c>
      <c r="F1116" s="4">
        <v>1</v>
      </c>
      <c r="G1116" s="6">
        <f>Table5[[#This Row],[Best Individual mean accuracy]]-Table5[[#This Row],[Benchmark mean accuracy]]</f>
        <v>0.11518623999999988</v>
      </c>
      <c r="H1116" t="str">
        <f>IF(AND(Table5[[#This Row],[F value]]&lt;4.74,Table5[[#This Row],[Best Individual mean accuracy]]&gt;Table5[[#This Row],[Benchmark mean accuracy]]),"Yes","No")</f>
        <v>Yes</v>
      </c>
    </row>
    <row r="1117" spans="1:8" x14ac:dyDescent="0.55000000000000004">
      <c r="A1117">
        <v>175</v>
      </c>
      <c r="B1117" s="1" t="s">
        <v>4974</v>
      </c>
      <c r="C1117" s="4">
        <v>0.98285714300000004</v>
      </c>
      <c r="D1117" s="6">
        <v>96.681047890000002</v>
      </c>
      <c r="E1117" s="3">
        <v>96.852722060000005</v>
      </c>
      <c r="F1117" s="4">
        <v>0.81610164100000004</v>
      </c>
      <c r="G1117" s="6">
        <f>Table5[[#This Row],[Best Individual mean accuracy]]-Table5[[#This Row],[Benchmark mean accuracy]]</f>
        <v>0.17167417000000285</v>
      </c>
      <c r="H1117" t="str">
        <f>IF(AND(Table5[[#This Row],[F value]]&lt;4.74,Table5[[#This Row],[Best Individual mean accuracy]]&gt;Table5[[#This Row],[Benchmark mean accuracy]]),"Yes","No")</f>
        <v>Yes</v>
      </c>
    </row>
    <row r="1118" spans="1:8" x14ac:dyDescent="0.55000000000000004">
      <c r="A1118">
        <v>175</v>
      </c>
      <c r="B1118" s="1" t="s">
        <v>5054</v>
      </c>
      <c r="C1118" s="4">
        <v>0.98285714300000004</v>
      </c>
      <c r="D1118" s="6">
        <v>96.538272620000001</v>
      </c>
      <c r="E1118" s="3">
        <v>96.852722060000005</v>
      </c>
      <c r="F1118" s="4">
        <v>0.87738678800000003</v>
      </c>
      <c r="G1118" s="6">
        <f>Table5[[#This Row],[Best Individual mean accuracy]]-Table5[[#This Row],[Benchmark mean accuracy]]</f>
        <v>0.31444944000000419</v>
      </c>
      <c r="H1118" t="str">
        <f>IF(AND(Table5[[#This Row],[F value]]&lt;4.74,Table5[[#This Row],[Best Individual mean accuracy]]&gt;Table5[[#This Row],[Benchmark mean accuracy]]),"Yes","No")</f>
        <v>Yes</v>
      </c>
    </row>
    <row r="1119" spans="1:8" x14ac:dyDescent="0.55000000000000004">
      <c r="A1119">
        <v>750</v>
      </c>
      <c r="B1119" s="1" t="s">
        <v>5823</v>
      </c>
      <c r="C1119" s="4">
        <v>0.96571428599999998</v>
      </c>
      <c r="D1119" s="6">
        <v>96.538027020000001</v>
      </c>
      <c r="E1119" s="3">
        <v>96.852722060000005</v>
      </c>
      <c r="F1119" s="4">
        <v>0.76134764799999999</v>
      </c>
      <c r="G1119" s="6">
        <f>Table5[[#This Row],[Best Individual mean accuracy]]-Table5[[#This Row],[Benchmark mean accuracy]]</f>
        <v>0.3146950400000037</v>
      </c>
      <c r="H1119" t="str">
        <f>IF(AND(Table5[[#This Row],[F value]]&lt;4.74,Table5[[#This Row],[Best Individual mean accuracy]]&gt;Table5[[#This Row],[Benchmark mean accuracy]]),"Yes","No")</f>
        <v>Yes</v>
      </c>
    </row>
    <row r="1120" spans="1:8" x14ac:dyDescent="0.55000000000000004">
      <c r="A1120">
        <v>928</v>
      </c>
      <c r="B1120" s="1" t="s">
        <v>6304</v>
      </c>
      <c r="C1120" s="4">
        <v>0.97142857100000002</v>
      </c>
      <c r="D1120" s="6">
        <v>96.537945149999999</v>
      </c>
      <c r="E1120" s="3">
        <v>96.852722060000005</v>
      </c>
      <c r="F1120" s="4">
        <v>0.90243257600000004</v>
      </c>
      <c r="G1120" s="6">
        <f>Table5[[#This Row],[Best Individual mean accuracy]]-Table5[[#This Row],[Benchmark mean accuracy]]</f>
        <v>0.31477691000000618</v>
      </c>
      <c r="H1120" t="str">
        <f>IF(AND(Table5[[#This Row],[F value]]&lt;4.74,Table5[[#This Row],[Best Individual mean accuracy]]&gt;Table5[[#This Row],[Benchmark mean accuracy]]),"Yes","No")</f>
        <v>Yes</v>
      </c>
    </row>
    <row r="1121" spans="1:8" x14ac:dyDescent="0.55000000000000004">
      <c r="A1121">
        <v>663</v>
      </c>
      <c r="B1121" s="1" t="s">
        <v>5496</v>
      </c>
      <c r="C1121" s="4">
        <v>0.97714285700000003</v>
      </c>
      <c r="D1121" s="6">
        <v>96.395006140000007</v>
      </c>
      <c r="E1121" s="3">
        <v>96.852722060000005</v>
      </c>
      <c r="F1121" s="4">
        <v>0.93320873299999996</v>
      </c>
      <c r="G1121" s="6">
        <f>Table5[[#This Row],[Best Individual mean accuracy]]-Table5[[#This Row],[Benchmark mean accuracy]]</f>
        <v>0.45771591999999828</v>
      </c>
      <c r="H1121" t="str">
        <f>IF(AND(Table5[[#This Row],[F value]]&lt;4.74,Table5[[#This Row],[Best Individual mean accuracy]]&gt;Table5[[#This Row],[Benchmark mean accuracy]]),"Yes","No")</f>
        <v>Yes</v>
      </c>
    </row>
    <row r="1122" spans="1:8" x14ac:dyDescent="0.55000000000000004">
      <c r="A1122">
        <v>175</v>
      </c>
      <c r="B1122" s="1" t="s">
        <v>5052</v>
      </c>
      <c r="C1122" s="4">
        <v>0.98285714300000004</v>
      </c>
      <c r="D1122" s="6">
        <v>96.394351209999996</v>
      </c>
      <c r="E1122" s="3">
        <v>96.852722060000005</v>
      </c>
      <c r="F1122" s="4">
        <v>0.846284068</v>
      </c>
      <c r="G1122" s="6">
        <f>Table5[[#This Row],[Best Individual mean accuracy]]-Table5[[#This Row],[Benchmark mean accuracy]]</f>
        <v>0.45837085000000855</v>
      </c>
      <c r="H1122" t="str">
        <f>IF(AND(Table5[[#This Row],[F value]]&lt;4.74,Table5[[#This Row],[Best Individual mean accuracy]]&gt;Table5[[#This Row],[Benchmark mean accuracy]]),"Yes","No")</f>
        <v>Yes</v>
      </c>
    </row>
    <row r="1123" spans="1:8" x14ac:dyDescent="0.55000000000000004">
      <c r="A1123">
        <v>928</v>
      </c>
      <c r="B1123" s="1" t="s">
        <v>6448</v>
      </c>
      <c r="C1123" s="4">
        <v>0.97142857100000002</v>
      </c>
      <c r="D1123" s="6">
        <v>96.795415469999995</v>
      </c>
      <c r="E1123" s="3">
        <v>96.852640199999996</v>
      </c>
      <c r="F1123" s="4">
        <v>0.80040042499999997</v>
      </c>
      <c r="G1123" s="6">
        <f>Table5[[#This Row],[Best Individual mean accuracy]]-Table5[[#This Row],[Benchmark mean accuracy]]</f>
        <v>5.72247300000015E-2</v>
      </c>
      <c r="H1123" t="str">
        <f>IF(AND(Table5[[#This Row],[F value]]&lt;4.74,Table5[[#This Row],[Best Individual mean accuracy]]&gt;Table5[[#This Row],[Benchmark mean accuracy]]),"Yes","No")</f>
        <v>Yes</v>
      </c>
    </row>
    <row r="1124" spans="1:8" x14ac:dyDescent="0.55000000000000004">
      <c r="A1124">
        <v>175</v>
      </c>
      <c r="B1124" s="1" t="s">
        <v>4984</v>
      </c>
      <c r="C1124" s="4">
        <v>0.98285714300000004</v>
      </c>
      <c r="D1124" s="6">
        <v>96.652722060000002</v>
      </c>
      <c r="E1124" s="3">
        <v>96.852640199999996</v>
      </c>
      <c r="F1124" s="4">
        <v>0.61282081399999999</v>
      </c>
      <c r="G1124" s="6">
        <f>Table5[[#This Row],[Best Individual mean accuracy]]-Table5[[#This Row],[Benchmark mean accuracy]]</f>
        <v>0.19991813999999408</v>
      </c>
      <c r="H1124" t="str">
        <f>IF(AND(Table5[[#This Row],[F value]]&lt;4.74,Table5[[#This Row],[Best Individual mean accuracy]]&gt;Table5[[#This Row],[Benchmark mean accuracy]]),"Yes","No")</f>
        <v>Yes</v>
      </c>
    </row>
    <row r="1125" spans="1:8" x14ac:dyDescent="0.55000000000000004">
      <c r="A1125">
        <v>663</v>
      </c>
      <c r="B1125" s="1" t="s">
        <v>5570</v>
      </c>
      <c r="C1125" s="4">
        <v>0.97714285700000003</v>
      </c>
      <c r="D1125" s="6">
        <v>96.652640199999993</v>
      </c>
      <c r="E1125" s="3">
        <v>96.852640199999996</v>
      </c>
      <c r="F1125" s="4">
        <v>0.67545069499999999</v>
      </c>
      <c r="G1125" s="6">
        <f>Table5[[#This Row],[Best Individual mean accuracy]]-Table5[[#This Row],[Benchmark mean accuracy]]</f>
        <v>0.20000000000000284</v>
      </c>
      <c r="H1125" t="str">
        <f>IF(AND(Table5[[#This Row],[F value]]&lt;4.74,Table5[[#This Row],[Best Individual mean accuracy]]&gt;Table5[[#This Row],[Benchmark mean accuracy]]),"Yes","No")</f>
        <v>Yes</v>
      </c>
    </row>
    <row r="1126" spans="1:8" x14ac:dyDescent="0.55000000000000004">
      <c r="A1126">
        <v>750</v>
      </c>
      <c r="B1126" s="1" t="s">
        <v>5776</v>
      </c>
      <c r="C1126" s="4">
        <v>0.96571428599999998</v>
      </c>
      <c r="D1126" s="6">
        <v>96.652558330000005</v>
      </c>
      <c r="E1126" s="3">
        <v>96.852640199999996</v>
      </c>
      <c r="F1126" s="4">
        <v>1.08910946</v>
      </c>
      <c r="G1126" s="6">
        <f>Table5[[#This Row],[Best Individual mean accuracy]]-Table5[[#This Row],[Benchmark mean accuracy]]</f>
        <v>0.20008186999999111</v>
      </c>
      <c r="H1126" t="str">
        <f>IF(AND(Table5[[#This Row],[F value]]&lt;4.74,Table5[[#This Row],[Best Individual mean accuracy]]&gt;Table5[[#This Row],[Benchmark mean accuracy]]),"Yes","No")</f>
        <v>Yes</v>
      </c>
    </row>
    <row r="1127" spans="1:8" x14ac:dyDescent="0.55000000000000004">
      <c r="A1127">
        <v>928</v>
      </c>
      <c r="B1127" s="1" t="s">
        <v>6428</v>
      </c>
      <c r="C1127" s="4">
        <v>0.97142857100000002</v>
      </c>
      <c r="D1127" s="6">
        <v>96.537945149999999</v>
      </c>
      <c r="E1127" s="3">
        <v>96.852640199999996</v>
      </c>
      <c r="F1127" s="4">
        <v>1.7893101769999999</v>
      </c>
      <c r="G1127" s="6">
        <f>Table5[[#This Row],[Best Individual mean accuracy]]-Table5[[#This Row],[Benchmark mean accuracy]]</f>
        <v>0.31469504999999742</v>
      </c>
      <c r="H1127" t="str">
        <f>IF(AND(Table5[[#This Row],[F value]]&lt;4.74,Table5[[#This Row],[Best Individual mean accuracy]]&gt;Table5[[#This Row],[Benchmark mean accuracy]]),"Yes","No")</f>
        <v>Yes</v>
      </c>
    </row>
    <row r="1128" spans="1:8" x14ac:dyDescent="0.55000000000000004">
      <c r="A1128">
        <v>175</v>
      </c>
      <c r="B1128" s="1" t="s">
        <v>4589</v>
      </c>
      <c r="C1128" s="4">
        <v>0.98285714300000004</v>
      </c>
      <c r="D1128" s="6">
        <v>96.366189109999993</v>
      </c>
      <c r="E1128" s="3">
        <v>96.852640199999996</v>
      </c>
      <c r="F1128" s="4">
        <v>3.2578260120000002</v>
      </c>
      <c r="G1128" s="6">
        <f>Table5[[#This Row],[Best Individual mean accuracy]]-Table5[[#This Row],[Benchmark mean accuracy]]</f>
        <v>0.48645109000000275</v>
      </c>
      <c r="H1128" t="str">
        <f>IF(AND(Table5[[#This Row],[F value]]&lt;4.74,Table5[[#This Row],[Best Individual mean accuracy]]&gt;Table5[[#This Row],[Benchmark mean accuracy]]),"Yes","No")</f>
        <v>Yes</v>
      </c>
    </row>
    <row r="1129" spans="1:8" x14ac:dyDescent="0.55000000000000004">
      <c r="A1129">
        <v>175</v>
      </c>
      <c r="B1129" s="1" t="s">
        <v>4976</v>
      </c>
      <c r="C1129" s="4">
        <v>0.98285714300000004</v>
      </c>
      <c r="D1129" s="6">
        <v>96.251084730000002</v>
      </c>
      <c r="E1129" s="3">
        <v>96.852640199999996</v>
      </c>
      <c r="F1129" s="4">
        <v>1.188898147</v>
      </c>
      <c r="G1129" s="6">
        <f>Table5[[#This Row],[Best Individual mean accuracy]]-Table5[[#This Row],[Benchmark mean accuracy]]</f>
        <v>0.60155546999999387</v>
      </c>
      <c r="H1129" t="str">
        <f>IF(AND(Table5[[#This Row],[F value]]&lt;4.74,Table5[[#This Row],[Best Individual mean accuracy]]&gt;Table5[[#This Row],[Benchmark mean accuracy]]),"Yes","No")</f>
        <v>Yes</v>
      </c>
    </row>
    <row r="1130" spans="1:8" x14ac:dyDescent="0.55000000000000004">
      <c r="A1130">
        <v>928</v>
      </c>
      <c r="B1130" s="1" t="s">
        <v>6620</v>
      </c>
      <c r="C1130" s="4">
        <v>0.97142857100000002</v>
      </c>
      <c r="D1130" s="6">
        <v>96.223413840000006</v>
      </c>
      <c r="E1130" s="3">
        <v>96.852640199999996</v>
      </c>
      <c r="F1130" s="4">
        <v>1.305626795</v>
      </c>
      <c r="G1130" s="6">
        <f>Table5[[#This Row],[Best Individual mean accuracy]]-Table5[[#This Row],[Benchmark mean accuracy]]</f>
        <v>0.62922635999998988</v>
      </c>
      <c r="H1130" t="str">
        <f>IF(AND(Table5[[#This Row],[F value]]&lt;4.74,Table5[[#This Row],[Best Individual mean accuracy]]&gt;Table5[[#This Row],[Benchmark mean accuracy]]),"Yes","No")</f>
        <v>Yes</v>
      </c>
    </row>
    <row r="1131" spans="1:8" x14ac:dyDescent="0.55000000000000004">
      <c r="A1131">
        <v>750</v>
      </c>
      <c r="B1131" s="1" t="s">
        <v>5716</v>
      </c>
      <c r="C1131" s="4">
        <v>0.96571428599999998</v>
      </c>
      <c r="D1131" s="6">
        <v>97.052640199999999</v>
      </c>
      <c r="E1131" s="3">
        <v>96.852558329999994</v>
      </c>
      <c r="F1131" s="4">
        <v>1.889730586</v>
      </c>
      <c r="G1131" s="6">
        <f>Table5[[#This Row],[Best Individual mean accuracy]]-Table5[[#This Row],[Benchmark mean accuracy]]</f>
        <v>-0.20008187000000532</v>
      </c>
      <c r="H1131" t="str">
        <f>IF(AND(Table5[[#This Row],[F value]]&lt;4.74,Table5[[#This Row],[Best Individual mean accuracy]]&gt;Table5[[#This Row],[Benchmark mean accuracy]]),"Yes","No")</f>
        <v>No</v>
      </c>
    </row>
    <row r="1132" spans="1:8" x14ac:dyDescent="0.55000000000000004">
      <c r="A1132">
        <v>175</v>
      </c>
      <c r="B1132" s="1" t="s">
        <v>4904</v>
      </c>
      <c r="C1132" s="4">
        <v>0.98285714300000004</v>
      </c>
      <c r="D1132" s="6">
        <v>96.766844039999995</v>
      </c>
      <c r="E1132" s="3">
        <v>96.852558329999994</v>
      </c>
      <c r="F1132" s="4">
        <v>0.52387541599999998</v>
      </c>
      <c r="G1132" s="6">
        <f>Table5[[#This Row],[Best Individual mean accuracy]]-Table5[[#This Row],[Benchmark mean accuracy]]</f>
        <v>8.5714289999998527E-2</v>
      </c>
      <c r="H1132" t="str">
        <f>IF(AND(Table5[[#This Row],[F value]]&lt;4.74,Table5[[#This Row],[Best Individual mean accuracy]]&gt;Table5[[#This Row],[Benchmark mean accuracy]]),"Yes","No")</f>
        <v>Yes</v>
      </c>
    </row>
    <row r="1133" spans="1:8" x14ac:dyDescent="0.55000000000000004">
      <c r="A1133">
        <v>750</v>
      </c>
      <c r="B1133" s="1" t="s">
        <v>5785</v>
      </c>
      <c r="C1133" s="4">
        <v>0.96571428599999998</v>
      </c>
      <c r="D1133" s="6">
        <v>96.709619320000002</v>
      </c>
      <c r="E1133" s="3">
        <v>96.852558329999994</v>
      </c>
      <c r="F1133" s="4">
        <v>0.89166609399999996</v>
      </c>
      <c r="G1133" s="6">
        <f>Table5[[#This Row],[Best Individual mean accuracy]]-Table5[[#This Row],[Benchmark mean accuracy]]</f>
        <v>0.14293900999999209</v>
      </c>
      <c r="H1133" t="str">
        <f>IF(AND(Table5[[#This Row],[F value]]&lt;4.74,Table5[[#This Row],[Best Individual mean accuracy]]&gt;Table5[[#This Row],[Benchmark mean accuracy]]),"Yes","No")</f>
        <v>Yes</v>
      </c>
    </row>
    <row r="1134" spans="1:8" x14ac:dyDescent="0.55000000000000004">
      <c r="A1134">
        <v>175</v>
      </c>
      <c r="B1134" s="1" t="s">
        <v>4548</v>
      </c>
      <c r="C1134" s="4">
        <v>0.98285714300000004</v>
      </c>
      <c r="D1134" s="6">
        <v>96.538190749999998</v>
      </c>
      <c r="E1134" s="3">
        <v>96.852558329999994</v>
      </c>
      <c r="F1134" s="4">
        <v>1.1441174649999999</v>
      </c>
      <c r="G1134" s="6">
        <f>Table5[[#This Row],[Best Individual mean accuracy]]-Table5[[#This Row],[Benchmark mean accuracy]]</f>
        <v>0.31436757999999543</v>
      </c>
      <c r="H1134" t="str">
        <f>IF(AND(Table5[[#This Row],[F value]]&lt;4.74,Table5[[#This Row],[Best Individual mean accuracy]]&gt;Table5[[#This Row],[Benchmark mean accuracy]]),"Yes","No")</f>
        <v>Yes</v>
      </c>
    </row>
    <row r="1135" spans="1:8" x14ac:dyDescent="0.55000000000000004">
      <c r="A1135">
        <v>175</v>
      </c>
      <c r="B1135" s="1" t="s">
        <v>4671</v>
      </c>
      <c r="C1135" s="4">
        <v>0.98285714300000004</v>
      </c>
      <c r="D1135" s="6">
        <v>96.53745395</v>
      </c>
      <c r="E1135" s="3">
        <v>96.852558329999994</v>
      </c>
      <c r="F1135" s="4">
        <v>0.830665078</v>
      </c>
      <c r="G1135" s="6">
        <f>Table5[[#This Row],[Best Individual mean accuracy]]-Table5[[#This Row],[Benchmark mean accuracy]]</f>
        <v>0.31510437999999397</v>
      </c>
      <c r="H1135" t="str">
        <f>IF(AND(Table5[[#This Row],[F value]]&lt;4.74,Table5[[#This Row],[Best Individual mean accuracy]]&gt;Table5[[#This Row],[Benchmark mean accuracy]]),"Yes","No")</f>
        <v>Yes</v>
      </c>
    </row>
    <row r="1136" spans="1:8" x14ac:dyDescent="0.55000000000000004">
      <c r="A1136">
        <v>175</v>
      </c>
      <c r="B1136" s="1" t="s">
        <v>5050</v>
      </c>
      <c r="C1136" s="4">
        <v>0.98285714300000004</v>
      </c>
      <c r="D1136" s="6">
        <v>96.537126479999998</v>
      </c>
      <c r="E1136" s="3">
        <v>96.852558329999994</v>
      </c>
      <c r="F1136" s="4">
        <v>0.63288466300000001</v>
      </c>
      <c r="G1136" s="6">
        <f>Table5[[#This Row],[Best Individual mean accuracy]]-Table5[[#This Row],[Benchmark mean accuracy]]</f>
        <v>0.31543184999999596</v>
      </c>
      <c r="H1136" t="str">
        <f>IF(AND(Table5[[#This Row],[F value]]&lt;4.74,Table5[[#This Row],[Best Individual mean accuracy]]&gt;Table5[[#This Row],[Benchmark mean accuracy]]),"Yes","No")</f>
        <v>Yes</v>
      </c>
    </row>
    <row r="1137" spans="1:8" x14ac:dyDescent="0.55000000000000004">
      <c r="A1137">
        <v>928</v>
      </c>
      <c r="B1137" s="1" t="s">
        <v>6513</v>
      </c>
      <c r="C1137" s="4">
        <v>0.97142857100000002</v>
      </c>
      <c r="D1137" s="6">
        <v>96.451248469999996</v>
      </c>
      <c r="E1137" s="3">
        <v>96.852558329999994</v>
      </c>
      <c r="F1137" s="4">
        <v>0.97408097500000002</v>
      </c>
      <c r="G1137" s="6">
        <f>Table5[[#This Row],[Best Individual mean accuracy]]-Table5[[#This Row],[Benchmark mean accuracy]]</f>
        <v>0.4013098599999978</v>
      </c>
      <c r="H1137" t="str">
        <f>IF(AND(Table5[[#This Row],[F value]]&lt;4.74,Table5[[#This Row],[Best Individual mean accuracy]]&gt;Table5[[#This Row],[Benchmark mean accuracy]]),"Yes","No")</f>
        <v>Yes</v>
      </c>
    </row>
    <row r="1138" spans="1:8" x14ac:dyDescent="0.55000000000000004">
      <c r="A1138">
        <v>663</v>
      </c>
      <c r="B1138" s="1" t="s">
        <v>5505</v>
      </c>
      <c r="C1138" s="4">
        <v>0.97714285700000003</v>
      </c>
      <c r="D1138" s="6">
        <v>96.423168239999995</v>
      </c>
      <c r="E1138" s="3">
        <v>96.852558329999994</v>
      </c>
      <c r="F1138" s="4">
        <v>1.194754037</v>
      </c>
      <c r="G1138" s="6">
        <f>Table5[[#This Row],[Best Individual mean accuracy]]-Table5[[#This Row],[Benchmark mean accuracy]]</f>
        <v>0.42939008999999828</v>
      </c>
      <c r="H1138" t="str">
        <f>IF(AND(Table5[[#This Row],[F value]]&lt;4.74,Table5[[#This Row],[Best Individual mean accuracy]]&gt;Table5[[#This Row],[Benchmark mean accuracy]]),"Yes","No")</f>
        <v>Yes</v>
      </c>
    </row>
    <row r="1139" spans="1:8" x14ac:dyDescent="0.55000000000000004">
      <c r="A1139">
        <v>175</v>
      </c>
      <c r="B1139" s="1" t="s">
        <v>4930</v>
      </c>
      <c r="C1139" s="4">
        <v>0.98285714300000004</v>
      </c>
      <c r="D1139" s="6">
        <v>96.280311089999998</v>
      </c>
      <c r="E1139" s="3">
        <v>96.852558329999994</v>
      </c>
      <c r="F1139" s="4">
        <v>1.0149367929999999</v>
      </c>
      <c r="G1139" s="6">
        <f>Table5[[#This Row],[Best Individual mean accuracy]]-Table5[[#This Row],[Benchmark mean accuracy]]</f>
        <v>0.57224723999999583</v>
      </c>
      <c r="H1139" t="str">
        <f>IF(AND(Table5[[#This Row],[F value]]&lt;4.74,Table5[[#This Row],[Best Individual mean accuracy]]&gt;Table5[[#This Row],[Benchmark mean accuracy]]),"Yes","No")</f>
        <v>Yes</v>
      </c>
    </row>
    <row r="1140" spans="1:8" x14ac:dyDescent="0.55000000000000004">
      <c r="A1140">
        <v>175</v>
      </c>
      <c r="B1140" s="1" t="s">
        <v>5004</v>
      </c>
      <c r="C1140" s="4">
        <v>0.98285714300000004</v>
      </c>
      <c r="D1140" s="6">
        <v>96.280065489999998</v>
      </c>
      <c r="E1140" s="3">
        <v>96.852558329999994</v>
      </c>
      <c r="F1140" s="4">
        <v>1.099771176</v>
      </c>
      <c r="G1140" s="6">
        <f>Table5[[#This Row],[Best Individual mean accuracy]]-Table5[[#This Row],[Benchmark mean accuracy]]</f>
        <v>0.57249283999999534</v>
      </c>
      <c r="H1140" t="str">
        <f>IF(AND(Table5[[#This Row],[F value]]&lt;4.74,Table5[[#This Row],[Best Individual mean accuracy]]&gt;Table5[[#This Row],[Benchmark mean accuracy]]),"Yes","No")</f>
        <v>Yes</v>
      </c>
    </row>
    <row r="1141" spans="1:8" x14ac:dyDescent="0.55000000000000004">
      <c r="A1141">
        <v>175</v>
      </c>
      <c r="B1141" s="1" t="s">
        <v>4902</v>
      </c>
      <c r="C1141" s="4">
        <v>0.98285714300000004</v>
      </c>
      <c r="D1141" s="6">
        <v>96.166352840000002</v>
      </c>
      <c r="E1141" s="3">
        <v>96.852558329999994</v>
      </c>
      <c r="F1141" s="4">
        <v>1.318635945</v>
      </c>
      <c r="G1141" s="6">
        <f>Table5[[#This Row],[Best Individual mean accuracy]]-Table5[[#This Row],[Benchmark mean accuracy]]</f>
        <v>0.68620548999999187</v>
      </c>
      <c r="H1141" t="str">
        <f>IF(AND(Table5[[#This Row],[F value]]&lt;4.74,Table5[[#This Row],[Best Individual mean accuracy]]&gt;Table5[[#This Row],[Benchmark mean accuracy]]),"Yes","No")</f>
        <v>Yes</v>
      </c>
    </row>
    <row r="1142" spans="1:8" x14ac:dyDescent="0.55000000000000004">
      <c r="A1142">
        <v>663</v>
      </c>
      <c r="B1142" s="1" t="s">
        <v>5632</v>
      </c>
      <c r="C1142" s="4">
        <v>0.97714285700000003</v>
      </c>
      <c r="D1142" s="6">
        <v>96.881702820000001</v>
      </c>
      <c r="E1142" s="3">
        <v>96.852476460000005</v>
      </c>
      <c r="F1142" s="4">
        <v>0.80296841299999999</v>
      </c>
      <c r="G1142" s="6">
        <f>Table5[[#This Row],[Best Individual mean accuracy]]-Table5[[#This Row],[Benchmark mean accuracy]]</f>
        <v>-2.9226359999995566E-2</v>
      </c>
      <c r="H1142" t="str">
        <f>IF(AND(Table5[[#This Row],[F value]]&lt;4.74,Table5[[#This Row],[Best Individual mean accuracy]]&gt;Table5[[#This Row],[Benchmark mean accuracy]]),"Yes","No")</f>
        <v>No</v>
      </c>
    </row>
    <row r="1143" spans="1:8" x14ac:dyDescent="0.55000000000000004">
      <c r="A1143">
        <v>175</v>
      </c>
      <c r="B1143" s="1" t="s">
        <v>4990</v>
      </c>
      <c r="C1143" s="4">
        <v>0.98285714300000004</v>
      </c>
      <c r="D1143" s="6">
        <v>96.767089639999995</v>
      </c>
      <c r="E1143" s="3">
        <v>96.852476460000005</v>
      </c>
      <c r="F1143" s="4">
        <v>1.5813389330000001</v>
      </c>
      <c r="G1143" s="6">
        <f>Table5[[#This Row],[Best Individual mean accuracy]]-Table5[[#This Row],[Benchmark mean accuracy]]</f>
        <v>8.5386820000010744E-2</v>
      </c>
      <c r="H1143" t="str">
        <f>IF(AND(Table5[[#This Row],[F value]]&lt;4.74,Table5[[#This Row],[Best Individual mean accuracy]]&gt;Table5[[#This Row],[Benchmark mean accuracy]]),"Yes","No")</f>
        <v>Yes</v>
      </c>
    </row>
    <row r="1144" spans="1:8" x14ac:dyDescent="0.55000000000000004">
      <c r="A1144">
        <v>663</v>
      </c>
      <c r="B1144" s="1" t="s">
        <v>5543</v>
      </c>
      <c r="C1144" s="4">
        <v>0.97714285700000003</v>
      </c>
      <c r="D1144" s="6">
        <v>96.738436350000001</v>
      </c>
      <c r="E1144" s="3">
        <v>96.852476460000005</v>
      </c>
      <c r="F1144" s="4">
        <v>1.7007971820000001</v>
      </c>
      <c r="G1144" s="6">
        <f>Table5[[#This Row],[Best Individual mean accuracy]]-Table5[[#This Row],[Benchmark mean accuracy]]</f>
        <v>0.1140401100000048</v>
      </c>
      <c r="H1144" t="str">
        <f>IF(AND(Table5[[#This Row],[F value]]&lt;4.74,Table5[[#This Row],[Best Individual mean accuracy]]&gt;Table5[[#This Row],[Benchmark mean accuracy]]),"Yes","No")</f>
        <v>Yes</v>
      </c>
    </row>
    <row r="1145" spans="1:8" x14ac:dyDescent="0.55000000000000004">
      <c r="A1145">
        <v>663</v>
      </c>
      <c r="B1145" s="1" t="s">
        <v>5560</v>
      </c>
      <c r="C1145" s="4">
        <v>0.97714285700000003</v>
      </c>
      <c r="D1145" s="6">
        <v>96.709128120000003</v>
      </c>
      <c r="E1145" s="3">
        <v>96.852476460000005</v>
      </c>
      <c r="F1145" s="4">
        <v>0.73379114400000001</v>
      </c>
      <c r="G1145" s="6">
        <f>Table5[[#This Row],[Best Individual mean accuracy]]-Table5[[#This Row],[Benchmark mean accuracy]]</f>
        <v>0.14334834000000285</v>
      </c>
      <c r="H1145" t="str">
        <f>IF(AND(Table5[[#This Row],[F value]]&lt;4.74,Table5[[#This Row],[Best Individual mean accuracy]]&gt;Table5[[#This Row],[Benchmark mean accuracy]]),"Yes","No")</f>
        <v>Yes</v>
      </c>
    </row>
    <row r="1146" spans="1:8" x14ac:dyDescent="0.55000000000000004">
      <c r="A1146">
        <v>663</v>
      </c>
      <c r="B1146" s="1" t="s">
        <v>5612</v>
      </c>
      <c r="C1146" s="4">
        <v>0.97714285700000003</v>
      </c>
      <c r="D1146" s="6">
        <v>96.623250100000007</v>
      </c>
      <c r="E1146" s="3">
        <v>96.852476460000005</v>
      </c>
      <c r="F1146" s="4">
        <v>1.0554407509999999</v>
      </c>
      <c r="G1146" s="6">
        <f>Table5[[#This Row],[Best Individual mean accuracy]]-Table5[[#This Row],[Benchmark mean accuracy]]</f>
        <v>0.22922635999999841</v>
      </c>
      <c r="H1146" t="str">
        <f>IF(AND(Table5[[#This Row],[F value]]&lt;4.74,Table5[[#This Row],[Best Individual mean accuracy]]&gt;Table5[[#This Row],[Benchmark mean accuracy]]),"Yes","No")</f>
        <v>Yes</v>
      </c>
    </row>
    <row r="1147" spans="1:8" x14ac:dyDescent="0.55000000000000004">
      <c r="A1147">
        <v>175</v>
      </c>
      <c r="B1147" s="1" t="s">
        <v>4720</v>
      </c>
      <c r="C1147" s="4">
        <v>0.98285714300000004</v>
      </c>
      <c r="D1147" s="6">
        <v>96.594924270000007</v>
      </c>
      <c r="E1147" s="3">
        <v>96.852476460000005</v>
      </c>
      <c r="F1147" s="4">
        <v>0.649438289</v>
      </c>
      <c r="G1147" s="6">
        <f>Table5[[#This Row],[Best Individual mean accuracy]]-Table5[[#This Row],[Benchmark mean accuracy]]</f>
        <v>0.2575521899999984</v>
      </c>
      <c r="H1147" t="str">
        <f>IF(AND(Table5[[#This Row],[F value]]&lt;4.74,Table5[[#This Row],[Best Individual mean accuracy]]&gt;Table5[[#This Row],[Benchmark mean accuracy]]),"Yes","No")</f>
        <v>Yes</v>
      </c>
    </row>
    <row r="1148" spans="1:8" x14ac:dyDescent="0.55000000000000004">
      <c r="A1148">
        <v>10</v>
      </c>
      <c r="B1148" s="1" t="s">
        <v>4452</v>
      </c>
      <c r="C1148" s="4">
        <v>0.98285714300000004</v>
      </c>
      <c r="D1148" s="6">
        <v>96.567171509999994</v>
      </c>
      <c r="E1148" s="3">
        <v>96.852476460000005</v>
      </c>
      <c r="F1148" s="4">
        <v>0.72905687900000005</v>
      </c>
      <c r="G1148" s="6">
        <f>Table5[[#This Row],[Best Individual mean accuracy]]-Table5[[#This Row],[Benchmark mean accuracy]]</f>
        <v>0.2853049500000111</v>
      </c>
      <c r="H1148" t="str">
        <f>IF(AND(Table5[[#This Row],[F value]]&lt;4.74,Table5[[#This Row],[Best Individual mean accuracy]]&gt;Table5[[#This Row],[Benchmark mean accuracy]]),"Yes","No")</f>
        <v>Yes</v>
      </c>
    </row>
    <row r="1149" spans="1:8" x14ac:dyDescent="0.55000000000000004">
      <c r="A1149">
        <v>175</v>
      </c>
      <c r="B1149" s="1" t="s">
        <v>4641</v>
      </c>
      <c r="C1149" s="4">
        <v>0.98285714300000004</v>
      </c>
      <c r="D1149" s="6">
        <v>96.566107250000002</v>
      </c>
      <c r="E1149" s="3">
        <v>96.852476460000005</v>
      </c>
      <c r="F1149" s="4">
        <v>0.70487256200000004</v>
      </c>
      <c r="G1149" s="6">
        <f>Table5[[#This Row],[Best Individual mean accuracy]]-Table5[[#This Row],[Benchmark mean accuracy]]</f>
        <v>0.2863692100000037</v>
      </c>
      <c r="H1149" t="str">
        <f>IF(AND(Table5[[#This Row],[F value]]&lt;4.74,Table5[[#This Row],[Best Individual mean accuracy]]&gt;Table5[[#This Row],[Benchmark mean accuracy]]),"Yes","No")</f>
        <v>Yes</v>
      </c>
    </row>
    <row r="1150" spans="1:8" x14ac:dyDescent="0.55000000000000004">
      <c r="A1150">
        <v>175</v>
      </c>
      <c r="B1150" s="1" t="s">
        <v>4635</v>
      </c>
      <c r="C1150" s="4">
        <v>0.98285714300000004</v>
      </c>
      <c r="D1150" s="6">
        <v>96.479492429999993</v>
      </c>
      <c r="E1150" s="3">
        <v>96.852476460000005</v>
      </c>
      <c r="F1150" s="4">
        <v>0.60991092099999999</v>
      </c>
      <c r="G1150" s="6">
        <f>Table5[[#This Row],[Best Individual mean accuracy]]-Table5[[#This Row],[Benchmark mean accuracy]]</f>
        <v>0.37298403000001201</v>
      </c>
      <c r="H1150" t="str">
        <f>IF(AND(Table5[[#This Row],[F value]]&lt;4.74,Table5[[#This Row],[Best Individual mean accuracy]]&gt;Table5[[#This Row],[Benchmark mean accuracy]]),"Yes","No")</f>
        <v>Yes</v>
      </c>
    </row>
    <row r="1151" spans="1:8" x14ac:dyDescent="0.55000000000000004">
      <c r="A1151">
        <v>175</v>
      </c>
      <c r="B1151" s="1" t="s">
        <v>4666</v>
      </c>
      <c r="C1151" s="4">
        <v>0.98285714300000004</v>
      </c>
      <c r="D1151" s="6">
        <v>96.452067130000003</v>
      </c>
      <c r="E1151" s="3">
        <v>96.852476460000005</v>
      </c>
      <c r="F1151" s="4">
        <v>0.76702357300000001</v>
      </c>
      <c r="G1151" s="6">
        <f>Table5[[#This Row],[Best Individual mean accuracy]]-Table5[[#This Row],[Benchmark mean accuracy]]</f>
        <v>0.40040933000000223</v>
      </c>
      <c r="H1151" t="str">
        <f>IF(AND(Table5[[#This Row],[F value]]&lt;4.74,Table5[[#This Row],[Best Individual mean accuracy]]&gt;Table5[[#This Row],[Benchmark mean accuracy]]),"Yes","No")</f>
        <v>Yes</v>
      </c>
    </row>
    <row r="1152" spans="1:8" x14ac:dyDescent="0.55000000000000004">
      <c r="A1152">
        <v>175</v>
      </c>
      <c r="B1152" s="1" t="s">
        <v>4694</v>
      </c>
      <c r="C1152" s="4">
        <v>0.98285714300000004</v>
      </c>
      <c r="D1152" s="6">
        <v>96.36561605</v>
      </c>
      <c r="E1152" s="3">
        <v>96.852476460000005</v>
      </c>
      <c r="F1152" s="4">
        <v>1.2315516289999999</v>
      </c>
      <c r="G1152" s="6">
        <f>Table5[[#This Row],[Best Individual mean accuracy]]-Table5[[#This Row],[Benchmark mean accuracy]]</f>
        <v>0.48686041000000557</v>
      </c>
      <c r="H1152" t="str">
        <f>IF(AND(Table5[[#This Row],[F value]]&lt;4.74,Table5[[#This Row],[Best Individual mean accuracy]]&gt;Table5[[#This Row],[Benchmark mean accuracy]]),"Yes","No")</f>
        <v>Yes</v>
      </c>
    </row>
    <row r="1153" spans="1:8" x14ac:dyDescent="0.55000000000000004">
      <c r="A1153">
        <v>175</v>
      </c>
      <c r="B1153" s="1" t="s">
        <v>4929</v>
      </c>
      <c r="C1153" s="4">
        <v>0.98285714300000004</v>
      </c>
      <c r="D1153" s="6">
        <v>96.308636919999998</v>
      </c>
      <c r="E1153" s="3">
        <v>96.852476460000005</v>
      </c>
      <c r="F1153" s="4">
        <v>1.4166802199999999</v>
      </c>
      <c r="G1153" s="6">
        <f>Table5[[#This Row],[Best Individual mean accuracy]]-Table5[[#This Row],[Benchmark mean accuracy]]</f>
        <v>0.54383954000000756</v>
      </c>
      <c r="H1153" t="str">
        <f>IF(AND(Table5[[#This Row],[F value]]&lt;4.74,Table5[[#This Row],[Best Individual mean accuracy]]&gt;Table5[[#This Row],[Benchmark mean accuracy]]),"Yes","No")</f>
        <v>Yes</v>
      </c>
    </row>
    <row r="1154" spans="1:8" x14ac:dyDescent="0.55000000000000004">
      <c r="A1154">
        <v>175</v>
      </c>
      <c r="B1154" s="1" t="s">
        <v>5092</v>
      </c>
      <c r="C1154" s="4">
        <v>0.98285714300000004</v>
      </c>
      <c r="D1154" s="6">
        <v>95.993614410000006</v>
      </c>
      <c r="E1154" s="3">
        <v>96.852476460000005</v>
      </c>
      <c r="F1154" s="4">
        <v>0.98603806699999996</v>
      </c>
      <c r="G1154" s="6">
        <f>Table5[[#This Row],[Best Individual mean accuracy]]-Table5[[#This Row],[Benchmark mean accuracy]]</f>
        <v>0.85886204999999904</v>
      </c>
      <c r="H1154" t="str">
        <f>IF(AND(Table5[[#This Row],[F value]]&lt;4.74,Table5[[#This Row],[Best Individual mean accuracy]]&gt;Table5[[#This Row],[Benchmark mean accuracy]]),"Yes","No")</f>
        <v>Yes</v>
      </c>
    </row>
    <row r="1155" spans="1:8" x14ac:dyDescent="0.55000000000000004">
      <c r="A1155">
        <v>175</v>
      </c>
      <c r="B1155" s="1" t="s">
        <v>4750</v>
      </c>
      <c r="C1155" s="4">
        <v>0.98285714300000004</v>
      </c>
      <c r="D1155" s="6">
        <v>96.709537449999999</v>
      </c>
      <c r="E1155" s="3">
        <v>96.852394599999997</v>
      </c>
      <c r="F1155" s="4">
        <v>2.047467551</v>
      </c>
      <c r="G1155" s="6">
        <f>Table5[[#This Row],[Best Individual mean accuracy]]-Table5[[#This Row],[Benchmark mean accuracy]]</f>
        <v>0.14285714999999755</v>
      </c>
      <c r="H1155" t="str">
        <f>IF(AND(Table5[[#This Row],[F value]]&lt;4.74,Table5[[#This Row],[Best Individual mean accuracy]]&gt;Table5[[#This Row],[Benchmark mean accuracy]]),"Yes","No")</f>
        <v>Yes</v>
      </c>
    </row>
    <row r="1156" spans="1:8" x14ac:dyDescent="0.55000000000000004">
      <c r="A1156">
        <v>750</v>
      </c>
      <c r="B1156" s="1" t="s">
        <v>5751</v>
      </c>
      <c r="C1156" s="4">
        <v>0.96571428599999998</v>
      </c>
      <c r="D1156" s="6">
        <v>96.709373720000002</v>
      </c>
      <c r="E1156" s="3">
        <v>96.852394599999997</v>
      </c>
      <c r="F1156" s="4">
        <v>0.65590431599999999</v>
      </c>
      <c r="G1156" s="6">
        <f>Table5[[#This Row],[Best Individual mean accuracy]]-Table5[[#This Row],[Benchmark mean accuracy]]</f>
        <v>0.14302087999999458</v>
      </c>
      <c r="H1156" t="str">
        <f>IF(AND(Table5[[#This Row],[F value]]&lt;4.74,Table5[[#This Row],[Best Individual mean accuracy]]&gt;Table5[[#This Row],[Benchmark mean accuracy]]),"Yes","No")</f>
        <v>Yes</v>
      </c>
    </row>
    <row r="1157" spans="1:8" x14ac:dyDescent="0.55000000000000004">
      <c r="A1157">
        <v>175</v>
      </c>
      <c r="B1157" s="1" t="s">
        <v>4496</v>
      </c>
      <c r="C1157" s="4">
        <v>0.98285714300000004</v>
      </c>
      <c r="D1157" s="6">
        <v>96.623331969999995</v>
      </c>
      <c r="E1157" s="3">
        <v>96.852394599999997</v>
      </c>
      <c r="F1157" s="4">
        <v>1</v>
      </c>
      <c r="G1157" s="6">
        <f>Table5[[#This Row],[Best Individual mean accuracy]]-Table5[[#This Row],[Benchmark mean accuracy]]</f>
        <v>0.22906263000000138</v>
      </c>
      <c r="H1157" t="str">
        <f>IF(AND(Table5[[#This Row],[F value]]&lt;4.74,Table5[[#This Row],[Best Individual mean accuracy]]&gt;Table5[[#This Row],[Benchmark mean accuracy]]),"Yes","No")</f>
        <v>Yes</v>
      </c>
    </row>
    <row r="1158" spans="1:8" x14ac:dyDescent="0.55000000000000004">
      <c r="A1158">
        <v>663</v>
      </c>
      <c r="B1158" s="1" t="s">
        <v>5462</v>
      </c>
      <c r="C1158" s="4">
        <v>0.97714285700000003</v>
      </c>
      <c r="D1158" s="6">
        <v>96.509537449999996</v>
      </c>
      <c r="E1158" s="3">
        <v>96.852394599999997</v>
      </c>
      <c r="F1158" s="4">
        <v>1.135511757</v>
      </c>
      <c r="G1158" s="6">
        <f>Table5[[#This Row],[Best Individual mean accuracy]]-Table5[[#This Row],[Benchmark mean accuracy]]</f>
        <v>0.34285715000000039</v>
      </c>
      <c r="H1158" t="str">
        <f>IF(AND(Table5[[#This Row],[F value]]&lt;4.74,Table5[[#This Row],[Best Individual mean accuracy]]&gt;Table5[[#This Row],[Benchmark mean accuracy]]),"Yes","No")</f>
        <v>Yes</v>
      </c>
    </row>
    <row r="1159" spans="1:8" x14ac:dyDescent="0.55000000000000004">
      <c r="A1159">
        <v>574</v>
      </c>
      <c r="B1159" s="1" t="s">
        <v>5213</v>
      </c>
      <c r="C1159" s="4">
        <v>0.97714285700000003</v>
      </c>
      <c r="D1159" s="6">
        <v>96.452067130000003</v>
      </c>
      <c r="E1159" s="3">
        <v>96.852394599999997</v>
      </c>
      <c r="F1159" s="4">
        <v>2.4897684309999999</v>
      </c>
      <c r="G1159" s="6">
        <f>Table5[[#This Row],[Best Individual mean accuracy]]-Table5[[#This Row],[Benchmark mean accuracy]]</f>
        <v>0.40032746999999347</v>
      </c>
      <c r="H1159" t="str">
        <f>IF(AND(Table5[[#This Row],[F value]]&lt;4.74,Table5[[#This Row],[Best Individual mean accuracy]]&gt;Table5[[#This Row],[Benchmark mean accuracy]]),"Yes","No")</f>
        <v>Yes</v>
      </c>
    </row>
    <row r="1160" spans="1:8" x14ac:dyDescent="0.55000000000000004">
      <c r="A1160">
        <v>928</v>
      </c>
      <c r="B1160" s="1" t="s">
        <v>6217</v>
      </c>
      <c r="C1160" s="4">
        <v>0.97142857100000002</v>
      </c>
      <c r="D1160" s="6">
        <v>96.423004500000005</v>
      </c>
      <c r="E1160" s="3">
        <v>96.852394599999997</v>
      </c>
      <c r="F1160" s="4">
        <v>0.81165691799999995</v>
      </c>
      <c r="G1160" s="6">
        <f>Table5[[#This Row],[Best Individual mean accuracy]]-Table5[[#This Row],[Benchmark mean accuracy]]</f>
        <v>0.429390099999992</v>
      </c>
      <c r="H1160" t="str">
        <f>IF(AND(Table5[[#This Row],[F value]]&lt;4.74,Table5[[#This Row],[Best Individual mean accuracy]]&gt;Table5[[#This Row],[Benchmark mean accuracy]]),"Yes","No")</f>
        <v>Yes</v>
      </c>
    </row>
    <row r="1161" spans="1:8" x14ac:dyDescent="0.55000000000000004">
      <c r="A1161">
        <v>175</v>
      </c>
      <c r="B1161" s="1" t="s">
        <v>5089</v>
      </c>
      <c r="C1161" s="4">
        <v>0.98285714300000004</v>
      </c>
      <c r="D1161" s="6">
        <v>96.251821530000001</v>
      </c>
      <c r="E1161" s="3">
        <v>96.852394599999997</v>
      </c>
      <c r="F1161" s="4">
        <v>0.86004794500000004</v>
      </c>
      <c r="G1161" s="6">
        <f>Table5[[#This Row],[Best Individual mean accuracy]]-Table5[[#This Row],[Benchmark mean accuracy]]</f>
        <v>0.60057306999999582</v>
      </c>
      <c r="H1161" t="str">
        <f>IF(AND(Table5[[#This Row],[F value]]&lt;4.74,Table5[[#This Row],[Best Individual mean accuracy]]&gt;Table5[[#This Row],[Benchmark mean accuracy]]),"Yes","No")</f>
        <v>Yes</v>
      </c>
    </row>
    <row r="1162" spans="1:8" x14ac:dyDescent="0.55000000000000004">
      <c r="A1162">
        <v>928</v>
      </c>
      <c r="B1162" s="1" t="s">
        <v>6586</v>
      </c>
      <c r="C1162" s="4">
        <v>0.97142857100000002</v>
      </c>
      <c r="D1162" s="6">
        <v>96.222758900000002</v>
      </c>
      <c r="E1162" s="3">
        <v>96.852394599999997</v>
      </c>
      <c r="F1162" s="4">
        <v>2.5574703369999998</v>
      </c>
      <c r="G1162" s="6">
        <f>Table5[[#This Row],[Best Individual mean accuracy]]-Table5[[#This Row],[Benchmark mean accuracy]]</f>
        <v>0.62963569999999436</v>
      </c>
      <c r="H1162" t="str">
        <f>IF(AND(Table5[[#This Row],[F value]]&lt;4.74,Table5[[#This Row],[Best Individual mean accuracy]]&gt;Table5[[#This Row],[Benchmark mean accuracy]]),"Yes","No")</f>
        <v>Yes</v>
      </c>
    </row>
    <row r="1163" spans="1:8" x14ac:dyDescent="0.55000000000000004">
      <c r="A1163">
        <v>928</v>
      </c>
      <c r="B1163" s="1" t="s">
        <v>6487</v>
      </c>
      <c r="C1163" s="4">
        <v>0.97142857100000002</v>
      </c>
      <c r="D1163" s="6">
        <v>96.051494059999996</v>
      </c>
      <c r="E1163" s="3">
        <v>96.852394599999997</v>
      </c>
      <c r="F1163" s="4">
        <v>1.5455078520000001</v>
      </c>
      <c r="G1163" s="6">
        <f>Table5[[#This Row],[Best Individual mean accuracy]]-Table5[[#This Row],[Benchmark mean accuracy]]</f>
        <v>0.80090054000000066</v>
      </c>
      <c r="H1163" t="str">
        <f>IF(AND(Table5[[#This Row],[F value]]&lt;4.74,Table5[[#This Row],[Best Individual mean accuracy]]&gt;Table5[[#This Row],[Benchmark mean accuracy]]),"Yes","No")</f>
        <v>Yes</v>
      </c>
    </row>
    <row r="1164" spans="1:8" x14ac:dyDescent="0.55000000000000004">
      <c r="A1164">
        <v>750</v>
      </c>
      <c r="B1164" s="1" t="s">
        <v>5639</v>
      </c>
      <c r="C1164" s="4">
        <v>0.96571428599999998</v>
      </c>
      <c r="D1164" s="6">
        <v>96.737863279999999</v>
      </c>
      <c r="E1164" s="3">
        <v>96.852312729999994</v>
      </c>
      <c r="F1164" s="4">
        <v>0.82789244299999998</v>
      </c>
      <c r="G1164" s="6">
        <f>Table5[[#This Row],[Best Individual mean accuracy]]-Table5[[#This Row],[Benchmark mean accuracy]]</f>
        <v>0.11444944999999507</v>
      </c>
      <c r="H1164" t="str">
        <f>IF(AND(Table5[[#This Row],[F value]]&lt;4.74,Table5[[#This Row],[Best Individual mean accuracy]]&gt;Table5[[#This Row],[Benchmark mean accuracy]]),"Yes","No")</f>
        <v>Yes</v>
      </c>
    </row>
    <row r="1165" spans="1:8" x14ac:dyDescent="0.55000000000000004">
      <c r="A1165">
        <v>928</v>
      </c>
      <c r="B1165" s="1" t="s">
        <v>5974</v>
      </c>
      <c r="C1165" s="4">
        <v>0.97142857100000002</v>
      </c>
      <c r="D1165" s="6">
        <v>96.651903399999995</v>
      </c>
      <c r="E1165" s="3">
        <v>96.852312729999994</v>
      </c>
      <c r="F1165" s="4">
        <v>1.4865211490000001</v>
      </c>
      <c r="G1165" s="6">
        <f>Table5[[#This Row],[Best Individual mean accuracy]]-Table5[[#This Row],[Benchmark mean accuracy]]</f>
        <v>0.20040932999999939</v>
      </c>
      <c r="H1165" t="str">
        <f>IF(AND(Table5[[#This Row],[F value]]&lt;4.74,Table5[[#This Row],[Best Individual mean accuracy]]&gt;Table5[[#This Row],[Benchmark mean accuracy]]),"Yes","No")</f>
        <v>Yes</v>
      </c>
    </row>
    <row r="1166" spans="1:8" x14ac:dyDescent="0.55000000000000004">
      <c r="A1166">
        <v>928</v>
      </c>
      <c r="B1166" s="1" t="s">
        <v>6186</v>
      </c>
      <c r="C1166" s="4">
        <v>0.97142857100000002</v>
      </c>
      <c r="D1166" s="6">
        <v>96.337863279999993</v>
      </c>
      <c r="E1166" s="3">
        <v>96.852312729999994</v>
      </c>
      <c r="F1166" s="4">
        <v>1.4853013740000001</v>
      </c>
      <c r="G1166" s="6">
        <f>Table5[[#This Row],[Best Individual mean accuracy]]-Table5[[#This Row],[Benchmark mean accuracy]]</f>
        <v>0.51444945000000075</v>
      </c>
      <c r="H1166" t="str">
        <f>IF(AND(Table5[[#This Row],[F value]]&lt;4.74,Table5[[#This Row],[Best Individual mean accuracy]]&gt;Table5[[#This Row],[Benchmark mean accuracy]]),"Yes","No")</f>
        <v>Yes</v>
      </c>
    </row>
    <row r="1167" spans="1:8" x14ac:dyDescent="0.55000000000000004">
      <c r="A1167">
        <v>175</v>
      </c>
      <c r="B1167" s="1" t="s">
        <v>4519</v>
      </c>
      <c r="C1167" s="4">
        <v>0.98285714300000004</v>
      </c>
      <c r="D1167" s="6">
        <v>97.02406877</v>
      </c>
      <c r="E1167" s="3">
        <v>96.852230860000006</v>
      </c>
      <c r="F1167" s="4">
        <v>0.62008792599999996</v>
      </c>
      <c r="G1167" s="6">
        <f>Table5[[#This Row],[Best Individual mean accuracy]]-Table5[[#This Row],[Benchmark mean accuracy]]</f>
        <v>-0.1718379099999936</v>
      </c>
      <c r="H1167" t="str">
        <f>IF(AND(Table5[[#This Row],[F value]]&lt;4.74,Table5[[#This Row],[Best Individual mean accuracy]]&gt;Table5[[#This Row],[Benchmark mean accuracy]]),"Yes","No")</f>
        <v>No</v>
      </c>
    </row>
    <row r="1168" spans="1:8" x14ac:dyDescent="0.55000000000000004">
      <c r="A1168">
        <v>750</v>
      </c>
      <c r="B1168" s="1" t="s">
        <v>5720</v>
      </c>
      <c r="C1168" s="4">
        <v>0.96571428599999998</v>
      </c>
      <c r="D1168" s="6">
        <v>96.938027020000007</v>
      </c>
      <c r="E1168" s="3">
        <v>96.852230860000006</v>
      </c>
      <c r="F1168" s="4">
        <v>0.79340986199999997</v>
      </c>
      <c r="G1168" s="6">
        <f>Table5[[#This Row],[Best Individual mean accuracy]]-Table5[[#This Row],[Benchmark mean accuracy]]</f>
        <v>-8.5796160000001009E-2</v>
      </c>
      <c r="H1168" t="str">
        <f>IF(AND(Table5[[#This Row],[F value]]&lt;4.74,Table5[[#This Row],[Best Individual mean accuracy]]&gt;Table5[[#This Row],[Benchmark mean accuracy]]),"Yes","No")</f>
        <v>No</v>
      </c>
    </row>
    <row r="1169" spans="1:8" x14ac:dyDescent="0.55000000000000004">
      <c r="A1169">
        <v>928</v>
      </c>
      <c r="B1169" s="1" t="s">
        <v>6514</v>
      </c>
      <c r="C1169" s="4">
        <v>0.97142857100000002</v>
      </c>
      <c r="D1169" s="6">
        <v>96.852476460000005</v>
      </c>
      <c r="E1169" s="3">
        <v>96.852230860000006</v>
      </c>
      <c r="F1169" s="4">
        <v>0.61111208400000006</v>
      </c>
      <c r="G1169" s="6">
        <f>Table5[[#This Row],[Best Individual mean accuracy]]-Table5[[#This Row],[Benchmark mean accuracy]]</f>
        <v>-2.4559999999951287E-4</v>
      </c>
      <c r="H1169" t="str">
        <f>IF(AND(Table5[[#This Row],[F value]]&lt;4.74,Table5[[#This Row],[Best Individual mean accuracy]]&gt;Table5[[#This Row],[Benchmark mean accuracy]]),"Yes","No")</f>
        <v>No</v>
      </c>
    </row>
    <row r="1170" spans="1:8" x14ac:dyDescent="0.55000000000000004">
      <c r="A1170">
        <v>928</v>
      </c>
      <c r="B1170" s="1" t="s">
        <v>6372</v>
      </c>
      <c r="C1170" s="4">
        <v>0.97142857100000002</v>
      </c>
      <c r="D1170" s="6">
        <v>96.70904625</v>
      </c>
      <c r="E1170" s="3">
        <v>96.852230860000006</v>
      </c>
      <c r="F1170" s="4">
        <v>1.235332536</v>
      </c>
      <c r="G1170" s="6">
        <f>Table5[[#This Row],[Best Individual mean accuracy]]-Table5[[#This Row],[Benchmark mean accuracy]]</f>
        <v>0.14318461000000582</v>
      </c>
      <c r="H1170" t="str">
        <f>IF(AND(Table5[[#This Row],[F value]]&lt;4.74,Table5[[#This Row],[Best Individual mean accuracy]]&gt;Table5[[#This Row],[Benchmark mean accuracy]]),"Yes","No")</f>
        <v>Yes</v>
      </c>
    </row>
    <row r="1171" spans="1:8" x14ac:dyDescent="0.55000000000000004">
      <c r="A1171">
        <v>175</v>
      </c>
      <c r="B1171" s="1" t="s">
        <v>4606</v>
      </c>
      <c r="C1171" s="4">
        <v>0.98285714300000004</v>
      </c>
      <c r="D1171" s="6">
        <v>96.680474829999994</v>
      </c>
      <c r="E1171" s="3">
        <v>96.852230860000006</v>
      </c>
      <c r="F1171" s="4">
        <v>1</v>
      </c>
      <c r="G1171" s="6">
        <f>Table5[[#This Row],[Best Individual mean accuracy]]-Table5[[#This Row],[Benchmark mean accuracy]]</f>
        <v>0.17175603000001161</v>
      </c>
      <c r="H1171" t="str">
        <f>IF(AND(Table5[[#This Row],[F value]]&lt;4.74,Table5[[#This Row],[Best Individual mean accuracy]]&gt;Table5[[#This Row],[Benchmark mean accuracy]]),"Yes","No")</f>
        <v>Yes</v>
      </c>
    </row>
    <row r="1172" spans="1:8" x14ac:dyDescent="0.55000000000000004">
      <c r="A1172">
        <v>175</v>
      </c>
      <c r="B1172" s="1" t="s">
        <v>4796</v>
      </c>
      <c r="C1172" s="4">
        <v>0.98285714300000004</v>
      </c>
      <c r="D1172" s="6">
        <v>96.652067130000006</v>
      </c>
      <c r="E1172" s="3">
        <v>96.852230860000006</v>
      </c>
      <c r="F1172" s="4">
        <v>3.299783836</v>
      </c>
      <c r="G1172" s="6">
        <f>Table5[[#This Row],[Best Individual mean accuracy]]-Table5[[#This Row],[Benchmark mean accuracy]]</f>
        <v>0.20016372999999987</v>
      </c>
      <c r="H1172" t="str">
        <f>IF(AND(Table5[[#This Row],[F value]]&lt;4.74,Table5[[#This Row],[Best Individual mean accuracy]]&gt;Table5[[#This Row],[Benchmark mean accuracy]]),"Yes","No")</f>
        <v>Yes</v>
      </c>
    </row>
    <row r="1173" spans="1:8" x14ac:dyDescent="0.55000000000000004">
      <c r="A1173">
        <v>750</v>
      </c>
      <c r="B1173" s="1" t="s">
        <v>5853</v>
      </c>
      <c r="C1173" s="4">
        <v>0.96571428599999998</v>
      </c>
      <c r="D1173" s="6">
        <v>96.623168239999998</v>
      </c>
      <c r="E1173" s="3">
        <v>96.852230860000006</v>
      </c>
      <c r="F1173" s="4">
        <v>0.91824831200000001</v>
      </c>
      <c r="G1173" s="6">
        <f>Table5[[#This Row],[Best Individual mean accuracy]]-Table5[[#This Row],[Benchmark mean accuracy]]</f>
        <v>0.22906262000000766</v>
      </c>
      <c r="H1173" t="str">
        <f>IF(AND(Table5[[#This Row],[F value]]&lt;4.74,Table5[[#This Row],[Best Individual mean accuracy]]&gt;Table5[[#This Row],[Benchmark mean accuracy]]),"Yes","No")</f>
        <v>Yes</v>
      </c>
    </row>
    <row r="1174" spans="1:8" x14ac:dyDescent="0.55000000000000004">
      <c r="A1174">
        <v>175</v>
      </c>
      <c r="B1174" s="1" t="s">
        <v>5034</v>
      </c>
      <c r="C1174" s="4">
        <v>0.98285714300000004</v>
      </c>
      <c r="D1174" s="6">
        <v>96.280474830000003</v>
      </c>
      <c r="E1174" s="3">
        <v>96.852230860000006</v>
      </c>
      <c r="F1174" s="4">
        <v>0.69405658599999998</v>
      </c>
      <c r="G1174" s="6">
        <f>Table5[[#This Row],[Best Individual mean accuracy]]-Table5[[#This Row],[Benchmark mean accuracy]]</f>
        <v>0.57175603000000308</v>
      </c>
      <c r="H1174" t="str">
        <f>IF(AND(Table5[[#This Row],[F value]]&lt;4.74,Table5[[#This Row],[Best Individual mean accuracy]]&gt;Table5[[#This Row],[Benchmark mean accuracy]]),"Yes","No")</f>
        <v>Yes</v>
      </c>
    </row>
    <row r="1175" spans="1:8" x14ac:dyDescent="0.55000000000000004">
      <c r="A1175">
        <v>10</v>
      </c>
      <c r="B1175" s="1" t="s">
        <v>4482</v>
      </c>
      <c r="C1175" s="4">
        <v>0.98285714300000004</v>
      </c>
      <c r="D1175" s="6">
        <v>96.680311090000004</v>
      </c>
      <c r="E1175" s="3">
        <v>96.852148999999997</v>
      </c>
      <c r="F1175" s="4">
        <v>0.76934571900000004</v>
      </c>
      <c r="G1175" s="6">
        <f>Table5[[#This Row],[Best Individual mean accuracy]]-Table5[[#This Row],[Benchmark mean accuracy]]</f>
        <v>0.1718379099999936</v>
      </c>
      <c r="H1175" t="str">
        <f>IF(AND(Table5[[#This Row],[F value]]&lt;4.74,Table5[[#This Row],[Best Individual mean accuracy]]&gt;Table5[[#This Row],[Benchmark mean accuracy]]),"Yes","No")</f>
        <v>Yes</v>
      </c>
    </row>
    <row r="1176" spans="1:8" x14ac:dyDescent="0.55000000000000004">
      <c r="A1176">
        <v>175</v>
      </c>
      <c r="B1176" s="1" t="s">
        <v>4965</v>
      </c>
      <c r="C1176" s="4">
        <v>0.98285714300000004</v>
      </c>
      <c r="D1176" s="6">
        <v>96.538027020000001</v>
      </c>
      <c r="E1176" s="3">
        <v>96.852148999999997</v>
      </c>
      <c r="F1176" s="4">
        <v>0.79551433699999996</v>
      </c>
      <c r="G1176" s="6">
        <f>Table5[[#This Row],[Best Individual mean accuracy]]-Table5[[#This Row],[Benchmark mean accuracy]]</f>
        <v>0.31412197999999592</v>
      </c>
      <c r="H1176" t="str">
        <f>IF(AND(Table5[[#This Row],[F value]]&lt;4.74,Table5[[#This Row],[Best Individual mean accuracy]]&gt;Table5[[#This Row],[Benchmark mean accuracy]]),"Yes","No")</f>
        <v>Yes</v>
      </c>
    </row>
    <row r="1177" spans="1:8" x14ac:dyDescent="0.55000000000000004">
      <c r="A1177">
        <v>10</v>
      </c>
      <c r="B1177" s="1" t="s">
        <v>4401</v>
      </c>
      <c r="C1177" s="4">
        <v>0.98285714300000004</v>
      </c>
      <c r="D1177" s="6">
        <v>96.480147360000004</v>
      </c>
      <c r="E1177" s="3">
        <v>96.852148999999997</v>
      </c>
      <c r="F1177" s="4">
        <v>0.88394770700000003</v>
      </c>
      <c r="G1177" s="6">
        <f>Table5[[#This Row],[Best Individual mean accuracy]]-Table5[[#This Row],[Benchmark mean accuracy]]</f>
        <v>0.37200163999999347</v>
      </c>
      <c r="H1177" t="str">
        <f>IF(AND(Table5[[#This Row],[F value]]&lt;4.74,Table5[[#This Row],[Best Individual mean accuracy]]&gt;Table5[[#This Row],[Benchmark mean accuracy]]),"Yes","No")</f>
        <v>Yes</v>
      </c>
    </row>
    <row r="1178" spans="1:8" x14ac:dyDescent="0.55000000000000004">
      <c r="A1178">
        <v>928</v>
      </c>
      <c r="B1178" s="1" t="s">
        <v>6443</v>
      </c>
      <c r="C1178" s="4">
        <v>0.97142857100000002</v>
      </c>
      <c r="D1178" s="6">
        <v>96.394433070000005</v>
      </c>
      <c r="E1178" s="3">
        <v>96.852148999999997</v>
      </c>
      <c r="F1178" s="4">
        <v>8.969303665</v>
      </c>
      <c r="G1178" s="6">
        <f>Table5[[#This Row],[Best Individual mean accuracy]]-Table5[[#This Row],[Benchmark mean accuracy]]</f>
        <v>0.457715929999992</v>
      </c>
      <c r="H1178" t="str">
        <f>IF(AND(Table5[[#This Row],[F value]]&lt;4.74,Table5[[#This Row],[Best Individual mean accuracy]]&gt;Table5[[#This Row],[Benchmark mean accuracy]]),"Yes","No")</f>
        <v>No</v>
      </c>
    </row>
    <row r="1179" spans="1:8" x14ac:dyDescent="0.55000000000000004">
      <c r="A1179">
        <v>663</v>
      </c>
      <c r="B1179" s="1" t="s">
        <v>5585</v>
      </c>
      <c r="C1179" s="4">
        <v>0.97714285700000003</v>
      </c>
      <c r="D1179" s="6">
        <v>96.338190749999995</v>
      </c>
      <c r="E1179" s="3">
        <v>96.852148999999997</v>
      </c>
      <c r="F1179" s="4">
        <v>0.876780687</v>
      </c>
      <c r="G1179" s="6">
        <f>Table5[[#This Row],[Best Individual mean accuracy]]-Table5[[#This Row],[Benchmark mean accuracy]]</f>
        <v>0.51395825000000173</v>
      </c>
      <c r="H1179" t="str">
        <f>IF(AND(Table5[[#This Row],[F value]]&lt;4.74,Table5[[#This Row],[Best Individual mean accuracy]]&gt;Table5[[#This Row],[Benchmark mean accuracy]]),"Yes","No")</f>
        <v>Yes</v>
      </c>
    </row>
    <row r="1180" spans="1:8" x14ac:dyDescent="0.55000000000000004">
      <c r="A1180">
        <v>175</v>
      </c>
      <c r="B1180" s="1" t="s">
        <v>4823</v>
      </c>
      <c r="C1180" s="4">
        <v>0.98285714300000004</v>
      </c>
      <c r="D1180" s="6">
        <v>96.193696279999998</v>
      </c>
      <c r="E1180" s="3">
        <v>96.852148999999997</v>
      </c>
      <c r="F1180" s="4">
        <v>1.0164988159999999</v>
      </c>
      <c r="G1180" s="6">
        <f>Table5[[#This Row],[Best Individual mean accuracy]]-Table5[[#This Row],[Benchmark mean accuracy]]</f>
        <v>0.65845271999999966</v>
      </c>
      <c r="H1180" t="str">
        <f>IF(AND(Table5[[#This Row],[F value]]&lt;4.74,Table5[[#This Row],[Best Individual mean accuracy]]&gt;Table5[[#This Row],[Benchmark mean accuracy]]),"Yes","No")</f>
        <v>Yes</v>
      </c>
    </row>
    <row r="1181" spans="1:8" x14ac:dyDescent="0.55000000000000004">
      <c r="A1181">
        <v>928</v>
      </c>
      <c r="B1181" s="1" t="s">
        <v>6508</v>
      </c>
      <c r="C1181" s="4">
        <v>0.97142857100000002</v>
      </c>
      <c r="D1181" s="6">
        <v>96.795169869999995</v>
      </c>
      <c r="E1181" s="3">
        <v>96.852067129999995</v>
      </c>
      <c r="F1181" s="4">
        <v>0.86337920499999998</v>
      </c>
      <c r="G1181" s="6">
        <f>Table5[[#This Row],[Best Individual mean accuracy]]-Table5[[#This Row],[Benchmark mean accuracy]]</f>
        <v>5.6897259999999505E-2</v>
      </c>
      <c r="H1181" t="str">
        <f>IF(AND(Table5[[#This Row],[F value]]&lt;4.74,Table5[[#This Row],[Best Individual mean accuracy]]&gt;Table5[[#This Row],[Benchmark mean accuracy]]),"Yes","No")</f>
        <v>Yes</v>
      </c>
    </row>
    <row r="1182" spans="1:8" x14ac:dyDescent="0.55000000000000004">
      <c r="A1182">
        <v>928</v>
      </c>
      <c r="B1182" s="1" t="s">
        <v>6008</v>
      </c>
      <c r="C1182" s="4">
        <v>0.97142857100000002</v>
      </c>
      <c r="D1182" s="6">
        <v>96.681047890000002</v>
      </c>
      <c r="E1182" s="3">
        <v>96.852067129999995</v>
      </c>
      <c r="F1182" s="4">
        <v>0.79966820199999999</v>
      </c>
      <c r="G1182" s="6">
        <f>Table5[[#This Row],[Best Individual mean accuracy]]-Table5[[#This Row],[Benchmark mean accuracy]]</f>
        <v>0.17101923999999258</v>
      </c>
      <c r="H1182" t="str">
        <f>IF(AND(Table5[[#This Row],[F value]]&lt;4.74,Table5[[#This Row],[Best Individual mean accuracy]]&gt;Table5[[#This Row],[Benchmark mean accuracy]]),"Yes","No")</f>
        <v>Yes</v>
      </c>
    </row>
    <row r="1183" spans="1:8" x14ac:dyDescent="0.55000000000000004">
      <c r="A1183">
        <v>928</v>
      </c>
      <c r="B1183" s="1" t="s">
        <v>6134</v>
      </c>
      <c r="C1183" s="4">
        <v>0.97142857100000002</v>
      </c>
      <c r="D1183" s="6">
        <v>96.480474830000006</v>
      </c>
      <c r="E1183" s="3">
        <v>96.852067129999995</v>
      </c>
      <c r="F1183" s="4">
        <v>0.81580785899999997</v>
      </c>
      <c r="G1183" s="6">
        <f>Table5[[#This Row],[Best Individual mean accuracy]]-Table5[[#This Row],[Benchmark mean accuracy]]</f>
        <v>0.371592299999989</v>
      </c>
      <c r="H1183" t="str">
        <f>IF(AND(Table5[[#This Row],[F value]]&lt;4.74,Table5[[#This Row],[Best Individual mean accuracy]]&gt;Table5[[#This Row],[Benchmark mean accuracy]]),"Yes","No")</f>
        <v>Yes</v>
      </c>
    </row>
    <row r="1184" spans="1:8" x14ac:dyDescent="0.55000000000000004">
      <c r="A1184">
        <v>928</v>
      </c>
      <c r="B1184" s="1" t="s">
        <v>6520</v>
      </c>
      <c r="C1184" s="4">
        <v>0.97142857100000002</v>
      </c>
      <c r="D1184" s="6">
        <v>97.13876381</v>
      </c>
      <c r="E1184" s="3">
        <v>96.851985260000006</v>
      </c>
      <c r="F1184" s="4">
        <v>0.97505719300000004</v>
      </c>
      <c r="G1184" s="6">
        <f>Table5[[#This Row],[Best Individual mean accuracy]]-Table5[[#This Row],[Benchmark mean accuracy]]</f>
        <v>-0.28677854999999397</v>
      </c>
      <c r="H1184" t="str">
        <f>IF(AND(Table5[[#This Row],[F value]]&lt;4.74,Table5[[#This Row],[Best Individual mean accuracy]]&gt;Table5[[#This Row],[Benchmark mean accuracy]]),"Yes","No")</f>
        <v>No</v>
      </c>
    </row>
    <row r="1185" spans="1:8" x14ac:dyDescent="0.55000000000000004">
      <c r="A1185">
        <v>750</v>
      </c>
      <c r="B1185" s="1" t="s">
        <v>5773</v>
      </c>
      <c r="C1185" s="4">
        <v>0.96571428599999998</v>
      </c>
      <c r="D1185" s="6">
        <v>96.823168240000001</v>
      </c>
      <c r="E1185" s="3">
        <v>96.851903399999998</v>
      </c>
      <c r="F1185" s="4">
        <v>1.2063052439999999</v>
      </c>
      <c r="G1185" s="6">
        <f>Table5[[#This Row],[Best Individual mean accuracy]]-Table5[[#This Row],[Benchmark mean accuracy]]</f>
        <v>2.873515999999654E-2</v>
      </c>
      <c r="H1185" t="str">
        <f>IF(AND(Table5[[#This Row],[F value]]&lt;4.74,Table5[[#This Row],[Best Individual mean accuracy]]&gt;Table5[[#This Row],[Benchmark mean accuracy]]),"Yes","No")</f>
        <v>Yes</v>
      </c>
    </row>
    <row r="1186" spans="1:8" x14ac:dyDescent="0.55000000000000004">
      <c r="A1186">
        <v>175</v>
      </c>
      <c r="B1186" s="1" t="s">
        <v>4679</v>
      </c>
      <c r="C1186" s="4">
        <v>0.98285714300000004</v>
      </c>
      <c r="D1186" s="6">
        <v>96.680720429999994</v>
      </c>
      <c r="E1186" s="3">
        <v>96.851903399999998</v>
      </c>
      <c r="F1186" s="4">
        <v>0.64845928799999997</v>
      </c>
      <c r="G1186" s="6">
        <f>Table5[[#This Row],[Best Individual mean accuracy]]-Table5[[#This Row],[Benchmark mean accuracy]]</f>
        <v>0.17118297000000382</v>
      </c>
      <c r="H1186" t="str">
        <f>IF(AND(Table5[[#This Row],[F value]]&lt;4.74,Table5[[#This Row],[Best Individual mean accuracy]]&gt;Table5[[#This Row],[Benchmark mean accuracy]]),"Yes","No")</f>
        <v>Yes</v>
      </c>
    </row>
    <row r="1187" spans="1:8" x14ac:dyDescent="0.55000000000000004">
      <c r="A1187">
        <v>175</v>
      </c>
      <c r="B1187" s="1" t="s">
        <v>4957</v>
      </c>
      <c r="C1187" s="4">
        <v>0.98285714300000004</v>
      </c>
      <c r="D1187" s="6">
        <v>96.594433069999994</v>
      </c>
      <c r="E1187" s="3">
        <v>96.851903399999998</v>
      </c>
      <c r="F1187" s="4">
        <v>4.0981099219999999</v>
      </c>
      <c r="G1187" s="6">
        <f>Table5[[#This Row],[Best Individual mean accuracy]]-Table5[[#This Row],[Benchmark mean accuracy]]</f>
        <v>0.25747033000000386</v>
      </c>
      <c r="H1187" t="str">
        <f>IF(AND(Table5[[#This Row],[F value]]&lt;4.74,Table5[[#This Row],[Best Individual mean accuracy]]&gt;Table5[[#This Row],[Benchmark mean accuracy]]),"Yes","No")</f>
        <v>Yes</v>
      </c>
    </row>
    <row r="1188" spans="1:8" x14ac:dyDescent="0.55000000000000004">
      <c r="A1188">
        <v>928</v>
      </c>
      <c r="B1188" s="1" t="s">
        <v>6543</v>
      </c>
      <c r="C1188" s="4">
        <v>0.97142857100000002</v>
      </c>
      <c r="D1188" s="6">
        <v>96.164961109999993</v>
      </c>
      <c r="E1188" s="3">
        <v>96.851903399999998</v>
      </c>
      <c r="F1188" s="4">
        <v>0.85558360899999997</v>
      </c>
      <c r="G1188" s="6">
        <f>Table5[[#This Row],[Best Individual mean accuracy]]-Table5[[#This Row],[Benchmark mean accuracy]]</f>
        <v>0.68694229000000462</v>
      </c>
      <c r="H1188" t="str">
        <f>IF(AND(Table5[[#This Row],[F value]]&lt;4.74,Table5[[#This Row],[Best Individual mean accuracy]]&gt;Table5[[#This Row],[Benchmark mean accuracy]]),"Yes","No")</f>
        <v>Yes</v>
      </c>
    </row>
    <row r="1189" spans="1:8" x14ac:dyDescent="0.55000000000000004">
      <c r="A1189">
        <v>928</v>
      </c>
      <c r="B1189" s="1" t="s">
        <v>6293</v>
      </c>
      <c r="C1189" s="4">
        <v>0.97142857100000002</v>
      </c>
      <c r="D1189" s="6">
        <v>96.508964390000003</v>
      </c>
      <c r="E1189" s="3">
        <v>96.851821529999995</v>
      </c>
      <c r="F1189" s="4">
        <v>0.90182896300000004</v>
      </c>
      <c r="G1189" s="6">
        <f>Table5[[#This Row],[Best Individual mean accuracy]]-Table5[[#This Row],[Benchmark mean accuracy]]</f>
        <v>0.34285713999999246</v>
      </c>
      <c r="H1189" t="str">
        <f>IF(AND(Table5[[#This Row],[F value]]&lt;4.74,Table5[[#This Row],[Best Individual mean accuracy]]&gt;Table5[[#This Row],[Benchmark mean accuracy]]),"Yes","No")</f>
        <v>Yes</v>
      </c>
    </row>
    <row r="1190" spans="1:8" x14ac:dyDescent="0.55000000000000004">
      <c r="A1190">
        <v>928</v>
      </c>
      <c r="B1190" s="1" t="s">
        <v>6029</v>
      </c>
      <c r="C1190" s="4">
        <v>0.97142857100000002</v>
      </c>
      <c r="D1190" s="6">
        <v>96.223004500000002</v>
      </c>
      <c r="E1190" s="3">
        <v>96.851821529999995</v>
      </c>
      <c r="F1190" s="4">
        <v>1.0339871650000001</v>
      </c>
      <c r="G1190" s="6">
        <f>Table5[[#This Row],[Best Individual mean accuracy]]-Table5[[#This Row],[Benchmark mean accuracy]]</f>
        <v>0.62881702999999334</v>
      </c>
      <c r="H1190" t="str">
        <f>IF(AND(Table5[[#This Row],[F value]]&lt;4.74,Table5[[#This Row],[Best Individual mean accuracy]]&gt;Table5[[#This Row],[Benchmark mean accuracy]]),"Yes","No")</f>
        <v>Yes</v>
      </c>
    </row>
    <row r="1191" spans="1:8" x14ac:dyDescent="0.55000000000000004">
      <c r="A1191">
        <v>175</v>
      </c>
      <c r="B1191" s="1" t="s">
        <v>4551</v>
      </c>
      <c r="C1191" s="4">
        <v>0.98285714300000004</v>
      </c>
      <c r="D1191" s="6">
        <v>96.479738029999993</v>
      </c>
      <c r="E1191" s="3">
        <v>96.851739660000007</v>
      </c>
      <c r="F1191" s="4">
        <v>0.65838570100000005</v>
      </c>
      <c r="G1191" s="6">
        <f>Table5[[#This Row],[Best Individual mean accuracy]]-Table5[[#This Row],[Benchmark mean accuracy]]</f>
        <v>0.37200163000001396</v>
      </c>
      <c r="H1191" t="str">
        <f>IF(AND(Table5[[#This Row],[F value]]&lt;4.74,Table5[[#This Row],[Best Individual mean accuracy]]&gt;Table5[[#This Row],[Benchmark mean accuracy]]),"Yes","No")</f>
        <v>Yes</v>
      </c>
    </row>
    <row r="1192" spans="1:8" x14ac:dyDescent="0.55000000000000004">
      <c r="A1192">
        <v>175</v>
      </c>
      <c r="B1192" s="1" t="s">
        <v>4599</v>
      </c>
      <c r="C1192" s="4">
        <v>0.98285714300000004</v>
      </c>
      <c r="D1192" s="6">
        <v>96.651657799999995</v>
      </c>
      <c r="E1192" s="3">
        <v>96.851494059999993</v>
      </c>
      <c r="F1192" s="4">
        <v>0.62007524700000005</v>
      </c>
      <c r="G1192" s="6">
        <f>Table5[[#This Row],[Best Individual mean accuracy]]-Table5[[#This Row],[Benchmark mean accuracy]]</f>
        <v>0.19983625999999788</v>
      </c>
      <c r="H1192" t="str">
        <f>IF(AND(Table5[[#This Row],[F value]]&lt;4.74,Table5[[#This Row],[Best Individual mean accuracy]]&gt;Table5[[#This Row],[Benchmark mean accuracy]]),"Yes","No")</f>
        <v>Yes</v>
      </c>
    </row>
    <row r="1193" spans="1:8" x14ac:dyDescent="0.55000000000000004">
      <c r="A1193">
        <v>175</v>
      </c>
      <c r="B1193" s="1" t="s">
        <v>4535</v>
      </c>
      <c r="C1193" s="4">
        <v>0.98285714300000004</v>
      </c>
      <c r="D1193" s="6">
        <v>96.796152269999993</v>
      </c>
      <c r="E1193" s="3">
        <v>96.824887430000004</v>
      </c>
      <c r="F1193" s="4">
        <v>0.76364405999999996</v>
      </c>
      <c r="G1193" s="6">
        <f>Table5[[#This Row],[Best Individual mean accuracy]]-Table5[[#This Row],[Benchmark mean accuracy]]</f>
        <v>2.8735160000010751E-2</v>
      </c>
      <c r="H1193" t="str">
        <f>IF(AND(Table5[[#This Row],[F value]]&lt;4.74,Table5[[#This Row],[Best Individual mean accuracy]]&gt;Table5[[#This Row],[Benchmark mean accuracy]]),"Yes","No")</f>
        <v>Yes</v>
      </c>
    </row>
    <row r="1194" spans="1:8" x14ac:dyDescent="0.55000000000000004">
      <c r="A1194">
        <v>175</v>
      </c>
      <c r="B1194" s="1" t="s">
        <v>5025</v>
      </c>
      <c r="C1194" s="4">
        <v>0.98285714300000004</v>
      </c>
      <c r="D1194" s="6">
        <v>96.366680310000007</v>
      </c>
      <c r="E1194" s="3">
        <v>96.824805569999995</v>
      </c>
      <c r="F1194" s="4">
        <v>0.96003217699999999</v>
      </c>
      <c r="G1194" s="6">
        <f>Table5[[#This Row],[Best Individual mean accuracy]]-Table5[[#This Row],[Benchmark mean accuracy]]</f>
        <v>0.45812525999998854</v>
      </c>
      <c r="H1194" t="str">
        <f>IF(AND(Table5[[#This Row],[F value]]&lt;4.74,Table5[[#This Row],[Best Individual mean accuracy]]&gt;Table5[[#This Row],[Benchmark mean accuracy]]),"Yes","No")</f>
        <v>Yes</v>
      </c>
    </row>
    <row r="1195" spans="1:8" x14ac:dyDescent="0.55000000000000004">
      <c r="A1195">
        <v>175</v>
      </c>
      <c r="B1195" s="1" t="s">
        <v>4709</v>
      </c>
      <c r="C1195" s="4">
        <v>0.98285714300000004</v>
      </c>
      <c r="D1195" s="6">
        <v>96.138108880000004</v>
      </c>
      <c r="E1195" s="3">
        <v>96.824805569999995</v>
      </c>
      <c r="F1195" s="4">
        <v>1.3032578969999999</v>
      </c>
      <c r="G1195" s="6">
        <f>Table5[[#This Row],[Best Individual mean accuracy]]-Table5[[#This Row],[Benchmark mean accuracy]]</f>
        <v>0.68669668999999089</v>
      </c>
      <c r="H1195" t="str">
        <f>IF(AND(Table5[[#This Row],[F value]]&lt;4.74,Table5[[#This Row],[Best Individual mean accuracy]]&gt;Table5[[#This Row],[Benchmark mean accuracy]]),"Yes","No")</f>
        <v>Yes</v>
      </c>
    </row>
    <row r="1196" spans="1:8" x14ac:dyDescent="0.55000000000000004">
      <c r="A1196">
        <v>175</v>
      </c>
      <c r="B1196" s="1" t="s">
        <v>4907</v>
      </c>
      <c r="C1196" s="4">
        <v>0.98285714300000004</v>
      </c>
      <c r="D1196" s="6">
        <v>96.595497339999994</v>
      </c>
      <c r="E1196" s="3">
        <v>96.824723700000007</v>
      </c>
      <c r="F1196" s="4">
        <v>1.019570431</v>
      </c>
      <c r="G1196" s="6">
        <f>Table5[[#This Row],[Best Individual mean accuracy]]-Table5[[#This Row],[Benchmark mean accuracy]]</f>
        <v>0.22922636000001262</v>
      </c>
      <c r="H1196" t="str">
        <f>IF(AND(Table5[[#This Row],[F value]]&lt;4.74,Table5[[#This Row],[Best Individual mean accuracy]]&gt;Table5[[#This Row],[Benchmark mean accuracy]]),"Yes","No")</f>
        <v>Yes</v>
      </c>
    </row>
    <row r="1197" spans="1:8" x14ac:dyDescent="0.55000000000000004">
      <c r="A1197">
        <v>663</v>
      </c>
      <c r="B1197" s="1" t="s">
        <v>5299</v>
      </c>
      <c r="C1197" s="4">
        <v>0.97714285700000003</v>
      </c>
      <c r="D1197" s="6">
        <v>96.537617679999997</v>
      </c>
      <c r="E1197" s="3">
        <v>96.824723700000007</v>
      </c>
      <c r="F1197" s="4">
        <v>0.89135542800000001</v>
      </c>
      <c r="G1197" s="6">
        <f>Table5[[#This Row],[Best Individual mean accuracy]]-Table5[[#This Row],[Benchmark mean accuracy]]</f>
        <v>0.28710602000001018</v>
      </c>
      <c r="H1197" t="str">
        <f>IF(AND(Table5[[#This Row],[F value]]&lt;4.74,Table5[[#This Row],[Best Individual mean accuracy]]&gt;Table5[[#This Row],[Benchmark mean accuracy]]),"Yes","No")</f>
        <v>Yes</v>
      </c>
    </row>
    <row r="1198" spans="1:8" x14ac:dyDescent="0.55000000000000004">
      <c r="A1198">
        <v>663</v>
      </c>
      <c r="B1198" s="1" t="s">
        <v>5368</v>
      </c>
      <c r="C1198" s="4">
        <v>0.97714285700000003</v>
      </c>
      <c r="D1198" s="6">
        <v>96.624150630000003</v>
      </c>
      <c r="E1198" s="3">
        <v>96.824641830000004</v>
      </c>
      <c r="F1198" s="4">
        <v>1.2788936950000001</v>
      </c>
      <c r="G1198" s="6">
        <f>Table5[[#This Row],[Best Individual mean accuracy]]-Table5[[#This Row],[Benchmark mean accuracy]]</f>
        <v>0.20049120000000187</v>
      </c>
      <c r="H1198" t="str">
        <f>IF(AND(Table5[[#This Row],[F value]]&lt;4.74,Table5[[#This Row],[Best Individual mean accuracy]]&gt;Table5[[#This Row],[Benchmark mean accuracy]]),"Yes","No")</f>
        <v>Yes</v>
      </c>
    </row>
    <row r="1199" spans="1:8" x14ac:dyDescent="0.55000000000000004">
      <c r="A1199">
        <v>750</v>
      </c>
      <c r="B1199" s="1" t="s">
        <v>5691</v>
      </c>
      <c r="C1199" s="4">
        <v>0.96571428599999998</v>
      </c>
      <c r="D1199" s="6">
        <v>96.595415470000006</v>
      </c>
      <c r="E1199" s="3">
        <v>96.824641830000004</v>
      </c>
      <c r="F1199" s="4">
        <v>0.85480202900000002</v>
      </c>
      <c r="G1199" s="6">
        <f>Table5[[#This Row],[Best Individual mean accuracy]]-Table5[[#This Row],[Benchmark mean accuracy]]</f>
        <v>0.22922635999999841</v>
      </c>
      <c r="H1199" t="str">
        <f>IF(AND(Table5[[#This Row],[F value]]&lt;4.74,Table5[[#This Row],[Best Individual mean accuracy]]&gt;Table5[[#This Row],[Benchmark mean accuracy]]),"Yes","No")</f>
        <v>Yes</v>
      </c>
    </row>
    <row r="1200" spans="1:8" x14ac:dyDescent="0.55000000000000004">
      <c r="A1200">
        <v>175</v>
      </c>
      <c r="B1200" s="1" t="s">
        <v>4564</v>
      </c>
      <c r="C1200" s="4">
        <v>0.98285714300000004</v>
      </c>
      <c r="D1200" s="6">
        <v>96.251575930000001</v>
      </c>
      <c r="E1200" s="3">
        <v>96.824641830000004</v>
      </c>
      <c r="F1200" s="4">
        <v>1.09415621</v>
      </c>
      <c r="G1200" s="6">
        <f>Table5[[#This Row],[Best Individual mean accuracy]]-Table5[[#This Row],[Benchmark mean accuracy]]</f>
        <v>0.57306590000000313</v>
      </c>
      <c r="H1200" t="str">
        <f>IF(AND(Table5[[#This Row],[F value]]&lt;4.74,Table5[[#This Row],[Best Individual mean accuracy]]&gt;Table5[[#This Row],[Benchmark mean accuracy]]),"Yes","No")</f>
        <v>Yes</v>
      </c>
    </row>
    <row r="1201" spans="1:8" x14ac:dyDescent="0.55000000000000004">
      <c r="A1201">
        <v>663</v>
      </c>
      <c r="B1201" s="1" t="s">
        <v>5504</v>
      </c>
      <c r="C1201" s="4">
        <v>0.97714285700000003</v>
      </c>
      <c r="D1201" s="6">
        <v>96.88219402</v>
      </c>
      <c r="E1201" s="3">
        <v>96.824559969999996</v>
      </c>
      <c r="F1201" s="4">
        <v>0.93334630200000002</v>
      </c>
      <c r="G1201" s="6">
        <f>Table5[[#This Row],[Best Individual mean accuracy]]-Table5[[#This Row],[Benchmark mean accuracy]]</f>
        <v>-5.7634050000004322E-2</v>
      </c>
      <c r="H1201" t="str">
        <f>IF(AND(Table5[[#This Row],[F value]]&lt;4.74,Table5[[#This Row],[Best Individual mean accuracy]]&gt;Table5[[#This Row],[Benchmark mean accuracy]]),"Yes","No")</f>
        <v>No</v>
      </c>
    </row>
    <row r="1202" spans="1:8" x14ac:dyDescent="0.55000000000000004">
      <c r="A1202">
        <v>750</v>
      </c>
      <c r="B1202" s="1" t="s">
        <v>5882</v>
      </c>
      <c r="C1202" s="4">
        <v>0.96571428599999998</v>
      </c>
      <c r="D1202" s="6">
        <v>96.738518220000003</v>
      </c>
      <c r="E1202" s="3">
        <v>96.824559969999996</v>
      </c>
      <c r="F1202" s="4">
        <v>1.1818646070000001</v>
      </c>
      <c r="G1202" s="6">
        <f>Table5[[#This Row],[Best Individual mean accuracy]]-Table5[[#This Row],[Benchmark mean accuracy]]</f>
        <v>8.6041749999992589E-2</v>
      </c>
      <c r="H1202" t="str">
        <f>IF(AND(Table5[[#This Row],[F value]]&lt;4.74,Table5[[#This Row],[Best Individual mean accuracy]]&gt;Table5[[#This Row],[Benchmark mean accuracy]]),"Yes","No")</f>
        <v>Yes</v>
      </c>
    </row>
    <row r="1203" spans="1:8" x14ac:dyDescent="0.55000000000000004">
      <c r="A1203">
        <v>175</v>
      </c>
      <c r="B1203" s="1" t="s">
        <v>4650</v>
      </c>
      <c r="C1203" s="4">
        <v>0.98285714300000004</v>
      </c>
      <c r="D1203" s="6">
        <v>96.710437990000003</v>
      </c>
      <c r="E1203" s="3">
        <v>96.824559969999996</v>
      </c>
      <c r="F1203" s="4">
        <v>0.96879198</v>
      </c>
      <c r="G1203" s="6">
        <f>Table5[[#This Row],[Best Individual mean accuracy]]-Table5[[#This Row],[Benchmark mean accuracy]]</f>
        <v>0.11412197999999307</v>
      </c>
      <c r="H1203" t="str">
        <f>IF(AND(Table5[[#This Row],[F value]]&lt;4.74,Table5[[#This Row],[Best Individual mean accuracy]]&gt;Table5[[#This Row],[Benchmark mean accuracy]]),"Yes","No")</f>
        <v>Yes</v>
      </c>
    </row>
    <row r="1204" spans="1:8" x14ac:dyDescent="0.55000000000000004">
      <c r="A1204">
        <v>663</v>
      </c>
      <c r="B1204" s="1" t="s">
        <v>5486</v>
      </c>
      <c r="C1204" s="4">
        <v>0.97714285700000003</v>
      </c>
      <c r="D1204" s="6">
        <v>96.652885800000007</v>
      </c>
      <c r="E1204" s="3">
        <v>96.824559969999996</v>
      </c>
      <c r="F1204" s="4">
        <v>0.97292492500000005</v>
      </c>
      <c r="G1204" s="6">
        <f>Table5[[#This Row],[Best Individual mean accuracy]]-Table5[[#This Row],[Benchmark mean accuracy]]</f>
        <v>0.17167416999998864</v>
      </c>
      <c r="H1204" t="str">
        <f>IF(AND(Table5[[#This Row],[F value]]&lt;4.74,Table5[[#This Row],[Best Individual mean accuracy]]&gt;Table5[[#This Row],[Benchmark mean accuracy]]),"Yes","No")</f>
        <v>Yes</v>
      </c>
    </row>
    <row r="1205" spans="1:8" x14ac:dyDescent="0.55000000000000004">
      <c r="A1205">
        <v>175</v>
      </c>
      <c r="B1205" s="1" t="s">
        <v>4723</v>
      </c>
      <c r="C1205" s="4">
        <v>0.98285714300000004</v>
      </c>
      <c r="D1205" s="6">
        <v>96.652722060000002</v>
      </c>
      <c r="E1205" s="3">
        <v>96.824559969999996</v>
      </c>
      <c r="F1205" s="4">
        <v>0.74043413999999996</v>
      </c>
      <c r="G1205" s="6">
        <f>Table5[[#This Row],[Best Individual mean accuracy]]-Table5[[#This Row],[Benchmark mean accuracy]]</f>
        <v>0.1718379099999936</v>
      </c>
      <c r="H1205" t="str">
        <f>IF(AND(Table5[[#This Row],[F value]]&lt;4.74,Table5[[#This Row],[Best Individual mean accuracy]]&gt;Table5[[#This Row],[Benchmark mean accuracy]]),"Yes","No")</f>
        <v>Yes</v>
      </c>
    </row>
    <row r="1206" spans="1:8" x14ac:dyDescent="0.55000000000000004">
      <c r="A1206">
        <v>928</v>
      </c>
      <c r="B1206" s="1" t="s">
        <v>6164</v>
      </c>
      <c r="C1206" s="4">
        <v>0.97142857100000002</v>
      </c>
      <c r="D1206" s="6">
        <v>96.538027020000001</v>
      </c>
      <c r="E1206" s="3">
        <v>96.824559969999996</v>
      </c>
      <c r="F1206" s="4">
        <v>1.1111577239999999</v>
      </c>
      <c r="G1206" s="6">
        <f>Table5[[#This Row],[Best Individual mean accuracy]]-Table5[[#This Row],[Benchmark mean accuracy]]</f>
        <v>0.28653294999999446</v>
      </c>
      <c r="H1206" t="str">
        <f>IF(AND(Table5[[#This Row],[F value]]&lt;4.74,Table5[[#This Row],[Best Individual mean accuracy]]&gt;Table5[[#This Row],[Benchmark mean accuracy]]),"Yes","No")</f>
        <v>Yes</v>
      </c>
    </row>
    <row r="1207" spans="1:8" x14ac:dyDescent="0.55000000000000004">
      <c r="A1207">
        <v>928</v>
      </c>
      <c r="B1207" s="1" t="s">
        <v>6612</v>
      </c>
      <c r="C1207" s="4">
        <v>0.97142857100000002</v>
      </c>
      <c r="D1207" s="6">
        <v>96.537945149999999</v>
      </c>
      <c r="E1207" s="3">
        <v>96.824559969999996</v>
      </c>
      <c r="F1207" s="4">
        <v>0.86381396300000002</v>
      </c>
      <c r="G1207" s="6">
        <f>Table5[[#This Row],[Best Individual mean accuracy]]-Table5[[#This Row],[Benchmark mean accuracy]]</f>
        <v>0.28661481999999694</v>
      </c>
      <c r="H1207" t="str">
        <f>IF(AND(Table5[[#This Row],[F value]]&lt;4.74,Table5[[#This Row],[Best Individual mean accuracy]]&gt;Table5[[#This Row],[Benchmark mean accuracy]]),"Yes","No")</f>
        <v>Yes</v>
      </c>
    </row>
    <row r="1208" spans="1:8" x14ac:dyDescent="0.55000000000000004">
      <c r="A1208">
        <v>750</v>
      </c>
      <c r="B1208" s="1" t="s">
        <v>5798</v>
      </c>
      <c r="C1208" s="4">
        <v>0.96571428599999998</v>
      </c>
      <c r="D1208" s="6">
        <v>96.481293489999999</v>
      </c>
      <c r="E1208" s="3">
        <v>96.824559969999996</v>
      </c>
      <c r="F1208" s="4">
        <v>2.3333205989999999</v>
      </c>
      <c r="G1208" s="6">
        <f>Table5[[#This Row],[Best Individual mean accuracy]]-Table5[[#This Row],[Benchmark mean accuracy]]</f>
        <v>0.34326647999999693</v>
      </c>
      <c r="H1208" t="str">
        <f>IF(AND(Table5[[#This Row],[F value]]&lt;4.74,Table5[[#This Row],[Best Individual mean accuracy]]&gt;Table5[[#This Row],[Benchmark mean accuracy]]),"Yes","No")</f>
        <v>Yes</v>
      </c>
    </row>
    <row r="1209" spans="1:8" x14ac:dyDescent="0.55000000000000004">
      <c r="A1209">
        <v>891</v>
      </c>
      <c r="B1209" s="1" t="s">
        <v>5891</v>
      </c>
      <c r="C1209" s="4">
        <v>0.98285714300000004</v>
      </c>
      <c r="D1209" s="6">
        <v>96.480720430000005</v>
      </c>
      <c r="E1209" s="3">
        <v>96.824559969999996</v>
      </c>
      <c r="F1209" s="4">
        <v>1.3987654759999999</v>
      </c>
      <c r="G1209" s="6">
        <f>Table5[[#This Row],[Best Individual mean accuracy]]-Table5[[#This Row],[Benchmark mean accuracy]]</f>
        <v>0.34383953999999051</v>
      </c>
      <c r="H1209" t="str">
        <f>IF(AND(Table5[[#This Row],[F value]]&lt;4.74,Table5[[#This Row],[Best Individual mean accuracy]]&gt;Table5[[#This Row],[Benchmark mean accuracy]]),"Yes","No")</f>
        <v>Yes</v>
      </c>
    </row>
    <row r="1210" spans="1:8" x14ac:dyDescent="0.55000000000000004">
      <c r="A1210">
        <v>928</v>
      </c>
      <c r="B1210" s="1" t="s">
        <v>6257</v>
      </c>
      <c r="C1210" s="4">
        <v>0.97142857100000002</v>
      </c>
      <c r="D1210" s="6">
        <v>96.452640200000005</v>
      </c>
      <c r="E1210" s="3">
        <v>96.824559969999996</v>
      </c>
      <c r="F1210" s="4">
        <v>1</v>
      </c>
      <c r="G1210" s="6">
        <f>Table5[[#This Row],[Best Individual mean accuracy]]-Table5[[#This Row],[Benchmark mean accuracy]]</f>
        <v>0.37191976999999099</v>
      </c>
      <c r="H1210" t="str">
        <f>IF(AND(Table5[[#This Row],[F value]]&lt;4.74,Table5[[#This Row],[Best Individual mean accuracy]]&gt;Table5[[#This Row],[Benchmark mean accuracy]]),"Yes","No")</f>
        <v>Yes</v>
      </c>
    </row>
    <row r="1211" spans="1:8" x14ac:dyDescent="0.55000000000000004">
      <c r="A1211">
        <v>928</v>
      </c>
      <c r="B1211" s="1" t="s">
        <v>6068</v>
      </c>
      <c r="C1211" s="4">
        <v>0.97142857100000002</v>
      </c>
      <c r="D1211" s="6">
        <v>96.451739660000001</v>
      </c>
      <c r="E1211" s="3">
        <v>96.824559969999996</v>
      </c>
      <c r="F1211" s="4">
        <v>0.69819553499999998</v>
      </c>
      <c r="G1211" s="6">
        <f>Table5[[#This Row],[Best Individual mean accuracy]]-Table5[[#This Row],[Benchmark mean accuracy]]</f>
        <v>0.37282030999999449</v>
      </c>
      <c r="H1211" t="str">
        <f>IF(AND(Table5[[#This Row],[F value]]&lt;4.74,Table5[[#This Row],[Best Individual mean accuracy]]&gt;Table5[[#This Row],[Benchmark mean accuracy]]),"Yes","No")</f>
        <v>Yes</v>
      </c>
    </row>
    <row r="1212" spans="1:8" x14ac:dyDescent="0.55000000000000004">
      <c r="A1212">
        <v>928</v>
      </c>
      <c r="B1212" s="1" t="s">
        <v>6189</v>
      </c>
      <c r="C1212" s="4">
        <v>0.97142857100000002</v>
      </c>
      <c r="D1212" s="6">
        <v>96.395415470000003</v>
      </c>
      <c r="E1212" s="3">
        <v>96.824559969999996</v>
      </c>
      <c r="F1212" s="4">
        <v>0.83767010399999997</v>
      </c>
      <c r="G1212" s="6">
        <f>Table5[[#This Row],[Best Individual mean accuracy]]-Table5[[#This Row],[Benchmark mean accuracy]]</f>
        <v>0.42914449999999249</v>
      </c>
      <c r="H1212" t="str">
        <f>IF(AND(Table5[[#This Row],[F value]]&lt;4.74,Table5[[#This Row],[Best Individual mean accuracy]]&gt;Table5[[#This Row],[Benchmark mean accuracy]]),"Yes","No")</f>
        <v>Yes</v>
      </c>
    </row>
    <row r="1213" spans="1:8" x14ac:dyDescent="0.55000000000000004">
      <c r="A1213">
        <v>175</v>
      </c>
      <c r="B1213" s="1" t="s">
        <v>4541</v>
      </c>
      <c r="C1213" s="4">
        <v>0.98285714300000004</v>
      </c>
      <c r="D1213" s="6">
        <v>96.567335240000006</v>
      </c>
      <c r="E1213" s="3">
        <v>96.824478099999993</v>
      </c>
      <c r="F1213" s="4">
        <v>1.395495546</v>
      </c>
      <c r="G1213" s="6">
        <f>Table5[[#This Row],[Best Individual mean accuracy]]-Table5[[#This Row],[Benchmark mean accuracy]]</f>
        <v>0.25714285999998765</v>
      </c>
      <c r="H1213" t="str">
        <f>IF(AND(Table5[[#This Row],[F value]]&lt;4.74,Table5[[#This Row],[Best Individual mean accuracy]]&gt;Table5[[#This Row],[Benchmark mean accuracy]]),"Yes","No")</f>
        <v>Yes</v>
      </c>
    </row>
    <row r="1214" spans="1:8" x14ac:dyDescent="0.55000000000000004">
      <c r="A1214">
        <v>928</v>
      </c>
      <c r="B1214" s="1" t="s">
        <v>6270</v>
      </c>
      <c r="C1214" s="4">
        <v>0.97142857100000002</v>
      </c>
      <c r="D1214" s="6">
        <v>96.452558330000002</v>
      </c>
      <c r="E1214" s="3">
        <v>96.824478099999993</v>
      </c>
      <c r="F1214" s="4">
        <v>1.617146336</v>
      </c>
      <c r="G1214" s="6">
        <f>Table5[[#This Row],[Best Individual mean accuracy]]-Table5[[#This Row],[Benchmark mean accuracy]]</f>
        <v>0.37191976999999099</v>
      </c>
      <c r="H1214" t="str">
        <f>IF(AND(Table5[[#This Row],[F value]]&lt;4.74,Table5[[#This Row],[Best Individual mean accuracy]]&gt;Table5[[#This Row],[Benchmark mean accuracy]]),"Yes","No")</f>
        <v>Yes</v>
      </c>
    </row>
    <row r="1215" spans="1:8" x14ac:dyDescent="0.55000000000000004">
      <c r="A1215">
        <v>175</v>
      </c>
      <c r="B1215" s="1" t="s">
        <v>4810</v>
      </c>
      <c r="C1215" s="4">
        <v>0.98285714300000004</v>
      </c>
      <c r="D1215" s="6">
        <v>96.424478100000002</v>
      </c>
      <c r="E1215" s="3">
        <v>96.824478099999993</v>
      </c>
      <c r="F1215" s="4">
        <v>1.2616167620000001</v>
      </c>
      <c r="G1215" s="6">
        <f>Table5[[#This Row],[Best Individual mean accuracy]]-Table5[[#This Row],[Benchmark mean accuracy]]</f>
        <v>0.39999999999999147</v>
      </c>
      <c r="H1215" t="str">
        <f>IF(AND(Table5[[#This Row],[F value]]&lt;4.74,Table5[[#This Row],[Best Individual mean accuracy]]&gt;Table5[[#This Row],[Benchmark mean accuracy]]),"Yes","No")</f>
        <v>Yes</v>
      </c>
    </row>
    <row r="1216" spans="1:8" x14ac:dyDescent="0.55000000000000004">
      <c r="A1216">
        <v>928</v>
      </c>
      <c r="B1216" s="1" t="s">
        <v>6478</v>
      </c>
      <c r="C1216" s="4">
        <v>0.97142857100000002</v>
      </c>
      <c r="D1216" s="6">
        <v>96.423986900000003</v>
      </c>
      <c r="E1216" s="3">
        <v>96.824478099999993</v>
      </c>
      <c r="F1216" s="4">
        <v>0.80707658900000001</v>
      </c>
      <c r="G1216" s="6">
        <f>Table5[[#This Row],[Best Individual mean accuracy]]-Table5[[#This Row],[Benchmark mean accuracy]]</f>
        <v>0.4004911999999905</v>
      </c>
      <c r="H1216" t="str">
        <f>IF(AND(Table5[[#This Row],[F value]]&lt;4.74,Table5[[#This Row],[Best Individual mean accuracy]]&gt;Table5[[#This Row],[Benchmark mean accuracy]]),"Yes","No")</f>
        <v>Yes</v>
      </c>
    </row>
    <row r="1217" spans="1:8" x14ac:dyDescent="0.55000000000000004">
      <c r="A1217">
        <v>175</v>
      </c>
      <c r="B1217" s="1" t="s">
        <v>4571</v>
      </c>
      <c r="C1217" s="4">
        <v>0.98285714300000004</v>
      </c>
      <c r="D1217" s="6">
        <v>96.337208349999997</v>
      </c>
      <c r="E1217" s="3">
        <v>96.824478099999993</v>
      </c>
      <c r="F1217" s="4">
        <v>0.91294769200000003</v>
      </c>
      <c r="G1217" s="6">
        <f>Table5[[#This Row],[Best Individual mean accuracy]]-Table5[[#This Row],[Benchmark mean accuracy]]</f>
        <v>0.48726974999999584</v>
      </c>
      <c r="H1217" t="str">
        <f>IF(AND(Table5[[#This Row],[F value]]&lt;4.74,Table5[[#This Row],[Best Individual mean accuracy]]&gt;Table5[[#This Row],[Benchmark mean accuracy]]),"Yes","No")</f>
        <v>Yes</v>
      </c>
    </row>
    <row r="1218" spans="1:8" x14ac:dyDescent="0.55000000000000004">
      <c r="A1218">
        <v>750</v>
      </c>
      <c r="B1218" s="1" t="s">
        <v>5643</v>
      </c>
      <c r="C1218" s="4">
        <v>0.96571428599999998</v>
      </c>
      <c r="D1218" s="6">
        <v>96.881211629999996</v>
      </c>
      <c r="E1218" s="3">
        <v>96.824396230000005</v>
      </c>
      <c r="F1218" s="4">
        <v>1.034482613</v>
      </c>
      <c r="G1218" s="6">
        <f>Table5[[#This Row],[Best Individual mean accuracy]]-Table5[[#This Row],[Benchmark mean accuracy]]</f>
        <v>-5.6815399999990746E-2</v>
      </c>
      <c r="H1218" t="str">
        <f>IF(AND(Table5[[#This Row],[F value]]&lt;4.74,Table5[[#This Row],[Best Individual mean accuracy]]&gt;Table5[[#This Row],[Benchmark mean accuracy]]),"Yes","No")</f>
        <v>No</v>
      </c>
    </row>
    <row r="1219" spans="1:8" x14ac:dyDescent="0.55000000000000004">
      <c r="A1219">
        <v>175</v>
      </c>
      <c r="B1219" s="1" t="s">
        <v>4559</v>
      </c>
      <c r="C1219" s="4">
        <v>0.98285714300000004</v>
      </c>
      <c r="D1219" s="6">
        <v>96.852885799999996</v>
      </c>
      <c r="E1219" s="3">
        <v>96.824396230000005</v>
      </c>
      <c r="F1219" s="4">
        <v>0.76026597399999996</v>
      </c>
      <c r="G1219" s="6">
        <f>Table5[[#This Row],[Best Individual mean accuracy]]-Table5[[#This Row],[Benchmark mean accuracy]]</f>
        <v>-2.8489569999990749E-2</v>
      </c>
      <c r="H1219" t="str">
        <f>IF(AND(Table5[[#This Row],[F value]]&lt;4.74,Table5[[#This Row],[Best Individual mean accuracy]]&gt;Table5[[#This Row],[Benchmark mean accuracy]]),"Yes","No")</f>
        <v>No</v>
      </c>
    </row>
    <row r="1220" spans="1:8" x14ac:dyDescent="0.55000000000000004">
      <c r="A1220">
        <v>750</v>
      </c>
      <c r="B1220" s="1" t="s">
        <v>5648</v>
      </c>
      <c r="C1220" s="4">
        <v>0.96571428599999998</v>
      </c>
      <c r="D1220" s="6">
        <v>96.795742939999997</v>
      </c>
      <c r="E1220" s="3">
        <v>96.824396230000005</v>
      </c>
      <c r="F1220" s="4">
        <v>1.2856894270000001</v>
      </c>
      <c r="G1220" s="6">
        <f>Table5[[#This Row],[Best Individual mean accuracy]]-Table5[[#This Row],[Benchmark mean accuracy]]</f>
        <v>2.8653290000008269E-2</v>
      </c>
      <c r="H1220" t="str">
        <f>IF(AND(Table5[[#This Row],[F value]]&lt;4.74,Table5[[#This Row],[Best Individual mean accuracy]]&gt;Table5[[#This Row],[Benchmark mean accuracy]]),"Yes","No")</f>
        <v>Yes</v>
      </c>
    </row>
    <row r="1221" spans="1:8" x14ac:dyDescent="0.55000000000000004">
      <c r="A1221">
        <v>928</v>
      </c>
      <c r="B1221" s="1" t="s">
        <v>6099</v>
      </c>
      <c r="C1221" s="4">
        <v>0.97142857100000002</v>
      </c>
      <c r="D1221" s="6">
        <v>96.795661069999994</v>
      </c>
      <c r="E1221" s="3">
        <v>96.824396230000005</v>
      </c>
      <c r="F1221" s="4">
        <v>0.77318154100000003</v>
      </c>
      <c r="G1221" s="6">
        <f>Table5[[#This Row],[Best Individual mean accuracy]]-Table5[[#This Row],[Benchmark mean accuracy]]</f>
        <v>2.8735160000010751E-2</v>
      </c>
      <c r="H1221" t="str">
        <f>IF(AND(Table5[[#This Row],[F value]]&lt;4.74,Table5[[#This Row],[Best Individual mean accuracy]]&gt;Table5[[#This Row],[Benchmark mean accuracy]]),"Yes","No")</f>
        <v>Yes</v>
      </c>
    </row>
    <row r="1222" spans="1:8" x14ac:dyDescent="0.55000000000000004">
      <c r="A1222">
        <v>928</v>
      </c>
      <c r="B1222" s="1" t="s">
        <v>6649</v>
      </c>
      <c r="C1222" s="4">
        <v>0.97142857100000002</v>
      </c>
      <c r="D1222" s="6">
        <v>96.595824809999996</v>
      </c>
      <c r="E1222" s="3">
        <v>96.824396230000005</v>
      </c>
      <c r="F1222" s="4">
        <v>1</v>
      </c>
      <c r="G1222" s="6">
        <f>Table5[[#This Row],[Best Individual mean accuracy]]-Table5[[#This Row],[Benchmark mean accuracy]]</f>
        <v>0.22857142000000863</v>
      </c>
      <c r="H1222" t="str">
        <f>IF(AND(Table5[[#This Row],[F value]]&lt;4.74,Table5[[#This Row],[Best Individual mean accuracy]]&gt;Table5[[#This Row],[Benchmark mean accuracy]]),"Yes","No")</f>
        <v>Yes</v>
      </c>
    </row>
    <row r="1223" spans="1:8" x14ac:dyDescent="0.55000000000000004">
      <c r="A1223">
        <v>663</v>
      </c>
      <c r="B1223" s="1" t="s">
        <v>5418</v>
      </c>
      <c r="C1223" s="4">
        <v>0.97714285700000003</v>
      </c>
      <c r="D1223" s="6">
        <v>96.538354479999995</v>
      </c>
      <c r="E1223" s="3">
        <v>96.824396230000005</v>
      </c>
      <c r="F1223" s="4">
        <v>0.93330814500000003</v>
      </c>
      <c r="G1223" s="6">
        <f>Table5[[#This Row],[Best Individual mean accuracy]]-Table5[[#This Row],[Benchmark mean accuracy]]</f>
        <v>0.28604175000000964</v>
      </c>
      <c r="H1223" t="str">
        <f>IF(AND(Table5[[#This Row],[F value]]&lt;4.74,Table5[[#This Row],[Best Individual mean accuracy]]&gt;Table5[[#This Row],[Benchmark mean accuracy]]),"Yes","No")</f>
        <v>Yes</v>
      </c>
    </row>
    <row r="1224" spans="1:8" x14ac:dyDescent="0.55000000000000004">
      <c r="A1224">
        <v>928</v>
      </c>
      <c r="B1224" s="1" t="s">
        <v>6458</v>
      </c>
      <c r="C1224" s="4">
        <v>0.97142857100000002</v>
      </c>
      <c r="D1224" s="6">
        <v>96.481293489999999</v>
      </c>
      <c r="E1224" s="3">
        <v>96.824396230000005</v>
      </c>
      <c r="F1224" s="4">
        <v>1.405371726</v>
      </c>
      <c r="G1224" s="6">
        <f>Table5[[#This Row],[Best Individual mean accuracy]]-Table5[[#This Row],[Benchmark mean accuracy]]</f>
        <v>0.34310274000000618</v>
      </c>
      <c r="H1224" t="str">
        <f>IF(AND(Table5[[#This Row],[F value]]&lt;4.74,Table5[[#This Row],[Best Individual mean accuracy]]&gt;Table5[[#This Row],[Benchmark mean accuracy]]),"Yes","No")</f>
        <v>Yes</v>
      </c>
    </row>
    <row r="1225" spans="1:8" x14ac:dyDescent="0.55000000000000004">
      <c r="A1225">
        <v>175</v>
      </c>
      <c r="B1225" s="1" t="s">
        <v>4760</v>
      </c>
      <c r="C1225" s="4">
        <v>0.98285714300000004</v>
      </c>
      <c r="D1225" s="6">
        <v>96.338108879999993</v>
      </c>
      <c r="E1225" s="3">
        <v>96.824396230000005</v>
      </c>
      <c r="F1225" s="4">
        <v>3.6575744600000002</v>
      </c>
      <c r="G1225" s="6">
        <f>Table5[[#This Row],[Best Individual mean accuracy]]-Table5[[#This Row],[Benchmark mean accuracy]]</f>
        <v>0.486287350000012</v>
      </c>
      <c r="H1225" t="str">
        <f>IF(AND(Table5[[#This Row],[F value]]&lt;4.74,Table5[[#This Row],[Best Individual mean accuracy]]&gt;Table5[[#This Row],[Benchmark mean accuracy]]),"Yes","No")</f>
        <v>Yes</v>
      </c>
    </row>
    <row r="1226" spans="1:8" x14ac:dyDescent="0.55000000000000004">
      <c r="A1226">
        <v>928</v>
      </c>
      <c r="B1226" s="1" t="s">
        <v>6069</v>
      </c>
      <c r="C1226" s="4">
        <v>0.97142857100000002</v>
      </c>
      <c r="D1226" s="6">
        <v>96.623741300000006</v>
      </c>
      <c r="E1226" s="3">
        <v>96.824314369999996</v>
      </c>
      <c r="F1226" s="4">
        <v>0.92467903799999995</v>
      </c>
      <c r="G1226" s="6">
        <f>Table5[[#This Row],[Best Individual mean accuracy]]-Table5[[#This Row],[Benchmark mean accuracy]]</f>
        <v>0.20057306999999014</v>
      </c>
      <c r="H1226" t="str">
        <f>IF(AND(Table5[[#This Row],[F value]]&lt;4.74,Table5[[#This Row],[Best Individual mean accuracy]]&gt;Table5[[#This Row],[Benchmark mean accuracy]]),"Yes","No")</f>
        <v>Yes</v>
      </c>
    </row>
    <row r="1227" spans="1:8" x14ac:dyDescent="0.55000000000000004">
      <c r="A1227">
        <v>10</v>
      </c>
      <c r="B1227" s="1" t="s">
        <v>4412</v>
      </c>
      <c r="C1227" s="4">
        <v>0.98285714300000004</v>
      </c>
      <c r="D1227" s="6">
        <v>96.566844040000007</v>
      </c>
      <c r="E1227" s="3">
        <v>96.824314369999996</v>
      </c>
      <c r="F1227" s="4">
        <v>0.65804531700000002</v>
      </c>
      <c r="G1227" s="6">
        <f>Table5[[#This Row],[Best Individual mean accuracy]]-Table5[[#This Row],[Benchmark mean accuracy]]</f>
        <v>0.25747032999998964</v>
      </c>
      <c r="H1227" t="str">
        <f>IF(AND(Table5[[#This Row],[F value]]&lt;4.74,Table5[[#This Row],[Best Individual mean accuracy]]&gt;Table5[[#This Row],[Benchmark mean accuracy]]),"Yes","No")</f>
        <v>Yes</v>
      </c>
    </row>
    <row r="1228" spans="1:8" x14ac:dyDescent="0.55000000000000004">
      <c r="A1228">
        <v>928</v>
      </c>
      <c r="B1228" s="1" t="s">
        <v>5959</v>
      </c>
      <c r="C1228" s="4">
        <v>0.97142857100000002</v>
      </c>
      <c r="D1228" s="6">
        <v>96.309291849999994</v>
      </c>
      <c r="E1228" s="3">
        <v>96.824314369999996</v>
      </c>
      <c r="F1228" s="4">
        <v>2.4731647780000001</v>
      </c>
      <c r="G1228" s="6">
        <f>Table5[[#This Row],[Best Individual mean accuracy]]-Table5[[#This Row],[Benchmark mean accuracy]]</f>
        <v>0.51502252000000226</v>
      </c>
      <c r="H1228" t="str">
        <f>IF(AND(Table5[[#This Row],[F value]]&lt;4.74,Table5[[#This Row],[Best Individual mean accuracy]]&gt;Table5[[#This Row],[Benchmark mean accuracy]]),"Yes","No")</f>
        <v>Yes</v>
      </c>
    </row>
    <row r="1229" spans="1:8" x14ac:dyDescent="0.55000000000000004">
      <c r="A1229">
        <v>928</v>
      </c>
      <c r="B1229" s="1" t="s">
        <v>5997</v>
      </c>
      <c r="C1229" s="4">
        <v>0.97142857100000002</v>
      </c>
      <c r="D1229" s="6">
        <v>96.281047889999996</v>
      </c>
      <c r="E1229" s="3">
        <v>96.824314369999996</v>
      </c>
      <c r="F1229" s="4">
        <v>1.1072646559999999</v>
      </c>
      <c r="G1229" s="6">
        <f>Table5[[#This Row],[Best Individual mean accuracy]]-Table5[[#This Row],[Benchmark mean accuracy]]</f>
        <v>0.54326647999999977</v>
      </c>
      <c r="H1229" t="str">
        <f>IF(AND(Table5[[#This Row],[F value]]&lt;4.74,Table5[[#This Row],[Best Individual mean accuracy]]&gt;Table5[[#This Row],[Benchmark mean accuracy]]),"Yes","No")</f>
        <v>Yes</v>
      </c>
    </row>
    <row r="1230" spans="1:8" x14ac:dyDescent="0.55000000000000004">
      <c r="A1230">
        <v>175</v>
      </c>
      <c r="B1230" s="1" t="s">
        <v>4844</v>
      </c>
      <c r="C1230" s="4">
        <v>0.98285714300000004</v>
      </c>
      <c r="D1230" s="6">
        <v>96.280556689999997</v>
      </c>
      <c r="E1230" s="3">
        <v>96.824314369999996</v>
      </c>
      <c r="F1230" s="4">
        <v>0.79228869599999996</v>
      </c>
      <c r="G1230" s="6">
        <f>Table5[[#This Row],[Best Individual mean accuracy]]-Table5[[#This Row],[Benchmark mean accuracy]]</f>
        <v>0.5437576799999988</v>
      </c>
      <c r="H1230" t="str">
        <f>IF(AND(Table5[[#This Row],[F value]]&lt;4.74,Table5[[#This Row],[Best Individual mean accuracy]]&gt;Table5[[#This Row],[Benchmark mean accuracy]]),"Yes","No")</f>
        <v>Yes</v>
      </c>
    </row>
    <row r="1231" spans="1:8" x14ac:dyDescent="0.55000000000000004">
      <c r="A1231">
        <v>663</v>
      </c>
      <c r="B1231" s="1" t="s">
        <v>5491</v>
      </c>
      <c r="C1231" s="4">
        <v>0.97714285700000003</v>
      </c>
      <c r="D1231" s="6">
        <v>96.080884159999997</v>
      </c>
      <c r="E1231" s="3">
        <v>96.824314369999996</v>
      </c>
      <c r="F1231" s="4">
        <v>1.1282636420000001</v>
      </c>
      <c r="G1231" s="6">
        <f>Table5[[#This Row],[Best Individual mean accuracy]]-Table5[[#This Row],[Benchmark mean accuracy]]</f>
        <v>0.74343020999999965</v>
      </c>
      <c r="H1231" t="str">
        <f>IF(AND(Table5[[#This Row],[F value]]&lt;4.74,Table5[[#This Row],[Best Individual mean accuracy]]&gt;Table5[[#This Row],[Benchmark mean accuracy]]),"Yes","No")</f>
        <v>Yes</v>
      </c>
    </row>
    <row r="1232" spans="1:8" x14ac:dyDescent="0.55000000000000004">
      <c r="A1232">
        <v>750</v>
      </c>
      <c r="B1232" s="1" t="s">
        <v>5787</v>
      </c>
      <c r="C1232" s="4">
        <v>0.96571428599999998</v>
      </c>
      <c r="D1232" s="6">
        <v>96.795742939999997</v>
      </c>
      <c r="E1232" s="3">
        <v>96.824232499999994</v>
      </c>
      <c r="F1232" s="4">
        <v>0.92144110999999995</v>
      </c>
      <c r="G1232" s="6">
        <f>Table5[[#This Row],[Best Individual mean accuracy]]-Table5[[#This Row],[Benchmark mean accuracy]]</f>
        <v>2.8489559999997027E-2</v>
      </c>
      <c r="H1232" t="str">
        <f>IF(AND(Table5[[#This Row],[F value]]&lt;4.74,Table5[[#This Row],[Best Individual mean accuracy]]&gt;Table5[[#This Row],[Benchmark mean accuracy]]),"Yes","No")</f>
        <v>Yes</v>
      </c>
    </row>
    <row r="1233" spans="1:8" x14ac:dyDescent="0.55000000000000004">
      <c r="A1233">
        <v>175</v>
      </c>
      <c r="B1233" s="1" t="s">
        <v>4501</v>
      </c>
      <c r="C1233" s="4">
        <v>0.98285714300000004</v>
      </c>
      <c r="D1233" s="6">
        <v>96.767171509999997</v>
      </c>
      <c r="E1233" s="3">
        <v>96.824232499999994</v>
      </c>
      <c r="F1233" s="4">
        <v>0.66649086400000002</v>
      </c>
      <c r="G1233" s="6">
        <f>Table5[[#This Row],[Best Individual mean accuracy]]-Table5[[#This Row],[Benchmark mean accuracy]]</f>
        <v>5.7060989999996536E-2</v>
      </c>
      <c r="H1233" t="str">
        <f>IF(AND(Table5[[#This Row],[F value]]&lt;4.74,Table5[[#This Row],[Best Individual mean accuracy]]&gt;Table5[[#This Row],[Benchmark mean accuracy]]),"Yes","No")</f>
        <v>Yes</v>
      </c>
    </row>
    <row r="1234" spans="1:8" x14ac:dyDescent="0.55000000000000004">
      <c r="A1234">
        <v>928</v>
      </c>
      <c r="B1234" s="1" t="s">
        <v>6215</v>
      </c>
      <c r="C1234" s="4">
        <v>0.97142857100000002</v>
      </c>
      <c r="D1234" s="6">
        <v>96.681047890000002</v>
      </c>
      <c r="E1234" s="3">
        <v>96.824232499999994</v>
      </c>
      <c r="F1234" s="4">
        <v>1.5702594409999999</v>
      </c>
      <c r="G1234" s="6">
        <f>Table5[[#This Row],[Best Individual mean accuracy]]-Table5[[#This Row],[Benchmark mean accuracy]]</f>
        <v>0.14318460999999161</v>
      </c>
      <c r="H1234" t="str">
        <f>IF(AND(Table5[[#This Row],[F value]]&lt;4.74,Table5[[#This Row],[Best Individual mean accuracy]]&gt;Table5[[#This Row],[Benchmark mean accuracy]]),"Yes","No")</f>
        <v>Yes</v>
      </c>
    </row>
    <row r="1235" spans="1:8" x14ac:dyDescent="0.55000000000000004">
      <c r="A1235">
        <v>175</v>
      </c>
      <c r="B1235" s="1" t="s">
        <v>4980</v>
      </c>
      <c r="C1235" s="4">
        <v>0.98285714300000004</v>
      </c>
      <c r="D1235" s="6">
        <v>96.624396230000002</v>
      </c>
      <c r="E1235" s="3">
        <v>96.824232499999994</v>
      </c>
      <c r="F1235" s="4">
        <v>0.80783568800000005</v>
      </c>
      <c r="G1235" s="6">
        <f>Table5[[#This Row],[Best Individual mean accuracy]]-Table5[[#This Row],[Benchmark mean accuracy]]</f>
        <v>0.1998362699999916</v>
      </c>
      <c r="H1235" t="str">
        <f>IF(AND(Table5[[#This Row],[F value]]&lt;4.74,Table5[[#This Row],[Best Individual mean accuracy]]&gt;Table5[[#This Row],[Benchmark mean accuracy]]),"Yes","No")</f>
        <v>Yes</v>
      </c>
    </row>
    <row r="1236" spans="1:8" x14ac:dyDescent="0.55000000000000004">
      <c r="A1236">
        <v>750</v>
      </c>
      <c r="B1236" s="1" t="s">
        <v>5887</v>
      </c>
      <c r="C1236" s="4">
        <v>0.96571428599999998</v>
      </c>
      <c r="D1236" s="6">
        <v>96.595579209999997</v>
      </c>
      <c r="E1236" s="3">
        <v>96.824232499999994</v>
      </c>
      <c r="F1236" s="4">
        <v>2.0718576030000002</v>
      </c>
      <c r="G1236" s="6">
        <f>Table5[[#This Row],[Best Individual mean accuracy]]-Table5[[#This Row],[Benchmark mean accuracy]]</f>
        <v>0.2286532899999969</v>
      </c>
      <c r="H1236" t="str">
        <f>IF(AND(Table5[[#This Row],[F value]]&lt;4.74,Table5[[#This Row],[Best Individual mean accuracy]]&gt;Table5[[#This Row],[Benchmark mean accuracy]]),"Yes","No")</f>
        <v>Yes</v>
      </c>
    </row>
    <row r="1237" spans="1:8" x14ac:dyDescent="0.55000000000000004">
      <c r="A1237">
        <v>928</v>
      </c>
      <c r="B1237" s="1" t="s">
        <v>6063</v>
      </c>
      <c r="C1237" s="4">
        <v>0.97142857100000002</v>
      </c>
      <c r="D1237" s="6">
        <v>96.566270979999999</v>
      </c>
      <c r="E1237" s="3">
        <v>96.824232499999994</v>
      </c>
      <c r="F1237" s="4">
        <v>1.126458033</v>
      </c>
      <c r="G1237" s="6">
        <f>Table5[[#This Row],[Best Individual mean accuracy]]-Table5[[#This Row],[Benchmark mean accuracy]]</f>
        <v>0.25796151999999495</v>
      </c>
      <c r="H1237" t="str">
        <f>IF(AND(Table5[[#This Row],[F value]]&lt;4.74,Table5[[#This Row],[Best Individual mean accuracy]]&gt;Table5[[#This Row],[Benchmark mean accuracy]]),"Yes","No")</f>
        <v>Yes</v>
      </c>
    </row>
    <row r="1238" spans="1:8" x14ac:dyDescent="0.55000000000000004">
      <c r="A1238">
        <v>175</v>
      </c>
      <c r="B1238" s="1" t="s">
        <v>4487</v>
      </c>
      <c r="C1238" s="4">
        <v>0.98285714300000004</v>
      </c>
      <c r="D1238" s="6">
        <v>96.537945149999999</v>
      </c>
      <c r="E1238" s="3">
        <v>96.824232499999994</v>
      </c>
      <c r="F1238" s="4">
        <v>0.91573558700000002</v>
      </c>
      <c r="G1238" s="6">
        <f>Table5[[#This Row],[Best Individual mean accuracy]]-Table5[[#This Row],[Benchmark mean accuracy]]</f>
        <v>0.28628734999999494</v>
      </c>
      <c r="H1238" t="str">
        <f>IF(AND(Table5[[#This Row],[F value]]&lt;4.74,Table5[[#This Row],[Best Individual mean accuracy]]&gt;Table5[[#This Row],[Benchmark mean accuracy]]),"Yes","No")</f>
        <v>Yes</v>
      </c>
    </row>
    <row r="1239" spans="1:8" x14ac:dyDescent="0.55000000000000004">
      <c r="A1239">
        <v>928</v>
      </c>
      <c r="B1239" s="1" t="s">
        <v>6498</v>
      </c>
      <c r="C1239" s="4">
        <v>0.97142857100000002</v>
      </c>
      <c r="D1239" s="6">
        <v>96.452394600000005</v>
      </c>
      <c r="E1239" s="3">
        <v>96.824232499999994</v>
      </c>
      <c r="F1239" s="4">
        <v>0.79360201699999999</v>
      </c>
      <c r="G1239" s="6">
        <f>Table5[[#This Row],[Best Individual mean accuracy]]-Table5[[#This Row],[Benchmark mean accuracy]]</f>
        <v>0.37183789999998851</v>
      </c>
      <c r="H1239" t="str">
        <f>IF(AND(Table5[[#This Row],[F value]]&lt;4.74,Table5[[#This Row],[Best Individual mean accuracy]]&gt;Table5[[#This Row],[Benchmark mean accuracy]]),"Yes","No")</f>
        <v>Yes</v>
      </c>
    </row>
    <row r="1240" spans="1:8" x14ac:dyDescent="0.55000000000000004">
      <c r="A1240">
        <v>750</v>
      </c>
      <c r="B1240" s="1" t="s">
        <v>5714</v>
      </c>
      <c r="C1240" s="4">
        <v>0.96571428599999998</v>
      </c>
      <c r="D1240" s="6">
        <v>96.45223086</v>
      </c>
      <c r="E1240" s="3">
        <v>96.824232499999994</v>
      </c>
      <c r="F1240" s="4">
        <v>2.3812578129999999</v>
      </c>
      <c r="G1240" s="6">
        <f>Table5[[#This Row],[Best Individual mean accuracy]]-Table5[[#This Row],[Benchmark mean accuracy]]</f>
        <v>0.37200163999999347</v>
      </c>
      <c r="H1240" t="str">
        <f>IF(AND(Table5[[#This Row],[F value]]&lt;4.74,Table5[[#This Row],[Best Individual mean accuracy]]&gt;Table5[[#This Row],[Benchmark mean accuracy]]),"Yes","No")</f>
        <v>Yes</v>
      </c>
    </row>
    <row r="1241" spans="1:8" x14ac:dyDescent="0.55000000000000004">
      <c r="A1241">
        <v>175</v>
      </c>
      <c r="B1241" s="1" t="s">
        <v>4542</v>
      </c>
      <c r="C1241" s="4">
        <v>0.98285714300000004</v>
      </c>
      <c r="D1241" s="6">
        <v>96.451412199999993</v>
      </c>
      <c r="E1241" s="3">
        <v>96.824232499999994</v>
      </c>
      <c r="F1241" s="4">
        <v>1.0353399160000001</v>
      </c>
      <c r="G1241" s="6">
        <f>Table5[[#This Row],[Best Individual mean accuracy]]-Table5[[#This Row],[Benchmark mean accuracy]]</f>
        <v>0.37282030000000077</v>
      </c>
      <c r="H1241" t="str">
        <f>IF(AND(Table5[[#This Row],[F value]]&lt;4.74,Table5[[#This Row],[Best Individual mean accuracy]]&gt;Table5[[#This Row],[Benchmark mean accuracy]]),"Yes","No")</f>
        <v>Yes</v>
      </c>
    </row>
    <row r="1242" spans="1:8" x14ac:dyDescent="0.55000000000000004">
      <c r="A1242">
        <v>175</v>
      </c>
      <c r="B1242" s="1" t="s">
        <v>4563</v>
      </c>
      <c r="C1242" s="4">
        <v>0.98285714300000004</v>
      </c>
      <c r="D1242" s="6">
        <v>96.280966030000002</v>
      </c>
      <c r="E1242" s="3">
        <v>96.824232499999994</v>
      </c>
      <c r="F1242" s="4">
        <v>1.1655664370000001</v>
      </c>
      <c r="G1242" s="6">
        <f>Table5[[#This Row],[Best Individual mean accuracy]]-Table5[[#This Row],[Benchmark mean accuracy]]</f>
        <v>0.54326646999999184</v>
      </c>
      <c r="H1242" t="str">
        <f>IF(AND(Table5[[#This Row],[F value]]&lt;4.74,Table5[[#This Row],[Best Individual mean accuracy]]&gt;Table5[[#This Row],[Benchmark mean accuracy]]),"Yes","No")</f>
        <v>Yes</v>
      </c>
    </row>
    <row r="1243" spans="1:8" x14ac:dyDescent="0.55000000000000004">
      <c r="A1243">
        <v>663</v>
      </c>
      <c r="B1243" s="1" t="s">
        <v>5256</v>
      </c>
      <c r="C1243" s="4">
        <v>0.97714285700000003</v>
      </c>
      <c r="D1243" s="6">
        <v>96.766516580000001</v>
      </c>
      <c r="E1243" s="3">
        <v>96.824150630000005</v>
      </c>
      <c r="F1243" s="4">
        <v>0.69971446400000004</v>
      </c>
      <c r="G1243" s="6">
        <f>Table5[[#This Row],[Best Individual mean accuracy]]-Table5[[#This Row],[Benchmark mean accuracy]]</f>
        <v>5.7634050000004322E-2</v>
      </c>
      <c r="H1243" t="str">
        <f>IF(AND(Table5[[#This Row],[F value]]&lt;4.74,Table5[[#This Row],[Best Individual mean accuracy]]&gt;Table5[[#This Row],[Benchmark mean accuracy]]),"Yes","No")</f>
        <v>Yes</v>
      </c>
    </row>
    <row r="1244" spans="1:8" x14ac:dyDescent="0.55000000000000004">
      <c r="A1244">
        <v>10</v>
      </c>
      <c r="B1244" s="1" t="s">
        <v>4413</v>
      </c>
      <c r="C1244" s="4">
        <v>0.98285714300000004</v>
      </c>
      <c r="D1244" s="6">
        <v>96.738272620000004</v>
      </c>
      <c r="E1244" s="3">
        <v>96.824150630000005</v>
      </c>
      <c r="F1244" s="4">
        <v>0.70697028100000003</v>
      </c>
      <c r="G1244" s="6">
        <f>Table5[[#This Row],[Best Individual mean accuracy]]-Table5[[#This Row],[Benchmark mean accuracy]]</f>
        <v>8.5878010000001836E-2</v>
      </c>
      <c r="H1244" t="str">
        <f>IF(AND(Table5[[#This Row],[F value]]&lt;4.74,Table5[[#This Row],[Best Individual mean accuracy]]&gt;Table5[[#This Row],[Benchmark mean accuracy]]),"Yes","No")</f>
        <v>Yes</v>
      </c>
    </row>
    <row r="1245" spans="1:8" x14ac:dyDescent="0.55000000000000004">
      <c r="A1245">
        <v>928</v>
      </c>
      <c r="B1245" s="1" t="s">
        <v>6087</v>
      </c>
      <c r="C1245" s="4">
        <v>0.97142857100000002</v>
      </c>
      <c r="D1245" s="6">
        <v>96.737781420000005</v>
      </c>
      <c r="E1245" s="3">
        <v>96.824150630000005</v>
      </c>
      <c r="F1245" s="4">
        <v>0.640854492</v>
      </c>
      <c r="G1245" s="6">
        <f>Table5[[#This Row],[Best Individual mean accuracy]]-Table5[[#This Row],[Benchmark mean accuracy]]</f>
        <v>8.6369210000000862E-2</v>
      </c>
      <c r="H1245" t="str">
        <f>IF(AND(Table5[[#This Row],[F value]]&lt;4.74,Table5[[#This Row],[Best Individual mean accuracy]]&gt;Table5[[#This Row],[Benchmark mean accuracy]]),"Yes","No")</f>
        <v>Yes</v>
      </c>
    </row>
    <row r="1246" spans="1:8" x14ac:dyDescent="0.55000000000000004">
      <c r="A1246">
        <v>663</v>
      </c>
      <c r="B1246" s="1" t="s">
        <v>5458</v>
      </c>
      <c r="C1246" s="4">
        <v>0.97714285700000003</v>
      </c>
      <c r="D1246" s="6">
        <v>96.709701190000004</v>
      </c>
      <c r="E1246" s="3">
        <v>96.824150630000005</v>
      </c>
      <c r="F1246" s="4">
        <v>0.80003879700000002</v>
      </c>
      <c r="G1246" s="6">
        <f>Table5[[#This Row],[Best Individual mean accuracy]]-Table5[[#This Row],[Benchmark mean accuracy]]</f>
        <v>0.11444944000000135</v>
      </c>
      <c r="H1246" t="str">
        <f>IF(AND(Table5[[#This Row],[F value]]&lt;4.74,Table5[[#This Row],[Best Individual mean accuracy]]&gt;Table5[[#This Row],[Benchmark mean accuracy]]),"Yes","No")</f>
        <v>Yes</v>
      </c>
    </row>
    <row r="1247" spans="1:8" x14ac:dyDescent="0.55000000000000004">
      <c r="A1247">
        <v>175</v>
      </c>
      <c r="B1247" s="1" t="s">
        <v>4854</v>
      </c>
      <c r="C1247" s="4">
        <v>0.98285714300000004</v>
      </c>
      <c r="D1247" s="6">
        <v>96.595579209999997</v>
      </c>
      <c r="E1247" s="3">
        <v>96.824150630000005</v>
      </c>
      <c r="F1247" s="4">
        <v>1.9141735660000001</v>
      </c>
      <c r="G1247" s="6">
        <f>Table5[[#This Row],[Best Individual mean accuracy]]-Table5[[#This Row],[Benchmark mean accuracy]]</f>
        <v>0.22857142000000863</v>
      </c>
      <c r="H1247" t="str">
        <f>IF(AND(Table5[[#This Row],[F value]]&lt;4.74,Table5[[#This Row],[Best Individual mean accuracy]]&gt;Table5[[#This Row],[Benchmark mean accuracy]]),"Yes","No")</f>
        <v>Yes</v>
      </c>
    </row>
    <row r="1248" spans="1:8" x14ac:dyDescent="0.55000000000000004">
      <c r="A1248">
        <v>928</v>
      </c>
      <c r="B1248" s="1" t="s">
        <v>6106</v>
      </c>
      <c r="C1248" s="4">
        <v>0.97142857100000002</v>
      </c>
      <c r="D1248" s="6">
        <v>96.595006139999995</v>
      </c>
      <c r="E1248" s="3">
        <v>96.824150630000005</v>
      </c>
      <c r="F1248" s="4">
        <v>0.67724150999999999</v>
      </c>
      <c r="G1248" s="6">
        <f>Table5[[#This Row],[Best Individual mean accuracy]]-Table5[[#This Row],[Benchmark mean accuracy]]</f>
        <v>0.22914449000001014</v>
      </c>
      <c r="H1248" t="str">
        <f>IF(AND(Table5[[#This Row],[F value]]&lt;4.74,Table5[[#This Row],[Best Individual mean accuracy]]&gt;Table5[[#This Row],[Benchmark mean accuracy]]),"Yes","No")</f>
        <v>Yes</v>
      </c>
    </row>
    <row r="1249" spans="1:8" x14ac:dyDescent="0.55000000000000004">
      <c r="A1249">
        <v>928</v>
      </c>
      <c r="B1249" s="1" t="s">
        <v>6141</v>
      </c>
      <c r="C1249" s="4">
        <v>0.97142857100000002</v>
      </c>
      <c r="D1249" s="6">
        <v>96.566352839999993</v>
      </c>
      <c r="E1249" s="3">
        <v>96.824150630000005</v>
      </c>
      <c r="F1249" s="4">
        <v>2.9963405750000001</v>
      </c>
      <c r="G1249" s="6">
        <f>Table5[[#This Row],[Best Individual mean accuracy]]-Table5[[#This Row],[Benchmark mean accuracy]]</f>
        <v>0.25779779000001213</v>
      </c>
      <c r="H1249" t="str">
        <f>IF(AND(Table5[[#This Row],[F value]]&lt;4.74,Table5[[#This Row],[Best Individual mean accuracy]]&gt;Table5[[#This Row],[Benchmark mean accuracy]]),"Yes","No")</f>
        <v>Yes</v>
      </c>
    </row>
    <row r="1250" spans="1:8" x14ac:dyDescent="0.55000000000000004">
      <c r="A1250">
        <v>175</v>
      </c>
      <c r="B1250" s="1" t="s">
        <v>4587</v>
      </c>
      <c r="C1250" s="4">
        <v>0.98285714300000004</v>
      </c>
      <c r="D1250" s="6">
        <v>96.538108879999996</v>
      </c>
      <c r="E1250" s="3">
        <v>96.824150630000005</v>
      </c>
      <c r="F1250" s="4">
        <v>4.0085589380000002</v>
      </c>
      <c r="G1250" s="6">
        <f>Table5[[#This Row],[Best Individual mean accuracy]]-Table5[[#This Row],[Benchmark mean accuracy]]</f>
        <v>0.28604175000000964</v>
      </c>
      <c r="H1250" t="str">
        <f>IF(AND(Table5[[#This Row],[F value]]&lt;4.74,Table5[[#This Row],[Best Individual mean accuracy]]&gt;Table5[[#This Row],[Benchmark mean accuracy]]),"Yes","No")</f>
        <v>Yes</v>
      </c>
    </row>
    <row r="1251" spans="1:8" x14ac:dyDescent="0.55000000000000004">
      <c r="A1251">
        <v>928</v>
      </c>
      <c r="B1251" s="1" t="s">
        <v>6630</v>
      </c>
      <c r="C1251" s="4">
        <v>0.97142857100000002</v>
      </c>
      <c r="D1251" s="6">
        <v>96.538027020000001</v>
      </c>
      <c r="E1251" s="3">
        <v>96.824150630000005</v>
      </c>
      <c r="F1251" s="4">
        <v>1.190839285</v>
      </c>
      <c r="G1251" s="6">
        <f>Table5[[#This Row],[Best Individual mean accuracy]]-Table5[[#This Row],[Benchmark mean accuracy]]</f>
        <v>0.28612361000000419</v>
      </c>
      <c r="H1251" t="str">
        <f>IF(AND(Table5[[#This Row],[F value]]&lt;4.74,Table5[[#This Row],[Best Individual mean accuracy]]&gt;Table5[[#This Row],[Benchmark mean accuracy]]),"Yes","No")</f>
        <v>Yes</v>
      </c>
    </row>
    <row r="1252" spans="1:8" x14ac:dyDescent="0.55000000000000004">
      <c r="A1252">
        <v>750</v>
      </c>
      <c r="B1252" s="1" t="s">
        <v>5721</v>
      </c>
      <c r="C1252" s="4">
        <v>0.96571428599999998</v>
      </c>
      <c r="D1252" s="6">
        <v>96.509291849999997</v>
      </c>
      <c r="E1252" s="3">
        <v>96.824150630000005</v>
      </c>
      <c r="F1252" s="4">
        <v>0.91063509399999998</v>
      </c>
      <c r="G1252" s="6">
        <f>Table5[[#This Row],[Best Individual mean accuracy]]-Table5[[#This Row],[Benchmark mean accuracy]]</f>
        <v>0.31485878000000866</v>
      </c>
      <c r="H1252" t="str">
        <f>IF(AND(Table5[[#This Row],[F value]]&lt;4.74,Table5[[#This Row],[Best Individual mean accuracy]]&gt;Table5[[#This Row],[Benchmark mean accuracy]]),"Yes","No")</f>
        <v>Yes</v>
      </c>
    </row>
    <row r="1253" spans="1:8" x14ac:dyDescent="0.55000000000000004">
      <c r="A1253">
        <v>928</v>
      </c>
      <c r="B1253" s="1" t="s">
        <v>6342</v>
      </c>
      <c r="C1253" s="4">
        <v>0.97142857100000002</v>
      </c>
      <c r="D1253" s="6">
        <v>96.251657800000004</v>
      </c>
      <c r="E1253" s="3">
        <v>96.824150630000005</v>
      </c>
      <c r="F1253" s="4">
        <v>1.575078564</v>
      </c>
      <c r="G1253" s="6">
        <f>Table5[[#This Row],[Best Individual mean accuracy]]-Table5[[#This Row],[Benchmark mean accuracy]]</f>
        <v>0.57249283000000162</v>
      </c>
      <c r="H1253" t="str">
        <f>IF(AND(Table5[[#This Row],[F value]]&lt;4.74,Table5[[#This Row],[Best Individual mean accuracy]]&gt;Table5[[#This Row],[Benchmark mean accuracy]]),"Yes","No")</f>
        <v>Yes</v>
      </c>
    </row>
    <row r="1254" spans="1:8" x14ac:dyDescent="0.55000000000000004">
      <c r="A1254">
        <v>928</v>
      </c>
      <c r="B1254" s="1" t="s">
        <v>6524</v>
      </c>
      <c r="C1254" s="4">
        <v>0.97142857100000002</v>
      </c>
      <c r="D1254" s="6">
        <v>96.909783050000001</v>
      </c>
      <c r="E1254" s="3">
        <v>96.824068769999997</v>
      </c>
      <c r="F1254" s="4">
        <v>1.261421076</v>
      </c>
      <c r="G1254" s="6">
        <f>Table5[[#This Row],[Best Individual mean accuracy]]-Table5[[#This Row],[Benchmark mean accuracy]]</f>
        <v>-8.5714280000004806E-2</v>
      </c>
      <c r="H1254" t="str">
        <f>IF(AND(Table5[[#This Row],[F value]]&lt;4.74,Table5[[#This Row],[Best Individual mean accuracy]]&gt;Table5[[#This Row],[Benchmark mean accuracy]]),"Yes","No")</f>
        <v>No</v>
      </c>
    </row>
    <row r="1255" spans="1:8" x14ac:dyDescent="0.55000000000000004">
      <c r="A1255">
        <v>750</v>
      </c>
      <c r="B1255" s="1" t="s">
        <v>5778</v>
      </c>
      <c r="C1255" s="4">
        <v>0.96571428599999998</v>
      </c>
      <c r="D1255" s="6">
        <v>96.795415469999995</v>
      </c>
      <c r="E1255" s="3">
        <v>96.824068769999997</v>
      </c>
      <c r="F1255" s="4">
        <v>7.6474381649999996</v>
      </c>
      <c r="G1255" s="6">
        <f>Table5[[#This Row],[Best Individual mean accuracy]]-Table5[[#This Row],[Benchmark mean accuracy]]</f>
        <v>2.8653300000001991E-2</v>
      </c>
      <c r="H1255" t="str">
        <f>IF(AND(Table5[[#This Row],[F value]]&lt;4.74,Table5[[#This Row],[Best Individual mean accuracy]]&gt;Table5[[#This Row],[Benchmark mean accuracy]]),"Yes","No")</f>
        <v>No</v>
      </c>
    </row>
    <row r="1256" spans="1:8" x14ac:dyDescent="0.55000000000000004">
      <c r="A1256">
        <v>175</v>
      </c>
      <c r="B1256" s="1" t="s">
        <v>5076</v>
      </c>
      <c r="C1256" s="4">
        <v>0.98285714300000004</v>
      </c>
      <c r="D1256" s="6">
        <v>96.738108879999999</v>
      </c>
      <c r="E1256" s="3">
        <v>96.824068769999997</v>
      </c>
      <c r="F1256" s="4">
        <v>1.3464480919999999</v>
      </c>
      <c r="G1256" s="6">
        <f>Table5[[#This Row],[Best Individual mean accuracy]]-Table5[[#This Row],[Benchmark mean accuracy]]</f>
        <v>8.595988999999804E-2</v>
      </c>
      <c r="H1256" t="str">
        <f>IF(AND(Table5[[#This Row],[F value]]&lt;4.74,Table5[[#This Row],[Best Individual mean accuracy]]&gt;Table5[[#This Row],[Benchmark mean accuracy]]),"Yes","No")</f>
        <v>Yes</v>
      </c>
    </row>
    <row r="1257" spans="1:8" x14ac:dyDescent="0.55000000000000004">
      <c r="A1257">
        <v>750</v>
      </c>
      <c r="B1257" s="1" t="s">
        <v>5766</v>
      </c>
      <c r="C1257" s="4">
        <v>0.96571428599999998</v>
      </c>
      <c r="D1257" s="6">
        <v>96.709701190000004</v>
      </c>
      <c r="E1257" s="3">
        <v>96.824068769999997</v>
      </c>
      <c r="F1257" s="4">
        <v>2.4072337460000002</v>
      </c>
      <c r="G1257" s="6">
        <f>Table5[[#This Row],[Best Individual mean accuracy]]-Table5[[#This Row],[Benchmark mean accuracy]]</f>
        <v>0.11436757999999259</v>
      </c>
      <c r="H1257" t="str">
        <f>IF(AND(Table5[[#This Row],[F value]]&lt;4.74,Table5[[#This Row],[Best Individual mean accuracy]]&gt;Table5[[#This Row],[Benchmark mean accuracy]]),"Yes","No")</f>
        <v>Yes</v>
      </c>
    </row>
    <row r="1258" spans="1:8" x14ac:dyDescent="0.55000000000000004">
      <c r="A1258">
        <v>928</v>
      </c>
      <c r="B1258" s="1" t="s">
        <v>6251</v>
      </c>
      <c r="C1258" s="4">
        <v>0.97142857100000002</v>
      </c>
      <c r="D1258" s="6">
        <v>96.566598440000007</v>
      </c>
      <c r="E1258" s="3">
        <v>96.824068769999997</v>
      </c>
      <c r="F1258" s="4">
        <v>0.82556795900000002</v>
      </c>
      <c r="G1258" s="6">
        <f>Table5[[#This Row],[Best Individual mean accuracy]]-Table5[[#This Row],[Benchmark mean accuracy]]</f>
        <v>0.25747032999998964</v>
      </c>
      <c r="H1258" t="str">
        <f>IF(AND(Table5[[#This Row],[F value]]&lt;4.74,Table5[[#This Row],[Best Individual mean accuracy]]&gt;Table5[[#This Row],[Benchmark mean accuracy]]),"Yes","No")</f>
        <v>Yes</v>
      </c>
    </row>
    <row r="1259" spans="1:8" x14ac:dyDescent="0.55000000000000004">
      <c r="A1259">
        <v>175</v>
      </c>
      <c r="B1259" s="1" t="s">
        <v>4775</v>
      </c>
      <c r="C1259" s="4">
        <v>0.98285714300000004</v>
      </c>
      <c r="D1259" s="6">
        <v>96.480638560000003</v>
      </c>
      <c r="E1259" s="3">
        <v>96.824068769999997</v>
      </c>
      <c r="F1259" s="4">
        <v>1.2914566439999999</v>
      </c>
      <c r="G1259" s="6">
        <f>Table5[[#This Row],[Best Individual mean accuracy]]-Table5[[#This Row],[Benchmark mean accuracy]]</f>
        <v>0.34343020999999396</v>
      </c>
      <c r="H1259" t="str">
        <f>IF(AND(Table5[[#This Row],[F value]]&lt;4.74,Table5[[#This Row],[Best Individual mean accuracy]]&gt;Table5[[#This Row],[Benchmark mean accuracy]]),"Yes","No")</f>
        <v>Yes</v>
      </c>
    </row>
    <row r="1260" spans="1:8" x14ac:dyDescent="0.55000000000000004">
      <c r="A1260">
        <v>175</v>
      </c>
      <c r="B1260" s="1" t="s">
        <v>4547</v>
      </c>
      <c r="C1260" s="4">
        <v>0.98285714300000004</v>
      </c>
      <c r="D1260" s="6">
        <v>96.452067130000003</v>
      </c>
      <c r="E1260" s="3">
        <v>96.824068769999997</v>
      </c>
      <c r="F1260" s="4">
        <v>0.725480389</v>
      </c>
      <c r="G1260" s="6">
        <f>Table5[[#This Row],[Best Individual mean accuracy]]-Table5[[#This Row],[Benchmark mean accuracy]]</f>
        <v>0.37200163999999347</v>
      </c>
      <c r="H1260" t="str">
        <f>IF(AND(Table5[[#This Row],[F value]]&lt;4.74,Table5[[#This Row],[Best Individual mean accuracy]]&gt;Table5[[#This Row],[Benchmark mean accuracy]]),"Yes","No")</f>
        <v>Yes</v>
      </c>
    </row>
    <row r="1261" spans="1:8" x14ac:dyDescent="0.55000000000000004">
      <c r="A1261">
        <v>928</v>
      </c>
      <c r="B1261" s="1" t="s">
        <v>6317</v>
      </c>
      <c r="C1261" s="4">
        <v>0.97142857100000002</v>
      </c>
      <c r="D1261" s="6">
        <v>96.165779779999994</v>
      </c>
      <c r="E1261" s="3">
        <v>96.824068769999997</v>
      </c>
      <c r="F1261" s="4">
        <v>1.212605274</v>
      </c>
      <c r="G1261" s="6">
        <f>Table5[[#This Row],[Best Individual mean accuracy]]-Table5[[#This Row],[Benchmark mean accuracy]]</f>
        <v>0.65828899000000263</v>
      </c>
      <c r="H1261" t="str">
        <f>IF(AND(Table5[[#This Row],[F value]]&lt;4.74,Table5[[#This Row],[Best Individual mean accuracy]]&gt;Table5[[#This Row],[Benchmark mean accuracy]]),"Yes","No")</f>
        <v>Yes</v>
      </c>
    </row>
    <row r="1262" spans="1:8" x14ac:dyDescent="0.55000000000000004">
      <c r="A1262">
        <v>928</v>
      </c>
      <c r="B1262" s="1" t="s">
        <v>6642</v>
      </c>
      <c r="C1262" s="4">
        <v>0.97142857100000002</v>
      </c>
      <c r="D1262" s="6">
        <v>96.938600080000001</v>
      </c>
      <c r="E1262" s="3">
        <v>96.823986899999994</v>
      </c>
      <c r="F1262" s="4">
        <v>2.6714307800000001</v>
      </c>
      <c r="G1262" s="6">
        <f>Table5[[#This Row],[Best Individual mean accuracy]]-Table5[[#This Row],[Benchmark mean accuracy]]</f>
        <v>-0.11461318000000631</v>
      </c>
      <c r="H1262" t="str">
        <f>IF(AND(Table5[[#This Row],[F value]]&lt;4.74,Table5[[#This Row],[Best Individual mean accuracy]]&gt;Table5[[#This Row],[Benchmark mean accuracy]]),"Yes","No")</f>
        <v>No</v>
      </c>
    </row>
    <row r="1263" spans="1:8" x14ac:dyDescent="0.55000000000000004">
      <c r="A1263">
        <v>928</v>
      </c>
      <c r="B1263" s="1" t="s">
        <v>6037</v>
      </c>
      <c r="C1263" s="4">
        <v>0.97142857100000002</v>
      </c>
      <c r="D1263" s="6">
        <v>96.681211630000007</v>
      </c>
      <c r="E1263" s="3">
        <v>96.823986899999994</v>
      </c>
      <c r="F1263" s="4">
        <v>2.261816075</v>
      </c>
      <c r="G1263" s="6">
        <f>Table5[[#This Row],[Best Individual mean accuracy]]-Table5[[#This Row],[Benchmark mean accuracy]]</f>
        <v>0.14277526999998713</v>
      </c>
      <c r="H1263" t="str">
        <f>IF(AND(Table5[[#This Row],[F value]]&lt;4.74,Table5[[#This Row],[Best Individual mean accuracy]]&gt;Table5[[#This Row],[Benchmark mean accuracy]]),"Yes","No")</f>
        <v>Yes</v>
      </c>
    </row>
    <row r="1264" spans="1:8" x14ac:dyDescent="0.55000000000000004">
      <c r="A1264">
        <v>928</v>
      </c>
      <c r="B1264" s="1" t="s">
        <v>5946</v>
      </c>
      <c r="C1264" s="4">
        <v>0.97142857100000002</v>
      </c>
      <c r="D1264" s="6">
        <v>96.681047890000002</v>
      </c>
      <c r="E1264" s="3">
        <v>96.823986899999994</v>
      </c>
      <c r="F1264" s="4">
        <v>0.66054046200000005</v>
      </c>
      <c r="G1264" s="6">
        <f>Table5[[#This Row],[Best Individual mean accuracy]]-Table5[[#This Row],[Benchmark mean accuracy]]</f>
        <v>0.14293900999999209</v>
      </c>
      <c r="H1264" t="str">
        <f>IF(AND(Table5[[#This Row],[F value]]&lt;4.74,Table5[[#This Row],[Best Individual mean accuracy]]&gt;Table5[[#This Row],[Benchmark mean accuracy]]),"Yes","No")</f>
        <v>Yes</v>
      </c>
    </row>
    <row r="1265" spans="1:8" x14ac:dyDescent="0.55000000000000004">
      <c r="A1265">
        <v>750</v>
      </c>
      <c r="B1265" s="1" t="s">
        <v>5675</v>
      </c>
      <c r="C1265" s="4">
        <v>0.96571428599999998</v>
      </c>
      <c r="D1265" s="6">
        <v>96.651985260000004</v>
      </c>
      <c r="E1265" s="3">
        <v>96.823986899999994</v>
      </c>
      <c r="F1265" s="4">
        <v>1.3327760959999999</v>
      </c>
      <c r="G1265" s="6">
        <f>Table5[[#This Row],[Best Individual mean accuracy]]-Table5[[#This Row],[Benchmark mean accuracy]]</f>
        <v>0.17200163999999063</v>
      </c>
      <c r="H1265" t="str">
        <f>IF(AND(Table5[[#This Row],[F value]]&lt;4.74,Table5[[#This Row],[Best Individual mean accuracy]]&gt;Table5[[#This Row],[Benchmark mean accuracy]]),"Yes","No")</f>
        <v>Yes</v>
      </c>
    </row>
    <row r="1266" spans="1:8" x14ac:dyDescent="0.55000000000000004">
      <c r="A1266">
        <v>750</v>
      </c>
      <c r="B1266" s="1" t="s">
        <v>5870</v>
      </c>
      <c r="C1266" s="4">
        <v>0.96571428599999998</v>
      </c>
      <c r="D1266" s="6">
        <v>96.624068769999994</v>
      </c>
      <c r="E1266" s="3">
        <v>96.823986899999994</v>
      </c>
      <c r="F1266" s="4">
        <v>0.75742928700000001</v>
      </c>
      <c r="G1266" s="6">
        <f>Table5[[#This Row],[Best Individual mean accuracy]]-Table5[[#This Row],[Benchmark mean accuracy]]</f>
        <v>0.19991813000000036</v>
      </c>
      <c r="H1266" t="str">
        <f>IF(AND(Table5[[#This Row],[F value]]&lt;4.74,Table5[[#This Row],[Best Individual mean accuracy]]&gt;Table5[[#This Row],[Benchmark mean accuracy]]),"Yes","No")</f>
        <v>Yes</v>
      </c>
    </row>
    <row r="1267" spans="1:8" x14ac:dyDescent="0.55000000000000004">
      <c r="A1267">
        <v>928</v>
      </c>
      <c r="B1267" s="1" t="s">
        <v>5923</v>
      </c>
      <c r="C1267" s="4">
        <v>0.97142857100000002</v>
      </c>
      <c r="D1267" s="6">
        <v>96.480474830000006</v>
      </c>
      <c r="E1267" s="3">
        <v>96.823986899999994</v>
      </c>
      <c r="F1267" s="4">
        <v>1.5708804249999999</v>
      </c>
      <c r="G1267" s="6">
        <f>Table5[[#This Row],[Best Individual mean accuracy]]-Table5[[#This Row],[Benchmark mean accuracy]]</f>
        <v>0.34351206999998851</v>
      </c>
      <c r="H1267" t="str">
        <f>IF(AND(Table5[[#This Row],[F value]]&lt;4.74,Table5[[#This Row],[Best Individual mean accuracy]]&gt;Table5[[#This Row],[Benchmark mean accuracy]]),"Yes","No")</f>
        <v>Yes</v>
      </c>
    </row>
    <row r="1268" spans="1:8" x14ac:dyDescent="0.55000000000000004">
      <c r="A1268">
        <v>928</v>
      </c>
      <c r="B1268" s="1" t="s">
        <v>6188</v>
      </c>
      <c r="C1268" s="4">
        <v>0.97142857100000002</v>
      </c>
      <c r="D1268" s="6">
        <v>96.451821530000004</v>
      </c>
      <c r="E1268" s="3">
        <v>96.823986899999994</v>
      </c>
      <c r="F1268" s="4">
        <v>0.69544012799999999</v>
      </c>
      <c r="G1268" s="6">
        <f>Table5[[#This Row],[Best Individual mean accuracy]]-Table5[[#This Row],[Benchmark mean accuracy]]</f>
        <v>0.3721653699999905</v>
      </c>
      <c r="H1268" t="str">
        <f>IF(AND(Table5[[#This Row],[F value]]&lt;4.74,Table5[[#This Row],[Best Individual mean accuracy]]&gt;Table5[[#This Row],[Benchmark mean accuracy]]),"Yes","No")</f>
        <v>Yes</v>
      </c>
    </row>
    <row r="1269" spans="1:8" x14ac:dyDescent="0.55000000000000004">
      <c r="A1269">
        <v>928</v>
      </c>
      <c r="B1269" s="1" t="s">
        <v>6587</v>
      </c>
      <c r="C1269" s="4">
        <v>0.97142857100000002</v>
      </c>
      <c r="D1269" s="6">
        <v>96.366680310000007</v>
      </c>
      <c r="E1269" s="3">
        <v>96.823986899999994</v>
      </c>
      <c r="F1269" s="4">
        <v>1.0771009170000001</v>
      </c>
      <c r="G1269" s="6">
        <f>Table5[[#This Row],[Best Individual mean accuracy]]-Table5[[#This Row],[Benchmark mean accuracy]]</f>
        <v>0.45730658999998752</v>
      </c>
      <c r="H1269" t="str">
        <f>IF(AND(Table5[[#This Row],[F value]]&lt;4.74,Table5[[#This Row],[Best Individual mean accuracy]]&gt;Table5[[#This Row],[Benchmark mean accuracy]]),"Yes","No")</f>
        <v>Yes</v>
      </c>
    </row>
    <row r="1270" spans="1:8" x14ac:dyDescent="0.55000000000000004">
      <c r="A1270">
        <v>928</v>
      </c>
      <c r="B1270" s="1" t="s">
        <v>6563</v>
      </c>
      <c r="C1270" s="4">
        <v>0.97142857100000002</v>
      </c>
      <c r="D1270" s="6">
        <v>96.365943509999994</v>
      </c>
      <c r="E1270" s="3">
        <v>96.823986899999994</v>
      </c>
      <c r="F1270" s="4">
        <v>1</v>
      </c>
      <c r="G1270" s="6">
        <f>Table5[[#This Row],[Best Individual mean accuracy]]-Table5[[#This Row],[Benchmark mean accuracy]]</f>
        <v>0.45804339000000027</v>
      </c>
      <c r="H1270" t="str">
        <f>IF(AND(Table5[[#This Row],[F value]]&lt;4.74,Table5[[#This Row],[Best Individual mean accuracy]]&gt;Table5[[#This Row],[Benchmark mean accuracy]]),"Yes","No")</f>
        <v>Yes</v>
      </c>
    </row>
    <row r="1271" spans="1:8" x14ac:dyDescent="0.55000000000000004">
      <c r="A1271">
        <v>750</v>
      </c>
      <c r="B1271" s="1" t="s">
        <v>5750</v>
      </c>
      <c r="C1271" s="4">
        <v>0.96571428599999998</v>
      </c>
      <c r="D1271" s="6">
        <v>96.709373720000002</v>
      </c>
      <c r="E1271" s="3">
        <v>96.823905030000006</v>
      </c>
      <c r="F1271" s="4">
        <v>0.66684410100000002</v>
      </c>
      <c r="G1271" s="6">
        <f>Table5[[#This Row],[Best Individual mean accuracy]]-Table5[[#This Row],[Benchmark mean accuracy]]</f>
        <v>0.11453131000000383</v>
      </c>
      <c r="H1271" t="str">
        <f>IF(AND(Table5[[#This Row],[F value]]&lt;4.74,Table5[[#This Row],[Best Individual mean accuracy]]&gt;Table5[[#This Row],[Benchmark mean accuracy]]),"Yes","No")</f>
        <v>Yes</v>
      </c>
    </row>
    <row r="1272" spans="1:8" x14ac:dyDescent="0.55000000000000004">
      <c r="A1272">
        <v>663</v>
      </c>
      <c r="B1272" s="1" t="s">
        <v>5514</v>
      </c>
      <c r="C1272" s="4">
        <v>0.97714285700000003</v>
      </c>
      <c r="D1272" s="6">
        <v>96.708964390000006</v>
      </c>
      <c r="E1272" s="3">
        <v>96.823905030000006</v>
      </c>
      <c r="F1272" s="4">
        <v>0.76453488700000005</v>
      </c>
      <c r="G1272" s="6">
        <f>Table5[[#This Row],[Best Individual mean accuracy]]-Table5[[#This Row],[Benchmark mean accuracy]]</f>
        <v>0.11494064000000037</v>
      </c>
      <c r="H1272" t="str">
        <f>IF(AND(Table5[[#This Row],[F value]]&lt;4.74,Table5[[#This Row],[Best Individual mean accuracy]]&gt;Table5[[#This Row],[Benchmark mean accuracy]]),"Yes","No")</f>
        <v>Yes</v>
      </c>
    </row>
    <row r="1273" spans="1:8" x14ac:dyDescent="0.55000000000000004">
      <c r="A1273">
        <v>928</v>
      </c>
      <c r="B1273" s="1" t="s">
        <v>6426</v>
      </c>
      <c r="C1273" s="4">
        <v>0.97142857100000002</v>
      </c>
      <c r="D1273" s="6">
        <v>96.480392960000003</v>
      </c>
      <c r="E1273" s="3">
        <v>96.823905030000006</v>
      </c>
      <c r="F1273" s="4">
        <v>2.6595261080000001</v>
      </c>
      <c r="G1273" s="6">
        <f>Table5[[#This Row],[Best Individual mean accuracy]]-Table5[[#This Row],[Benchmark mean accuracy]]</f>
        <v>0.34351207000000272</v>
      </c>
      <c r="H1273" t="str">
        <f>IF(AND(Table5[[#This Row],[F value]]&lt;4.74,Table5[[#This Row],[Best Individual mean accuracy]]&gt;Table5[[#This Row],[Benchmark mean accuracy]]),"Yes","No")</f>
        <v>Yes</v>
      </c>
    </row>
    <row r="1274" spans="1:8" x14ac:dyDescent="0.55000000000000004">
      <c r="A1274">
        <v>928</v>
      </c>
      <c r="B1274" s="1" t="s">
        <v>6180</v>
      </c>
      <c r="C1274" s="4">
        <v>0.97142857100000002</v>
      </c>
      <c r="D1274" s="6">
        <v>96.479901760000004</v>
      </c>
      <c r="E1274" s="3">
        <v>96.823905030000006</v>
      </c>
      <c r="F1274" s="4">
        <v>0.66114803099999997</v>
      </c>
      <c r="G1274" s="6">
        <f>Table5[[#This Row],[Best Individual mean accuracy]]-Table5[[#This Row],[Benchmark mean accuracy]]</f>
        <v>0.34400327000000175</v>
      </c>
      <c r="H1274" t="str">
        <f>IF(AND(Table5[[#This Row],[F value]]&lt;4.74,Table5[[#This Row],[Best Individual mean accuracy]]&gt;Table5[[#This Row],[Benchmark mean accuracy]]),"Yes","No")</f>
        <v>Yes</v>
      </c>
    </row>
    <row r="1275" spans="1:8" x14ac:dyDescent="0.55000000000000004">
      <c r="A1275">
        <v>175</v>
      </c>
      <c r="B1275" s="1" t="s">
        <v>5020</v>
      </c>
      <c r="C1275" s="4">
        <v>0.98285714300000004</v>
      </c>
      <c r="D1275" s="6">
        <v>96.452394600000005</v>
      </c>
      <c r="E1275" s="3">
        <v>96.823905030000006</v>
      </c>
      <c r="F1275" s="4">
        <v>1.711182177</v>
      </c>
      <c r="G1275" s="6">
        <f>Table5[[#This Row],[Best Individual mean accuracy]]-Table5[[#This Row],[Benchmark mean accuracy]]</f>
        <v>0.37151043000000072</v>
      </c>
      <c r="H1275" t="str">
        <f>IF(AND(Table5[[#This Row],[F value]]&lt;4.74,Table5[[#This Row],[Best Individual mean accuracy]]&gt;Table5[[#This Row],[Benchmark mean accuracy]]),"Yes","No")</f>
        <v>Yes</v>
      </c>
    </row>
    <row r="1276" spans="1:8" x14ac:dyDescent="0.55000000000000004">
      <c r="A1276">
        <v>175</v>
      </c>
      <c r="B1276" s="1" t="s">
        <v>4656</v>
      </c>
      <c r="C1276" s="4">
        <v>0.98285714300000004</v>
      </c>
      <c r="D1276" s="6">
        <v>96.451248469999996</v>
      </c>
      <c r="E1276" s="3">
        <v>96.823905030000006</v>
      </c>
      <c r="F1276" s="4">
        <v>1.2740587759999999</v>
      </c>
      <c r="G1276" s="6">
        <f>Table5[[#This Row],[Best Individual mean accuracy]]-Table5[[#This Row],[Benchmark mean accuracy]]</f>
        <v>0.37265656000001002</v>
      </c>
      <c r="H1276" t="str">
        <f>IF(AND(Table5[[#This Row],[F value]]&lt;4.74,Table5[[#This Row],[Best Individual mean accuracy]]&gt;Table5[[#This Row],[Benchmark mean accuracy]]),"Yes","No")</f>
        <v>Yes</v>
      </c>
    </row>
    <row r="1277" spans="1:8" x14ac:dyDescent="0.55000000000000004">
      <c r="A1277">
        <v>928</v>
      </c>
      <c r="B1277" s="1" t="s">
        <v>6359</v>
      </c>
      <c r="C1277" s="4">
        <v>0.97142857100000002</v>
      </c>
      <c r="D1277" s="6">
        <v>97.110028650000004</v>
      </c>
      <c r="E1277" s="3">
        <v>96.823823169999997</v>
      </c>
      <c r="F1277" s="4">
        <v>1.176469738</v>
      </c>
      <c r="G1277" s="6">
        <f>Table5[[#This Row],[Best Individual mean accuracy]]-Table5[[#This Row],[Benchmark mean accuracy]]</f>
        <v>-0.28620548000000667</v>
      </c>
      <c r="H1277" t="str">
        <f>IF(AND(Table5[[#This Row],[F value]]&lt;4.74,Table5[[#This Row],[Best Individual mean accuracy]]&gt;Table5[[#This Row],[Benchmark mean accuracy]]),"Yes","No")</f>
        <v>No</v>
      </c>
    </row>
    <row r="1278" spans="1:8" x14ac:dyDescent="0.55000000000000004">
      <c r="A1278">
        <v>175</v>
      </c>
      <c r="B1278" s="1" t="s">
        <v>4634</v>
      </c>
      <c r="C1278" s="4">
        <v>0.98285714300000004</v>
      </c>
      <c r="D1278" s="6">
        <v>96.966762180000003</v>
      </c>
      <c r="E1278" s="3">
        <v>96.823823169999997</v>
      </c>
      <c r="F1278" s="4">
        <v>0.78944265700000005</v>
      </c>
      <c r="G1278" s="6">
        <f>Table5[[#This Row],[Best Individual mean accuracy]]-Table5[[#This Row],[Benchmark mean accuracy]]</f>
        <v>-0.14293901000000631</v>
      </c>
      <c r="H1278" t="str">
        <f>IF(AND(Table5[[#This Row],[F value]]&lt;4.74,Table5[[#This Row],[Best Individual mean accuracy]]&gt;Table5[[#This Row],[Benchmark mean accuracy]]),"Yes","No")</f>
        <v>No</v>
      </c>
    </row>
    <row r="1279" spans="1:8" x14ac:dyDescent="0.55000000000000004">
      <c r="A1279">
        <v>175</v>
      </c>
      <c r="B1279" s="1" t="s">
        <v>4992</v>
      </c>
      <c r="C1279" s="4">
        <v>0.98285714300000004</v>
      </c>
      <c r="D1279" s="6">
        <v>96.795169869999995</v>
      </c>
      <c r="E1279" s="3">
        <v>96.823823169999997</v>
      </c>
      <c r="F1279" s="4">
        <v>0.76102127900000005</v>
      </c>
      <c r="G1279" s="6">
        <f>Table5[[#This Row],[Best Individual mean accuracy]]-Table5[[#This Row],[Benchmark mean accuracy]]</f>
        <v>2.8653300000001991E-2</v>
      </c>
      <c r="H1279" t="str">
        <f>IF(AND(Table5[[#This Row],[F value]]&lt;4.74,Table5[[#This Row],[Best Individual mean accuracy]]&gt;Table5[[#This Row],[Benchmark mean accuracy]]),"Yes","No")</f>
        <v>Yes</v>
      </c>
    </row>
    <row r="1280" spans="1:8" x14ac:dyDescent="0.55000000000000004">
      <c r="A1280">
        <v>750</v>
      </c>
      <c r="B1280" s="1" t="s">
        <v>5727</v>
      </c>
      <c r="C1280" s="4">
        <v>0.96571428599999998</v>
      </c>
      <c r="D1280" s="6">
        <v>96.709864920000001</v>
      </c>
      <c r="E1280" s="3">
        <v>96.823823169999997</v>
      </c>
      <c r="F1280" s="4">
        <v>0.63617531299999996</v>
      </c>
      <c r="G1280" s="6">
        <f>Table5[[#This Row],[Best Individual mean accuracy]]-Table5[[#This Row],[Benchmark mean accuracy]]</f>
        <v>0.11395824999999604</v>
      </c>
      <c r="H1280" t="str">
        <f>IF(AND(Table5[[#This Row],[F value]]&lt;4.74,Table5[[#This Row],[Best Individual mean accuracy]]&gt;Table5[[#This Row],[Benchmark mean accuracy]]),"Yes","No")</f>
        <v>Yes</v>
      </c>
    </row>
    <row r="1281" spans="1:8" x14ac:dyDescent="0.55000000000000004">
      <c r="A1281">
        <v>750</v>
      </c>
      <c r="B1281" s="1" t="s">
        <v>5672</v>
      </c>
      <c r="C1281" s="4">
        <v>0.96571428599999998</v>
      </c>
      <c r="D1281" s="6">
        <v>96.70929185</v>
      </c>
      <c r="E1281" s="3">
        <v>96.823823169999997</v>
      </c>
      <c r="F1281" s="4">
        <v>0.76226181199999998</v>
      </c>
      <c r="G1281" s="6">
        <f>Table5[[#This Row],[Best Individual mean accuracy]]-Table5[[#This Row],[Benchmark mean accuracy]]</f>
        <v>0.11453131999999755</v>
      </c>
      <c r="H1281" t="str">
        <f>IF(AND(Table5[[#This Row],[F value]]&lt;4.74,Table5[[#This Row],[Best Individual mean accuracy]]&gt;Table5[[#This Row],[Benchmark mean accuracy]]),"Yes","No")</f>
        <v>Yes</v>
      </c>
    </row>
    <row r="1282" spans="1:8" x14ac:dyDescent="0.55000000000000004">
      <c r="A1282">
        <v>175</v>
      </c>
      <c r="B1282" s="1" t="s">
        <v>4958</v>
      </c>
      <c r="C1282" s="4">
        <v>0.98285714300000004</v>
      </c>
      <c r="D1282" s="6">
        <v>96.509291849999997</v>
      </c>
      <c r="E1282" s="3">
        <v>96.823823169999997</v>
      </c>
      <c r="F1282" s="4">
        <v>1.4006199640000001</v>
      </c>
      <c r="G1282" s="6">
        <f>Table5[[#This Row],[Best Individual mean accuracy]]-Table5[[#This Row],[Benchmark mean accuracy]]</f>
        <v>0.31453132000000039</v>
      </c>
      <c r="H1282" t="str">
        <f>IF(AND(Table5[[#This Row],[F value]]&lt;4.74,Table5[[#This Row],[Best Individual mean accuracy]]&gt;Table5[[#This Row],[Benchmark mean accuracy]]),"Yes","No")</f>
        <v>Yes</v>
      </c>
    </row>
    <row r="1283" spans="1:8" x14ac:dyDescent="0.55000000000000004">
      <c r="A1283">
        <v>928</v>
      </c>
      <c r="B1283" s="1" t="s">
        <v>6635</v>
      </c>
      <c r="C1283" s="4">
        <v>0.97142857100000002</v>
      </c>
      <c r="D1283" s="6">
        <v>96.308555060000003</v>
      </c>
      <c r="E1283" s="3">
        <v>96.823823169999997</v>
      </c>
      <c r="F1283" s="4">
        <v>1</v>
      </c>
      <c r="G1283" s="6">
        <f>Table5[[#This Row],[Best Individual mean accuracy]]-Table5[[#This Row],[Benchmark mean accuracy]]</f>
        <v>0.51526810999999384</v>
      </c>
      <c r="H1283" t="str">
        <f>IF(AND(Table5[[#This Row],[F value]]&lt;4.74,Table5[[#This Row],[Best Individual mean accuracy]]&gt;Table5[[#This Row],[Benchmark mean accuracy]]),"Yes","No")</f>
        <v>Yes</v>
      </c>
    </row>
    <row r="1284" spans="1:8" x14ac:dyDescent="0.55000000000000004">
      <c r="A1284">
        <v>928</v>
      </c>
      <c r="B1284" s="1" t="s">
        <v>6363</v>
      </c>
      <c r="C1284" s="4">
        <v>0.97142857100000002</v>
      </c>
      <c r="D1284" s="6">
        <v>96.165697910000006</v>
      </c>
      <c r="E1284" s="3">
        <v>96.823823169999997</v>
      </c>
      <c r="F1284" s="4">
        <v>0.88562875399999996</v>
      </c>
      <c r="G1284" s="6">
        <f>Table5[[#This Row],[Best Individual mean accuracy]]-Table5[[#This Row],[Benchmark mean accuracy]]</f>
        <v>0.65812525999999139</v>
      </c>
      <c r="H1284" t="str">
        <f>IF(AND(Table5[[#This Row],[F value]]&lt;4.74,Table5[[#This Row],[Best Individual mean accuracy]]&gt;Table5[[#This Row],[Benchmark mean accuracy]]),"Yes","No")</f>
        <v>Yes</v>
      </c>
    </row>
    <row r="1285" spans="1:8" x14ac:dyDescent="0.55000000000000004">
      <c r="A1285">
        <v>663</v>
      </c>
      <c r="B1285" s="1" t="s">
        <v>5513</v>
      </c>
      <c r="C1285" s="4">
        <v>0.97714285700000003</v>
      </c>
      <c r="D1285" s="6">
        <v>96.938272620000006</v>
      </c>
      <c r="E1285" s="3">
        <v>96.823741299999995</v>
      </c>
      <c r="F1285" s="4">
        <v>1.115080147</v>
      </c>
      <c r="G1285" s="6">
        <f>Table5[[#This Row],[Best Individual mean accuracy]]-Table5[[#This Row],[Benchmark mean accuracy]]</f>
        <v>-0.11453132000001176</v>
      </c>
      <c r="H1285" t="str">
        <f>IF(AND(Table5[[#This Row],[F value]]&lt;4.74,Table5[[#This Row],[Best Individual mean accuracy]]&gt;Table5[[#This Row],[Benchmark mean accuracy]]),"Yes","No")</f>
        <v>No</v>
      </c>
    </row>
    <row r="1286" spans="1:8" x14ac:dyDescent="0.55000000000000004">
      <c r="A1286">
        <v>663</v>
      </c>
      <c r="B1286" s="1" t="s">
        <v>5616</v>
      </c>
      <c r="C1286" s="4">
        <v>0.97714285700000003</v>
      </c>
      <c r="D1286" s="6">
        <v>96.766434709999999</v>
      </c>
      <c r="E1286" s="3">
        <v>96.823741299999995</v>
      </c>
      <c r="F1286" s="4">
        <v>0.95993596299999995</v>
      </c>
      <c r="G1286" s="6">
        <f>Table5[[#This Row],[Best Individual mean accuracy]]-Table5[[#This Row],[Benchmark mean accuracy]]</f>
        <v>5.7306589999996049E-2</v>
      </c>
      <c r="H1286" t="str">
        <f>IF(AND(Table5[[#This Row],[F value]]&lt;4.74,Table5[[#This Row],[Best Individual mean accuracy]]&gt;Table5[[#This Row],[Benchmark mean accuracy]]),"Yes","No")</f>
        <v>Yes</v>
      </c>
    </row>
    <row r="1287" spans="1:8" x14ac:dyDescent="0.55000000000000004">
      <c r="A1287">
        <v>750</v>
      </c>
      <c r="B1287" s="1" t="s">
        <v>5856</v>
      </c>
      <c r="C1287" s="4">
        <v>0.96571428599999998</v>
      </c>
      <c r="D1287" s="6">
        <v>96.70929185</v>
      </c>
      <c r="E1287" s="3">
        <v>96.823741299999995</v>
      </c>
      <c r="F1287" s="4">
        <v>0.72741534399999996</v>
      </c>
      <c r="G1287" s="6">
        <f>Table5[[#This Row],[Best Individual mean accuracy]]-Table5[[#This Row],[Benchmark mean accuracy]]</f>
        <v>0.11444944999999507</v>
      </c>
      <c r="H1287" t="str">
        <f>IF(AND(Table5[[#This Row],[F value]]&lt;4.74,Table5[[#This Row],[Best Individual mean accuracy]]&gt;Table5[[#This Row],[Benchmark mean accuracy]]),"Yes","No")</f>
        <v>Yes</v>
      </c>
    </row>
    <row r="1288" spans="1:8" x14ac:dyDescent="0.55000000000000004">
      <c r="A1288">
        <v>928</v>
      </c>
      <c r="B1288" s="1" t="s">
        <v>6473</v>
      </c>
      <c r="C1288" s="4">
        <v>0.97142857100000002</v>
      </c>
      <c r="D1288" s="6">
        <v>96.680966029999993</v>
      </c>
      <c r="E1288" s="3">
        <v>96.823741299999995</v>
      </c>
      <c r="F1288" s="4">
        <v>1.0755978820000001</v>
      </c>
      <c r="G1288" s="6">
        <f>Table5[[#This Row],[Best Individual mean accuracy]]-Table5[[#This Row],[Benchmark mean accuracy]]</f>
        <v>0.14277527000000134</v>
      </c>
      <c r="H1288" t="str">
        <f>IF(AND(Table5[[#This Row],[F value]]&lt;4.74,Table5[[#This Row],[Best Individual mean accuracy]]&gt;Table5[[#This Row],[Benchmark mean accuracy]]),"Yes","No")</f>
        <v>Yes</v>
      </c>
    </row>
    <row r="1289" spans="1:8" x14ac:dyDescent="0.55000000000000004">
      <c r="A1289">
        <v>663</v>
      </c>
      <c r="B1289" s="1" t="s">
        <v>5345</v>
      </c>
      <c r="C1289" s="4">
        <v>0.97714285700000003</v>
      </c>
      <c r="D1289" s="6">
        <v>96.652312730000006</v>
      </c>
      <c r="E1289" s="3">
        <v>96.823741299999995</v>
      </c>
      <c r="F1289" s="4">
        <v>0.66992582499999997</v>
      </c>
      <c r="G1289" s="6">
        <f>Table5[[#This Row],[Best Individual mean accuracy]]-Table5[[#This Row],[Benchmark mean accuracy]]</f>
        <v>0.17142856999998912</v>
      </c>
      <c r="H1289" t="str">
        <f>IF(AND(Table5[[#This Row],[F value]]&lt;4.74,Table5[[#This Row],[Best Individual mean accuracy]]&gt;Table5[[#This Row],[Benchmark mean accuracy]]),"Yes","No")</f>
        <v>Yes</v>
      </c>
    </row>
    <row r="1290" spans="1:8" x14ac:dyDescent="0.55000000000000004">
      <c r="A1290">
        <v>175</v>
      </c>
      <c r="B1290" s="1" t="s">
        <v>4733</v>
      </c>
      <c r="C1290" s="4">
        <v>0.98285714300000004</v>
      </c>
      <c r="D1290" s="6">
        <v>96.623495700000007</v>
      </c>
      <c r="E1290" s="3">
        <v>96.823741299999995</v>
      </c>
      <c r="F1290" s="4">
        <v>1.264106803</v>
      </c>
      <c r="G1290" s="6">
        <f>Table5[[#This Row],[Best Individual mean accuracy]]-Table5[[#This Row],[Benchmark mean accuracy]]</f>
        <v>0.20024559999998814</v>
      </c>
      <c r="H1290" t="str">
        <f>IF(AND(Table5[[#This Row],[F value]]&lt;4.74,Table5[[#This Row],[Best Individual mean accuracy]]&gt;Table5[[#This Row],[Benchmark mean accuracy]]),"Yes","No")</f>
        <v>Yes</v>
      </c>
    </row>
    <row r="1291" spans="1:8" x14ac:dyDescent="0.55000000000000004">
      <c r="A1291">
        <v>663</v>
      </c>
      <c r="B1291" s="1" t="s">
        <v>5447</v>
      </c>
      <c r="C1291" s="4">
        <v>0.97714285700000003</v>
      </c>
      <c r="D1291" s="6">
        <v>96.537699549999999</v>
      </c>
      <c r="E1291" s="3">
        <v>96.823741299999995</v>
      </c>
      <c r="F1291" s="4">
        <v>2.2136759750000001</v>
      </c>
      <c r="G1291" s="6">
        <f>Table5[[#This Row],[Best Individual mean accuracy]]-Table5[[#This Row],[Benchmark mean accuracy]]</f>
        <v>0.28604174999999543</v>
      </c>
      <c r="H1291" t="str">
        <f>IF(AND(Table5[[#This Row],[F value]]&lt;4.74,Table5[[#This Row],[Best Individual mean accuracy]]&gt;Table5[[#This Row],[Benchmark mean accuracy]]),"Yes","No")</f>
        <v>Yes</v>
      </c>
    </row>
    <row r="1292" spans="1:8" x14ac:dyDescent="0.55000000000000004">
      <c r="A1292">
        <v>928</v>
      </c>
      <c r="B1292" s="1" t="s">
        <v>6486</v>
      </c>
      <c r="C1292" s="4">
        <v>0.97142857100000002</v>
      </c>
      <c r="D1292" s="6">
        <v>96.423741300000003</v>
      </c>
      <c r="E1292" s="3">
        <v>96.823741299999995</v>
      </c>
      <c r="F1292" s="4">
        <v>0.80783568800000005</v>
      </c>
      <c r="G1292" s="6">
        <f>Table5[[#This Row],[Best Individual mean accuracy]]-Table5[[#This Row],[Benchmark mean accuracy]]</f>
        <v>0.39999999999999147</v>
      </c>
      <c r="H1292" t="str">
        <f>IF(AND(Table5[[#This Row],[F value]]&lt;4.74,Table5[[#This Row],[Best Individual mean accuracy]]&gt;Table5[[#This Row],[Benchmark mean accuracy]]),"Yes","No")</f>
        <v>Yes</v>
      </c>
    </row>
    <row r="1293" spans="1:8" x14ac:dyDescent="0.55000000000000004">
      <c r="A1293">
        <v>175</v>
      </c>
      <c r="B1293" s="1" t="s">
        <v>4962</v>
      </c>
      <c r="C1293" s="4">
        <v>0.98285714300000004</v>
      </c>
      <c r="D1293" s="6">
        <v>96.595088009999998</v>
      </c>
      <c r="E1293" s="3">
        <v>96.82365944</v>
      </c>
      <c r="F1293" s="4">
        <v>1.0646770249999999</v>
      </c>
      <c r="G1293" s="6">
        <f>Table5[[#This Row],[Best Individual mean accuracy]]-Table5[[#This Row],[Benchmark mean accuracy]]</f>
        <v>0.22857143000000235</v>
      </c>
      <c r="H1293" t="str">
        <f>IF(AND(Table5[[#This Row],[F value]]&lt;4.74,Table5[[#This Row],[Best Individual mean accuracy]]&gt;Table5[[#This Row],[Benchmark mean accuracy]]),"Yes","No")</f>
        <v>Yes</v>
      </c>
    </row>
    <row r="1294" spans="1:8" x14ac:dyDescent="0.55000000000000004">
      <c r="A1294">
        <v>175</v>
      </c>
      <c r="B1294" s="1" t="s">
        <v>4579</v>
      </c>
      <c r="C1294" s="4">
        <v>0.98285714300000004</v>
      </c>
      <c r="D1294" s="6">
        <v>96.337453949999997</v>
      </c>
      <c r="E1294" s="3">
        <v>96.82365944</v>
      </c>
      <c r="F1294" s="4">
        <v>0.83833299699999997</v>
      </c>
      <c r="G1294" s="6">
        <f>Table5[[#This Row],[Best Individual mean accuracy]]-Table5[[#This Row],[Benchmark mean accuracy]]</f>
        <v>0.48620549000000324</v>
      </c>
      <c r="H1294" t="str">
        <f>IF(AND(Table5[[#This Row],[F value]]&lt;4.74,Table5[[#This Row],[Best Individual mean accuracy]]&gt;Table5[[#This Row],[Benchmark mean accuracy]]),"Yes","No")</f>
        <v>Yes</v>
      </c>
    </row>
    <row r="1295" spans="1:8" x14ac:dyDescent="0.55000000000000004">
      <c r="A1295">
        <v>175</v>
      </c>
      <c r="B1295" s="1" t="s">
        <v>4560</v>
      </c>
      <c r="C1295" s="4">
        <v>0.98285714300000004</v>
      </c>
      <c r="D1295" s="6">
        <v>96.252476459999997</v>
      </c>
      <c r="E1295" s="3">
        <v>96.82365944</v>
      </c>
      <c r="F1295" s="4">
        <v>0.73576049799999999</v>
      </c>
      <c r="G1295" s="6">
        <f>Table5[[#This Row],[Best Individual mean accuracy]]-Table5[[#This Row],[Benchmark mean accuracy]]</f>
        <v>0.57118298000000323</v>
      </c>
      <c r="H1295" t="str">
        <f>IF(AND(Table5[[#This Row],[F value]]&lt;4.74,Table5[[#This Row],[Best Individual mean accuracy]]&gt;Table5[[#This Row],[Benchmark mean accuracy]]),"Yes","No")</f>
        <v>Yes</v>
      </c>
    </row>
    <row r="1296" spans="1:8" x14ac:dyDescent="0.55000000000000004">
      <c r="A1296">
        <v>175</v>
      </c>
      <c r="B1296" s="1" t="s">
        <v>4505</v>
      </c>
      <c r="C1296" s="4">
        <v>0.98285714300000004</v>
      </c>
      <c r="D1296" s="6">
        <v>96.193614409999995</v>
      </c>
      <c r="E1296" s="3">
        <v>96.82365944</v>
      </c>
      <c r="F1296" s="4">
        <v>0.76491763800000001</v>
      </c>
      <c r="G1296" s="6">
        <f>Table5[[#This Row],[Best Individual mean accuracy]]-Table5[[#This Row],[Benchmark mean accuracy]]</f>
        <v>0.63004503000000511</v>
      </c>
      <c r="H1296" t="str">
        <f>IF(AND(Table5[[#This Row],[F value]]&lt;4.74,Table5[[#This Row],[Best Individual mean accuracy]]&gt;Table5[[#This Row],[Benchmark mean accuracy]]),"Yes","No")</f>
        <v>Yes</v>
      </c>
    </row>
    <row r="1297" spans="1:8" x14ac:dyDescent="0.55000000000000004">
      <c r="A1297">
        <v>928</v>
      </c>
      <c r="B1297" s="1" t="s">
        <v>5981</v>
      </c>
      <c r="C1297" s="4">
        <v>0.97142857100000002</v>
      </c>
      <c r="D1297" s="6">
        <v>96.938272620000006</v>
      </c>
      <c r="E1297" s="3">
        <v>96.823577569999998</v>
      </c>
      <c r="F1297" s="4">
        <v>1.416069018</v>
      </c>
      <c r="G1297" s="6">
        <f>Table5[[#This Row],[Best Individual mean accuracy]]-Table5[[#This Row],[Benchmark mean accuracy]]</f>
        <v>-0.11469505000000879</v>
      </c>
      <c r="H1297" t="str">
        <f>IF(AND(Table5[[#This Row],[F value]]&lt;4.74,Table5[[#This Row],[Best Individual mean accuracy]]&gt;Table5[[#This Row],[Benchmark mean accuracy]]),"Yes","No")</f>
        <v>No</v>
      </c>
    </row>
    <row r="1298" spans="1:8" x14ac:dyDescent="0.55000000000000004">
      <c r="A1298">
        <v>175</v>
      </c>
      <c r="B1298" s="1" t="s">
        <v>4809</v>
      </c>
      <c r="C1298" s="4">
        <v>0.98285714300000004</v>
      </c>
      <c r="D1298" s="6">
        <v>96.823905030000006</v>
      </c>
      <c r="E1298" s="3">
        <v>96.823577569999998</v>
      </c>
      <c r="F1298" s="4">
        <v>0.74977703500000004</v>
      </c>
      <c r="G1298" s="6">
        <f>Table5[[#This Row],[Best Individual mean accuracy]]-Table5[[#This Row],[Benchmark mean accuracy]]</f>
        <v>-3.274600000082728E-4</v>
      </c>
      <c r="H1298" t="str">
        <f>IF(AND(Table5[[#This Row],[F value]]&lt;4.74,Table5[[#This Row],[Best Individual mean accuracy]]&gt;Table5[[#This Row],[Benchmark mean accuracy]]),"Yes","No")</f>
        <v>No</v>
      </c>
    </row>
    <row r="1299" spans="1:8" x14ac:dyDescent="0.55000000000000004">
      <c r="A1299">
        <v>175</v>
      </c>
      <c r="B1299" s="1" t="s">
        <v>4528</v>
      </c>
      <c r="C1299" s="4">
        <v>0.98285714300000004</v>
      </c>
      <c r="D1299" s="6">
        <v>96.652312730000006</v>
      </c>
      <c r="E1299" s="3">
        <v>96.823577569999998</v>
      </c>
      <c r="F1299" s="4">
        <v>0.54324316100000003</v>
      </c>
      <c r="G1299" s="6">
        <f>Table5[[#This Row],[Best Individual mean accuracy]]-Table5[[#This Row],[Benchmark mean accuracy]]</f>
        <v>0.17126483999999209</v>
      </c>
      <c r="H1299" t="str">
        <f>IF(AND(Table5[[#This Row],[F value]]&lt;4.74,Table5[[#This Row],[Best Individual mean accuracy]]&gt;Table5[[#This Row],[Benchmark mean accuracy]]),"Yes","No")</f>
        <v>Yes</v>
      </c>
    </row>
    <row r="1300" spans="1:8" x14ac:dyDescent="0.55000000000000004">
      <c r="A1300">
        <v>175</v>
      </c>
      <c r="B1300" s="1" t="s">
        <v>4699</v>
      </c>
      <c r="C1300" s="4">
        <v>0.98285714300000004</v>
      </c>
      <c r="D1300" s="6">
        <v>96.537126479999998</v>
      </c>
      <c r="E1300" s="3">
        <v>96.823577569999998</v>
      </c>
      <c r="F1300" s="4">
        <v>0.64071765800000002</v>
      </c>
      <c r="G1300" s="6">
        <f>Table5[[#This Row],[Best Individual mean accuracy]]-Table5[[#This Row],[Benchmark mean accuracy]]</f>
        <v>0.28645108999999991</v>
      </c>
      <c r="H1300" t="str">
        <f>IF(AND(Table5[[#This Row],[F value]]&lt;4.74,Table5[[#This Row],[Best Individual mean accuracy]]&gt;Table5[[#This Row],[Benchmark mean accuracy]]),"Yes","No")</f>
        <v>Yes</v>
      </c>
    </row>
    <row r="1301" spans="1:8" x14ac:dyDescent="0.55000000000000004">
      <c r="A1301">
        <v>928</v>
      </c>
      <c r="B1301" s="1" t="s">
        <v>6028</v>
      </c>
      <c r="C1301" s="4">
        <v>0.97142857100000002</v>
      </c>
      <c r="D1301" s="6">
        <v>96.623004499999993</v>
      </c>
      <c r="E1301" s="3">
        <v>96.823495699999995</v>
      </c>
      <c r="F1301" s="4">
        <v>3.2990589830000001</v>
      </c>
      <c r="G1301" s="6">
        <f>Table5[[#This Row],[Best Individual mean accuracy]]-Table5[[#This Row],[Benchmark mean accuracy]]</f>
        <v>0.20049120000000187</v>
      </c>
      <c r="H1301" t="str">
        <f>IF(AND(Table5[[#This Row],[F value]]&lt;4.74,Table5[[#This Row],[Best Individual mean accuracy]]&gt;Table5[[#This Row],[Benchmark mean accuracy]]),"Yes","No")</f>
        <v>Yes</v>
      </c>
    </row>
    <row r="1302" spans="1:8" x14ac:dyDescent="0.55000000000000004">
      <c r="A1302">
        <v>663</v>
      </c>
      <c r="B1302" s="1" t="s">
        <v>5320</v>
      </c>
      <c r="C1302" s="4">
        <v>0.97714285700000003</v>
      </c>
      <c r="D1302" s="6">
        <v>96.566352839999993</v>
      </c>
      <c r="E1302" s="3">
        <v>96.823495699999995</v>
      </c>
      <c r="F1302" s="4">
        <v>0.74558188700000005</v>
      </c>
      <c r="G1302" s="6">
        <f>Table5[[#This Row],[Best Individual mean accuracy]]-Table5[[#This Row],[Benchmark mean accuracy]]</f>
        <v>0.25714286000000186</v>
      </c>
      <c r="H1302" t="str">
        <f>IF(AND(Table5[[#This Row],[F value]]&lt;4.74,Table5[[#This Row],[Best Individual mean accuracy]]&gt;Table5[[#This Row],[Benchmark mean accuracy]]),"Yes","No")</f>
        <v>Yes</v>
      </c>
    </row>
    <row r="1303" spans="1:8" x14ac:dyDescent="0.55000000000000004">
      <c r="A1303">
        <v>175</v>
      </c>
      <c r="B1303" s="1" t="s">
        <v>4763</v>
      </c>
      <c r="C1303" s="4">
        <v>0.98285714300000004</v>
      </c>
      <c r="D1303" s="6">
        <v>96.508636920000001</v>
      </c>
      <c r="E1303" s="3">
        <v>96.823495699999995</v>
      </c>
      <c r="F1303" s="4">
        <v>0.81064670699999997</v>
      </c>
      <c r="G1303" s="6">
        <f>Table5[[#This Row],[Best Individual mean accuracy]]-Table5[[#This Row],[Benchmark mean accuracy]]</f>
        <v>0.31485877999999445</v>
      </c>
      <c r="H1303" t="str">
        <f>IF(AND(Table5[[#This Row],[F value]]&lt;4.74,Table5[[#This Row],[Best Individual mean accuracy]]&gt;Table5[[#This Row],[Benchmark mean accuracy]]),"Yes","No")</f>
        <v>Yes</v>
      </c>
    </row>
    <row r="1304" spans="1:8" x14ac:dyDescent="0.55000000000000004">
      <c r="A1304">
        <v>10</v>
      </c>
      <c r="B1304" s="1" t="s">
        <v>4436</v>
      </c>
      <c r="C1304" s="4">
        <v>0.98285714300000004</v>
      </c>
      <c r="D1304" s="6">
        <v>96.508391320000001</v>
      </c>
      <c r="E1304" s="3">
        <v>96.823495699999995</v>
      </c>
      <c r="F1304" s="4">
        <v>0.761750064</v>
      </c>
      <c r="G1304" s="6">
        <f>Table5[[#This Row],[Best Individual mean accuracy]]-Table5[[#This Row],[Benchmark mean accuracy]]</f>
        <v>0.31510437999999397</v>
      </c>
      <c r="H1304" t="str">
        <f>IF(AND(Table5[[#This Row],[F value]]&lt;4.74,Table5[[#This Row],[Best Individual mean accuracy]]&gt;Table5[[#This Row],[Benchmark mean accuracy]]),"Yes","No")</f>
        <v>Yes</v>
      </c>
    </row>
    <row r="1305" spans="1:8" x14ac:dyDescent="0.55000000000000004">
      <c r="A1305">
        <v>175</v>
      </c>
      <c r="B1305" s="1" t="s">
        <v>4983</v>
      </c>
      <c r="C1305" s="4">
        <v>0.98285714300000004</v>
      </c>
      <c r="D1305" s="6">
        <v>96.251002869999994</v>
      </c>
      <c r="E1305" s="3">
        <v>96.823495699999995</v>
      </c>
      <c r="F1305" s="4">
        <v>0.96855931200000001</v>
      </c>
      <c r="G1305" s="6">
        <f>Table5[[#This Row],[Best Individual mean accuracy]]-Table5[[#This Row],[Benchmark mean accuracy]]</f>
        <v>0.57249283000000162</v>
      </c>
      <c r="H1305" t="str">
        <f>IF(AND(Table5[[#This Row],[F value]]&lt;4.74,Table5[[#This Row],[Best Individual mean accuracy]]&gt;Table5[[#This Row],[Benchmark mean accuracy]]),"Yes","No")</f>
        <v>Yes</v>
      </c>
    </row>
    <row r="1306" spans="1:8" x14ac:dyDescent="0.55000000000000004">
      <c r="A1306">
        <v>928</v>
      </c>
      <c r="B1306" s="1" t="s">
        <v>6236</v>
      </c>
      <c r="C1306" s="4">
        <v>0.97142857100000002</v>
      </c>
      <c r="D1306" s="6">
        <v>96.938108880000001</v>
      </c>
      <c r="E1306" s="3">
        <v>96.823413840000001</v>
      </c>
      <c r="F1306" s="4">
        <v>1</v>
      </c>
      <c r="G1306" s="6">
        <f>Table5[[#This Row],[Best Individual mean accuracy]]-Table5[[#This Row],[Benchmark mean accuracy]]</f>
        <v>-0.11469504000000086</v>
      </c>
      <c r="H1306" t="str">
        <f>IF(AND(Table5[[#This Row],[F value]]&lt;4.74,Table5[[#This Row],[Best Individual mean accuracy]]&gt;Table5[[#This Row],[Benchmark mean accuracy]]),"Yes","No")</f>
        <v>No</v>
      </c>
    </row>
    <row r="1307" spans="1:8" x14ac:dyDescent="0.55000000000000004">
      <c r="A1307">
        <v>175</v>
      </c>
      <c r="B1307" s="1" t="s">
        <v>4936</v>
      </c>
      <c r="C1307" s="4">
        <v>0.98285714300000004</v>
      </c>
      <c r="D1307" s="6">
        <v>96.680392960000006</v>
      </c>
      <c r="E1307" s="3">
        <v>96.823413840000001</v>
      </c>
      <c r="F1307" s="4">
        <v>1.32655744</v>
      </c>
      <c r="G1307" s="6">
        <f>Table5[[#This Row],[Best Individual mean accuracy]]-Table5[[#This Row],[Benchmark mean accuracy]]</f>
        <v>0.14302087999999458</v>
      </c>
      <c r="H1307" t="str">
        <f>IF(AND(Table5[[#This Row],[F value]]&lt;4.74,Table5[[#This Row],[Best Individual mean accuracy]]&gt;Table5[[#This Row],[Benchmark mean accuracy]]),"Yes","No")</f>
        <v>Yes</v>
      </c>
    </row>
    <row r="1308" spans="1:8" x14ac:dyDescent="0.55000000000000004">
      <c r="A1308">
        <v>175</v>
      </c>
      <c r="B1308" s="1" t="s">
        <v>4539</v>
      </c>
      <c r="C1308" s="4">
        <v>0.98285714300000004</v>
      </c>
      <c r="D1308" s="6">
        <v>96.623413839999998</v>
      </c>
      <c r="E1308" s="3">
        <v>96.823413840000001</v>
      </c>
      <c r="F1308" s="4">
        <v>0.83676384800000003</v>
      </c>
      <c r="G1308" s="6">
        <f>Table5[[#This Row],[Best Individual mean accuracy]]-Table5[[#This Row],[Benchmark mean accuracy]]</f>
        <v>0.20000000000000284</v>
      </c>
      <c r="H1308" t="str">
        <f>IF(AND(Table5[[#This Row],[F value]]&lt;4.74,Table5[[#This Row],[Best Individual mean accuracy]]&gt;Table5[[#This Row],[Benchmark mean accuracy]]),"Yes","No")</f>
        <v>Yes</v>
      </c>
    </row>
    <row r="1309" spans="1:8" x14ac:dyDescent="0.55000000000000004">
      <c r="A1309">
        <v>928</v>
      </c>
      <c r="B1309" s="1" t="s">
        <v>6354</v>
      </c>
      <c r="C1309" s="4">
        <v>0.97142857100000002</v>
      </c>
      <c r="D1309" s="6">
        <v>96.537617679999997</v>
      </c>
      <c r="E1309" s="3">
        <v>96.823413840000001</v>
      </c>
      <c r="F1309" s="4">
        <v>1.7853875189999999</v>
      </c>
      <c r="G1309" s="6">
        <f>Table5[[#This Row],[Best Individual mean accuracy]]-Table5[[#This Row],[Benchmark mean accuracy]]</f>
        <v>0.28579616000000385</v>
      </c>
      <c r="H1309" t="str">
        <f>IF(AND(Table5[[#This Row],[F value]]&lt;4.74,Table5[[#This Row],[Best Individual mean accuracy]]&gt;Table5[[#This Row],[Benchmark mean accuracy]]),"Yes","No")</f>
        <v>Yes</v>
      </c>
    </row>
    <row r="1310" spans="1:8" x14ac:dyDescent="0.55000000000000004">
      <c r="A1310">
        <v>663</v>
      </c>
      <c r="B1310" s="1" t="s">
        <v>5428</v>
      </c>
      <c r="C1310" s="4">
        <v>0.97714285700000003</v>
      </c>
      <c r="D1310" s="6">
        <v>96.537290220000003</v>
      </c>
      <c r="E1310" s="3">
        <v>96.823413840000001</v>
      </c>
      <c r="F1310" s="4">
        <v>2.670631824</v>
      </c>
      <c r="G1310" s="6">
        <f>Table5[[#This Row],[Best Individual mean accuracy]]-Table5[[#This Row],[Benchmark mean accuracy]]</f>
        <v>0.28612361999999791</v>
      </c>
      <c r="H1310" t="str">
        <f>IF(AND(Table5[[#This Row],[F value]]&lt;4.74,Table5[[#This Row],[Best Individual mean accuracy]]&gt;Table5[[#This Row],[Benchmark mean accuracy]]),"Yes","No")</f>
        <v>Yes</v>
      </c>
    </row>
    <row r="1311" spans="1:8" x14ac:dyDescent="0.55000000000000004">
      <c r="A1311">
        <v>175</v>
      </c>
      <c r="B1311" s="1" t="s">
        <v>4524</v>
      </c>
      <c r="C1311" s="4">
        <v>0.98285714300000004</v>
      </c>
      <c r="D1311" s="6">
        <v>96.480720430000005</v>
      </c>
      <c r="E1311" s="3">
        <v>96.823413840000001</v>
      </c>
      <c r="F1311" s="4">
        <v>0.69335760000000002</v>
      </c>
      <c r="G1311" s="6">
        <f>Table5[[#This Row],[Best Individual mean accuracy]]-Table5[[#This Row],[Benchmark mean accuracy]]</f>
        <v>0.34269340999999542</v>
      </c>
      <c r="H1311" t="str">
        <f>IF(AND(Table5[[#This Row],[F value]]&lt;4.74,Table5[[#This Row],[Best Individual mean accuracy]]&gt;Table5[[#This Row],[Benchmark mean accuracy]]),"Yes","No")</f>
        <v>Yes</v>
      </c>
    </row>
    <row r="1312" spans="1:8" x14ac:dyDescent="0.55000000000000004">
      <c r="A1312">
        <v>175</v>
      </c>
      <c r="B1312" s="1" t="s">
        <v>4625</v>
      </c>
      <c r="C1312" s="4">
        <v>0.98285714300000004</v>
      </c>
      <c r="D1312" s="6">
        <v>96.480720430000005</v>
      </c>
      <c r="E1312" s="3">
        <v>96.823413840000001</v>
      </c>
      <c r="F1312" s="4">
        <v>0.66655696099999995</v>
      </c>
      <c r="G1312" s="6">
        <f>Table5[[#This Row],[Best Individual mean accuracy]]-Table5[[#This Row],[Benchmark mean accuracy]]</f>
        <v>0.34269340999999542</v>
      </c>
      <c r="H1312" t="str">
        <f>IF(AND(Table5[[#This Row],[F value]]&lt;4.74,Table5[[#This Row],[Best Individual mean accuracy]]&gt;Table5[[#This Row],[Benchmark mean accuracy]]),"Yes","No")</f>
        <v>Yes</v>
      </c>
    </row>
    <row r="1313" spans="1:8" x14ac:dyDescent="0.55000000000000004">
      <c r="A1313">
        <v>928</v>
      </c>
      <c r="B1313" s="1" t="s">
        <v>6454</v>
      </c>
      <c r="C1313" s="4">
        <v>0.97142857100000002</v>
      </c>
      <c r="D1313" s="6">
        <v>95.879492429999999</v>
      </c>
      <c r="E1313" s="3">
        <v>96.823413840000001</v>
      </c>
      <c r="F1313" s="4">
        <v>0.86913484799999996</v>
      </c>
      <c r="G1313" s="6">
        <f>Table5[[#This Row],[Best Individual mean accuracy]]-Table5[[#This Row],[Benchmark mean accuracy]]</f>
        <v>0.94392141000000152</v>
      </c>
      <c r="H1313" t="str">
        <f>IF(AND(Table5[[#This Row],[F value]]&lt;4.74,Table5[[#This Row],[Best Individual mean accuracy]]&gt;Table5[[#This Row],[Benchmark mean accuracy]]),"Yes","No")</f>
        <v>Yes</v>
      </c>
    </row>
    <row r="1314" spans="1:8" x14ac:dyDescent="0.55000000000000004">
      <c r="A1314">
        <v>175</v>
      </c>
      <c r="B1314" s="1" t="s">
        <v>5049</v>
      </c>
      <c r="C1314" s="4">
        <v>0.98285714300000004</v>
      </c>
      <c r="D1314" s="6">
        <v>96.937945150000004</v>
      </c>
      <c r="E1314" s="3">
        <v>96.823331969999998</v>
      </c>
      <c r="F1314" s="4">
        <v>0.969728586</v>
      </c>
      <c r="G1314" s="6">
        <f>Table5[[#This Row],[Best Individual mean accuracy]]-Table5[[#This Row],[Benchmark mean accuracy]]</f>
        <v>-0.11461318000000631</v>
      </c>
      <c r="H1314" t="str">
        <f>IF(AND(Table5[[#This Row],[F value]]&lt;4.74,Table5[[#This Row],[Best Individual mean accuracy]]&gt;Table5[[#This Row],[Benchmark mean accuracy]]),"Yes","No")</f>
        <v>No</v>
      </c>
    </row>
    <row r="1315" spans="1:8" x14ac:dyDescent="0.55000000000000004">
      <c r="A1315">
        <v>750</v>
      </c>
      <c r="B1315" s="1" t="s">
        <v>5731</v>
      </c>
      <c r="C1315" s="4">
        <v>0.96571428599999998</v>
      </c>
      <c r="D1315" s="6">
        <v>96.508800649999998</v>
      </c>
      <c r="E1315" s="3">
        <v>96.823331969999998</v>
      </c>
      <c r="F1315" s="4">
        <v>1.116245181</v>
      </c>
      <c r="G1315" s="6">
        <f>Table5[[#This Row],[Best Individual mean accuracy]]-Table5[[#This Row],[Benchmark mean accuracy]]</f>
        <v>0.31453132000000039</v>
      </c>
      <c r="H1315" t="str">
        <f>IF(AND(Table5[[#This Row],[F value]]&lt;4.74,Table5[[#This Row],[Best Individual mean accuracy]]&gt;Table5[[#This Row],[Benchmark mean accuracy]]),"Yes","No")</f>
        <v>Yes</v>
      </c>
    </row>
    <row r="1316" spans="1:8" x14ac:dyDescent="0.55000000000000004">
      <c r="A1316">
        <v>175</v>
      </c>
      <c r="B1316" s="1" t="s">
        <v>4835</v>
      </c>
      <c r="C1316" s="4">
        <v>0.98285714300000004</v>
      </c>
      <c r="D1316" s="6">
        <v>96.394760539999993</v>
      </c>
      <c r="E1316" s="3">
        <v>96.823331969999998</v>
      </c>
      <c r="F1316" s="4">
        <v>0.70009843299999996</v>
      </c>
      <c r="G1316" s="6">
        <f>Table5[[#This Row],[Best Individual mean accuracy]]-Table5[[#This Row],[Benchmark mean accuracy]]</f>
        <v>0.42857143000000519</v>
      </c>
      <c r="H1316" t="str">
        <f>IF(AND(Table5[[#This Row],[F value]]&lt;4.74,Table5[[#This Row],[Best Individual mean accuracy]]&gt;Table5[[#This Row],[Benchmark mean accuracy]]),"Yes","No")</f>
        <v>Yes</v>
      </c>
    </row>
    <row r="1317" spans="1:8" x14ac:dyDescent="0.55000000000000004">
      <c r="A1317">
        <v>663</v>
      </c>
      <c r="B1317" s="1" t="s">
        <v>5309</v>
      </c>
      <c r="C1317" s="4">
        <v>0.97714285700000003</v>
      </c>
      <c r="D1317" s="6">
        <v>96.566352839999993</v>
      </c>
      <c r="E1317" s="3">
        <v>96.823168240000001</v>
      </c>
      <c r="F1317" s="4">
        <v>0.76292853100000002</v>
      </c>
      <c r="G1317" s="6">
        <f>Table5[[#This Row],[Best Individual mean accuracy]]-Table5[[#This Row],[Benchmark mean accuracy]]</f>
        <v>0.2568154000000078</v>
      </c>
      <c r="H1317" t="str">
        <f>IF(AND(Table5[[#This Row],[F value]]&lt;4.74,Table5[[#This Row],[Best Individual mean accuracy]]&gt;Table5[[#This Row],[Benchmark mean accuracy]]),"Yes","No")</f>
        <v>Yes</v>
      </c>
    </row>
    <row r="1318" spans="1:8" x14ac:dyDescent="0.55000000000000004">
      <c r="A1318">
        <v>928</v>
      </c>
      <c r="B1318" s="1" t="s">
        <v>6192</v>
      </c>
      <c r="C1318" s="4">
        <v>0.97142857100000002</v>
      </c>
      <c r="D1318" s="6">
        <v>96.508227590000004</v>
      </c>
      <c r="E1318" s="3">
        <v>96.823168240000001</v>
      </c>
      <c r="F1318" s="4">
        <v>1.626708445</v>
      </c>
      <c r="G1318" s="6">
        <f>Table5[[#This Row],[Best Individual mean accuracy]]-Table5[[#This Row],[Benchmark mean accuracy]]</f>
        <v>0.31494064999999694</v>
      </c>
      <c r="H1318" t="str">
        <f>IF(AND(Table5[[#This Row],[F value]]&lt;4.74,Table5[[#This Row],[Best Individual mean accuracy]]&gt;Table5[[#This Row],[Benchmark mean accuracy]]),"Yes","No")</f>
        <v>Yes</v>
      </c>
    </row>
    <row r="1319" spans="1:8" x14ac:dyDescent="0.55000000000000004">
      <c r="A1319">
        <v>663</v>
      </c>
      <c r="B1319" s="1" t="s">
        <v>5538</v>
      </c>
      <c r="C1319" s="4">
        <v>0.97714285700000003</v>
      </c>
      <c r="D1319" s="6">
        <v>96.451002869999996</v>
      </c>
      <c r="E1319" s="3">
        <v>96.823168240000001</v>
      </c>
      <c r="F1319" s="4">
        <v>2.6793869520000002</v>
      </c>
      <c r="G1319" s="6">
        <f>Table5[[#This Row],[Best Individual mean accuracy]]-Table5[[#This Row],[Benchmark mean accuracy]]</f>
        <v>0.37216537000000471</v>
      </c>
      <c r="H1319" t="str">
        <f>IF(AND(Table5[[#This Row],[F value]]&lt;4.74,Table5[[#This Row],[Best Individual mean accuracy]]&gt;Table5[[#This Row],[Benchmark mean accuracy]]),"Yes","No")</f>
        <v>Yes</v>
      </c>
    </row>
    <row r="1320" spans="1:8" x14ac:dyDescent="0.55000000000000004">
      <c r="A1320">
        <v>928</v>
      </c>
      <c r="B1320" s="1" t="s">
        <v>6041</v>
      </c>
      <c r="C1320" s="4">
        <v>0.97142857100000002</v>
      </c>
      <c r="D1320" s="6">
        <v>96.623577569999995</v>
      </c>
      <c r="E1320" s="3">
        <v>96.823086369999999</v>
      </c>
      <c r="F1320" s="4">
        <v>0.71384568299999995</v>
      </c>
      <c r="G1320" s="6">
        <f>Table5[[#This Row],[Best Individual mean accuracy]]-Table5[[#This Row],[Benchmark mean accuracy]]</f>
        <v>0.19950880000000382</v>
      </c>
      <c r="H1320" t="str">
        <f>IF(AND(Table5[[#This Row],[F value]]&lt;4.74,Table5[[#This Row],[Best Individual mean accuracy]]&gt;Table5[[#This Row],[Benchmark mean accuracy]]),"Yes","No")</f>
        <v>Yes</v>
      </c>
    </row>
    <row r="1321" spans="1:8" x14ac:dyDescent="0.55000000000000004">
      <c r="A1321">
        <v>750</v>
      </c>
      <c r="B1321" s="1" t="s">
        <v>5741</v>
      </c>
      <c r="C1321" s="4">
        <v>0.96571428599999998</v>
      </c>
      <c r="D1321" s="6">
        <v>96.56553418</v>
      </c>
      <c r="E1321" s="3">
        <v>96.822840769999999</v>
      </c>
      <c r="F1321" s="4">
        <v>0.94874446999999995</v>
      </c>
      <c r="G1321" s="6">
        <f>Table5[[#This Row],[Best Individual mean accuracy]]-Table5[[#This Row],[Benchmark mean accuracy]]</f>
        <v>0.25730658999999889</v>
      </c>
      <c r="H1321" t="str">
        <f>IF(AND(Table5[[#This Row],[F value]]&lt;4.74,Table5[[#This Row],[Best Individual mean accuracy]]&gt;Table5[[#This Row],[Benchmark mean accuracy]]),"Yes","No")</f>
        <v>Yes</v>
      </c>
    </row>
    <row r="1322" spans="1:8" x14ac:dyDescent="0.55000000000000004">
      <c r="A1322">
        <v>750</v>
      </c>
      <c r="B1322" s="1" t="s">
        <v>5663</v>
      </c>
      <c r="C1322" s="4">
        <v>0.96571428599999998</v>
      </c>
      <c r="D1322" s="6">
        <v>96.539009410000006</v>
      </c>
      <c r="E1322" s="3">
        <v>96.796561600000004</v>
      </c>
      <c r="F1322" s="4">
        <v>0.86040058500000005</v>
      </c>
      <c r="G1322" s="6">
        <f>Table5[[#This Row],[Best Individual mean accuracy]]-Table5[[#This Row],[Benchmark mean accuracy]]</f>
        <v>0.2575521899999984</v>
      </c>
      <c r="H1322" t="str">
        <f>IF(AND(Table5[[#This Row],[F value]]&lt;4.74,Table5[[#This Row],[Best Individual mean accuracy]]&gt;Table5[[#This Row],[Benchmark mean accuracy]]),"Yes","No")</f>
        <v>Yes</v>
      </c>
    </row>
    <row r="1323" spans="1:8" x14ac:dyDescent="0.55000000000000004">
      <c r="A1323">
        <v>928</v>
      </c>
      <c r="B1323" s="1" t="s">
        <v>6445</v>
      </c>
      <c r="C1323" s="4">
        <v>0.97142857100000002</v>
      </c>
      <c r="D1323" s="6">
        <v>96.739336879999996</v>
      </c>
      <c r="E1323" s="3">
        <v>96.796479739999995</v>
      </c>
      <c r="F1323" s="4">
        <v>0.71440328600000003</v>
      </c>
      <c r="G1323" s="6">
        <f>Table5[[#This Row],[Best Individual mean accuracy]]-Table5[[#This Row],[Benchmark mean accuracy]]</f>
        <v>5.7142859999999018E-2</v>
      </c>
      <c r="H1323" t="str">
        <f>IF(AND(Table5[[#This Row],[F value]]&lt;4.74,Table5[[#This Row],[Best Individual mean accuracy]]&gt;Table5[[#This Row],[Benchmark mean accuracy]]),"Yes","No")</f>
        <v>Yes</v>
      </c>
    </row>
    <row r="1324" spans="1:8" x14ac:dyDescent="0.55000000000000004">
      <c r="A1324">
        <v>928</v>
      </c>
      <c r="B1324" s="1" t="s">
        <v>6430</v>
      </c>
      <c r="C1324" s="4">
        <v>0.97142857100000002</v>
      </c>
      <c r="D1324" s="6">
        <v>96.595742939999994</v>
      </c>
      <c r="E1324" s="3">
        <v>96.796397870000007</v>
      </c>
      <c r="F1324" s="4">
        <v>2.398592324</v>
      </c>
      <c r="G1324" s="6">
        <f>Table5[[#This Row],[Best Individual mean accuracy]]-Table5[[#This Row],[Benchmark mean accuracy]]</f>
        <v>0.20065493000001311</v>
      </c>
      <c r="H1324" t="str">
        <f>IF(AND(Table5[[#This Row],[F value]]&lt;4.74,Table5[[#This Row],[Best Individual mean accuracy]]&gt;Table5[[#This Row],[Benchmark mean accuracy]]),"Yes","No")</f>
        <v>Yes</v>
      </c>
    </row>
    <row r="1325" spans="1:8" x14ac:dyDescent="0.55000000000000004">
      <c r="A1325">
        <v>928</v>
      </c>
      <c r="B1325" s="1" t="s">
        <v>6337</v>
      </c>
      <c r="C1325" s="4">
        <v>0.97142857100000002</v>
      </c>
      <c r="D1325" s="6">
        <v>96.395333609999994</v>
      </c>
      <c r="E1325" s="3">
        <v>96.796397870000007</v>
      </c>
      <c r="F1325" s="4">
        <v>1.2417522640000001</v>
      </c>
      <c r="G1325" s="6">
        <f>Table5[[#This Row],[Best Individual mean accuracy]]-Table5[[#This Row],[Benchmark mean accuracy]]</f>
        <v>0.4010642600000125</v>
      </c>
      <c r="H1325" t="str">
        <f>IF(AND(Table5[[#This Row],[F value]]&lt;4.74,Table5[[#This Row],[Best Individual mean accuracy]]&gt;Table5[[#This Row],[Benchmark mean accuracy]]),"Yes","No")</f>
        <v>Yes</v>
      </c>
    </row>
    <row r="1326" spans="1:8" x14ac:dyDescent="0.55000000000000004">
      <c r="A1326">
        <v>928</v>
      </c>
      <c r="B1326" s="1" t="s">
        <v>6474</v>
      </c>
      <c r="C1326" s="4">
        <v>0.97142857100000002</v>
      </c>
      <c r="D1326" s="6">
        <v>96.395006140000007</v>
      </c>
      <c r="E1326" s="3">
        <v>96.796234139999996</v>
      </c>
      <c r="F1326" s="4">
        <v>0.73714637100000002</v>
      </c>
      <c r="G1326" s="6">
        <f>Table5[[#This Row],[Best Individual mean accuracy]]-Table5[[#This Row],[Benchmark mean accuracy]]</f>
        <v>0.40122799999998904</v>
      </c>
      <c r="H1326" t="str">
        <f>IF(AND(Table5[[#This Row],[F value]]&lt;4.74,Table5[[#This Row],[Best Individual mean accuracy]]&gt;Table5[[#This Row],[Benchmark mean accuracy]]),"Yes","No")</f>
        <v>Yes</v>
      </c>
    </row>
    <row r="1327" spans="1:8" x14ac:dyDescent="0.55000000000000004">
      <c r="A1327">
        <v>175</v>
      </c>
      <c r="B1327" s="1" t="s">
        <v>4840</v>
      </c>
      <c r="C1327" s="4">
        <v>0.98285714300000004</v>
      </c>
      <c r="D1327" s="6">
        <v>96.167253380000005</v>
      </c>
      <c r="E1327" s="3">
        <v>96.796234139999996</v>
      </c>
      <c r="F1327" s="4">
        <v>0.98458491199999998</v>
      </c>
      <c r="G1327" s="6">
        <f>Table5[[#This Row],[Best Individual mean accuracy]]-Table5[[#This Row],[Benchmark mean accuracy]]</f>
        <v>0.62898075999999037</v>
      </c>
      <c r="H1327" t="str">
        <f>IF(AND(Table5[[#This Row],[F value]]&lt;4.74,Table5[[#This Row],[Best Individual mean accuracy]]&gt;Table5[[#This Row],[Benchmark mean accuracy]]),"Yes","No")</f>
        <v>Yes</v>
      </c>
    </row>
    <row r="1328" spans="1:8" x14ac:dyDescent="0.55000000000000004">
      <c r="A1328">
        <v>928</v>
      </c>
      <c r="B1328" s="1" t="s">
        <v>6049</v>
      </c>
      <c r="C1328" s="4">
        <v>0.97142857100000002</v>
      </c>
      <c r="D1328" s="6">
        <v>96.423741300000003</v>
      </c>
      <c r="E1328" s="3">
        <v>96.796152269999993</v>
      </c>
      <c r="F1328" s="4">
        <v>0.69400218199999997</v>
      </c>
      <c r="G1328" s="6">
        <f>Table5[[#This Row],[Best Individual mean accuracy]]-Table5[[#This Row],[Benchmark mean accuracy]]</f>
        <v>0.37241096999999002</v>
      </c>
      <c r="H1328" t="str">
        <f>IF(AND(Table5[[#This Row],[F value]]&lt;4.74,Table5[[#This Row],[Best Individual mean accuracy]]&gt;Table5[[#This Row],[Benchmark mean accuracy]]),"Yes","No")</f>
        <v>Yes</v>
      </c>
    </row>
    <row r="1329" spans="1:8" x14ac:dyDescent="0.55000000000000004">
      <c r="A1329">
        <v>928</v>
      </c>
      <c r="B1329" s="1" t="s">
        <v>6159</v>
      </c>
      <c r="C1329" s="4">
        <v>0.97142857100000002</v>
      </c>
      <c r="D1329" s="6">
        <v>96.281047889999996</v>
      </c>
      <c r="E1329" s="3">
        <v>96.796152269999993</v>
      </c>
      <c r="F1329" s="4">
        <v>2.1582333459999998</v>
      </c>
      <c r="G1329" s="6">
        <f>Table5[[#This Row],[Best Individual mean accuracy]]-Table5[[#This Row],[Benchmark mean accuracy]]</f>
        <v>0.51510437999999681</v>
      </c>
      <c r="H1329" t="str">
        <f>IF(AND(Table5[[#This Row],[F value]]&lt;4.74,Table5[[#This Row],[Best Individual mean accuracy]]&gt;Table5[[#This Row],[Benchmark mean accuracy]]),"Yes","No")</f>
        <v>Yes</v>
      </c>
    </row>
    <row r="1330" spans="1:8" x14ac:dyDescent="0.55000000000000004">
      <c r="A1330">
        <v>663</v>
      </c>
      <c r="B1330" s="1" t="s">
        <v>5594</v>
      </c>
      <c r="C1330" s="4">
        <v>0.97714285700000003</v>
      </c>
      <c r="D1330" s="6">
        <v>96.652967660000002</v>
      </c>
      <c r="E1330" s="3">
        <v>96.796070409999999</v>
      </c>
      <c r="F1330" s="4">
        <v>2.1063860619999999</v>
      </c>
      <c r="G1330" s="6">
        <f>Table5[[#This Row],[Best Individual mean accuracy]]-Table5[[#This Row],[Benchmark mean accuracy]]</f>
        <v>0.14310274999999706</v>
      </c>
      <c r="H1330" t="str">
        <f>IF(AND(Table5[[#This Row],[F value]]&lt;4.74,Table5[[#This Row],[Best Individual mean accuracy]]&gt;Table5[[#This Row],[Benchmark mean accuracy]]),"Yes","No")</f>
        <v>Yes</v>
      </c>
    </row>
    <row r="1331" spans="1:8" x14ac:dyDescent="0.55000000000000004">
      <c r="A1331">
        <v>750</v>
      </c>
      <c r="B1331" s="1" t="s">
        <v>5698</v>
      </c>
      <c r="C1331" s="4">
        <v>0.96571428599999998</v>
      </c>
      <c r="D1331" s="6">
        <v>96.624314369999993</v>
      </c>
      <c r="E1331" s="3">
        <v>96.796070409999999</v>
      </c>
      <c r="F1331" s="4">
        <v>0.90236443499999996</v>
      </c>
      <c r="G1331" s="6">
        <f>Table5[[#This Row],[Best Individual mean accuracy]]-Table5[[#This Row],[Benchmark mean accuracy]]</f>
        <v>0.17175604000000533</v>
      </c>
      <c r="H1331" t="str">
        <f>IF(AND(Table5[[#This Row],[F value]]&lt;4.74,Table5[[#This Row],[Best Individual mean accuracy]]&gt;Table5[[#This Row],[Benchmark mean accuracy]]),"Yes","No")</f>
        <v>Yes</v>
      </c>
    </row>
    <row r="1332" spans="1:8" x14ac:dyDescent="0.55000000000000004">
      <c r="A1332">
        <v>928</v>
      </c>
      <c r="B1332" s="1" t="s">
        <v>6455</v>
      </c>
      <c r="C1332" s="4">
        <v>0.97142857100000002</v>
      </c>
      <c r="D1332" s="6">
        <v>96.624150630000003</v>
      </c>
      <c r="E1332" s="3">
        <v>96.796070409999999</v>
      </c>
      <c r="F1332" s="4">
        <v>0.97303979600000001</v>
      </c>
      <c r="G1332" s="6">
        <f>Table5[[#This Row],[Best Individual mean accuracy]]-Table5[[#This Row],[Benchmark mean accuracy]]</f>
        <v>0.17191977999999608</v>
      </c>
      <c r="H1332" t="str">
        <f>IF(AND(Table5[[#This Row],[F value]]&lt;4.74,Table5[[#This Row],[Best Individual mean accuracy]]&gt;Table5[[#This Row],[Benchmark mean accuracy]]),"Yes","No")</f>
        <v>Yes</v>
      </c>
    </row>
    <row r="1333" spans="1:8" x14ac:dyDescent="0.55000000000000004">
      <c r="A1333">
        <v>175</v>
      </c>
      <c r="B1333" s="1" t="s">
        <v>4722</v>
      </c>
      <c r="C1333" s="4">
        <v>0.98285714300000004</v>
      </c>
      <c r="D1333" s="6">
        <v>96.452803930000002</v>
      </c>
      <c r="E1333" s="3">
        <v>96.796070409999999</v>
      </c>
      <c r="F1333" s="4">
        <v>0.95451309500000003</v>
      </c>
      <c r="G1333" s="6">
        <f>Table5[[#This Row],[Best Individual mean accuracy]]-Table5[[#This Row],[Benchmark mean accuracy]]</f>
        <v>0.34326647999999693</v>
      </c>
      <c r="H1333" t="str">
        <f>IF(AND(Table5[[#This Row],[F value]]&lt;4.74,Table5[[#This Row],[Best Individual mean accuracy]]&gt;Table5[[#This Row],[Benchmark mean accuracy]]),"Yes","No")</f>
        <v>Yes</v>
      </c>
    </row>
    <row r="1334" spans="1:8" x14ac:dyDescent="0.55000000000000004">
      <c r="A1334">
        <v>663</v>
      </c>
      <c r="B1334" s="1" t="s">
        <v>5313</v>
      </c>
      <c r="C1334" s="4">
        <v>0.97714285700000003</v>
      </c>
      <c r="D1334" s="6">
        <v>96.824150630000005</v>
      </c>
      <c r="E1334" s="3">
        <v>96.795988539999996</v>
      </c>
      <c r="F1334" s="4">
        <v>0.56323376199999997</v>
      </c>
      <c r="G1334" s="6">
        <f>Table5[[#This Row],[Best Individual mean accuracy]]-Table5[[#This Row],[Benchmark mean accuracy]]</f>
        <v>-2.8162090000009243E-2</v>
      </c>
      <c r="H1334" t="str">
        <f>IF(AND(Table5[[#This Row],[F value]]&lt;4.74,Table5[[#This Row],[Best Individual mean accuracy]]&gt;Table5[[#This Row],[Benchmark mean accuracy]]),"Yes","No")</f>
        <v>No</v>
      </c>
    </row>
    <row r="1335" spans="1:8" x14ac:dyDescent="0.55000000000000004">
      <c r="A1335">
        <v>175</v>
      </c>
      <c r="B1335" s="1" t="s">
        <v>4721</v>
      </c>
      <c r="C1335" s="4">
        <v>0.98285714300000004</v>
      </c>
      <c r="D1335" s="6">
        <v>96.767417109999997</v>
      </c>
      <c r="E1335" s="3">
        <v>96.795988539999996</v>
      </c>
      <c r="F1335" s="4">
        <v>1.1931196529999999</v>
      </c>
      <c r="G1335" s="6">
        <f>Table5[[#This Row],[Best Individual mean accuracy]]-Table5[[#This Row],[Benchmark mean accuracy]]</f>
        <v>2.8571429999999509E-2</v>
      </c>
      <c r="H1335" t="str">
        <f>IF(AND(Table5[[#This Row],[F value]]&lt;4.74,Table5[[#This Row],[Best Individual mean accuracy]]&gt;Table5[[#This Row],[Benchmark mean accuracy]]),"Yes","No")</f>
        <v>Yes</v>
      </c>
    </row>
    <row r="1336" spans="1:8" x14ac:dyDescent="0.55000000000000004">
      <c r="A1336">
        <v>928</v>
      </c>
      <c r="B1336" s="1" t="s">
        <v>6559</v>
      </c>
      <c r="C1336" s="4">
        <v>0.97142857100000002</v>
      </c>
      <c r="D1336" s="6">
        <v>96.73892755</v>
      </c>
      <c r="E1336" s="3">
        <v>96.795988539999996</v>
      </c>
      <c r="F1336" s="4">
        <v>1.436408744</v>
      </c>
      <c r="G1336" s="6">
        <f>Table5[[#This Row],[Best Individual mean accuracy]]-Table5[[#This Row],[Benchmark mean accuracy]]</f>
        <v>5.7060989999996536E-2</v>
      </c>
      <c r="H1336" t="str">
        <f>IF(AND(Table5[[#This Row],[F value]]&lt;4.74,Table5[[#This Row],[Best Individual mean accuracy]]&gt;Table5[[#This Row],[Benchmark mean accuracy]]),"Yes","No")</f>
        <v>Yes</v>
      </c>
    </row>
    <row r="1337" spans="1:8" x14ac:dyDescent="0.55000000000000004">
      <c r="A1337">
        <v>750</v>
      </c>
      <c r="B1337" s="1" t="s">
        <v>5837</v>
      </c>
      <c r="C1337" s="4">
        <v>0.96571428599999998</v>
      </c>
      <c r="D1337" s="6">
        <v>96.738845679999997</v>
      </c>
      <c r="E1337" s="3">
        <v>96.795988539999996</v>
      </c>
      <c r="F1337" s="4">
        <v>1.649020685</v>
      </c>
      <c r="G1337" s="6">
        <f>Table5[[#This Row],[Best Individual mean accuracy]]-Table5[[#This Row],[Benchmark mean accuracy]]</f>
        <v>5.7142859999999018E-2</v>
      </c>
      <c r="H1337" t="str">
        <f>IF(AND(Table5[[#This Row],[F value]]&lt;4.74,Table5[[#This Row],[Best Individual mean accuracy]]&gt;Table5[[#This Row],[Benchmark mean accuracy]]),"Yes","No")</f>
        <v>Yes</v>
      </c>
    </row>
    <row r="1338" spans="1:8" x14ac:dyDescent="0.55000000000000004">
      <c r="A1338">
        <v>928</v>
      </c>
      <c r="B1338" s="1" t="s">
        <v>6268</v>
      </c>
      <c r="C1338" s="4">
        <v>0.97142857100000002</v>
      </c>
      <c r="D1338" s="6">
        <v>96.681620960000004</v>
      </c>
      <c r="E1338" s="3">
        <v>96.795988539999996</v>
      </c>
      <c r="F1338" s="4">
        <v>2.0020397050000001</v>
      </c>
      <c r="G1338" s="6">
        <f>Table5[[#This Row],[Best Individual mean accuracy]]-Table5[[#This Row],[Benchmark mean accuracy]]</f>
        <v>0.11436757999999259</v>
      </c>
      <c r="H1338" t="str">
        <f>IF(AND(Table5[[#This Row],[F value]]&lt;4.74,Table5[[#This Row],[Best Individual mean accuracy]]&gt;Table5[[#This Row],[Benchmark mean accuracy]]),"Yes","No")</f>
        <v>Yes</v>
      </c>
    </row>
    <row r="1339" spans="1:8" x14ac:dyDescent="0.55000000000000004">
      <c r="A1339">
        <v>928</v>
      </c>
      <c r="B1339" s="1" t="s">
        <v>6009</v>
      </c>
      <c r="C1339" s="4">
        <v>0.97142857100000002</v>
      </c>
      <c r="D1339" s="6">
        <v>96.510274249999995</v>
      </c>
      <c r="E1339" s="3">
        <v>96.795988539999996</v>
      </c>
      <c r="F1339" s="4">
        <v>0.70843921300000001</v>
      </c>
      <c r="G1339" s="6">
        <f>Table5[[#This Row],[Best Individual mean accuracy]]-Table5[[#This Row],[Benchmark mean accuracy]]</f>
        <v>0.28571429000000137</v>
      </c>
      <c r="H1339" t="str">
        <f>IF(AND(Table5[[#This Row],[F value]]&lt;4.74,Table5[[#This Row],[Best Individual mean accuracy]]&gt;Table5[[#This Row],[Benchmark mean accuracy]]),"Yes","No")</f>
        <v>Yes</v>
      </c>
    </row>
    <row r="1340" spans="1:8" x14ac:dyDescent="0.55000000000000004">
      <c r="A1340">
        <v>175</v>
      </c>
      <c r="B1340" s="1" t="s">
        <v>4502</v>
      </c>
      <c r="C1340" s="4">
        <v>0.98285714300000004</v>
      </c>
      <c r="D1340" s="6">
        <v>96.480392960000003</v>
      </c>
      <c r="E1340" s="3">
        <v>96.795988539999996</v>
      </c>
      <c r="F1340" s="4">
        <v>0.76467919900000003</v>
      </c>
      <c r="G1340" s="6">
        <f>Table5[[#This Row],[Best Individual mean accuracy]]-Table5[[#This Row],[Benchmark mean accuracy]]</f>
        <v>0.31559557999999299</v>
      </c>
      <c r="H1340" t="str">
        <f>IF(AND(Table5[[#This Row],[F value]]&lt;4.74,Table5[[#This Row],[Best Individual mean accuracy]]&gt;Table5[[#This Row],[Benchmark mean accuracy]]),"Yes","No")</f>
        <v>Yes</v>
      </c>
    </row>
    <row r="1341" spans="1:8" x14ac:dyDescent="0.55000000000000004">
      <c r="A1341">
        <v>928</v>
      </c>
      <c r="B1341" s="1" t="s">
        <v>6609</v>
      </c>
      <c r="C1341" s="4">
        <v>0.97142857100000002</v>
      </c>
      <c r="D1341" s="6">
        <v>96.423741300000003</v>
      </c>
      <c r="E1341" s="3">
        <v>96.795988539999996</v>
      </c>
      <c r="F1341" s="4">
        <v>1.1605439019999999</v>
      </c>
      <c r="G1341" s="6">
        <f>Table5[[#This Row],[Best Individual mean accuracy]]-Table5[[#This Row],[Benchmark mean accuracy]]</f>
        <v>0.37224723999999298</v>
      </c>
      <c r="H1341" t="str">
        <f>IF(AND(Table5[[#This Row],[F value]]&lt;4.74,Table5[[#This Row],[Best Individual mean accuracy]]&gt;Table5[[#This Row],[Benchmark mean accuracy]]),"Yes","No")</f>
        <v>Yes</v>
      </c>
    </row>
    <row r="1342" spans="1:8" x14ac:dyDescent="0.55000000000000004">
      <c r="A1342">
        <v>175</v>
      </c>
      <c r="B1342" s="1" t="s">
        <v>4708</v>
      </c>
      <c r="C1342" s="4">
        <v>0.98285714300000004</v>
      </c>
      <c r="D1342" s="6">
        <v>96.366925910000006</v>
      </c>
      <c r="E1342" s="3">
        <v>96.795988539999996</v>
      </c>
      <c r="F1342" s="4">
        <v>1.7191112690000001</v>
      </c>
      <c r="G1342" s="6">
        <f>Table5[[#This Row],[Best Individual mean accuracy]]-Table5[[#This Row],[Benchmark mean accuracy]]</f>
        <v>0.42906262999999001</v>
      </c>
      <c r="H1342" t="str">
        <f>IF(AND(Table5[[#This Row],[F value]]&lt;4.74,Table5[[#This Row],[Best Individual mean accuracy]]&gt;Table5[[#This Row],[Benchmark mean accuracy]]),"Yes","No")</f>
        <v>Yes</v>
      </c>
    </row>
    <row r="1343" spans="1:8" x14ac:dyDescent="0.55000000000000004">
      <c r="A1343">
        <v>175</v>
      </c>
      <c r="B1343" s="1" t="s">
        <v>5007</v>
      </c>
      <c r="C1343" s="4">
        <v>0.98285714300000004</v>
      </c>
      <c r="D1343" s="6">
        <v>96.308882519999997</v>
      </c>
      <c r="E1343" s="3">
        <v>96.795988539999996</v>
      </c>
      <c r="F1343" s="4">
        <v>0.80382969699999995</v>
      </c>
      <c r="G1343" s="6">
        <f>Table5[[#This Row],[Best Individual mean accuracy]]-Table5[[#This Row],[Benchmark mean accuracy]]</f>
        <v>0.48710601999999881</v>
      </c>
      <c r="H1343" t="str">
        <f>IF(AND(Table5[[#This Row],[F value]]&lt;4.74,Table5[[#This Row],[Best Individual mean accuracy]]&gt;Table5[[#This Row],[Benchmark mean accuracy]]),"Yes","No")</f>
        <v>Yes</v>
      </c>
    </row>
    <row r="1344" spans="1:8" x14ac:dyDescent="0.55000000000000004">
      <c r="A1344">
        <v>750</v>
      </c>
      <c r="B1344" s="1" t="s">
        <v>5813</v>
      </c>
      <c r="C1344" s="4">
        <v>0.96571428599999998</v>
      </c>
      <c r="D1344" s="6">
        <v>96.967580839999997</v>
      </c>
      <c r="E1344" s="3">
        <v>96.795906669999994</v>
      </c>
      <c r="F1344" s="4">
        <v>0.91992698699999997</v>
      </c>
      <c r="G1344" s="6">
        <f>Table5[[#This Row],[Best Individual mean accuracy]]-Table5[[#This Row],[Benchmark mean accuracy]]</f>
        <v>-0.17167417000000285</v>
      </c>
      <c r="H1344" t="str">
        <f>IF(AND(Table5[[#This Row],[F value]]&lt;4.74,Table5[[#This Row],[Best Individual mean accuracy]]&gt;Table5[[#This Row],[Benchmark mean accuracy]]),"Yes","No")</f>
        <v>No</v>
      </c>
    </row>
    <row r="1345" spans="1:8" x14ac:dyDescent="0.55000000000000004">
      <c r="A1345">
        <v>10</v>
      </c>
      <c r="B1345" s="1" t="s">
        <v>4419</v>
      </c>
      <c r="C1345" s="4">
        <v>0.98285714300000004</v>
      </c>
      <c r="D1345" s="6">
        <v>96.795824809999999</v>
      </c>
      <c r="E1345" s="3">
        <v>96.795906669999994</v>
      </c>
      <c r="F1345" s="4">
        <v>0.74977296299999996</v>
      </c>
      <c r="G1345" s="6">
        <f>Table5[[#This Row],[Best Individual mean accuracy]]-Table5[[#This Row],[Benchmark mean accuracy]]</f>
        <v>8.1859999994549071E-5</v>
      </c>
      <c r="H1345" t="str">
        <f>IF(AND(Table5[[#This Row],[F value]]&lt;4.74,Table5[[#This Row],[Best Individual mean accuracy]]&gt;Table5[[#This Row],[Benchmark mean accuracy]]),"Yes","No")</f>
        <v>Yes</v>
      </c>
    </row>
    <row r="1346" spans="1:8" x14ac:dyDescent="0.55000000000000004">
      <c r="A1346">
        <v>663</v>
      </c>
      <c r="B1346" s="1" t="s">
        <v>5460</v>
      </c>
      <c r="C1346" s="4">
        <v>0.97714285700000003</v>
      </c>
      <c r="D1346" s="6">
        <v>96.795415469999995</v>
      </c>
      <c r="E1346" s="3">
        <v>96.795906669999994</v>
      </c>
      <c r="F1346" s="4">
        <v>0.53703765999999997</v>
      </c>
      <c r="G1346" s="6">
        <f>Table5[[#This Row],[Best Individual mean accuracy]]-Table5[[#This Row],[Benchmark mean accuracy]]</f>
        <v>4.9119999999902575E-4</v>
      </c>
      <c r="H1346" t="str">
        <f>IF(AND(Table5[[#This Row],[F value]]&lt;4.74,Table5[[#This Row],[Best Individual mean accuracy]]&gt;Table5[[#This Row],[Benchmark mean accuracy]]),"Yes","No")</f>
        <v>Yes</v>
      </c>
    </row>
    <row r="1347" spans="1:8" x14ac:dyDescent="0.55000000000000004">
      <c r="A1347">
        <v>750</v>
      </c>
      <c r="B1347" s="1" t="s">
        <v>5796</v>
      </c>
      <c r="C1347" s="4">
        <v>0.96571428599999998</v>
      </c>
      <c r="D1347" s="6">
        <v>96.795415469999995</v>
      </c>
      <c r="E1347" s="3">
        <v>96.795906669999994</v>
      </c>
      <c r="F1347" s="4">
        <v>0.89204255799999999</v>
      </c>
      <c r="G1347" s="6">
        <f>Table5[[#This Row],[Best Individual mean accuracy]]-Table5[[#This Row],[Benchmark mean accuracy]]</f>
        <v>4.9119999999902575E-4</v>
      </c>
      <c r="H1347" t="str">
        <f>IF(AND(Table5[[#This Row],[F value]]&lt;4.74,Table5[[#This Row],[Best Individual mean accuracy]]&gt;Table5[[#This Row],[Benchmark mean accuracy]]),"Yes","No")</f>
        <v>Yes</v>
      </c>
    </row>
    <row r="1348" spans="1:8" x14ac:dyDescent="0.55000000000000004">
      <c r="A1348">
        <v>928</v>
      </c>
      <c r="B1348" s="1" t="s">
        <v>6084</v>
      </c>
      <c r="C1348" s="4">
        <v>0.97142857100000002</v>
      </c>
      <c r="D1348" s="6">
        <v>96.767089639999995</v>
      </c>
      <c r="E1348" s="3">
        <v>96.795906669999994</v>
      </c>
      <c r="F1348" s="4">
        <v>0.67984211000000005</v>
      </c>
      <c r="G1348" s="6">
        <f>Table5[[#This Row],[Best Individual mean accuracy]]-Table5[[#This Row],[Benchmark mean accuracy]]</f>
        <v>2.8817029999999022E-2</v>
      </c>
      <c r="H1348" t="str">
        <f>IF(AND(Table5[[#This Row],[F value]]&lt;4.74,Table5[[#This Row],[Best Individual mean accuracy]]&gt;Table5[[#This Row],[Benchmark mean accuracy]]),"Yes","No")</f>
        <v>Yes</v>
      </c>
    </row>
    <row r="1349" spans="1:8" x14ac:dyDescent="0.55000000000000004">
      <c r="A1349">
        <v>750</v>
      </c>
      <c r="B1349" s="1" t="s">
        <v>5723</v>
      </c>
      <c r="C1349" s="4">
        <v>0.96571428599999998</v>
      </c>
      <c r="D1349" s="6">
        <v>96.566598440000007</v>
      </c>
      <c r="E1349" s="3">
        <v>96.795906669999994</v>
      </c>
      <c r="F1349" s="4">
        <v>1.2363501450000001</v>
      </c>
      <c r="G1349" s="6">
        <f>Table5[[#This Row],[Best Individual mean accuracy]]-Table5[[#This Row],[Benchmark mean accuracy]]</f>
        <v>0.22930822999998668</v>
      </c>
      <c r="H1349" t="str">
        <f>IF(AND(Table5[[#This Row],[F value]]&lt;4.74,Table5[[#This Row],[Best Individual mean accuracy]]&gt;Table5[[#This Row],[Benchmark mean accuracy]]),"Yes","No")</f>
        <v>Yes</v>
      </c>
    </row>
    <row r="1350" spans="1:8" x14ac:dyDescent="0.55000000000000004">
      <c r="A1350">
        <v>928</v>
      </c>
      <c r="B1350" s="1" t="s">
        <v>5914</v>
      </c>
      <c r="C1350" s="4">
        <v>0.97142857100000002</v>
      </c>
      <c r="D1350" s="6">
        <v>96.423986900000003</v>
      </c>
      <c r="E1350" s="3">
        <v>96.795906669999994</v>
      </c>
      <c r="F1350" s="4">
        <v>3.4784788340000001</v>
      </c>
      <c r="G1350" s="6">
        <f>Table5[[#This Row],[Best Individual mean accuracy]]-Table5[[#This Row],[Benchmark mean accuracy]]</f>
        <v>0.37191976999999099</v>
      </c>
      <c r="H1350" t="str">
        <f>IF(AND(Table5[[#This Row],[F value]]&lt;4.74,Table5[[#This Row],[Best Individual mean accuracy]]&gt;Table5[[#This Row],[Benchmark mean accuracy]]),"Yes","No")</f>
        <v>Yes</v>
      </c>
    </row>
    <row r="1351" spans="1:8" x14ac:dyDescent="0.55000000000000004">
      <c r="A1351">
        <v>175</v>
      </c>
      <c r="B1351" s="1" t="s">
        <v>4826</v>
      </c>
      <c r="C1351" s="4">
        <v>0.98285714300000004</v>
      </c>
      <c r="D1351" s="6">
        <v>96.395415470000003</v>
      </c>
      <c r="E1351" s="3">
        <v>96.795906669999994</v>
      </c>
      <c r="F1351" s="4">
        <v>3.3444815370000001</v>
      </c>
      <c r="G1351" s="6">
        <f>Table5[[#This Row],[Best Individual mean accuracy]]-Table5[[#This Row],[Benchmark mean accuracy]]</f>
        <v>0.4004911999999905</v>
      </c>
      <c r="H1351" t="str">
        <f>IF(AND(Table5[[#This Row],[F value]]&lt;4.74,Table5[[#This Row],[Best Individual mean accuracy]]&gt;Table5[[#This Row],[Benchmark mean accuracy]]),"Yes","No")</f>
        <v>Yes</v>
      </c>
    </row>
    <row r="1352" spans="1:8" x14ac:dyDescent="0.55000000000000004">
      <c r="A1352">
        <v>928</v>
      </c>
      <c r="B1352" s="1" t="s">
        <v>6243</v>
      </c>
      <c r="C1352" s="4">
        <v>0.97142857100000002</v>
      </c>
      <c r="D1352" s="6">
        <v>96.652885800000007</v>
      </c>
      <c r="E1352" s="3">
        <v>96.795824809999999</v>
      </c>
      <c r="F1352" s="4">
        <v>0.82580583500000004</v>
      </c>
      <c r="G1352" s="6">
        <f>Table5[[#This Row],[Best Individual mean accuracy]]-Table5[[#This Row],[Benchmark mean accuracy]]</f>
        <v>0.14293900999999209</v>
      </c>
      <c r="H1352" t="str">
        <f>IF(AND(Table5[[#This Row],[F value]]&lt;4.74,Table5[[#This Row],[Best Individual mean accuracy]]&gt;Table5[[#This Row],[Benchmark mean accuracy]]),"Yes","No")</f>
        <v>Yes</v>
      </c>
    </row>
    <row r="1353" spans="1:8" x14ac:dyDescent="0.55000000000000004">
      <c r="A1353">
        <v>175</v>
      </c>
      <c r="B1353" s="1" t="s">
        <v>4517</v>
      </c>
      <c r="C1353" s="4">
        <v>0.98285714300000004</v>
      </c>
      <c r="D1353" s="6">
        <v>96.852967660000004</v>
      </c>
      <c r="E1353" s="3">
        <v>96.795742939999997</v>
      </c>
      <c r="F1353" s="4">
        <v>0.74184095800000005</v>
      </c>
      <c r="G1353" s="6">
        <f>Table5[[#This Row],[Best Individual mean accuracy]]-Table5[[#This Row],[Benchmark mean accuracy]]</f>
        <v>-5.7224720000007778E-2</v>
      </c>
      <c r="H1353" t="str">
        <f>IF(AND(Table5[[#This Row],[F value]]&lt;4.74,Table5[[#This Row],[Best Individual mean accuracy]]&gt;Table5[[#This Row],[Benchmark mean accuracy]]),"Yes","No")</f>
        <v>No</v>
      </c>
    </row>
    <row r="1354" spans="1:8" x14ac:dyDescent="0.55000000000000004">
      <c r="A1354">
        <v>928</v>
      </c>
      <c r="B1354" s="1" t="s">
        <v>6397</v>
      </c>
      <c r="C1354" s="4">
        <v>0.97142857100000002</v>
      </c>
      <c r="D1354" s="6">
        <v>96.852885799999996</v>
      </c>
      <c r="E1354" s="3">
        <v>96.795742939999997</v>
      </c>
      <c r="F1354" s="4">
        <v>1.4011454729999999</v>
      </c>
      <c r="G1354" s="6">
        <f>Table5[[#This Row],[Best Individual mean accuracy]]-Table5[[#This Row],[Benchmark mean accuracy]]</f>
        <v>-5.7142859999999018E-2</v>
      </c>
      <c r="H1354" t="str">
        <f>IF(AND(Table5[[#This Row],[F value]]&lt;4.74,Table5[[#This Row],[Best Individual mean accuracy]]&gt;Table5[[#This Row],[Benchmark mean accuracy]]),"Yes","No")</f>
        <v>No</v>
      </c>
    </row>
    <row r="1355" spans="1:8" x14ac:dyDescent="0.55000000000000004">
      <c r="A1355">
        <v>928</v>
      </c>
      <c r="B1355" s="1" t="s">
        <v>5897</v>
      </c>
      <c r="C1355" s="4">
        <v>0.97142857100000002</v>
      </c>
      <c r="D1355" s="6">
        <v>96.766598439999996</v>
      </c>
      <c r="E1355" s="3">
        <v>96.795742939999997</v>
      </c>
      <c r="F1355" s="4">
        <v>0.67989098199999998</v>
      </c>
      <c r="G1355" s="6">
        <f>Table5[[#This Row],[Best Individual mean accuracy]]-Table5[[#This Row],[Benchmark mean accuracy]]</f>
        <v>2.9144500000001017E-2</v>
      </c>
      <c r="H1355" t="str">
        <f>IF(AND(Table5[[#This Row],[F value]]&lt;4.74,Table5[[#This Row],[Best Individual mean accuracy]]&gt;Table5[[#This Row],[Benchmark mean accuracy]]),"Yes","No")</f>
        <v>Yes</v>
      </c>
    </row>
    <row r="1356" spans="1:8" x14ac:dyDescent="0.55000000000000004">
      <c r="A1356">
        <v>928</v>
      </c>
      <c r="B1356" s="1" t="s">
        <v>5980</v>
      </c>
      <c r="C1356" s="4">
        <v>0.97142857100000002</v>
      </c>
      <c r="D1356" s="6">
        <v>96.709946790000004</v>
      </c>
      <c r="E1356" s="3">
        <v>96.795742939999997</v>
      </c>
      <c r="F1356" s="4">
        <v>1.9620843720000001</v>
      </c>
      <c r="G1356" s="6">
        <f>Table5[[#This Row],[Best Individual mean accuracy]]-Table5[[#This Row],[Benchmark mean accuracy]]</f>
        <v>8.5796149999993077E-2</v>
      </c>
      <c r="H1356" t="str">
        <f>IF(AND(Table5[[#This Row],[F value]]&lt;4.74,Table5[[#This Row],[Best Individual mean accuracy]]&gt;Table5[[#This Row],[Benchmark mean accuracy]]),"Yes","No")</f>
        <v>Yes</v>
      </c>
    </row>
    <row r="1357" spans="1:8" x14ac:dyDescent="0.55000000000000004">
      <c r="A1357">
        <v>10</v>
      </c>
      <c r="B1357" s="1" t="s">
        <v>4465</v>
      </c>
      <c r="C1357" s="4">
        <v>0.98285714300000004</v>
      </c>
      <c r="D1357" s="6">
        <v>96.681129760000005</v>
      </c>
      <c r="E1357" s="3">
        <v>96.795742939999997</v>
      </c>
      <c r="F1357" s="4">
        <v>0.69527395800000003</v>
      </c>
      <c r="G1357" s="6">
        <f>Table5[[#This Row],[Best Individual mean accuracy]]-Table5[[#This Row],[Benchmark mean accuracy]]</f>
        <v>0.1146131799999921</v>
      </c>
      <c r="H1357" t="str">
        <f>IF(AND(Table5[[#This Row],[F value]]&lt;4.74,Table5[[#This Row],[Best Individual mean accuracy]]&gt;Table5[[#This Row],[Benchmark mean accuracy]]),"Yes","No")</f>
        <v>Yes</v>
      </c>
    </row>
    <row r="1358" spans="1:8" x14ac:dyDescent="0.55000000000000004">
      <c r="A1358">
        <v>928</v>
      </c>
      <c r="B1358" s="1" t="s">
        <v>6222</v>
      </c>
      <c r="C1358" s="4">
        <v>0.97142857100000002</v>
      </c>
      <c r="D1358" s="6">
        <v>96.652885800000007</v>
      </c>
      <c r="E1358" s="3">
        <v>96.795742939999997</v>
      </c>
      <c r="F1358" s="4">
        <v>1.148572551</v>
      </c>
      <c r="G1358" s="6">
        <f>Table5[[#This Row],[Best Individual mean accuracy]]-Table5[[#This Row],[Benchmark mean accuracy]]</f>
        <v>0.14285713999998961</v>
      </c>
      <c r="H1358" t="str">
        <f>IF(AND(Table5[[#This Row],[F value]]&lt;4.74,Table5[[#This Row],[Best Individual mean accuracy]]&gt;Table5[[#This Row],[Benchmark mean accuracy]]),"Yes","No")</f>
        <v>Yes</v>
      </c>
    </row>
    <row r="1359" spans="1:8" x14ac:dyDescent="0.55000000000000004">
      <c r="A1359">
        <v>750</v>
      </c>
      <c r="B1359" s="1" t="s">
        <v>5762</v>
      </c>
      <c r="C1359" s="4">
        <v>0.96571428599999998</v>
      </c>
      <c r="D1359" s="6">
        <v>96.652476460000003</v>
      </c>
      <c r="E1359" s="3">
        <v>96.795742939999997</v>
      </c>
      <c r="F1359" s="4">
        <v>0.84630096799999999</v>
      </c>
      <c r="G1359" s="6">
        <f>Table5[[#This Row],[Best Individual mean accuracy]]-Table5[[#This Row],[Benchmark mean accuracy]]</f>
        <v>0.14326647999999409</v>
      </c>
      <c r="H1359" t="str">
        <f>IF(AND(Table5[[#This Row],[F value]]&lt;4.74,Table5[[#This Row],[Best Individual mean accuracy]]&gt;Table5[[#This Row],[Benchmark mean accuracy]]),"Yes","No")</f>
        <v>Yes</v>
      </c>
    </row>
    <row r="1360" spans="1:8" x14ac:dyDescent="0.55000000000000004">
      <c r="A1360">
        <v>928</v>
      </c>
      <c r="B1360" s="1" t="s">
        <v>6456</v>
      </c>
      <c r="C1360" s="4">
        <v>0.97142857100000002</v>
      </c>
      <c r="D1360" s="6">
        <v>96.652230860000003</v>
      </c>
      <c r="E1360" s="3">
        <v>96.795742939999997</v>
      </c>
      <c r="F1360" s="4">
        <v>0.65743148799999995</v>
      </c>
      <c r="G1360" s="6">
        <f>Table5[[#This Row],[Best Individual mean accuracy]]-Table5[[#This Row],[Benchmark mean accuracy]]</f>
        <v>0.1435120799999936</v>
      </c>
      <c r="H1360" t="str">
        <f>IF(AND(Table5[[#This Row],[F value]]&lt;4.74,Table5[[#This Row],[Best Individual mean accuracy]]&gt;Table5[[#This Row],[Benchmark mean accuracy]]),"Yes","No")</f>
        <v>Yes</v>
      </c>
    </row>
    <row r="1361" spans="1:8" x14ac:dyDescent="0.55000000000000004">
      <c r="A1361">
        <v>928</v>
      </c>
      <c r="B1361" s="1" t="s">
        <v>6527</v>
      </c>
      <c r="C1361" s="4">
        <v>0.97142857100000002</v>
      </c>
      <c r="D1361" s="6">
        <v>96.395251740000006</v>
      </c>
      <c r="E1361" s="3">
        <v>96.795742939999997</v>
      </c>
      <c r="F1361" s="4">
        <v>0.72517184700000004</v>
      </c>
      <c r="G1361" s="6">
        <f>Table5[[#This Row],[Best Individual mean accuracy]]-Table5[[#This Row],[Benchmark mean accuracy]]</f>
        <v>0.4004911999999905</v>
      </c>
      <c r="H1361" t="str">
        <f>IF(AND(Table5[[#This Row],[F value]]&lt;4.74,Table5[[#This Row],[Best Individual mean accuracy]]&gt;Table5[[#This Row],[Benchmark mean accuracy]]),"Yes","No")</f>
        <v>Yes</v>
      </c>
    </row>
    <row r="1362" spans="1:8" x14ac:dyDescent="0.55000000000000004">
      <c r="A1362">
        <v>175</v>
      </c>
      <c r="B1362" s="1" t="s">
        <v>4848</v>
      </c>
      <c r="C1362" s="4">
        <v>0.98285714300000004</v>
      </c>
      <c r="D1362" s="6">
        <v>96.336962749999998</v>
      </c>
      <c r="E1362" s="3">
        <v>96.795742939999997</v>
      </c>
      <c r="F1362" s="4">
        <v>0.85212659899999998</v>
      </c>
      <c r="G1362" s="6">
        <f>Table5[[#This Row],[Best Individual mean accuracy]]-Table5[[#This Row],[Benchmark mean accuracy]]</f>
        <v>0.45878018999999881</v>
      </c>
      <c r="H1362" t="str">
        <f>IF(AND(Table5[[#This Row],[F value]]&lt;4.74,Table5[[#This Row],[Best Individual mean accuracy]]&gt;Table5[[#This Row],[Benchmark mean accuracy]]),"Yes","No")</f>
        <v>Yes</v>
      </c>
    </row>
    <row r="1363" spans="1:8" x14ac:dyDescent="0.55000000000000004">
      <c r="A1363">
        <v>928</v>
      </c>
      <c r="B1363" s="1" t="s">
        <v>6383</v>
      </c>
      <c r="C1363" s="4">
        <v>0.97142857100000002</v>
      </c>
      <c r="D1363" s="6">
        <v>96.252722059999996</v>
      </c>
      <c r="E1363" s="3">
        <v>96.795742939999997</v>
      </c>
      <c r="F1363" s="4">
        <v>1.3127208450000001</v>
      </c>
      <c r="G1363" s="6">
        <f>Table5[[#This Row],[Best Individual mean accuracy]]-Table5[[#This Row],[Benchmark mean accuracy]]</f>
        <v>0.54302088000000026</v>
      </c>
      <c r="H1363" t="str">
        <f>IF(AND(Table5[[#This Row],[F value]]&lt;4.74,Table5[[#This Row],[Best Individual mean accuracy]]&gt;Table5[[#This Row],[Benchmark mean accuracy]]),"Yes","No")</f>
        <v>Yes</v>
      </c>
    </row>
    <row r="1364" spans="1:8" x14ac:dyDescent="0.55000000000000004">
      <c r="A1364">
        <v>928</v>
      </c>
      <c r="B1364" s="1" t="s">
        <v>6415</v>
      </c>
      <c r="C1364" s="4">
        <v>0.97142857100000002</v>
      </c>
      <c r="D1364" s="6">
        <v>96.967498980000002</v>
      </c>
      <c r="E1364" s="3">
        <v>96.795661069999994</v>
      </c>
      <c r="F1364" s="4">
        <v>0.80025212499999998</v>
      </c>
      <c r="G1364" s="6">
        <f>Table5[[#This Row],[Best Individual mean accuracy]]-Table5[[#This Row],[Benchmark mean accuracy]]</f>
        <v>-0.17183791000000781</v>
      </c>
      <c r="H1364" t="str">
        <f>IF(AND(Table5[[#This Row],[F value]]&lt;4.74,Table5[[#This Row],[Best Individual mean accuracy]]&gt;Table5[[#This Row],[Benchmark mean accuracy]]),"Yes","No")</f>
        <v>No</v>
      </c>
    </row>
    <row r="1365" spans="1:8" x14ac:dyDescent="0.55000000000000004">
      <c r="A1365">
        <v>663</v>
      </c>
      <c r="B1365" s="1" t="s">
        <v>5334</v>
      </c>
      <c r="C1365" s="4">
        <v>0.97714285700000003</v>
      </c>
      <c r="D1365" s="6">
        <v>96.881539090000004</v>
      </c>
      <c r="E1365" s="3">
        <v>96.795661069999994</v>
      </c>
      <c r="F1365" s="4">
        <v>1.941961684</v>
      </c>
      <c r="G1365" s="6">
        <f>Table5[[#This Row],[Best Individual mean accuracy]]-Table5[[#This Row],[Benchmark mean accuracy]]</f>
        <v>-8.5878020000009769E-2</v>
      </c>
      <c r="H1365" t="str">
        <f>IF(AND(Table5[[#This Row],[F value]]&lt;4.74,Table5[[#This Row],[Best Individual mean accuracy]]&gt;Table5[[#This Row],[Benchmark mean accuracy]]),"Yes","No")</f>
        <v>No</v>
      </c>
    </row>
    <row r="1366" spans="1:8" x14ac:dyDescent="0.55000000000000004">
      <c r="A1366">
        <v>175</v>
      </c>
      <c r="B1366" s="1" t="s">
        <v>4567</v>
      </c>
      <c r="C1366" s="4">
        <v>0.98285714300000004</v>
      </c>
      <c r="D1366" s="6">
        <v>96.652476460000003</v>
      </c>
      <c r="E1366" s="3">
        <v>96.795661069999994</v>
      </c>
      <c r="F1366" s="4">
        <v>1.243273047</v>
      </c>
      <c r="G1366" s="6">
        <f>Table5[[#This Row],[Best Individual mean accuracy]]-Table5[[#This Row],[Benchmark mean accuracy]]</f>
        <v>0.14318460999999161</v>
      </c>
      <c r="H1366" t="str">
        <f>IF(AND(Table5[[#This Row],[F value]]&lt;4.74,Table5[[#This Row],[Best Individual mean accuracy]]&gt;Table5[[#This Row],[Benchmark mean accuracy]]),"Yes","No")</f>
        <v>Yes</v>
      </c>
    </row>
    <row r="1367" spans="1:8" x14ac:dyDescent="0.55000000000000004">
      <c r="A1367">
        <v>175</v>
      </c>
      <c r="B1367" s="1" t="s">
        <v>4523</v>
      </c>
      <c r="C1367" s="4">
        <v>0.98285714300000004</v>
      </c>
      <c r="D1367" s="6">
        <v>96.652148999999994</v>
      </c>
      <c r="E1367" s="3">
        <v>96.795661069999994</v>
      </c>
      <c r="F1367" s="4">
        <v>1.127356614</v>
      </c>
      <c r="G1367" s="6">
        <f>Table5[[#This Row],[Best Individual mean accuracy]]-Table5[[#This Row],[Benchmark mean accuracy]]</f>
        <v>0.14351206999999988</v>
      </c>
      <c r="H1367" t="str">
        <f>IF(AND(Table5[[#This Row],[F value]]&lt;4.74,Table5[[#This Row],[Best Individual mean accuracy]]&gt;Table5[[#This Row],[Benchmark mean accuracy]]),"Yes","No")</f>
        <v>Yes</v>
      </c>
    </row>
    <row r="1368" spans="1:8" x14ac:dyDescent="0.55000000000000004">
      <c r="A1368">
        <v>175</v>
      </c>
      <c r="B1368" s="1" t="s">
        <v>4988</v>
      </c>
      <c r="C1368" s="4">
        <v>0.98285714300000004</v>
      </c>
      <c r="D1368" s="6">
        <v>96.337699549999996</v>
      </c>
      <c r="E1368" s="3">
        <v>96.795661069999994</v>
      </c>
      <c r="F1368" s="4">
        <v>2.5836941969999998</v>
      </c>
      <c r="G1368" s="6">
        <f>Table5[[#This Row],[Best Individual mean accuracy]]-Table5[[#This Row],[Benchmark mean accuracy]]</f>
        <v>0.45796151999999779</v>
      </c>
      <c r="H1368" t="str">
        <f>IF(AND(Table5[[#This Row],[F value]]&lt;4.74,Table5[[#This Row],[Best Individual mean accuracy]]&gt;Table5[[#This Row],[Benchmark mean accuracy]]),"Yes","No")</f>
        <v>Yes</v>
      </c>
    </row>
    <row r="1369" spans="1:8" x14ac:dyDescent="0.55000000000000004">
      <c r="A1369">
        <v>175</v>
      </c>
      <c r="B1369" s="1" t="s">
        <v>4630</v>
      </c>
      <c r="C1369" s="4">
        <v>0.98285714300000004</v>
      </c>
      <c r="D1369" s="6">
        <v>96.080311089999995</v>
      </c>
      <c r="E1369" s="3">
        <v>96.795661069999994</v>
      </c>
      <c r="F1369" s="4">
        <v>1.0478683099999999</v>
      </c>
      <c r="G1369" s="6">
        <f>Table5[[#This Row],[Best Individual mean accuracy]]-Table5[[#This Row],[Benchmark mean accuracy]]</f>
        <v>0.71534997999999916</v>
      </c>
      <c r="H1369" t="str">
        <f>IF(AND(Table5[[#This Row],[F value]]&lt;4.74,Table5[[#This Row],[Best Individual mean accuracy]]&gt;Table5[[#This Row],[Benchmark mean accuracy]]),"Yes","No")</f>
        <v>Yes</v>
      </c>
    </row>
    <row r="1370" spans="1:8" x14ac:dyDescent="0.55000000000000004">
      <c r="A1370">
        <v>10</v>
      </c>
      <c r="B1370" s="1" t="s">
        <v>4440</v>
      </c>
      <c r="C1370" s="4">
        <v>0.98285714300000004</v>
      </c>
      <c r="D1370" s="6">
        <v>96.794924269999996</v>
      </c>
      <c r="E1370" s="3">
        <v>96.79557921</v>
      </c>
      <c r="F1370" s="4">
        <v>1.3236967770000001</v>
      </c>
      <c r="G1370" s="6">
        <f>Table5[[#This Row],[Best Individual mean accuracy]]-Table5[[#This Row],[Benchmark mean accuracy]]</f>
        <v>6.5494000000398955E-4</v>
      </c>
      <c r="H1370" t="str">
        <f>IF(AND(Table5[[#This Row],[F value]]&lt;4.74,Table5[[#This Row],[Best Individual mean accuracy]]&gt;Table5[[#This Row],[Benchmark mean accuracy]]),"Yes","No")</f>
        <v>Yes</v>
      </c>
    </row>
    <row r="1371" spans="1:8" x14ac:dyDescent="0.55000000000000004">
      <c r="A1371">
        <v>663</v>
      </c>
      <c r="B1371" s="1" t="s">
        <v>5627</v>
      </c>
      <c r="C1371" s="4">
        <v>0.97714285700000003</v>
      </c>
      <c r="D1371" s="6">
        <v>96.709864920000001</v>
      </c>
      <c r="E1371" s="3">
        <v>96.79557921</v>
      </c>
      <c r="F1371" s="4">
        <v>1.3256879850000001</v>
      </c>
      <c r="G1371" s="6">
        <f>Table5[[#This Row],[Best Individual mean accuracy]]-Table5[[#This Row],[Benchmark mean accuracy]]</f>
        <v>8.5714289999998527E-2</v>
      </c>
      <c r="H1371" t="str">
        <f>IF(AND(Table5[[#This Row],[F value]]&lt;4.74,Table5[[#This Row],[Best Individual mean accuracy]]&gt;Table5[[#This Row],[Benchmark mean accuracy]]),"Yes","No")</f>
        <v>Yes</v>
      </c>
    </row>
    <row r="1372" spans="1:8" x14ac:dyDescent="0.55000000000000004">
      <c r="A1372">
        <v>175</v>
      </c>
      <c r="B1372" s="1" t="s">
        <v>4680</v>
      </c>
      <c r="C1372" s="4">
        <v>0.98285714300000004</v>
      </c>
      <c r="D1372" s="6">
        <v>96.595906670000005</v>
      </c>
      <c r="E1372" s="3">
        <v>96.79557921</v>
      </c>
      <c r="F1372" s="4">
        <v>0.71961830400000004</v>
      </c>
      <c r="G1372" s="6">
        <f>Table5[[#This Row],[Best Individual mean accuracy]]-Table5[[#This Row],[Benchmark mean accuracy]]</f>
        <v>0.19967253999999457</v>
      </c>
      <c r="H1372" t="str">
        <f>IF(AND(Table5[[#This Row],[F value]]&lt;4.74,Table5[[#This Row],[Best Individual mean accuracy]]&gt;Table5[[#This Row],[Benchmark mean accuracy]]),"Yes","No")</f>
        <v>Yes</v>
      </c>
    </row>
    <row r="1373" spans="1:8" x14ac:dyDescent="0.55000000000000004">
      <c r="A1373">
        <v>928</v>
      </c>
      <c r="B1373" s="1" t="s">
        <v>6412</v>
      </c>
      <c r="C1373" s="4">
        <v>0.97142857100000002</v>
      </c>
      <c r="D1373" s="6">
        <v>96.537863279999996</v>
      </c>
      <c r="E1373" s="3">
        <v>96.79557921</v>
      </c>
      <c r="F1373" s="4">
        <v>2.4721174869999998</v>
      </c>
      <c r="G1373" s="6">
        <f>Table5[[#This Row],[Best Individual mean accuracy]]-Table5[[#This Row],[Benchmark mean accuracy]]</f>
        <v>0.25771593000000337</v>
      </c>
      <c r="H1373" t="str">
        <f>IF(AND(Table5[[#This Row],[F value]]&lt;4.74,Table5[[#This Row],[Best Individual mean accuracy]]&gt;Table5[[#This Row],[Benchmark mean accuracy]]),"Yes","No")</f>
        <v>Yes</v>
      </c>
    </row>
    <row r="1374" spans="1:8" x14ac:dyDescent="0.55000000000000004">
      <c r="A1374">
        <v>928</v>
      </c>
      <c r="B1374" s="1" t="s">
        <v>6110</v>
      </c>
      <c r="C1374" s="4">
        <v>0.97142857100000002</v>
      </c>
      <c r="D1374" s="6">
        <v>96.423659439999994</v>
      </c>
      <c r="E1374" s="3">
        <v>96.79557921</v>
      </c>
      <c r="F1374" s="4">
        <v>1.2756702390000001</v>
      </c>
      <c r="G1374" s="6">
        <f>Table5[[#This Row],[Best Individual mean accuracy]]-Table5[[#This Row],[Benchmark mean accuracy]]</f>
        <v>0.3719197700000052</v>
      </c>
      <c r="H1374" t="str">
        <f>IF(AND(Table5[[#This Row],[F value]]&lt;4.74,Table5[[#This Row],[Best Individual mean accuracy]]&gt;Table5[[#This Row],[Benchmark mean accuracy]]),"Yes","No")</f>
        <v>Yes</v>
      </c>
    </row>
    <row r="1375" spans="1:8" x14ac:dyDescent="0.55000000000000004">
      <c r="A1375">
        <v>750</v>
      </c>
      <c r="B1375" s="1" t="s">
        <v>5858</v>
      </c>
      <c r="C1375" s="4">
        <v>0.96571428599999998</v>
      </c>
      <c r="D1375" s="6">
        <v>96.365943509999994</v>
      </c>
      <c r="E1375" s="3">
        <v>96.79557921</v>
      </c>
      <c r="F1375" s="4">
        <v>0.732483157</v>
      </c>
      <c r="G1375" s="6">
        <f>Table5[[#This Row],[Best Individual mean accuracy]]-Table5[[#This Row],[Benchmark mean accuracy]]</f>
        <v>0.42963570000000573</v>
      </c>
      <c r="H1375" t="str">
        <f>IF(AND(Table5[[#This Row],[F value]]&lt;4.74,Table5[[#This Row],[Best Individual mean accuracy]]&gt;Table5[[#This Row],[Benchmark mean accuracy]]),"Yes","No")</f>
        <v>Yes</v>
      </c>
    </row>
    <row r="1376" spans="1:8" x14ac:dyDescent="0.55000000000000004">
      <c r="A1376">
        <v>928</v>
      </c>
      <c r="B1376" s="1" t="s">
        <v>5925</v>
      </c>
      <c r="C1376" s="4">
        <v>0.97142857100000002</v>
      </c>
      <c r="D1376" s="6">
        <v>96.308555060000003</v>
      </c>
      <c r="E1376" s="3">
        <v>96.79557921</v>
      </c>
      <c r="F1376" s="4">
        <v>0.83798456200000004</v>
      </c>
      <c r="G1376" s="6">
        <f>Table5[[#This Row],[Best Individual mean accuracy]]-Table5[[#This Row],[Benchmark mean accuracy]]</f>
        <v>0.48702414999999633</v>
      </c>
      <c r="H1376" t="str">
        <f>IF(AND(Table5[[#This Row],[F value]]&lt;4.74,Table5[[#This Row],[Best Individual mean accuracy]]&gt;Table5[[#This Row],[Benchmark mean accuracy]]),"Yes","No")</f>
        <v>Yes</v>
      </c>
    </row>
    <row r="1377" spans="1:8" x14ac:dyDescent="0.55000000000000004">
      <c r="A1377">
        <v>175</v>
      </c>
      <c r="B1377" s="1" t="s">
        <v>4655</v>
      </c>
      <c r="C1377" s="4">
        <v>0.98285714300000004</v>
      </c>
      <c r="D1377" s="6">
        <v>96.251084730000002</v>
      </c>
      <c r="E1377" s="3">
        <v>96.79557921</v>
      </c>
      <c r="F1377" s="4">
        <v>0.76766265099999997</v>
      </c>
      <c r="G1377" s="6">
        <f>Table5[[#This Row],[Best Individual mean accuracy]]-Table5[[#This Row],[Benchmark mean accuracy]]</f>
        <v>0.54449447999999734</v>
      </c>
      <c r="H1377" t="str">
        <f>IF(AND(Table5[[#This Row],[F value]]&lt;4.74,Table5[[#This Row],[Best Individual mean accuracy]]&gt;Table5[[#This Row],[Benchmark mean accuracy]]),"Yes","No")</f>
        <v>Yes</v>
      </c>
    </row>
    <row r="1378" spans="1:8" x14ac:dyDescent="0.55000000000000004">
      <c r="A1378">
        <v>928</v>
      </c>
      <c r="B1378" s="1" t="s">
        <v>6404</v>
      </c>
      <c r="C1378" s="4">
        <v>0.97142857100000002</v>
      </c>
      <c r="D1378" s="6">
        <v>96.881702820000001</v>
      </c>
      <c r="E1378" s="3">
        <v>96.795497339999997</v>
      </c>
      <c r="F1378" s="4">
        <v>1.105088603</v>
      </c>
      <c r="G1378" s="6">
        <f>Table5[[#This Row],[Best Individual mean accuracy]]-Table5[[#This Row],[Benchmark mean accuracy]]</f>
        <v>-8.6205480000003831E-2</v>
      </c>
      <c r="H1378" t="str">
        <f>IF(AND(Table5[[#This Row],[F value]]&lt;4.74,Table5[[#This Row],[Best Individual mean accuracy]]&gt;Table5[[#This Row],[Benchmark mean accuracy]]),"Yes","No")</f>
        <v>No</v>
      </c>
    </row>
    <row r="1379" spans="1:8" x14ac:dyDescent="0.55000000000000004">
      <c r="A1379">
        <v>750</v>
      </c>
      <c r="B1379" s="1" t="s">
        <v>5817</v>
      </c>
      <c r="C1379" s="4">
        <v>0.96571428599999998</v>
      </c>
      <c r="D1379" s="6">
        <v>96.795824809999999</v>
      </c>
      <c r="E1379" s="3">
        <v>96.795497339999997</v>
      </c>
      <c r="F1379" s="4">
        <v>1.2862197440000001</v>
      </c>
      <c r="G1379" s="6">
        <f>Table5[[#This Row],[Best Individual mean accuracy]]-Table5[[#This Row],[Benchmark mean accuracy]]</f>
        <v>-3.2747000000199478E-4</v>
      </c>
      <c r="H1379" t="str">
        <f>IF(AND(Table5[[#This Row],[F value]]&lt;4.74,Table5[[#This Row],[Best Individual mean accuracy]]&gt;Table5[[#This Row],[Benchmark mean accuracy]]),"Yes","No")</f>
        <v>No</v>
      </c>
    </row>
    <row r="1380" spans="1:8" x14ac:dyDescent="0.55000000000000004">
      <c r="A1380">
        <v>663</v>
      </c>
      <c r="B1380" s="1" t="s">
        <v>5403</v>
      </c>
      <c r="C1380" s="4">
        <v>0.97714285700000003</v>
      </c>
      <c r="D1380" s="6">
        <v>96.738436350000001</v>
      </c>
      <c r="E1380" s="3">
        <v>96.795497339999997</v>
      </c>
      <c r="F1380" s="4">
        <v>1.6690727970000001</v>
      </c>
      <c r="G1380" s="6">
        <f>Table5[[#This Row],[Best Individual mean accuracy]]-Table5[[#This Row],[Benchmark mean accuracy]]</f>
        <v>5.7060989999996536E-2</v>
      </c>
      <c r="H1380" t="str">
        <f>IF(AND(Table5[[#This Row],[F value]]&lt;4.74,Table5[[#This Row],[Best Individual mean accuracy]]&gt;Table5[[#This Row],[Benchmark mean accuracy]]),"Yes","No")</f>
        <v>Yes</v>
      </c>
    </row>
    <row r="1381" spans="1:8" x14ac:dyDescent="0.55000000000000004">
      <c r="A1381">
        <v>750</v>
      </c>
      <c r="B1381" s="1" t="s">
        <v>5692</v>
      </c>
      <c r="C1381" s="4">
        <v>0.96571428599999998</v>
      </c>
      <c r="D1381" s="6">
        <v>96.652803930000005</v>
      </c>
      <c r="E1381" s="3">
        <v>96.795497339999997</v>
      </c>
      <c r="F1381" s="4">
        <v>0.86469924499999995</v>
      </c>
      <c r="G1381" s="6">
        <f>Table5[[#This Row],[Best Individual mean accuracy]]-Table5[[#This Row],[Benchmark mean accuracy]]</f>
        <v>0.14269340999999258</v>
      </c>
      <c r="H1381" t="str">
        <f>IF(AND(Table5[[#This Row],[F value]]&lt;4.74,Table5[[#This Row],[Best Individual mean accuracy]]&gt;Table5[[#This Row],[Benchmark mean accuracy]]),"Yes","No")</f>
        <v>Yes</v>
      </c>
    </row>
    <row r="1382" spans="1:8" x14ac:dyDescent="0.55000000000000004">
      <c r="A1382">
        <v>928</v>
      </c>
      <c r="B1382" s="1" t="s">
        <v>6479</v>
      </c>
      <c r="C1382" s="4">
        <v>0.97142857100000002</v>
      </c>
      <c r="D1382" s="6">
        <v>96.594842409999998</v>
      </c>
      <c r="E1382" s="3">
        <v>96.795497339999997</v>
      </c>
      <c r="F1382" s="4">
        <v>0.68040324399999996</v>
      </c>
      <c r="G1382" s="6">
        <f>Table5[[#This Row],[Best Individual mean accuracy]]-Table5[[#This Row],[Benchmark mean accuracy]]</f>
        <v>0.2006549299999989</v>
      </c>
      <c r="H1382" t="str">
        <f>IF(AND(Table5[[#This Row],[F value]]&lt;4.74,Table5[[#This Row],[Best Individual mean accuracy]]&gt;Table5[[#This Row],[Benchmark mean accuracy]]),"Yes","No")</f>
        <v>Yes</v>
      </c>
    </row>
    <row r="1383" spans="1:8" x14ac:dyDescent="0.55000000000000004">
      <c r="A1383">
        <v>928</v>
      </c>
      <c r="B1383" s="1" t="s">
        <v>5988</v>
      </c>
      <c r="C1383" s="4">
        <v>0.97142857100000002</v>
      </c>
      <c r="D1383" s="6">
        <v>96.423168239999995</v>
      </c>
      <c r="E1383" s="3">
        <v>96.795497339999997</v>
      </c>
      <c r="F1383" s="4">
        <v>1.4394605979999999</v>
      </c>
      <c r="G1383" s="6">
        <f>Table5[[#This Row],[Best Individual mean accuracy]]-Table5[[#This Row],[Benchmark mean accuracy]]</f>
        <v>0.37232910000000174</v>
      </c>
      <c r="H1383" t="str">
        <f>IF(AND(Table5[[#This Row],[F value]]&lt;4.74,Table5[[#This Row],[Best Individual mean accuracy]]&gt;Table5[[#This Row],[Benchmark mean accuracy]]),"Yes","No")</f>
        <v>Yes</v>
      </c>
    </row>
    <row r="1384" spans="1:8" x14ac:dyDescent="0.55000000000000004">
      <c r="A1384">
        <v>928</v>
      </c>
      <c r="B1384" s="1" t="s">
        <v>6205</v>
      </c>
      <c r="C1384" s="4">
        <v>0.97142857100000002</v>
      </c>
      <c r="D1384" s="6">
        <v>96.108636919999995</v>
      </c>
      <c r="E1384" s="3">
        <v>96.795497339999997</v>
      </c>
      <c r="F1384" s="4">
        <v>1.3931763210000001</v>
      </c>
      <c r="G1384" s="6">
        <f>Table5[[#This Row],[Best Individual mean accuracy]]-Table5[[#This Row],[Benchmark mean accuracy]]</f>
        <v>0.68686042000000214</v>
      </c>
      <c r="H1384" t="str">
        <f>IF(AND(Table5[[#This Row],[F value]]&lt;4.74,Table5[[#This Row],[Best Individual mean accuracy]]&gt;Table5[[#This Row],[Benchmark mean accuracy]]),"Yes","No")</f>
        <v>Yes</v>
      </c>
    </row>
    <row r="1385" spans="1:8" x14ac:dyDescent="0.55000000000000004">
      <c r="A1385">
        <v>663</v>
      </c>
      <c r="B1385" s="1" t="s">
        <v>5622</v>
      </c>
      <c r="C1385" s="4">
        <v>0.97714285700000003</v>
      </c>
      <c r="D1385" s="6">
        <v>96.881211629999996</v>
      </c>
      <c r="E1385" s="3">
        <v>96.795415469999995</v>
      </c>
      <c r="F1385" s="4">
        <v>1.809615255</v>
      </c>
      <c r="G1385" s="6">
        <f>Table5[[#This Row],[Best Individual mean accuracy]]-Table5[[#This Row],[Benchmark mean accuracy]]</f>
        <v>-8.5796160000001009E-2</v>
      </c>
      <c r="H1385" t="str">
        <f>IF(AND(Table5[[#This Row],[F value]]&lt;4.74,Table5[[#This Row],[Best Individual mean accuracy]]&gt;Table5[[#This Row],[Benchmark mean accuracy]]),"Yes","No")</f>
        <v>No</v>
      </c>
    </row>
    <row r="1386" spans="1:8" x14ac:dyDescent="0.55000000000000004">
      <c r="A1386">
        <v>10</v>
      </c>
      <c r="B1386" s="1" t="s">
        <v>4417</v>
      </c>
      <c r="C1386" s="4">
        <v>0.98285714300000004</v>
      </c>
      <c r="D1386" s="6">
        <v>96.82365944</v>
      </c>
      <c r="E1386" s="3">
        <v>96.795415469999995</v>
      </c>
      <c r="F1386" s="4">
        <v>0.65717180500000005</v>
      </c>
      <c r="G1386" s="6">
        <f>Table5[[#This Row],[Best Individual mean accuracy]]-Table5[[#This Row],[Benchmark mean accuracy]]</f>
        <v>-2.8243970000005447E-2</v>
      </c>
      <c r="H1386" t="str">
        <f>IF(AND(Table5[[#This Row],[F value]]&lt;4.74,Table5[[#This Row],[Best Individual mean accuracy]]&gt;Table5[[#This Row],[Benchmark mean accuracy]]),"Yes","No")</f>
        <v>No</v>
      </c>
    </row>
    <row r="1387" spans="1:8" x14ac:dyDescent="0.55000000000000004">
      <c r="A1387">
        <v>928</v>
      </c>
      <c r="B1387" s="1" t="s">
        <v>5915</v>
      </c>
      <c r="C1387" s="4">
        <v>0.97142857100000002</v>
      </c>
      <c r="D1387" s="6">
        <v>96.823577569999998</v>
      </c>
      <c r="E1387" s="3">
        <v>96.795415469999995</v>
      </c>
      <c r="F1387" s="4">
        <v>1.153924476</v>
      </c>
      <c r="G1387" s="6">
        <f>Table5[[#This Row],[Best Individual mean accuracy]]-Table5[[#This Row],[Benchmark mean accuracy]]</f>
        <v>-2.8162100000002965E-2</v>
      </c>
      <c r="H1387" t="str">
        <f>IF(AND(Table5[[#This Row],[F value]]&lt;4.74,Table5[[#This Row],[Best Individual mean accuracy]]&gt;Table5[[#This Row],[Benchmark mean accuracy]]),"Yes","No")</f>
        <v>No</v>
      </c>
    </row>
    <row r="1388" spans="1:8" x14ac:dyDescent="0.55000000000000004">
      <c r="A1388">
        <v>175</v>
      </c>
      <c r="B1388" s="1" t="s">
        <v>4727</v>
      </c>
      <c r="C1388" s="4">
        <v>0.98285714300000004</v>
      </c>
      <c r="D1388" s="6">
        <v>96.794842410000001</v>
      </c>
      <c r="E1388" s="3">
        <v>96.795415469999995</v>
      </c>
      <c r="F1388" s="4">
        <v>0.58858250899999998</v>
      </c>
      <c r="G1388" s="6">
        <f>Table5[[#This Row],[Best Individual mean accuracy]]-Table5[[#This Row],[Benchmark mean accuracy]]</f>
        <v>5.7305999999357482E-4</v>
      </c>
      <c r="H1388" t="str">
        <f>IF(AND(Table5[[#This Row],[F value]]&lt;4.74,Table5[[#This Row],[Best Individual mean accuracy]]&gt;Table5[[#This Row],[Benchmark mean accuracy]]),"Yes","No")</f>
        <v>Yes</v>
      </c>
    </row>
    <row r="1389" spans="1:8" x14ac:dyDescent="0.55000000000000004">
      <c r="A1389">
        <v>663</v>
      </c>
      <c r="B1389" s="1" t="s">
        <v>5555</v>
      </c>
      <c r="C1389" s="4">
        <v>0.97714285700000003</v>
      </c>
      <c r="D1389" s="6">
        <v>96.651903399999995</v>
      </c>
      <c r="E1389" s="3">
        <v>96.795415469999995</v>
      </c>
      <c r="F1389" s="4">
        <v>1.247480546</v>
      </c>
      <c r="G1389" s="6">
        <f>Table5[[#This Row],[Best Individual mean accuracy]]-Table5[[#This Row],[Benchmark mean accuracy]]</f>
        <v>0.14351206999999988</v>
      </c>
      <c r="H1389" t="str">
        <f>IF(AND(Table5[[#This Row],[F value]]&lt;4.74,Table5[[#This Row],[Best Individual mean accuracy]]&gt;Table5[[#This Row],[Benchmark mean accuracy]]),"Yes","No")</f>
        <v>Yes</v>
      </c>
    </row>
    <row r="1390" spans="1:8" x14ac:dyDescent="0.55000000000000004">
      <c r="A1390">
        <v>663</v>
      </c>
      <c r="B1390" s="1" t="s">
        <v>5455</v>
      </c>
      <c r="C1390" s="4">
        <v>0.97714285700000003</v>
      </c>
      <c r="D1390" s="6">
        <v>96.566516579999998</v>
      </c>
      <c r="E1390" s="3">
        <v>96.795415469999995</v>
      </c>
      <c r="F1390" s="4">
        <v>1.157577592</v>
      </c>
      <c r="G1390" s="6">
        <f>Table5[[#This Row],[Best Individual mean accuracy]]-Table5[[#This Row],[Benchmark mean accuracy]]</f>
        <v>0.22889888999999641</v>
      </c>
      <c r="H1390" t="str">
        <f>IF(AND(Table5[[#This Row],[F value]]&lt;4.74,Table5[[#This Row],[Best Individual mean accuracy]]&gt;Table5[[#This Row],[Benchmark mean accuracy]]),"Yes","No")</f>
        <v>Yes</v>
      </c>
    </row>
    <row r="1391" spans="1:8" x14ac:dyDescent="0.55000000000000004">
      <c r="A1391">
        <v>928</v>
      </c>
      <c r="B1391" s="1" t="s">
        <v>6590</v>
      </c>
      <c r="C1391" s="4">
        <v>0.97142857100000002</v>
      </c>
      <c r="D1391" s="6">
        <v>96.423659439999994</v>
      </c>
      <c r="E1391" s="3">
        <v>96.795415469999995</v>
      </c>
      <c r="F1391" s="4">
        <v>0.75142569599999998</v>
      </c>
      <c r="G1391" s="6">
        <f>Table5[[#This Row],[Best Individual mean accuracy]]-Table5[[#This Row],[Benchmark mean accuracy]]</f>
        <v>0.37175603000000024</v>
      </c>
      <c r="H1391" t="str">
        <f>IF(AND(Table5[[#This Row],[F value]]&lt;4.74,Table5[[#This Row],[Best Individual mean accuracy]]&gt;Table5[[#This Row],[Benchmark mean accuracy]]),"Yes","No")</f>
        <v>Yes</v>
      </c>
    </row>
    <row r="1392" spans="1:8" x14ac:dyDescent="0.55000000000000004">
      <c r="A1392">
        <v>175</v>
      </c>
      <c r="B1392" s="1" t="s">
        <v>4937</v>
      </c>
      <c r="C1392" s="4">
        <v>0.98285714300000004</v>
      </c>
      <c r="D1392" s="6">
        <v>96.251739659999998</v>
      </c>
      <c r="E1392" s="3">
        <v>96.795415469999995</v>
      </c>
      <c r="F1392" s="4">
        <v>1.6117972780000001</v>
      </c>
      <c r="G1392" s="6">
        <f>Table5[[#This Row],[Best Individual mean accuracy]]-Table5[[#This Row],[Benchmark mean accuracy]]</f>
        <v>0.54367580999999632</v>
      </c>
      <c r="H1392" t="str">
        <f>IF(AND(Table5[[#This Row],[F value]]&lt;4.74,Table5[[#This Row],[Best Individual mean accuracy]]&gt;Table5[[#This Row],[Benchmark mean accuracy]]),"Yes","No")</f>
        <v>Yes</v>
      </c>
    </row>
    <row r="1393" spans="1:8" x14ac:dyDescent="0.55000000000000004">
      <c r="A1393">
        <v>175</v>
      </c>
      <c r="B1393" s="1" t="s">
        <v>4950</v>
      </c>
      <c r="C1393" s="4">
        <v>0.98285714300000004</v>
      </c>
      <c r="D1393" s="6">
        <v>96.251657800000004</v>
      </c>
      <c r="E1393" s="3">
        <v>96.795415469999995</v>
      </c>
      <c r="F1393" s="4">
        <v>1.129654935</v>
      </c>
      <c r="G1393" s="6">
        <f>Table5[[#This Row],[Best Individual mean accuracy]]-Table5[[#This Row],[Benchmark mean accuracy]]</f>
        <v>0.54375766999999087</v>
      </c>
      <c r="H1393" t="str">
        <f>IF(AND(Table5[[#This Row],[F value]]&lt;4.74,Table5[[#This Row],[Best Individual mean accuracy]]&gt;Table5[[#This Row],[Benchmark mean accuracy]]),"Yes","No")</f>
        <v>Yes</v>
      </c>
    </row>
    <row r="1394" spans="1:8" x14ac:dyDescent="0.55000000000000004">
      <c r="A1394">
        <v>928</v>
      </c>
      <c r="B1394" s="1" t="s">
        <v>6295</v>
      </c>
      <c r="C1394" s="4">
        <v>0.97142857100000002</v>
      </c>
      <c r="D1394" s="6">
        <v>96.251002869999994</v>
      </c>
      <c r="E1394" s="3">
        <v>96.795415469999995</v>
      </c>
      <c r="F1394" s="4">
        <v>1</v>
      </c>
      <c r="G1394" s="6">
        <f>Table5[[#This Row],[Best Individual mean accuracy]]-Table5[[#This Row],[Benchmark mean accuracy]]</f>
        <v>0.54441260000000113</v>
      </c>
      <c r="H1394" t="str">
        <f>IF(AND(Table5[[#This Row],[F value]]&lt;4.74,Table5[[#This Row],[Best Individual mean accuracy]]&gt;Table5[[#This Row],[Benchmark mean accuracy]]),"Yes","No")</f>
        <v>Yes</v>
      </c>
    </row>
    <row r="1395" spans="1:8" x14ac:dyDescent="0.55000000000000004">
      <c r="A1395">
        <v>928</v>
      </c>
      <c r="B1395" s="1" t="s">
        <v>6462</v>
      </c>
      <c r="C1395" s="4">
        <v>0.97142857100000002</v>
      </c>
      <c r="D1395" s="6">
        <v>96.109128119999994</v>
      </c>
      <c r="E1395" s="3">
        <v>96.795415469999995</v>
      </c>
      <c r="F1395" s="4">
        <v>1.0230232399999999</v>
      </c>
      <c r="G1395" s="6">
        <f>Table5[[#This Row],[Best Individual mean accuracy]]-Table5[[#This Row],[Benchmark mean accuracy]]</f>
        <v>0.68628735000000063</v>
      </c>
      <c r="H1395" t="str">
        <f>IF(AND(Table5[[#This Row],[F value]]&lt;4.74,Table5[[#This Row],[Best Individual mean accuracy]]&gt;Table5[[#This Row],[Benchmark mean accuracy]]),"Yes","No")</f>
        <v>Yes</v>
      </c>
    </row>
    <row r="1396" spans="1:8" x14ac:dyDescent="0.55000000000000004">
      <c r="A1396">
        <v>928</v>
      </c>
      <c r="B1396" s="1" t="s">
        <v>6358</v>
      </c>
      <c r="C1396" s="4">
        <v>0.97142857100000002</v>
      </c>
      <c r="D1396" s="6">
        <v>96.107736389999999</v>
      </c>
      <c r="E1396" s="3">
        <v>96.795415469999995</v>
      </c>
      <c r="F1396" s="4">
        <v>0.87404577500000002</v>
      </c>
      <c r="G1396" s="6">
        <f>Table5[[#This Row],[Best Individual mean accuracy]]-Table5[[#This Row],[Benchmark mean accuracy]]</f>
        <v>0.68767907999999522</v>
      </c>
      <c r="H1396" t="str">
        <f>IF(AND(Table5[[#This Row],[F value]]&lt;4.74,Table5[[#This Row],[Best Individual mean accuracy]]&gt;Table5[[#This Row],[Benchmark mean accuracy]]),"Yes","No")</f>
        <v>Yes</v>
      </c>
    </row>
    <row r="1397" spans="1:8" x14ac:dyDescent="0.55000000000000004">
      <c r="A1397">
        <v>928</v>
      </c>
      <c r="B1397" s="1" t="s">
        <v>6465</v>
      </c>
      <c r="C1397" s="4">
        <v>0.97142857100000002</v>
      </c>
      <c r="D1397" s="6">
        <v>96.566352839999993</v>
      </c>
      <c r="E1397" s="3">
        <v>96.79533361</v>
      </c>
      <c r="F1397" s="4">
        <v>0.78760323799999998</v>
      </c>
      <c r="G1397" s="6">
        <f>Table5[[#This Row],[Best Individual mean accuracy]]-Table5[[#This Row],[Benchmark mean accuracy]]</f>
        <v>0.22898077000000683</v>
      </c>
      <c r="H1397" t="str">
        <f>IF(AND(Table5[[#This Row],[F value]]&lt;4.74,Table5[[#This Row],[Best Individual mean accuracy]]&gt;Table5[[#This Row],[Benchmark mean accuracy]]),"Yes","No")</f>
        <v>Yes</v>
      </c>
    </row>
    <row r="1398" spans="1:8" x14ac:dyDescent="0.55000000000000004">
      <c r="A1398">
        <v>175</v>
      </c>
      <c r="B1398" s="1" t="s">
        <v>5064</v>
      </c>
      <c r="C1398" s="4">
        <v>0.98285714300000004</v>
      </c>
      <c r="D1398" s="6">
        <v>96.365943509999994</v>
      </c>
      <c r="E1398" s="3">
        <v>96.79533361</v>
      </c>
      <c r="F1398" s="4">
        <v>1.399261511</v>
      </c>
      <c r="G1398" s="6">
        <f>Table5[[#This Row],[Best Individual mean accuracy]]-Table5[[#This Row],[Benchmark mean accuracy]]</f>
        <v>0.42939010000000621</v>
      </c>
      <c r="H1398" t="str">
        <f>IF(AND(Table5[[#This Row],[F value]]&lt;4.74,Table5[[#This Row],[Best Individual mean accuracy]]&gt;Table5[[#This Row],[Benchmark mean accuracy]]),"Yes","No")</f>
        <v>Yes</v>
      </c>
    </row>
    <row r="1399" spans="1:8" x14ac:dyDescent="0.55000000000000004">
      <c r="A1399">
        <v>663</v>
      </c>
      <c r="B1399" s="1" t="s">
        <v>5261</v>
      </c>
      <c r="C1399" s="4">
        <v>0.97714285700000003</v>
      </c>
      <c r="D1399" s="6">
        <v>96.881129759999993</v>
      </c>
      <c r="E1399" s="3">
        <v>96.795251739999998</v>
      </c>
      <c r="F1399" s="4">
        <v>0.67819312200000004</v>
      </c>
      <c r="G1399" s="6">
        <f>Table5[[#This Row],[Best Individual mean accuracy]]-Table5[[#This Row],[Benchmark mean accuracy]]</f>
        <v>-8.5878019999995558E-2</v>
      </c>
      <c r="H1399" t="str">
        <f>IF(AND(Table5[[#This Row],[F value]]&lt;4.74,Table5[[#This Row],[Best Individual mean accuracy]]&gt;Table5[[#This Row],[Benchmark mean accuracy]]),"Yes","No")</f>
        <v>No</v>
      </c>
    </row>
    <row r="1400" spans="1:8" x14ac:dyDescent="0.55000000000000004">
      <c r="A1400">
        <v>750</v>
      </c>
      <c r="B1400" s="1" t="s">
        <v>5755</v>
      </c>
      <c r="C1400" s="4">
        <v>0.96571428599999998</v>
      </c>
      <c r="D1400" s="6">
        <v>96.680966029999993</v>
      </c>
      <c r="E1400" s="3">
        <v>96.795251739999998</v>
      </c>
      <c r="F1400" s="4">
        <v>10.93323629</v>
      </c>
      <c r="G1400" s="6">
        <f>Table5[[#This Row],[Best Individual mean accuracy]]-Table5[[#This Row],[Benchmark mean accuracy]]</f>
        <v>0.11428571000000431</v>
      </c>
      <c r="H1400" t="str">
        <f>IF(AND(Table5[[#This Row],[F value]]&lt;4.74,Table5[[#This Row],[Best Individual mean accuracy]]&gt;Table5[[#This Row],[Benchmark mean accuracy]]),"Yes","No")</f>
        <v>No</v>
      </c>
    </row>
    <row r="1401" spans="1:8" x14ac:dyDescent="0.55000000000000004">
      <c r="A1401">
        <v>175</v>
      </c>
      <c r="B1401" s="1" t="s">
        <v>4640</v>
      </c>
      <c r="C1401" s="4">
        <v>0.98285714300000004</v>
      </c>
      <c r="D1401" s="6">
        <v>96.652394599999994</v>
      </c>
      <c r="E1401" s="3">
        <v>96.795251739999998</v>
      </c>
      <c r="F1401" s="4">
        <v>0.87074152699999996</v>
      </c>
      <c r="G1401" s="6">
        <f>Table5[[#This Row],[Best Individual mean accuracy]]-Table5[[#This Row],[Benchmark mean accuracy]]</f>
        <v>0.14285714000000382</v>
      </c>
      <c r="H1401" t="str">
        <f>IF(AND(Table5[[#This Row],[F value]]&lt;4.74,Table5[[#This Row],[Best Individual mean accuracy]]&gt;Table5[[#This Row],[Benchmark mean accuracy]]),"Yes","No")</f>
        <v>Yes</v>
      </c>
    </row>
    <row r="1402" spans="1:8" x14ac:dyDescent="0.55000000000000004">
      <c r="A1402">
        <v>928</v>
      </c>
      <c r="B1402" s="1" t="s">
        <v>6401</v>
      </c>
      <c r="C1402" s="4">
        <v>0.97142857100000002</v>
      </c>
      <c r="D1402" s="6">
        <v>96.538681949999997</v>
      </c>
      <c r="E1402" s="3">
        <v>96.795251739999998</v>
      </c>
      <c r="F1402" s="4">
        <v>0.83728277600000001</v>
      </c>
      <c r="G1402" s="6">
        <f>Table5[[#This Row],[Best Individual mean accuracy]]-Table5[[#This Row],[Benchmark mean accuracy]]</f>
        <v>0.25656979000000035</v>
      </c>
      <c r="H1402" t="str">
        <f>IF(AND(Table5[[#This Row],[F value]]&lt;4.74,Table5[[#This Row],[Best Individual mean accuracy]]&gt;Table5[[#This Row],[Benchmark mean accuracy]]),"Yes","No")</f>
        <v>Yes</v>
      </c>
    </row>
    <row r="1403" spans="1:8" x14ac:dyDescent="0.55000000000000004">
      <c r="A1403">
        <v>928</v>
      </c>
      <c r="B1403" s="1" t="s">
        <v>6405</v>
      </c>
      <c r="C1403" s="4">
        <v>0.97142857100000002</v>
      </c>
      <c r="D1403" s="6">
        <v>96.480311090000001</v>
      </c>
      <c r="E1403" s="3">
        <v>96.795251739999998</v>
      </c>
      <c r="F1403" s="4">
        <v>1.1376181030000001</v>
      </c>
      <c r="G1403" s="6">
        <f>Table5[[#This Row],[Best Individual mean accuracy]]-Table5[[#This Row],[Benchmark mean accuracy]]</f>
        <v>0.31494064999999694</v>
      </c>
      <c r="H1403" t="str">
        <f>IF(AND(Table5[[#This Row],[F value]]&lt;4.74,Table5[[#This Row],[Best Individual mean accuracy]]&gt;Table5[[#This Row],[Benchmark mean accuracy]]),"Yes","No")</f>
        <v>Yes</v>
      </c>
    </row>
    <row r="1404" spans="1:8" x14ac:dyDescent="0.55000000000000004">
      <c r="A1404">
        <v>928</v>
      </c>
      <c r="B1404" s="1" t="s">
        <v>6325</v>
      </c>
      <c r="C1404" s="4">
        <v>0.97142857100000002</v>
      </c>
      <c r="D1404" s="6">
        <v>96.394596809999996</v>
      </c>
      <c r="E1404" s="3">
        <v>96.795251739999998</v>
      </c>
      <c r="F1404" s="4">
        <v>0.92599678699999999</v>
      </c>
      <c r="G1404" s="6">
        <f>Table5[[#This Row],[Best Individual mean accuracy]]-Table5[[#This Row],[Benchmark mean accuracy]]</f>
        <v>0.40065493000000174</v>
      </c>
      <c r="H1404" t="str">
        <f>IF(AND(Table5[[#This Row],[F value]]&lt;4.74,Table5[[#This Row],[Best Individual mean accuracy]]&gt;Table5[[#This Row],[Benchmark mean accuracy]]),"Yes","No")</f>
        <v>Yes</v>
      </c>
    </row>
    <row r="1405" spans="1:8" x14ac:dyDescent="0.55000000000000004">
      <c r="A1405">
        <v>175</v>
      </c>
      <c r="B1405" s="1" t="s">
        <v>4772</v>
      </c>
      <c r="C1405" s="4">
        <v>0.98285714300000004</v>
      </c>
      <c r="D1405" s="6">
        <v>96.365943509999994</v>
      </c>
      <c r="E1405" s="3">
        <v>96.795251739999998</v>
      </c>
      <c r="F1405" s="4">
        <v>2.5201583009999999</v>
      </c>
      <c r="G1405" s="6">
        <f>Table5[[#This Row],[Best Individual mean accuracy]]-Table5[[#This Row],[Benchmark mean accuracy]]</f>
        <v>0.42930823000000373</v>
      </c>
      <c r="H1405" t="str">
        <f>IF(AND(Table5[[#This Row],[F value]]&lt;4.74,Table5[[#This Row],[Best Individual mean accuracy]]&gt;Table5[[#This Row],[Benchmark mean accuracy]]),"Yes","No")</f>
        <v>Yes</v>
      </c>
    </row>
    <row r="1406" spans="1:8" x14ac:dyDescent="0.55000000000000004">
      <c r="A1406">
        <v>175</v>
      </c>
      <c r="B1406" s="1" t="s">
        <v>4675</v>
      </c>
      <c r="C1406" s="4">
        <v>0.98285714300000004</v>
      </c>
      <c r="D1406" s="6">
        <v>96.337208349999997</v>
      </c>
      <c r="E1406" s="3">
        <v>96.795251739999998</v>
      </c>
      <c r="F1406" s="4">
        <v>5.1688979389999998</v>
      </c>
      <c r="G1406" s="6">
        <f>Table5[[#This Row],[Best Individual mean accuracy]]-Table5[[#This Row],[Benchmark mean accuracy]]</f>
        <v>0.45804339000000027</v>
      </c>
      <c r="H1406" t="str">
        <f>IF(AND(Table5[[#This Row],[F value]]&lt;4.74,Table5[[#This Row],[Best Individual mean accuracy]]&gt;Table5[[#This Row],[Benchmark mean accuracy]]),"Yes","No")</f>
        <v>No</v>
      </c>
    </row>
    <row r="1407" spans="1:8" x14ac:dyDescent="0.55000000000000004">
      <c r="A1407">
        <v>928</v>
      </c>
      <c r="B1407" s="1" t="s">
        <v>6581</v>
      </c>
      <c r="C1407" s="4">
        <v>0.97142857100000002</v>
      </c>
      <c r="D1407" s="6">
        <v>96.052067129999998</v>
      </c>
      <c r="E1407" s="3">
        <v>96.795251739999998</v>
      </c>
      <c r="F1407" s="4">
        <v>1.0093672979999999</v>
      </c>
      <c r="G1407" s="6">
        <f>Table5[[#This Row],[Best Individual mean accuracy]]-Table5[[#This Row],[Benchmark mean accuracy]]</f>
        <v>0.74318461000000013</v>
      </c>
      <c r="H1407" t="str">
        <f>IF(AND(Table5[[#This Row],[F value]]&lt;4.74,Table5[[#This Row],[Best Individual mean accuracy]]&gt;Table5[[#This Row],[Benchmark mean accuracy]]),"Yes","No")</f>
        <v>Yes</v>
      </c>
    </row>
    <row r="1408" spans="1:8" x14ac:dyDescent="0.55000000000000004">
      <c r="A1408">
        <v>928</v>
      </c>
      <c r="B1408" s="1" t="s">
        <v>5954</v>
      </c>
      <c r="C1408" s="4">
        <v>0.97142857100000002</v>
      </c>
      <c r="D1408" s="6">
        <v>96.681047890000002</v>
      </c>
      <c r="E1408" s="3">
        <v>96.795169869999995</v>
      </c>
      <c r="F1408" s="4">
        <v>0.843764509</v>
      </c>
      <c r="G1408" s="6">
        <f>Table5[[#This Row],[Best Individual mean accuracy]]-Table5[[#This Row],[Benchmark mean accuracy]]</f>
        <v>0.11412197999999307</v>
      </c>
      <c r="H1408" t="str">
        <f>IF(AND(Table5[[#This Row],[F value]]&lt;4.74,Table5[[#This Row],[Best Individual mean accuracy]]&gt;Table5[[#This Row],[Benchmark mean accuracy]]),"Yes","No")</f>
        <v>Yes</v>
      </c>
    </row>
    <row r="1409" spans="1:8" x14ac:dyDescent="0.55000000000000004">
      <c r="A1409">
        <v>928</v>
      </c>
      <c r="B1409" s="1" t="s">
        <v>5975</v>
      </c>
      <c r="C1409" s="4">
        <v>0.97142857100000002</v>
      </c>
      <c r="D1409" s="6">
        <v>96.537617679999997</v>
      </c>
      <c r="E1409" s="3">
        <v>96.795169869999995</v>
      </c>
      <c r="F1409" s="4">
        <v>1.2538442540000001</v>
      </c>
      <c r="G1409" s="6">
        <f>Table5[[#This Row],[Best Individual mean accuracy]]-Table5[[#This Row],[Benchmark mean accuracy]]</f>
        <v>0.2575521899999984</v>
      </c>
      <c r="H1409" t="str">
        <f>IF(AND(Table5[[#This Row],[F value]]&lt;4.74,Table5[[#This Row],[Best Individual mean accuracy]]&gt;Table5[[#This Row],[Benchmark mean accuracy]]),"Yes","No")</f>
        <v>Yes</v>
      </c>
    </row>
    <row r="1410" spans="1:8" x14ac:dyDescent="0.55000000000000004">
      <c r="A1410">
        <v>928</v>
      </c>
      <c r="B1410" s="1" t="s">
        <v>6618</v>
      </c>
      <c r="C1410" s="4">
        <v>0.97142857100000002</v>
      </c>
      <c r="D1410" s="6">
        <v>96.48055669</v>
      </c>
      <c r="E1410" s="3">
        <v>96.795169869999995</v>
      </c>
      <c r="F1410" s="4">
        <v>1.1224412669999999</v>
      </c>
      <c r="G1410" s="6">
        <f>Table5[[#This Row],[Best Individual mean accuracy]]-Table5[[#This Row],[Benchmark mean accuracy]]</f>
        <v>0.31461317999999494</v>
      </c>
      <c r="H1410" t="str">
        <f>IF(AND(Table5[[#This Row],[F value]]&lt;4.74,Table5[[#This Row],[Best Individual mean accuracy]]&gt;Table5[[#This Row],[Benchmark mean accuracy]]),"Yes","No")</f>
        <v>Yes</v>
      </c>
    </row>
    <row r="1411" spans="1:8" x14ac:dyDescent="0.55000000000000004">
      <c r="A1411">
        <v>750</v>
      </c>
      <c r="B1411" s="1" t="s">
        <v>5659</v>
      </c>
      <c r="C1411" s="4">
        <v>0.96571428599999998</v>
      </c>
      <c r="D1411" s="6">
        <v>96.365452309999995</v>
      </c>
      <c r="E1411" s="3">
        <v>96.795169869999995</v>
      </c>
      <c r="F1411" s="4">
        <v>0.67140034199999998</v>
      </c>
      <c r="G1411" s="6">
        <f>Table5[[#This Row],[Best Individual mean accuracy]]-Table5[[#This Row],[Benchmark mean accuracy]]</f>
        <v>0.42971756000000028</v>
      </c>
      <c r="H1411" t="str">
        <f>IF(AND(Table5[[#This Row],[F value]]&lt;4.74,Table5[[#This Row],[Best Individual mean accuracy]]&gt;Table5[[#This Row],[Benchmark mean accuracy]]),"Yes","No")</f>
        <v>Yes</v>
      </c>
    </row>
    <row r="1412" spans="1:8" x14ac:dyDescent="0.55000000000000004">
      <c r="A1412">
        <v>10</v>
      </c>
      <c r="B1412" s="1" t="s">
        <v>4466</v>
      </c>
      <c r="C1412" s="4">
        <v>0.98285714300000004</v>
      </c>
      <c r="D1412" s="6">
        <v>96.337699549999996</v>
      </c>
      <c r="E1412" s="3">
        <v>96.795169869999995</v>
      </c>
      <c r="F1412" s="4">
        <v>1.8998296050000001</v>
      </c>
      <c r="G1412" s="6">
        <f>Table5[[#This Row],[Best Individual mean accuracy]]-Table5[[#This Row],[Benchmark mean accuracy]]</f>
        <v>0.45747031999999876</v>
      </c>
      <c r="H1412" t="str">
        <f>IF(AND(Table5[[#This Row],[F value]]&lt;4.74,Table5[[#This Row],[Best Individual mean accuracy]]&gt;Table5[[#This Row],[Benchmark mean accuracy]]),"Yes","No")</f>
        <v>Yes</v>
      </c>
    </row>
    <row r="1413" spans="1:8" x14ac:dyDescent="0.55000000000000004">
      <c r="A1413">
        <v>928</v>
      </c>
      <c r="B1413" s="1" t="s">
        <v>6310</v>
      </c>
      <c r="C1413" s="4">
        <v>0.97142857100000002</v>
      </c>
      <c r="D1413" s="6">
        <v>96.280556689999997</v>
      </c>
      <c r="E1413" s="3">
        <v>96.795169869999995</v>
      </c>
      <c r="F1413" s="4">
        <v>1.542676261</v>
      </c>
      <c r="G1413" s="6">
        <f>Table5[[#This Row],[Best Individual mean accuracy]]-Table5[[#This Row],[Benchmark mean accuracy]]</f>
        <v>0.51461317999999778</v>
      </c>
      <c r="H1413" t="str">
        <f>IF(AND(Table5[[#This Row],[F value]]&lt;4.74,Table5[[#This Row],[Best Individual mean accuracy]]&gt;Table5[[#This Row],[Benchmark mean accuracy]]),"Yes","No")</f>
        <v>Yes</v>
      </c>
    </row>
    <row r="1414" spans="1:8" x14ac:dyDescent="0.55000000000000004">
      <c r="A1414">
        <v>928</v>
      </c>
      <c r="B1414" s="1" t="s">
        <v>6198</v>
      </c>
      <c r="C1414" s="4">
        <v>0.97142857100000002</v>
      </c>
      <c r="D1414" s="6">
        <v>96.852067129999995</v>
      </c>
      <c r="E1414" s="3">
        <v>96.795088010000001</v>
      </c>
      <c r="F1414" s="4">
        <v>0.79988614099999999</v>
      </c>
      <c r="G1414" s="6">
        <f>Table5[[#This Row],[Best Individual mean accuracy]]-Table5[[#This Row],[Benchmark mean accuracy]]</f>
        <v>-5.6979119999994055E-2</v>
      </c>
      <c r="H1414" t="str">
        <f>IF(AND(Table5[[#This Row],[F value]]&lt;4.74,Table5[[#This Row],[Best Individual mean accuracy]]&gt;Table5[[#This Row],[Benchmark mean accuracy]]),"Yes","No")</f>
        <v>No</v>
      </c>
    </row>
    <row r="1415" spans="1:8" x14ac:dyDescent="0.55000000000000004">
      <c r="A1415">
        <v>928</v>
      </c>
      <c r="B1415" s="1" t="s">
        <v>6107</v>
      </c>
      <c r="C1415" s="4">
        <v>0.97142857100000002</v>
      </c>
      <c r="D1415" s="6">
        <v>96.794842410000001</v>
      </c>
      <c r="E1415" s="3">
        <v>96.795088010000001</v>
      </c>
      <c r="F1415" s="4">
        <v>1.69032772</v>
      </c>
      <c r="G1415" s="6">
        <f>Table5[[#This Row],[Best Individual mean accuracy]]-Table5[[#This Row],[Benchmark mean accuracy]]</f>
        <v>2.4559999999951287E-4</v>
      </c>
      <c r="H1415" t="str">
        <f>IF(AND(Table5[[#This Row],[F value]]&lt;4.74,Table5[[#This Row],[Best Individual mean accuracy]]&gt;Table5[[#This Row],[Benchmark mean accuracy]]),"Yes","No")</f>
        <v>Yes</v>
      </c>
    </row>
    <row r="1416" spans="1:8" x14ac:dyDescent="0.55000000000000004">
      <c r="A1416">
        <v>663</v>
      </c>
      <c r="B1416" s="1" t="s">
        <v>5310</v>
      </c>
      <c r="C1416" s="4">
        <v>0.97714285700000003</v>
      </c>
      <c r="D1416" s="6">
        <v>96.766844039999995</v>
      </c>
      <c r="E1416" s="3">
        <v>96.795088010000001</v>
      </c>
      <c r="F1416" s="4">
        <v>1.4511521780000001</v>
      </c>
      <c r="G1416" s="6">
        <f>Table5[[#This Row],[Best Individual mean accuracy]]-Table5[[#This Row],[Benchmark mean accuracy]]</f>
        <v>2.8243970000005447E-2</v>
      </c>
      <c r="H1416" t="str">
        <f>IF(AND(Table5[[#This Row],[F value]]&lt;4.74,Table5[[#This Row],[Best Individual mean accuracy]]&gt;Table5[[#This Row],[Benchmark mean accuracy]]),"Yes","No")</f>
        <v>Yes</v>
      </c>
    </row>
    <row r="1417" spans="1:8" x14ac:dyDescent="0.55000000000000004">
      <c r="A1417">
        <v>10</v>
      </c>
      <c r="B1417" s="1" t="s">
        <v>4426</v>
      </c>
      <c r="C1417" s="4">
        <v>0.98285714300000004</v>
      </c>
      <c r="D1417" s="6">
        <v>96.766680309999998</v>
      </c>
      <c r="E1417" s="3">
        <v>96.795088010000001</v>
      </c>
      <c r="F1417" s="4">
        <v>0.83884250800000004</v>
      </c>
      <c r="G1417" s="6">
        <f>Table5[[#This Row],[Best Individual mean accuracy]]-Table5[[#This Row],[Benchmark mean accuracy]]</f>
        <v>2.8407700000002478E-2</v>
      </c>
      <c r="H1417" t="str">
        <f>IF(AND(Table5[[#This Row],[F value]]&lt;4.74,Table5[[#This Row],[Best Individual mean accuracy]]&gt;Table5[[#This Row],[Benchmark mean accuracy]]),"Yes","No")</f>
        <v>Yes</v>
      </c>
    </row>
    <row r="1418" spans="1:8" x14ac:dyDescent="0.55000000000000004">
      <c r="A1418">
        <v>10</v>
      </c>
      <c r="B1418" s="1" t="s">
        <v>4423</v>
      </c>
      <c r="C1418" s="4">
        <v>0.98285714300000004</v>
      </c>
      <c r="D1418" s="6">
        <v>96.422758900000005</v>
      </c>
      <c r="E1418" s="3">
        <v>96.795088010000001</v>
      </c>
      <c r="F1418" s="4">
        <v>1.2176485699999999</v>
      </c>
      <c r="G1418" s="6">
        <f>Table5[[#This Row],[Best Individual mean accuracy]]-Table5[[#This Row],[Benchmark mean accuracy]]</f>
        <v>0.37232910999999547</v>
      </c>
      <c r="H1418" t="str">
        <f>IF(AND(Table5[[#This Row],[F value]]&lt;4.74,Table5[[#This Row],[Best Individual mean accuracy]]&gt;Table5[[#This Row],[Benchmark mean accuracy]]),"Yes","No")</f>
        <v>Yes</v>
      </c>
    </row>
    <row r="1419" spans="1:8" x14ac:dyDescent="0.55000000000000004">
      <c r="A1419">
        <v>928</v>
      </c>
      <c r="B1419" s="1" t="s">
        <v>6371</v>
      </c>
      <c r="C1419" s="4">
        <v>0.97142857100000002</v>
      </c>
      <c r="D1419" s="6">
        <v>96.995415469999998</v>
      </c>
      <c r="E1419" s="3">
        <v>96.795006139999998</v>
      </c>
      <c r="F1419" s="4">
        <v>1.1775849679999999</v>
      </c>
      <c r="G1419" s="6">
        <f>Table5[[#This Row],[Best Individual mean accuracy]]-Table5[[#This Row],[Benchmark mean accuracy]]</f>
        <v>-0.20040932999999939</v>
      </c>
      <c r="H1419" t="str">
        <f>IF(AND(Table5[[#This Row],[F value]]&lt;4.74,Table5[[#This Row],[Best Individual mean accuracy]]&gt;Table5[[#This Row],[Benchmark mean accuracy]]),"Yes","No")</f>
        <v>No</v>
      </c>
    </row>
    <row r="1420" spans="1:8" x14ac:dyDescent="0.55000000000000004">
      <c r="A1420">
        <v>750</v>
      </c>
      <c r="B1420" s="1" t="s">
        <v>5695</v>
      </c>
      <c r="C1420" s="4">
        <v>0.96571428599999998</v>
      </c>
      <c r="D1420" s="6">
        <v>96.451903400000006</v>
      </c>
      <c r="E1420" s="3">
        <v>96.795006139999998</v>
      </c>
      <c r="F1420" s="4">
        <v>1.1750236279999999</v>
      </c>
      <c r="G1420" s="6">
        <f>Table5[[#This Row],[Best Individual mean accuracy]]-Table5[[#This Row],[Benchmark mean accuracy]]</f>
        <v>0.34310273999999197</v>
      </c>
      <c r="H1420" t="str">
        <f>IF(AND(Table5[[#This Row],[F value]]&lt;4.74,Table5[[#This Row],[Best Individual mean accuracy]]&gt;Table5[[#This Row],[Benchmark mean accuracy]]),"Yes","No")</f>
        <v>Yes</v>
      </c>
    </row>
    <row r="1421" spans="1:8" x14ac:dyDescent="0.55000000000000004">
      <c r="A1421">
        <v>175</v>
      </c>
      <c r="B1421" s="1" t="s">
        <v>4960</v>
      </c>
      <c r="C1421" s="4">
        <v>0.98285714300000004</v>
      </c>
      <c r="D1421" s="6">
        <v>96.451494060000002</v>
      </c>
      <c r="E1421" s="3">
        <v>96.794924269999996</v>
      </c>
      <c r="F1421" s="4">
        <v>0.67150240900000002</v>
      </c>
      <c r="G1421" s="6">
        <f>Table5[[#This Row],[Best Individual mean accuracy]]-Table5[[#This Row],[Benchmark mean accuracy]]</f>
        <v>0.34343020999999396</v>
      </c>
      <c r="H1421" t="str">
        <f>IF(AND(Table5[[#This Row],[F value]]&lt;4.74,Table5[[#This Row],[Best Individual mean accuracy]]&gt;Table5[[#This Row],[Benchmark mean accuracy]]),"Yes","No")</f>
        <v>Yes</v>
      </c>
    </row>
    <row r="1422" spans="1:8" x14ac:dyDescent="0.55000000000000004">
      <c r="A1422">
        <v>750</v>
      </c>
      <c r="B1422" s="1" t="s">
        <v>5678</v>
      </c>
      <c r="C1422" s="4">
        <v>0.96571428599999998</v>
      </c>
      <c r="D1422" s="6">
        <v>96.909128120000005</v>
      </c>
      <c r="E1422" s="3">
        <v>96.794842410000001</v>
      </c>
      <c r="F1422" s="4">
        <v>2.250883247</v>
      </c>
      <c r="G1422" s="6">
        <f>Table5[[#This Row],[Best Individual mean accuracy]]-Table5[[#This Row],[Benchmark mean accuracy]]</f>
        <v>-0.11428571000000431</v>
      </c>
      <c r="H1422" t="str">
        <f>IF(AND(Table5[[#This Row],[F value]]&lt;4.74,Table5[[#This Row],[Best Individual mean accuracy]]&gt;Table5[[#This Row],[Benchmark mean accuracy]]),"Yes","No")</f>
        <v>No</v>
      </c>
    </row>
    <row r="1423" spans="1:8" x14ac:dyDescent="0.55000000000000004">
      <c r="A1423">
        <v>663</v>
      </c>
      <c r="B1423" s="1" t="s">
        <v>5617</v>
      </c>
      <c r="C1423" s="4">
        <v>0.97714285700000003</v>
      </c>
      <c r="D1423" s="6">
        <v>96.737781420000005</v>
      </c>
      <c r="E1423" s="3">
        <v>96.794842410000001</v>
      </c>
      <c r="F1423" s="4">
        <v>1.7573076670000001</v>
      </c>
      <c r="G1423" s="6">
        <f>Table5[[#This Row],[Best Individual mean accuracy]]-Table5[[#This Row],[Benchmark mean accuracy]]</f>
        <v>5.7060989999996536E-2</v>
      </c>
      <c r="H1423" t="str">
        <f>IF(AND(Table5[[#This Row],[F value]]&lt;4.74,Table5[[#This Row],[Best Individual mean accuracy]]&gt;Table5[[#This Row],[Benchmark mean accuracy]]),"Yes","No")</f>
        <v>Yes</v>
      </c>
    </row>
    <row r="1424" spans="1:8" x14ac:dyDescent="0.55000000000000004">
      <c r="A1424">
        <v>663</v>
      </c>
      <c r="B1424" s="1" t="s">
        <v>5277</v>
      </c>
      <c r="C1424" s="4">
        <v>0.97714285700000003</v>
      </c>
      <c r="D1424" s="6">
        <v>96.73761768</v>
      </c>
      <c r="E1424" s="3">
        <v>96.794842410000001</v>
      </c>
      <c r="F1424" s="4">
        <v>0.694104944</v>
      </c>
      <c r="G1424" s="6">
        <f>Table5[[#This Row],[Best Individual mean accuracy]]-Table5[[#This Row],[Benchmark mean accuracy]]</f>
        <v>5.72247300000015E-2</v>
      </c>
      <c r="H1424" t="str">
        <f>IF(AND(Table5[[#This Row],[F value]]&lt;4.74,Table5[[#This Row],[Best Individual mean accuracy]]&gt;Table5[[#This Row],[Benchmark mean accuracy]]),"Yes","No")</f>
        <v>Yes</v>
      </c>
    </row>
    <row r="1425" spans="1:8" x14ac:dyDescent="0.55000000000000004">
      <c r="A1425">
        <v>175</v>
      </c>
      <c r="B1425" s="1" t="s">
        <v>5045</v>
      </c>
      <c r="C1425" s="4">
        <v>0.98285714300000004</v>
      </c>
      <c r="D1425" s="6">
        <v>96.451494060000002</v>
      </c>
      <c r="E1425" s="3">
        <v>96.794842410000001</v>
      </c>
      <c r="F1425" s="4">
        <v>0.800178528</v>
      </c>
      <c r="G1425" s="6">
        <f>Table5[[#This Row],[Best Individual mean accuracy]]-Table5[[#This Row],[Benchmark mean accuracy]]</f>
        <v>0.34334834999999941</v>
      </c>
      <c r="H1425" t="str">
        <f>IF(AND(Table5[[#This Row],[F value]]&lt;4.74,Table5[[#This Row],[Best Individual mean accuracy]]&gt;Table5[[#This Row],[Benchmark mean accuracy]]),"Yes","No")</f>
        <v>Yes</v>
      </c>
    </row>
    <row r="1426" spans="1:8" x14ac:dyDescent="0.55000000000000004">
      <c r="A1426">
        <v>928</v>
      </c>
      <c r="B1426" s="1" t="s">
        <v>5900</v>
      </c>
      <c r="C1426" s="4">
        <v>0.97142857100000002</v>
      </c>
      <c r="D1426" s="6">
        <v>96.766516580000001</v>
      </c>
      <c r="E1426" s="3">
        <v>96.794760539999999</v>
      </c>
      <c r="F1426" s="4">
        <v>1.6213598929999999</v>
      </c>
      <c r="G1426" s="6">
        <f>Table5[[#This Row],[Best Individual mean accuracy]]-Table5[[#This Row],[Benchmark mean accuracy]]</f>
        <v>2.8243959999997514E-2</v>
      </c>
      <c r="H1426" t="str">
        <f>IF(AND(Table5[[#This Row],[F value]]&lt;4.74,Table5[[#This Row],[Best Individual mean accuracy]]&gt;Table5[[#This Row],[Benchmark mean accuracy]]),"Yes","No")</f>
        <v>Yes</v>
      </c>
    </row>
    <row r="1427" spans="1:8" x14ac:dyDescent="0.55000000000000004">
      <c r="A1427">
        <v>663</v>
      </c>
      <c r="B1427" s="1" t="s">
        <v>5426</v>
      </c>
      <c r="C1427" s="4">
        <v>0.97714285700000003</v>
      </c>
      <c r="D1427" s="6">
        <v>96.680065490000004</v>
      </c>
      <c r="E1427" s="3">
        <v>96.794760539999999</v>
      </c>
      <c r="F1427" s="4">
        <v>1.0770159669999999</v>
      </c>
      <c r="G1427" s="6">
        <f>Table5[[#This Row],[Best Individual mean accuracy]]-Table5[[#This Row],[Benchmark mean accuracy]]</f>
        <v>0.11469504999999458</v>
      </c>
      <c r="H1427" t="str">
        <f>IF(AND(Table5[[#This Row],[F value]]&lt;4.74,Table5[[#This Row],[Best Individual mean accuracy]]&gt;Table5[[#This Row],[Benchmark mean accuracy]]),"Yes","No")</f>
        <v>Yes</v>
      </c>
    </row>
    <row r="1428" spans="1:8" x14ac:dyDescent="0.55000000000000004">
      <c r="A1428">
        <v>175</v>
      </c>
      <c r="B1428" s="1" t="s">
        <v>4700</v>
      </c>
      <c r="C1428" s="4">
        <v>0.98285714300000004</v>
      </c>
      <c r="D1428" s="6">
        <v>96.537863279999996</v>
      </c>
      <c r="E1428" s="3">
        <v>96.794760539999999</v>
      </c>
      <c r="F1428" s="4">
        <v>0.74071432500000001</v>
      </c>
      <c r="G1428" s="6">
        <f>Table5[[#This Row],[Best Individual mean accuracy]]-Table5[[#This Row],[Benchmark mean accuracy]]</f>
        <v>0.25689726000000235</v>
      </c>
      <c r="H1428" t="str">
        <f>IF(AND(Table5[[#This Row],[F value]]&lt;4.74,Table5[[#This Row],[Best Individual mean accuracy]]&gt;Table5[[#This Row],[Benchmark mean accuracy]]),"Yes","No")</f>
        <v>Yes</v>
      </c>
    </row>
    <row r="1429" spans="1:8" x14ac:dyDescent="0.55000000000000004">
      <c r="A1429">
        <v>175</v>
      </c>
      <c r="B1429" s="1" t="s">
        <v>4820</v>
      </c>
      <c r="C1429" s="4">
        <v>0.98285714300000004</v>
      </c>
      <c r="D1429" s="6">
        <v>96.537781420000002</v>
      </c>
      <c r="E1429" s="3">
        <v>96.794760539999999</v>
      </c>
      <c r="F1429" s="4">
        <v>0.93636077699999998</v>
      </c>
      <c r="G1429" s="6">
        <f>Table5[[#This Row],[Best Individual mean accuracy]]-Table5[[#This Row],[Benchmark mean accuracy]]</f>
        <v>0.2569791199999969</v>
      </c>
      <c r="H1429" t="str">
        <f>IF(AND(Table5[[#This Row],[F value]]&lt;4.74,Table5[[#This Row],[Best Individual mean accuracy]]&gt;Table5[[#This Row],[Benchmark mean accuracy]]),"Yes","No")</f>
        <v>Yes</v>
      </c>
    </row>
    <row r="1430" spans="1:8" x14ac:dyDescent="0.55000000000000004">
      <c r="A1430">
        <v>175</v>
      </c>
      <c r="B1430" s="1" t="s">
        <v>5012</v>
      </c>
      <c r="C1430" s="4">
        <v>0.98285714300000004</v>
      </c>
      <c r="D1430" s="6">
        <v>96.851657799999998</v>
      </c>
      <c r="E1430" s="3">
        <v>96.794351210000002</v>
      </c>
      <c r="F1430" s="4">
        <v>0.74285792500000003</v>
      </c>
      <c r="G1430" s="6">
        <f>Table5[[#This Row],[Best Individual mean accuracy]]-Table5[[#This Row],[Benchmark mean accuracy]]</f>
        <v>-5.7306589999996049E-2</v>
      </c>
      <c r="H1430" t="str">
        <f>IF(AND(Table5[[#This Row],[F value]]&lt;4.74,Table5[[#This Row],[Best Individual mean accuracy]]&gt;Table5[[#This Row],[Benchmark mean accuracy]]),"Yes","No")</f>
        <v>No</v>
      </c>
    </row>
    <row r="1431" spans="1:8" x14ac:dyDescent="0.55000000000000004">
      <c r="A1431">
        <v>663</v>
      </c>
      <c r="B1431" s="1" t="s">
        <v>5524</v>
      </c>
      <c r="C1431" s="4">
        <v>0.97714285700000003</v>
      </c>
      <c r="D1431" s="6">
        <v>96.394269339999994</v>
      </c>
      <c r="E1431" s="3">
        <v>96.79426934</v>
      </c>
      <c r="F1431" s="4">
        <v>1.405215061</v>
      </c>
      <c r="G1431" s="6">
        <f>Table5[[#This Row],[Best Individual mean accuracy]]-Table5[[#This Row],[Benchmark mean accuracy]]</f>
        <v>0.40000000000000568</v>
      </c>
      <c r="H1431" t="str">
        <f>IF(AND(Table5[[#This Row],[F value]]&lt;4.74,Table5[[#This Row],[Best Individual mean accuracy]]&gt;Table5[[#This Row],[Benchmark mean accuracy]]),"Yes","No")</f>
        <v>Yes</v>
      </c>
    </row>
    <row r="1432" spans="1:8" x14ac:dyDescent="0.55000000000000004">
      <c r="A1432">
        <v>928</v>
      </c>
      <c r="B1432" s="1" t="s">
        <v>6006</v>
      </c>
      <c r="C1432" s="4">
        <v>0.97142857100000002</v>
      </c>
      <c r="D1432" s="6">
        <v>96.338600080000006</v>
      </c>
      <c r="E1432" s="3">
        <v>96.768317640000006</v>
      </c>
      <c r="F1432" s="4">
        <v>1.5115787890000001</v>
      </c>
      <c r="G1432" s="6">
        <f>Table5[[#This Row],[Best Individual mean accuracy]]-Table5[[#This Row],[Benchmark mean accuracy]]</f>
        <v>0.42971756000000028</v>
      </c>
      <c r="H1432" t="str">
        <f>IF(AND(Table5[[#This Row],[F value]]&lt;4.74,Table5[[#This Row],[Best Individual mean accuracy]]&gt;Table5[[#This Row],[Benchmark mean accuracy]]),"Yes","No")</f>
        <v>Yes</v>
      </c>
    </row>
    <row r="1433" spans="1:8" x14ac:dyDescent="0.55000000000000004">
      <c r="A1433">
        <v>928</v>
      </c>
      <c r="B1433" s="1" t="s">
        <v>6471</v>
      </c>
      <c r="C1433" s="4">
        <v>0.97142857100000002</v>
      </c>
      <c r="D1433" s="6">
        <v>96.366025379999996</v>
      </c>
      <c r="E1433" s="3">
        <v>96.768072040000007</v>
      </c>
      <c r="F1433" s="4">
        <v>0.65186777900000004</v>
      </c>
      <c r="G1433" s="6">
        <f>Table5[[#This Row],[Best Individual mean accuracy]]-Table5[[#This Row],[Benchmark mean accuracy]]</f>
        <v>0.40204666000001055</v>
      </c>
      <c r="H1433" t="str">
        <f>IF(AND(Table5[[#This Row],[F value]]&lt;4.74,Table5[[#This Row],[Best Individual mean accuracy]]&gt;Table5[[#This Row],[Benchmark mean accuracy]]),"Yes","No")</f>
        <v>Yes</v>
      </c>
    </row>
    <row r="1434" spans="1:8" x14ac:dyDescent="0.55000000000000004">
      <c r="A1434">
        <v>928</v>
      </c>
      <c r="B1434" s="1" t="s">
        <v>6608</v>
      </c>
      <c r="C1434" s="4">
        <v>0.97142857100000002</v>
      </c>
      <c r="D1434" s="6">
        <v>96.796397870000007</v>
      </c>
      <c r="E1434" s="3">
        <v>96.767908309999996</v>
      </c>
      <c r="F1434" s="4">
        <v>1.3648681140000001</v>
      </c>
      <c r="G1434" s="6">
        <f>Table5[[#This Row],[Best Individual mean accuracy]]-Table5[[#This Row],[Benchmark mean accuracy]]</f>
        <v>-2.8489560000011238E-2</v>
      </c>
      <c r="H1434" t="str">
        <f>IF(AND(Table5[[#This Row],[F value]]&lt;4.74,Table5[[#This Row],[Best Individual mean accuracy]]&gt;Table5[[#This Row],[Benchmark mean accuracy]]),"Yes","No")</f>
        <v>No</v>
      </c>
    </row>
    <row r="1435" spans="1:8" x14ac:dyDescent="0.55000000000000004">
      <c r="A1435">
        <v>928</v>
      </c>
      <c r="B1435" s="1" t="s">
        <v>6400</v>
      </c>
      <c r="C1435" s="4">
        <v>0.97142857100000002</v>
      </c>
      <c r="D1435" s="6">
        <v>95.908636920000006</v>
      </c>
      <c r="E1435" s="3">
        <v>96.767744579999999</v>
      </c>
      <c r="F1435" s="4">
        <v>1.4334679100000001</v>
      </c>
      <c r="G1435" s="6">
        <f>Table5[[#This Row],[Best Individual mean accuracy]]-Table5[[#This Row],[Benchmark mean accuracy]]</f>
        <v>0.85910765999999228</v>
      </c>
      <c r="H1435" t="str">
        <f>IF(AND(Table5[[#This Row],[F value]]&lt;4.74,Table5[[#This Row],[Best Individual mean accuracy]]&gt;Table5[[#This Row],[Benchmark mean accuracy]]),"Yes","No")</f>
        <v>Yes</v>
      </c>
    </row>
    <row r="1436" spans="1:8" x14ac:dyDescent="0.55000000000000004">
      <c r="A1436">
        <v>928</v>
      </c>
      <c r="B1436" s="1" t="s">
        <v>6560</v>
      </c>
      <c r="C1436" s="4">
        <v>0.97142857100000002</v>
      </c>
      <c r="D1436" s="6">
        <v>96.71035612</v>
      </c>
      <c r="E1436" s="3">
        <v>96.767662709999996</v>
      </c>
      <c r="F1436" s="4">
        <v>0.73358822199999996</v>
      </c>
      <c r="G1436" s="6">
        <f>Table5[[#This Row],[Best Individual mean accuracy]]-Table5[[#This Row],[Benchmark mean accuracy]]</f>
        <v>5.7306589999996049E-2</v>
      </c>
      <c r="H1436" t="str">
        <f>IF(AND(Table5[[#This Row],[F value]]&lt;4.74,Table5[[#This Row],[Best Individual mean accuracy]]&gt;Table5[[#This Row],[Benchmark mean accuracy]]),"Yes","No")</f>
        <v>Yes</v>
      </c>
    </row>
    <row r="1437" spans="1:8" x14ac:dyDescent="0.55000000000000004">
      <c r="A1437">
        <v>750</v>
      </c>
      <c r="B1437" s="1" t="s">
        <v>5726</v>
      </c>
      <c r="C1437" s="4">
        <v>0.96571428599999998</v>
      </c>
      <c r="D1437" s="6">
        <v>96.310028650000007</v>
      </c>
      <c r="E1437" s="3">
        <v>96.767662709999996</v>
      </c>
      <c r="F1437" s="4">
        <v>0.697137601</v>
      </c>
      <c r="G1437" s="6">
        <f>Table5[[#This Row],[Best Individual mean accuracy]]-Table5[[#This Row],[Benchmark mean accuracy]]</f>
        <v>0.45763405999998952</v>
      </c>
      <c r="H1437" t="str">
        <f>IF(AND(Table5[[#This Row],[F value]]&lt;4.74,Table5[[#This Row],[Best Individual mean accuracy]]&gt;Table5[[#This Row],[Benchmark mean accuracy]]),"Yes","No")</f>
        <v>Yes</v>
      </c>
    </row>
    <row r="1438" spans="1:8" x14ac:dyDescent="0.55000000000000004">
      <c r="A1438">
        <v>663</v>
      </c>
      <c r="B1438" s="1" t="s">
        <v>5520</v>
      </c>
      <c r="C1438" s="4">
        <v>0.97714285700000003</v>
      </c>
      <c r="D1438" s="6">
        <v>96.2237413</v>
      </c>
      <c r="E1438" s="3">
        <v>96.767662709999996</v>
      </c>
      <c r="F1438" s="4">
        <v>0.89479833399999997</v>
      </c>
      <c r="G1438" s="6">
        <f>Table5[[#This Row],[Best Individual mean accuracy]]-Table5[[#This Row],[Benchmark mean accuracy]]</f>
        <v>0.54392140999999583</v>
      </c>
      <c r="H1438" t="str">
        <f>IF(AND(Table5[[#This Row],[F value]]&lt;4.74,Table5[[#This Row],[Best Individual mean accuracy]]&gt;Table5[[#This Row],[Benchmark mean accuracy]]),"Yes","No")</f>
        <v>Yes</v>
      </c>
    </row>
    <row r="1439" spans="1:8" x14ac:dyDescent="0.55000000000000004">
      <c r="A1439">
        <v>175</v>
      </c>
      <c r="B1439" s="1" t="s">
        <v>4646</v>
      </c>
      <c r="C1439" s="4">
        <v>0.98285714300000004</v>
      </c>
      <c r="D1439" s="6">
        <v>96.052067129999998</v>
      </c>
      <c r="E1439" s="3">
        <v>96.767662709999996</v>
      </c>
      <c r="F1439" s="4">
        <v>1.0567724810000001</v>
      </c>
      <c r="G1439" s="6">
        <f>Table5[[#This Row],[Best Individual mean accuracy]]-Table5[[#This Row],[Benchmark mean accuracy]]</f>
        <v>0.71559557999999868</v>
      </c>
      <c r="H1439" t="str">
        <f>IF(AND(Table5[[#This Row],[F value]]&lt;4.74,Table5[[#This Row],[Best Individual mean accuracy]]&gt;Table5[[#This Row],[Benchmark mean accuracy]]),"Yes","No")</f>
        <v>Yes</v>
      </c>
    </row>
    <row r="1440" spans="1:8" x14ac:dyDescent="0.55000000000000004">
      <c r="A1440">
        <v>928</v>
      </c>
      <c r="B1440" s="1" t="s">
        <v>6043</v>
      </c>
      <c r="C1440" s="4">
        <v>0.97142857100000002</v>
      </c>
      <c r="D1440" s="6">
        <v>96.596070409999996</v>
      </c>
      <c r="E1440" s="3">
        <v>96.767580839999994</v>
      </c>
      <c r="F1440" s="4">
        <v>1.040068617</v>
      </c>
      <c r="G1440" s="6">
        <f>Table5[[#This Row],[Best Individual mean accuracy]]-Table5[[#This Row],[Benchmark mean accuracy]]</f>
        <v>0.17151042999999788</v>
      </c>
      <c r="H1440" t="str">
        <f>IF(AND(Table5[[#This Row],[F value]]&lt;4.74,Table5[[#This Row],[Best Individual mean accuracy]]&gt;Table5[[#This Row],[Benchmark mean accuracy]]),"Yes","No")</f>
        <v>Yes</v>
      </c>
    </row>
    <row r="1441" spans="1:8" x14ac:dyDescent="0.55000000000000004">
      <c r="A1441">
        <v>175</v>
      </c>
      <c r="B1441" s="1" t="s">
        <v>4831</v>
      </c>
      <c r="C1441" s="4">
        <v>0.98285714300000004</v>
      </c>
      <c r="D1441" s="6">
        <v>96.538436349999998</v>
      </c>
      <c r="E1441" s="3">
        <v>96.767580839999994</v>
      </c>
      <c r="F1441" s="4">
        <v>0.848091182</v>
      </c>
      <c r="G1441" s="6">
        <f>Table5[[#This Row],[Best Individual mean accuracy]]-Table5[[#This Row],[Benchmark mean accuracy]]</f>
        <v>0.22914448999999593</v>
      </c>
      <c r="H1441" t="str">
        <f>IF(AND(Table5[[#This Row],[F value]]&lt;4.74,Table5[[#This Row],[Best Individual mean accuracy]]&gt;Table5[[#This Row],[Benchmark mean accuracy]]),"Yes","No")</f>
        <v>Yes</v>
      </c>
    </row>
    <row r="1442" spans="1:8" x14ac:dyDescent="0.55000000000000004">
      <c r="A1442">
        <v>10</v>
      </c>
      <c r="B1442" s="1" t="s">
        <v>4442</v>
      </c>
      <c r="C1442" s="4">
        <v>0.98285714300000004</v>
      </c>
      <c r="D1442" s="6">
        <v>96.366434709999993</v>
      </c>
      <c r="E1442" s="3">
        <v>96.767580839999994</v>
      </c>
      <c r="F1442" s="4">
        <v>1.4599161060000001</v>
      </c>
      <c r="G1442" s="6">
        <f>Table5[[#This Row],[Best Individual mean accuracy]]-Table5[[#This Row],[Benchmark mean accuracy]]</f>
        <v>0.40114613000000077</v>
      </c>
      <c r="H1442" t="str">
        <f>IF(AND(Table5[[#This Row],[F value]]&lt;4.74,Table5[[#This Row],[Best Individual mean accuracy]]&gt;Table5[[#This Row],[Benchmark mean accuracy]]),"Yes","No")</f>
        <v>Yes</v>
      </c>
    </row>
    <row r="1443" spans="1:8" x14ac:dyDescent="0.55000000000000004">
      <c r="A1443">
        <v>175</v>
      </c>
      <c r="B1443" s="1" t="s">
        <v>4638</v>
      </c>
      <c r="C1443" s="4">
        <v>0.98285714300000004</v>
      </c>
      <c r="D1443" s="6">
        <v>96.223250100000001</v>
      </c>
      <c r="E1443" s="3">
        <v>96.767580839999994</v>
      </c>
      <c r="F1443" s="4">
        <v>1.3070631070000001</v>
      </c>
      <c r="G1443" s="6">
        <f>Table5[[#This Row],[Best Individual mean accuracy]]-Table5[[#This Row],[Benchmark mean accuracy]]</f>
        <v>0.54433073999999237</v>
      </c>
      <c r="H1443" t="str">
        <f>IF(AND(Table5[[#This Row],[F value]]&lt;4.74,Table5[[#This Row],[Best Individual mean accuracy]]&gt;Table5[[#This Row],[Benchmark mean accuracy]]),"Yes","No")</f>
        <v>Yes</v>
      </c>
    </row>
    <row r="1444" spans="1:8" x14ac:dyDescent="0.55000000000000004">
      <c r="A1444">
        <v>175</v>
      </c>
      <c r="B1444" s="1" t="s">
        <v>5067</v>
      </c>
      <c r="C1444" s="4">
        <v>0.98285714300000004</v>
      </c>
      <c r="D1444" s="6">
        <v>96.824068769999997</v>
      </c>
      <c r="E1444" s="3">
        <v>96.767498979999999</v>
      </c>
      <c r="F1444" s="4">
        <v>0.70814280900000004</v>
      </c>
      <c r="G1444" s="6">
        <f>Table5[[#This Row],[Best Individual mean accuracy]]-Table5[[#This Row],[Benchmark mean accuracy]]</f>
        <v>-5.6569789999997511E-2</v>
      </c>
      <c r="H1444" t="str">
        <f>IF(AND(Table5[[#This Row],[F value]]&lt;4.74,Table5[[#This Row],[Best Individual mean accuracy]]&gt;Table5[[#This Row],[Benchmark mean accuracy]]),"Yes","No")</f>
        <v>No</v>
      </c>
    </row>
    <row r="1445" spans="1:8" x14ac:dyDescent="0.55000000000000004">
      <c r="A1445">
        <v>928</v>
      </c>
      <c r="B1445" s="1" t="s">
        <v>6077</v>
      </c>
      <c r="C1445" s="4">
        <v>0.97142857100000002</v>
      </c>
      <c r="D1445" s="6">
        <v>96.509701190000001</v>
      </c>
      <c r="E1445" s="3">
        <v>96.767498979999999</v>
      </c>
      <c r="F1445" s="4">
        <v>1.1563969670000001</v>
      </c>
      <c r="G1445" s="6">
        <f>Table5[[#This Row],[Best Individual mean accuracy]]-Table5[[#This Row],[Benchmark mean accuracy]]</f>
        <v>0.25779778999999792</v>
      </c>
      <c r="H1445" t="str">
        <f>IF(AND(Table5[[#This Row],[F value]]&lt;4.74,Table5[[#This Row],[Best Individual mean accuracy]]&gt;Table5[[#This Row],[Benchmark mean accuracy]]),"Yes","No")</f>
        <v>Yes</v>
      </c>
    </row>
    <row r="1446" spans="1:8" x14ac:dyDescent="0.55000000000000004">
      <c r="A1446">
        <v>928</v>
      </c>
      <c r="B1446" s="1" t="s">
        <v>6286</v>
      </c>
      <c r="C1446" s="4">
        <v>0.97142857100000002</v>
      </c>
      <c r="D1446" s="6">
        <v>96.824641830000004</v>
      </c>
      <c r="E1446" s="3">
        <v>96.767417109999997</v>
      </c>
      <c r="F1446" s="4">
        <v>1.2005729009999999</v>
      </c>
      <c r="G1446" s="6">
        <f>Table5[[#This Row],[Best Individual mean accuracy]]-Table5[[#This Row],[Benchmark mean accuracy]]</f>
        <v>-5.7224720000007778E-2</v>
      </c>
      <c r="H1446" t="str">
        <f>IF(AND(Table5[[#This Row],[F value]]&lt;4.74,Table5[[#This Row],[Best Individual mean accuracy]]&gt;Table5[[#This Row],[Benchmark mean accuracy]]),"Yes","No")</f>
        <v>No</v>
      </c>
    </row>
    <row r="1447" spans="1:8" x14ac:dyDescent="0.55000000000000004">
      <c r="A1447">
        <v>928</v>
      </c>
      <c r="B1447" s="1" t="s">
        <v>6622</v>
      </c>
      <c r="C1447" s="4">
        <v>0.97142857100000002</v>
      </c>
      <c r="D1447" s="6">
        <v>96.909946790000006</v>
      </c>
      <c r="E1447" s="3">
        <v>96.767335239999994</v>
      </c>
      <c r="F1447" s="4">
        <v>1.9094780790000001</v>
      </c>
      <c r="G1447" s="6">
        <f>Table5[[#This Row],[Best Individual mean accuracy]]-Table5[[#This Row],[Benchmark mean accuracy]]</f>
        <v>-0.14261155000001224</v>
      </c>
      <c r="H1447" t="str">
        <f>IF(AND(Table5[[#This Row],[F value]]&lt;4.74,Table5[[#This Row],[Best Individual mean accuracy]]&gt;Table5[[#This Row],[Benchmark mean accuracy]]),"Yes","No")</f>
        <v>No</v>
      </c>
    </row>
    <row r="1448" spans="1:8" x14ac:dyDescent="0.55000000000000004">
      <c r="A1448">
        <v>750</v>
      </c>
      <c r="B1448" s="1" t="s">
        <v>5830</v>
      </c>
      <c r="C1448" s="4">
        <v>0.96571428599999998</v>
      </c>
      <c r="D1448" s="6">
        <v>96.824396230000005</v>
      </c>
      <c r="E1448" s="3">
        <v>96.767335239999994</v>
      </c>
      <c r="F1448" s="4">
        <v>0.54057708500000001</v>
      </c>
      <c r="G1448" s="6">
        <f>Table5[[#This Row],[Best Individual mean accuracy]]-Table5[[#This Row],[Benchmark mean accuracy]]</f>
        <v>-5.7060990000010747E-2</v>
      </c>
      <c r="H1448" t="str">
        <f>IF(AND(Table5[[#This Row],[F value]]&lt;4.74,Table5[[#This Row],[Best Individual mean accuracy]]&gt;Table5[[#This Row],[Benchmark mean accuracy]]),"Yes","No")</f>
        <v>No</v>
      </c>
    </row>
    <row r="1449" spans="1:8" x14ac:dyDescent="0.55000000000000004">
      <c r="A1449">
        <v>928</v>
      </c>
      <c r="B1449" s="1" t="s">
        <v>6459</v>
      </c>
      <c r="C1449" s="4">
        <v>0.97142857100000002</v>
      </c>
      <c r="D1449" s="6">
        <v>96.709783049999999</v>
      </c>
      <c r="E1449" s="3">
        <v>96.767335239999994</v>
      </c>
      <c r="F1449" s="4">
        <v>0.727592393</v>
      </c>
      <c r="G1449" s="6">
        <f>Table5[[#This Row],[Best Individual mean accuracy]]-Table5[[#This Row],[Benchmark mean accuracy]]</f>
        <v>5.7552189999995562E-2</v>
      </c>
      <c r="H1449" t="str">
        <f>IF(AND(Table5[[#This Row],[F value]]&lt;4.74,Table5[[#This Row],[Best Individual mean accuracy]]&gt;Table5[[#This Row],[Benchmark mean accuracy]]),"Yes","No")</f>
        <v>Yes</v>
      </c>
    </row>
    <row r="1450" spans="1:8" x14ac:dyDescent="0.55000000000000004">
      <c r="A1450">
        <v>928</v>
      </c>
      <c r="B1450" s="1" t="s">
        <v>5936</v>
      </c>
      <c r="C1450" s="4">
        <v>0.97142857100000002</v>
      </c>
      <c r="D1450" s="6">
        <v>96.567089640000006</v>
      </c>
      <c r="E1450" s="3">
        <v>96.767335239999994</v>
      </c>
      <c r="F1450" s="4">
        <v>0.61346609900000004</v>
      </c>
      <c r="G1450" s="6">
        <f>Table5[[#This Row],[Best Individual mean accuracy]]-Table5[[#This Row],[Benchmark mean accuracy]]</f>
        <v>0.20024559999998814</v>
      </c>
      <c r="H1450" t="str">
        <f>IF(AND(Table5[[#This Row],[F value]]&lt;4.74,Table5[[#This Row],[Best Individual mean accuracy]]&gt;Table5[[#This Row],[Benchmark mean accuracy]]),"Yes","No")</f>
        <v>Yes</v>
      </c>
    </row>
    <row r="1451" spans="1:8" x14ac:dyDescent="0.55000000000000004">
      <c r="A1451">
        <v>928</v>
      </c>
      <c r="B1451" s="1" t="s">
        <v>6088</v>
      </c>
      <c r="C1451" s="4">
        <v>0.97142857100000002</v>
      </c>
      <c r="D1451" s="6">
        <v>96.509701190000001</v>
      </c>
      <c r="E1451" s="3">
        <v>96.767335239999994</v>
      </c>
      <c r="F1451" s="4">
        <v>0.85516756299999996</v>
      </c>
      <c r="G1451" s="6">
        <f>Table5[[#This Row],[Best Individual mean accuracy]]-Table5[[#This Row],[Benchmark mean accuracy]]</f>
        <v>0.25763404999999295</v>
      </c>
      <c r="H1451" t="str">
        <f>IF(AND(Table5[[#This Row],[F value]]&lt;4.74,Table5[[#This Row],[Best Individual mean accuracy]]&gt;Table5[[#This Row],[Benchmark mean accuracy]]),"Yes","No")</f>
        <v>Yes</v>
      </c>
    </row>
    <row r="1452" spans="1:8" x14ac:dyDescent="0.55000000000000004">
      <c r="A1452">
        <v>175</v>
      </c>
      <c r="B1452" s="1" t="s">
        <v>4495</v>
      </c>
      <c r="C1452" s="4">
        <v>0.98285714300000004</v>
      </c>
      <c r="D1452" s="6">
        <v>96.45223086</v>
      </c>
      <c r="E1452" s="3">
        <v>96.767335239999994</v>
      </c>
      <c r="F1452" s="4">
        <v>1.2347004020000001</v>
      </c>
      <c r="G1452" s="6">
        <f>Table5[[#This Row],[Best Individual mean accuracy]]-Table5[[#This Row],[Benchmark mean accuracy]]</f>
        <v>0.31510437999999397</v>
      </c>
      <c r="H1452" t="str">
        <f>IF(AND(Table5[[#This Row],[F value]]&lt;4.74,Table5[[#This Row],[Best Individual mean accuracy]]&gt;Table5[[#This Row],[Benchmark mean accuracy]]),"Yes","No")</f>
        <v>Yes</v>
      </c>
    </row>
    <row r="1453" spans="1:8" x14ac:dyDescent="0.55000000000000004">
      <c r="A1453">
        <v>750</v>
      </c>
      <c r="B1453" s="1" t="s">
        <v>5711</v>
      </c>
      <c r="C1453" s="4">
        <v>0.96571428599999998</v>
      </c>
      <c r="D1453" s="6">
        <v>96.853213260000004</v>
      </c>
      <c r="E1453" s="3">
        <v>96.76725338</v>
      </c>
      <c r="F1453" s="4">
        <v>0.68597589299999995</v>
      </c>
      <c r="G1453" s="6">
        <f>Table5[[#This Row],[Best Individual mean accuracy]]-Table5[[#This Row],[Benchmark mean accuracy]]</f>
        <v>-8.5959880000004318E-2</v>
      </c>
      <c r="H1453" t="str">
        <f>IF(AND(Table5[[#This Row],[F value]]&lt;4.74,Table5[[#This Row],[Best Individual mean accuracy]]&gt;Table5[[#This Row],[Benchmark mean accuracy]]),"Yes","No")</f>
        <v>No</v>
      </c>
    </row>
    <row r="1454" spans="1:8" x14ac:dyDescent="0.55000000000000004">
      <c r="A1454">
        <v>928</v>
      </c>
      <c r="B1454" s="1" t="s">
        <v>6312</v>
      </c>
      <c r="C1454" s="4">
        <v>0.97142857100000002</v>
      </c>
      <c r="D1454" s="6">
        <v>96.795988539999996</v>
      </c>
      <c r="E1454" s="3">
        <v>96.76725338</v>
      </c>
      <c r="F1454" s="4">
        <v>1.5721264580000001</v>
      </c>
      <c r="G1454" s="6">
        <f>Table5[[#This Row],[Best Individual mean accuracy]]-Table5[[#This Row],[Benchmark mean accuracy]]</f>
        <v>-2.873515999999654E-2</v>
      </c>
      <c r="H1454" t="str">
        <f>IF(AND(Table5[[#This Row],[F value]]&lt;4.74,Table5[[#This Row],[Best Individual mean accuracy]]&gt;Table5[[#This Row],[Benchmark mean accuracy]]),"Yes","No")</f>
        <v>No</v>
      </c>
    </row>
    <row r="1455" spans="1:8" x14ac:dyDescent="0.55000000000000004">
      <c r="A1455">
        <v>928</v>
      </c>
      <c r="B1455" s="1" t="s">
        <v>6639</v>
      </c>
      <c r="C1455" s="4">
        <v>0.97142857100000002</v>
      </c>
      <c r="D1455" s="6">
        <v>96.652967660000002</v>
      </c>
      <c r="E1455" s="3">
        <v>96.76725338</v>
      </c>
      <c r="F1455" s="4">
        <v>1.1428564750000001</v>
      </c>
      <c r="G1455" s="6">
        <f>Table5[[#This Row],[Best Individual mean accuracy]]-Table5[[#This Row],[Benchmark mean accuracy]]</f>
        <v>0.11428571999999804</v>
      </c>
      <c r="H1455" t="str">
        <f>IF(AND(Table5[[#This Row],[F value]]&lt;4.74,Table5[[#This Row],[Best Individual mean accuracy]]&gt;Table5[[#This Row],[Benchmark mean accuracy]]),"Yes","No")</f>
        <v>Yes</v>
      </c>
    </row>
    <row r="1456" spans="1:8" x14ac:dyDescent="0.55000000000000004">
      <c r="A1456">
        <v>928</v>
      </c>
      <c r="B1456" s="1" t="s">
        <v>6499</v>
      </c>
      <c r="C1456" s="4">
        <v>0.97142857100000002</v>
      </c>
      <c r="D1456" s="6">
        <v>96.251985259999998</v>
      </c>
      <c r="E1456" s="3">
        <v>96.76725338</v>
      </c>
      <c r="F1456" s="4">
        <v>2.303662976</v>
      </c>
      <c r="G1456" s="6">
        <f>Table5[[#This Row],[Best Individual mean accuracy]]-Table5[[#This Row],[Benchmark mean accuracy]]</f>
        <v>0.51526812000000177</v>
      </c>
      <c r="H1456" t="str">
        <f>IF(AND(Table5[[#This Row],[F value]]&lt;4.74,Table5[[#This Row],[Best Individual mean accuracy]]&gt;Table5[[#This Row],[Benchmark mean accuracy]]),"Yes","No")</f>
        <v>Yes</v>
      </c>
    </row>
    <row r="1457" spans="1:8" x14ac:dyDescent="0.55000000000000004">
      <c r="A1457">
        <v>928</v>
      </c>
      <c r="B1457" s="1" t="s">
        <v>6521</v>
      </c>
      <c r="C1457" s="4">
        <v>0.97142857100000002</v>
      </c>
      <c r="D1457" s="6">
        <v>96.50912812</v>
      </c>
      <c r="E1457" s="3">
        <v>96.767171509999997</v>
      </c>
      <c r="F1457" s="4">
        <v>1.1275580359999999</v>
      </c>
      <c r="G1457" s="6">
        <f>Table5[[#This Row],[Best Individual mean accuracy]]-Table5[[#This Row],[Benchmark mean accuracy]]</f>
        <v>0.25804338999999743</v>
      </c>
      <c r="H1457" t="str">
        <f>IF(AND(Table5[[#This Row],[F value]]&lt;4.74,Table5[[#This Row],[Best Individual mean accuracy]]&gt;Table5[[#This Row],[Benchmark mean accuracy]]),"Yes","No")</f>
        <v>Yes</v>
      </c>
    </row>
    <row r="1458" spans="1:8" x14ac:dyDescent="0.55000000000000004">
      <c r="A1458">
        <v>175</v>
      </c>
      <c r="B1458" s="1" t="s">
        <v>5006</v>
      </c>
      <c r="C1458" s="4">
        <v>0.98285714300000004</v>
      </c>
      <c r="D1458" s="6">
        <v>96.480720430000005</v>
      </c>
      <c r="E1458" s="3">
        <v>96.767171509999997</v>
      </c>
      <c r="F1458" s="4">
        <v>0.70289884499999999</v>
      </c>
      <c r="G1458" s="6">
        <f>Table5[[#This Row],[Best Individual mean accuracy]]-Table5[[#This Row],[Benchmark mean accuracy]]</f>
        <v>0.28645107999999198</v>
      </c>
      <c r="H1458" t="str">
        <f>IF(AND(Table5[[#This Row],[F value]]&lt;4.74,Table5[[#This Row],[Best Individual mean accuracy]]&gt;Table5[[#This Row],[Benchmark mean accuracy]]),"Yes","No")</f>
        <v>Yes</v>
      </c>
    </row>
    <row r="1459" spans="1:8" x14ac:dyDescent="0.55000000000000004">
      <c r="A1459">
        <v>928</v>
      </c>
      <c r="B1459" s="1" t="s">
        <v>5931</v>
      </c>
      <c r="C1459" s="4">
        <v>0.97142857100000002</v>
      </c>
      <c r="D1459" s="6">
        <v>96.309864919999995</v>
      </c>
      <c r="E1459" s="3">
        <v>96.767171509999997</v>
      </c>
      <c r="F1459" s="4">
        <v>1.7848486059999999</v>
      </c>
      <c r="G1459" s="6">
        <f>Table5[[#This Row],[Best Individual mean accuracy]]-Table5[[#This Row],[Benchmark mean accuracy]]</f>
        <v>0.45730659000000173</v>
      </c>
      <c r="H1459" t="str">
        <f>IF(AND(Table5[[#This Row],[F value]]&lt;4.74,Table5[[#This Row],[Best Individual mean accuracy]]&gt;Table5[[#This Row],[Benchmark mean accuracy]]),"Yes","No")</f>
        <v>Yes</v>
      </c>
    </row>
    <row r="1460" spans="1:8" x14ac:dyDescent="0.55000000000000004">
      <c r="A1460">
        <v>750</v>
      </c>
      <c r="B1460" s="1" t="s">
        <v>5703</v>
      </c>
      <c r="C1460" s="4">
        <v>0.96571428599999998</v>
      </c>
      <c r="D1460" s="6">
        <v>96.852803929999993</v>
      </c>
      <c r="E1460" s="3">
        <v>96.767089639999995</v>
      </c>
      <c r="F1460" s="4">
        <v>0.96126526999999995</v>
      </c>
      <c r="G1460" s="6">
        <f>Table5[[#This Row],[Best Individual mean accuracy]]-Table5[[#This Row],[Benchmark mean accuracy]]</f>
        <v>-8.5714289999998527E-2</v>
      </c>
      <c r="H1460" t="str">
        <f>IF(AND(Table5[[#This Row],[F value]]&lt;4.74,Table5[[#This Row],[Best Individual mean accuracy]]&gt;Table5[[#This Row],[Benchmark mean accuracy]]),"Yes","No")</f>
        <v>No</v>
      </c>
    </row>
    <row r="1461" spans="1:8" x14ac:dyDescent="0.55000000000000004">
      <c r="A1461">
        <v>750</v>
      </c>
      <c r="B1461" s="1" t="s">
        <v>5644</v>
      </c>
      <c r="C1461" s="4">
        <v>0.96571428599999998</v>
      </c>
      <c r="D1461" s="6">
        <v>96.795988539999996</v>
      </c>
      <c r="E1461" s="3">
        <v>96.767089639999995</v>
      </c>
      <c r="F1461" s="4">
        <v>0.76445554100000002</v>
      </c>
      <c r="G1461" s="6">
        <f>Table5[[#This Row],[Best Individual mean accuracy]]-Table5[[#This Row],[Benchmark mean accuracy]]</f>
        <v>-2.8898900000001504E-2</v>
      </c>
      <c r="H1461" t="str">
        <f>IF(AND(Table5[[#This Row],[F value]]&lt;4.74,Table5[[#This Row],[Best Individual mean accuracy]]&gt;Table5[[#This Row],[Benchmark mean accuracy]]),"Yes","No")</f>
        <v>No</v>
      </c>
    </row>
    <row r="1462" spans="1:8" x14ac:dyDescent="0.55000000000000004">
      <c r="A1462">
        <v>928</v>
      </c>
      <c r="B1462" s="1" t="s">
        <v>6112</v>
      </c>
      <c r="C1462" s="4">
        <v>0.97142857100000002</v>
      </c>
      <c r="D1462" s="6">
        <v>96.710110520000001</v>
      </c>
      <c r="E1462" s="3">
        <v>96.767089639999995</v>
      </c>
      <c r="F1462" s="4">
        <v>0.67703273100000005</v>
      </c>
      <c r="G1462" s="6">
        <f>Table5[[#This Row],[Best Individual mean accuracy]]-Table5[[#This Row],[Benchmark mean accuracy]]</f>
        <v>5.6979119999994055E-2</v>
      </c>
      <c r="H1462" t="str">
        <f>IF(AND(Table5[[#This Row],[F value]]&lt;4.74,Table5[[#This Row],[Best Individual mean accuracy]]&gt;Table5[[#This Row],[Benchmark mean accuracy]]),"Yes","No")</f>
        <v>Yes</v>
      </c>
    </row>
    <row r="1463" spans="1:8" x14ac:dyDescent="0.55000000000000004">
      <c r="A1463">
        <v>175</v>
      </c>
      <c r="B1463" s="1" t="s">
        <v>4500</v>
      </c>
      <c r="C1463" s="4">
        <v>0.98285714300000004</v>
      </c>
      <c r="D1463" s="6">
        <v>96.624150630000003</v>
      </c>
      <c r="E1463" s="3">
        <v>96.767089639999995</v>
      </c>
      <c r="F1463" s="4">
        <v>0.81661546500000004</v>
      </c>
      <c r="G1463" s="6">
        <f>Table5[[#This Row],[Best Individual mean accuracy]]-Table5[[#This Row],[Benchmark mean accuracy]]</f>
        <v>0.14293900999999209</v>
      </c>
      <c r="H1463" t="str">
        <f>IF(AND(Table5[[#This Row],[F value]]&lt;4.74,Table5[[#This Row],[Best Individual mean accuracy]]&gt;Table5[[#This Row],[Benchmark mean accuracy]]),"Yes","No")</f>
        <v>Yes</v>
      </c>
    </row>
    <row r="1464" spans="1:8" x14ac:dyDescent="0.55000000000000004">
      <c r="A1464">
        <v>300</v>
      </c>
      <c r="B1464" s="1" t="s">
        <v>5121</v>
      </c>
      <c r="C1464" s="4">
        <v>0.98857142899999995</v>
      </c>
      <c r="D1464" s="6">
        <v>96.909864920000004</v>
      </c>
      <c r="E1464" s="3">
        <v>96.76700778</v>
      </c>
      <c r="F1464" s="4">
        <v>1.0739561900000001</v>
      </c>
      <c r="G1464" s="6">
        <f>Table5[[#This Row],[Best Individual mean accuracy]]-Table5[[#This Row],[Benchmark mean accuracy]]</f>
        <v>-0.14285714000000382</v>
      </c>
      <c r="H1464" t="str">
        <f>IF(AND(Table5[[#This Row],[F value]]&lt;4.74,Table5[[#This Row],[Best Individual mean accuracy]]&gt;Table5[[#This Row],[Benchmark mean accuracy]]),"Yes","No")</f>
        <v>No</v>
      </c>
    </row>
    <row r="1465" spans="1:8" x14ac:dyDescent="0.55000000000000004">
      <c r="A1465">
        <v>928</v>
      </c>
      <c r="B1465" s="1" t="s">
        <v>6496</v>
      </c>
      <c r="C1465" s="4">
        <v>0.97142857100000002</v>
      </c>
      <c r="D1465" s="6">
        <v>96.766844039999995</v>
      </c>
      <c r="E1465" s="3">
        <v>96.76700778</v>
      </c>
      <c r="F1465" s="4">
        <v>1.130629184</v>
      </c>
      <c r="G1465" s="6">
        <f>Table5[[#This Row],[Best Individual mean accuracy]]-Table5[[#This Row],[Benchmark mean accuracy]]</f>
        <v>1.637400000049638E-4</v>
      </c>
      <c r="H1465" t="str">
        <f>IF(AND(Table5[[#This Row],[F value]]&lt;4.74,Table5[[#This Row],[Best Individual mean accuracy]]&gt;Table5[[#This Row],[Benchmark mean accuracy]]),"Yes","No")</f>
        <v>Yes</v>
      </c>
    </row>
    <row r="1466" spans="1:8" x14ac:dyDescent="0.55000000000000004">
      <c r="A1466">
        <v>750</v>
      </c>
      <c r="B1466" s="1" t="s">
        <v>5812</v>
      </c>
      <c r="C1466" s="4">
        <v>0.96571428599999998</v>
      </c>
      <c r="D1466" s="6">
        <v>96.681047890000002</v>
      </c>
      <c r="E1466" s="3">
        <v>96.76700778</v>
      </c>
      <c r="F1466" s="4">
        <v>1</v>
      </c>
      <c r="G1466" s="6">
        <f>Table5[[#This Row],[Best Individual mean accuracy]]-Table5[[#This Row],[Benchmark mean accuracy]]</f>
        <v>8.595988999999804E-2</v>
      </c>
      <c r="H1466" t="str">
        <f>IF(AND(Table5[[#This Row],[F value]]&lt;4.74,Table5[[#This Row],[Best Individual mean accuracy]]&gt;Table5[[#This Row],[Benchmark mean accuracy]]),"Yes","No")</f>
        <v>Yes</v>
      </c>
    </row>
    <row r="1467" spans="1:8" x14ac:dyDescent="0.55000000000000004">
      <c r="A1467">
        <v>928</v>
      </c>
      <c r="B1467" s="1" t="s">
        <v>5905</v>
      </c>
      <c r="C1467" s="4">
        <v>0.97142857100000002</v>
      </c>
      <c r="D1467" s="6">
        <v>96.651985260000004</v>
      </c>
      <c r="E1467" s="3">
        <v>96.76700778</v>
      </c>
      <c r="F1467" s="4">
        <v>0.62502331099999997</v>
      </c>
      <c r="G1467" s="6">
        <f>Table5[[#This Row],[Best Individual mean accuracy]]-Table5[[#This Row],[Benchmark mean accuracy]]</f>
        <v>0.11502251999999658</v>
      </c>
      <c r="H1467" t="str">
        <f>IF(AND(Table5[[#This Row],[F value]]&lt;4.74,Table5[[#This Row],[Best Individual mean accuracy]]&gt;Table5[[#This Row],[Benchmark mean accuracy]]),"Yes","No")</f>
        <v>Yes</v>
      </c>
    </row>
    <row r="1468" spans="1:8" x14ac:dyDescent="0.55000000000000004">
      <c r="A1468">
        <v>175</v>
      </c>
      <c r="B1468" s="1" t="s">
        <v>4925</v>
      </c>
      <c r="C1468" s="4">
        <v>0.98285714300000004</v>
      </c>
      <c r="D1468" s="6">
        <v>96.595251739999995</v>
      </c>
      <c r="E1468" s="3">
        <v>96.76700778</v>
      </c>
      <c r="F1468" s="4">
        <v>0.80775641099999995</v>
      </c>
      <c r="G1468" s="6">
        <f>Table5[[#This Row],[Best Individual mean accuracy]]-Table5[[#This Row],[Benchmark mean accuracy]]</f>
        <v>0.17175604000000533</v>
      </c>
      <c r="H1468" t="str">
        <f>IF(AND(Table5[[#This Row],[F value]]&lt;4.74,Table5[[#This Row],[Best Individual mean accuracy]]&gt;Table5[[#This Row],[Benchmark mean accuracy]]),"Yes","No")</f>
        <v>Yes</v>
      </c>
    </row>
    <row r="1469" spans="1:8" x14ac:dyDescent="0.55000000000000004">
      <c r="A1469">
        <v>928</v>
      </c>
      <c r="B1469" s="1" t="s">
        <v>6370</v>
      </c>
      <c r="C1469" s="4">
        <v>0.97142857100000002</v>
      </c>
      <c r="D1469" s="6">
        <v>96.309291849999994</v>
      </c>
      <c r="E1469" s="3">
        <v>96.76700778</v>
      </c>
      <c r="F1469" s="4">
        <v>0.91103224699999996</v>
      </c>
      <c r="G1469" s="6">
        <f>Table5[[#This Row],[Best Individual mean accuracy]]-Table5[[#This Row],[Benchmark mean accuracy]]</f>
        <v>0.45771593000000621</v>
      </c>
      <c r="H1469" t="str">
        <f>IF(AND(Table5[[#This Row],[F value]]&lt;4.74,Table5[[#This Row],[Best Individual mean accuracy]]&gt;Table5[[#This Row],[Benchmark mean accuracy]]),"Yes","No")</f>
        <v>Yes</v>
      </c>
    </row>
    <row r="1470" spans="1:8" x14ac:dyDescent="0.55000000000000004">
      <c r="A1470">
        <v>928</v>
      </c>
      <c r="B1470" s="1" t="s">
        <v>6138</v>
      </c>
      <c r="C1470" s="4">
        <v>0.97142857100000002</v>
      </c>
      <c r="D1470" s="6">
        <v>96.194842410000007</v>
      </c>
      <c r="E1470" s="3">
        <v>96.76700778</v>
      </c>
      <c r="F1470" s="4">
        <v>1.0253200179999999</v>
      </c>
      <c r="G1470" s="6">
        <f>Table5[[#This Row],[Best Individual mean accuracy]]-Table5[[#This Row],[Benchmark mean accuracy]]</f>
        <v>0.57216536999999335</v>
      </c>
      <c r="H1470" t="str">
        <f>IF(AND(Table5[[#This Row],[F value]]&lt;4.74,Table5[[#This Row],[Best Individual mean accuracy]]&gt;Table5[[#This Row],[Benchmark mean accuracy]]),"Yes","No")</f>
        <v>Yes</v>
      </c>
    </row>
    <row r="1471" spans="1:8" x14ac:dyDescent="0.55000000000000004">
      <c r="A1471">
        <v>928</v>
      </c>
      <c r="B1471" s="1" t="s">
        <v>5916</v>
      </c>
      <c r="C1471" s="4">
        <v>0.97142857100000002</v>
      </c>
      <c r="D1471" s="6">
        <v>96.795988539999996</v>
      </c>
      <c r="E1471" s="3">
        <v>96.766925909999998</v>
      </c>
      <c r="F1471" s="4">
        <v>0.82954915100000004</v>
      </c>
      <c r="G1471" s="6">
        <f>Table5[[#This Row],[Best Individual mean accuracy]]-Table5[[#This Row],[Benchmark mean accuracy]]</f>
        <v>-2.9062629999998535E-2</v>
      </c>
      <c r="H1471" t="str">
        <f>IF(AND(Table5[[#This Row],[F value]]&lt;4.74,Table5[[#This Row],[Best Individual mean accuracy]]&gt;Table5[[#This Row],[Benchmark mean accuracy]]),"Yes","No")</f>
        <v>No</v>
      </c>
    </row>
    <row r="1472" spans="1:8" x14ac:dyDescent="0.55000000000000004">
      <c r="A1472">
        <v>10</v>
      </c>
      <c r="B1472" s="1" t="s">
        <v>4476</v>
      </c>
      <c r="C1472" s="4">
        <v>0.98285714300000004</v>
      </c>
      <c r="D1472" s="6">
        <v>96.767171509999997</v>
      </c>
      <c r="E1472" s="3">
        <v>96.766925909999998</v>
      </c>
      <c r="F1472" s="4">
        <v>1.8009107369999999</v>
      </c>
      <c r="G1472" s="6">
        <f>Table5[[#This Row],[Best Individual mean accuracy]]-Table5[[#This Row],[Benchmark mean accuracy]]</f>
        <v>-2.4559999999951287E-4</v>
      </c>
      <c r="H1472" t="str">
        <f>IF(AND(Table5[[#This Row],[F value]]&lt;4.74,Table5[[#This Row],[Best Individual mean accuracy]]&gt;Table5[[#This Row],[Benchmark mean accuracy]]),"Yes","No")</f>
        <v>No</v>
      </c>
    </row>
    <row r="1473" spans="1:8" x14ac:dyDescent="0.55000000000000004">
      <c r="A1473">
        <v>928</v>
      </c>
      <c r="B1473" s="1" t="s">
        <v>6316</v>
      </c>
      <c r="C1473" s="4">
        <v>0.97142857100000002</v>
      </c>
      <c r="D1473" s="6">
        <v>96.766762180000001</v>
      </c>
      <c r="E1473" s="3">
        <v>96.766925909999998</v>
      </c>
      <c r="F1473" s="4">
        <v>0.70568506099999995</v>
      </c>
      <c r="G1473" s="6">
        <f>Table5[[#This Row],[Best Individual mean accuracy]]-Table5[[#This Row],[Benchmark mean accuracy]]</f>
        <v>1.6372999999703097E-4</v>
      </c>
      <c r="H1473" t="str">
        <f>IF(AND(Table5[[#This Row],[F value]]&lt;4.74,Table5[[#This Row],[Best Individual mean accuracy]]&gt;Table5[[#This Row],[Benchmark mean accuracy]]),"Yes","No")</f>
        <v>Yes</v>
      </c>
    </row>
    <row r="1474" spans="1:8" x14ac:dyDescent="0.55000000000000004">
      <c r="A1474">
        <v>928</v>
      </c>
      <c r="B1474" s="1" t="s">
        <v>6170</v>
      </c>
      <c r="C1474" s="4">
        <v>0.97142857100000002</v>
      </c>
      <c r="D1474" s="6">
        <v>96.738436350000001</v>
      </c>
      <c r="E1474" s="3">
        <v>96.766925909999998</v>
      </c>
      <c r="F1474" s="4">
        <v>1.3717199200000001</v>
      </c>
      <c r="G1474" s="6">
        <f>Table5[[#This Row],[Best Individual mean accuracy]]-Table5[[#This Row],[Benchmark mean accuracy]]</f>
        <v>2.8489559999997027E-2</v>
      </c>
      <c r="H1474" t="str">
        <f>IF(AND(Table5[[#This Row],[F value]]&lt;4.74,Table5[[#This Row],[Best Individual mean accuracy]]&gt;Table5[[#This Row],[Benchmark mean accuracy]]),"Yes","No")</f>
        <v>Yes</v>
      </c>
    </row>
    <row r="1475" spans="1:8" x14ac:dyDescent="0.55000000000000004">
      <c r="A1475">
        <v>750</v>
      </c>
      <c r="B1475" s="1" t="s">
        <v>5885</v>
      </c>
      <c r="C1475" s="4">
        <v>0.96571428599999998</v>
      </c>
      <c r="D1475" s="6">
        <v>96.624150630000003</v>
      </c>
      <c r="E1475" s="3">
        <v>96.766925909999998</v>
      </c>
      <c r="F1475" s="4">
        <v>0.71406949900000005</v>
      </c>
      <c r="G1475" s="6">
        <f>Table5[[#This Row],[Best Individual mean accuracy]]-Table5[[#This Row],[Benchmark mean accuracy]]</f>
        <v>0.14277527999999506</v>
      </c>
      <c r="H1475" t="str">
        <f>IF(AND(Table5[[#This Row],[F value]]&lt;4.74,Table5[[#This Row],[Best Individual mean accuracy]]&gt;Table5[[#This Row],[Benchmark mean accuracy]]),"Yes","No")</f>
        <v>Yes</v>
      </c>
    </row>
    <row r="1476" spans="1:8" x14ac:dyDescent="0.55000000000000004">
      <c r="A1476">
        <v>175</v>
      </c>
      <c r="B1476" s="1" t="s">
        <v>4595</v>
      </c>
      <c r="C1476" s="4">
        <v>0.98285714300000004</v>
      </c>
      <c r="D1476" s="6">
        <v>96.595661070000006</v>
      </c>
      <c r="E1476" s="3">
        <v>96.766925909999998</v>
      </c>
      <c r="F1476" s="4">
        <v>0.72532149999999995</v>
      </c>
      <c r="G1476" s="6">
        <f>Table5[[#This Row],[Best Individual mean accuracy]]-Table5[[#This Row],[Benchmark mean accuracy]]</f>
        <v>0.17126483999999209</v>
      </c>
      <c r="H1476" t="str">
        <f>IF(AND(Table5[[#This Row],[F value]]&lt;4.74,Table5[[#This Row],[Best Individual mean accuracy]]&gt;Table5[[#This Row],[Benchmark mean accuracy]]),"Yes","No")</f>
        <v>Yes</v>
      </c>
    </row>
    <row r="1477" spans="1:8" x14ac:dyDescent="0.55000000000000004">
      <c r="A1477">
        <v>928</v>
      </c>
      <c r="B1477" s="1" t="s">
        <v>6438</v>
      </c>
      <c r="C1477" s="4">
        <v>0.97142857100000002</v>
      </c>
      <c r="D1477" s="6">
        <v>96.509455590000002</v>
      </c>
      <c r="E1477" s="3">
        <v>96.766925909999998</v>
      </c>
      <c r="F1477" s="4">
        <v>0.74442750700000004</v>
      </c>
      <c r="G1477" s="6">
        <f>Table5[[#This Row],[Best Individual mean accuracy]]-Table5[[#This Row],[Benchmark mean accuracy]]</f>
        <v>0.25747031999999592</v>
      </c>
      <c r="H1477" t="str">
        <f>IF(AND(Table5[[#This Row],[F value]]&lt;4.74,Table5[[#This Row],[Best Individual mean accuracy]]&gt;Table5[[#This Row],[Benchmark mean accuracy]]),"Yes","No")</f>
        <v>Yes</v>
      </c>
    </row>
    <row r="1478" spans="1:8" x14ac:dyDescent="0.55000000000000004">
      <c r="A1478">
        <v>928</v>
      </c>
      <c r="B1478" s="1" t="s">
        <v>6650</v>
      </c>
      <c r="C1478" s="4">
        <v>0.97142857100000002</v>
      </c>
      <c r="D1478" s="6">
        <v>96.452640200000005</v>
      </c>
      <c r="E1478" s="3">
        <v>96.766925909999998</v>
      </c>
      <c r="F1478" s="4">
        <v>1.3882053169999999</v>
      </c>
      <c r="G1478" s="6">
        <f>Table5[[#This Row],[Best Individual mean accuracy]]-Table5[[#This Row],[Benchmark mean accuracy]]</f>
        <v>0.31428570999999295</v>
      </c>
      <c r="H1478" t="str">
        <f>IF(AND(Table5[[#This Row],[F value]]&lt;4.74,Table5[[#This Row],[Best Individual mean accuracy]]&gt;Table5[[#This Row],[Benchmark mean accuracy]]),"Yes","No")</f>
        <v>Yes</v>
      </c>
    </row>
    <row r="1479" spans="1:8" x14ac:dyDescent="0.55000000000000004">
      <c r="A1479">
        <v>928</v>
      </c>
      <c r="B1479" s="1" t="s">
        <v>6509</v>
      </c>
      <c r="C1479" s="4">
        <v>0.97142857100000002</v>
      </c>
      <c r="D1479" s="6">
        <v>96.395088009999995</v>
      </c>
      <c r="E1479" s="3">
        <v>96.766925909999998</v>
      </c>
      <c r="F1479" s="4">
        <v>1.228963348</v>
      </c>
      <c r="G1479" s="6">
        <f>Table5[[#This Row],[Best Individual mean accuracy]]-Table5[[#This Row],[Benchmark mean accuracy]]</f>
        <v>0.37183790000000272</v>
      </c>
      <c r="H1479" t="str">
        <f>IF(AND(Table5[[#This Row],[F value]]&lt;4.74,Table5[[#This Row],[Best Individual mean accuracy]]&gt;Table5[[#This Row],[Benchmark mean accuracy]]),"Yes","No")</f>
        <v>Yes</v>
      </c>
    </row>
    <row r="1480" spans="1:8" x14ac:dyDescent="0.55000000000000004">
      <c r="A1480">
        <v>928</v>
      </c>
      <c r="B1480" s="1" t="s">
        <v>6300</v>
      </c>
      <c r="C1480" s="4">
        <v>0.97142857100000002</v>
      </c>
      <c r="D1480" s="6">
        <v>96.251985259999998</v>
      </c>
      <c r="E1480" s="3">
        <v>96.766925909999998</v>
      </c>
      <c r="F1480" s="4">
        <v>2.8030747479999998</v>
      </c>
      <c r="G1480" s="6">
        <f>Table5[[#This Row],[Best Individual mean accuracy]]-Table5[[#This Row],[Benchmark mean accuracy]]</f>
        <v>0.51494064999999978</v>
      </c>
      <c r="H1480" t="str">
        <f>IF(AND(Table5[[#This Row],[F value]]&lt;4.74,Table5[[#This Row],[Best Individual mean accuracy]]&gt;Table5[[#This Row],[Benchmark mean accuracy]]),"Yes","No")</f>
        <v>Yes</v>
      </c>
    </row>
    <row r="1481" spans="1:8" x14ac:dyDescent="0.55000000000000004">
      <c r="A1481">
        <v>10</v>
      </c>
      <c r="B1481" s="1" t="s">
        <v>4458</v>
      </c>
      <c r="C1481" s="4">
        <v>0.98285714300000004</v>
      </c>
      <c r="D1481" s="6">
        <v>96.022185840000006</v>
      </c>
      <c r="E1481" s="3">
        <v>96.766925909999998</v>
      </c>
      <c r="F1481" s="4">
        <v>1.026506278</v>
      </c>
      <c r="G1481" s="6">
        <f>Table5[[#This Row],[Best Individual mean accuracy]]-Table5[[#This Row],[Benchmark mean accuracy]]</f>
        <v>0.74474006999999176</v>
      </c>
      <c r="H1481" t="str">
        <f>IF(AND(Table5[[#This Row],[F value]]&lt;4.74,Table5[[#This Row],[Best Individual mean accuracy]]&gt;Table5[[#This Row],[Benchmark mean accuracy]]),"Yes","No")</f>
        <v>Yes</v>
      </c>
    </row>
    <row r="1482" spans="1:8" x14ac:dyDescent="0.55000000000000004">
      <c r="A1482">
        <v>928</v>
      </c>
      <c r="B1482" s="1" t="s">
        <v>5964</v>
      </c>
      <c r="C1482" s="4">
        <v>0.97142857100000002</v>
      </c>
      <c r="D1482" s="6">
        <v>96.767335239999994</v>
      </c>
      <c r="E1482" s="3">
        <v>96.766844039999995</v>
      </c>
      <c r="F1482" s="4">
        <v>0.56112975300000001</v>
      </c>
      <c r="G1482" s="6">
        <f>Table5[[#This Row],[Best Individual mean accuracy]]-Table5[[#This Row],[Benchmark mean accuracy]]</f>
        <v>-4.9119999999902575E-4</v>
      </c>
      <c r="H1482" t="str">
        <f>IF(AND(Table5[[#This Row],[F value]]&lt;4.74,Table5[[#This Row],[Best Individual mean accuracy]]&gt;Table5[[#This Row],[Benchmark mean accuracy]]),"Yes","No")</f>
        <v>No</v>
      </c>
    </row>
    <row r="1483" spans="1:8" x14ac:dyDescent="0.55000000000000004">
      <c r="A1483">
        <v>928</v>
      </c>
      <c r="B1483" s="1" t="s">
        <v>6492</v>
      </c>
      <c r="C1483" s="4">
        <v>0.97142857100000002</v>
      </c>
      <c r="D1483" s="6">
        <v>96.766844039999995</v>
      </c>
      <c r="E1483" s="3">
        <v>96.766844039999995</v>
      </c>
      <c r="F1483" s="4">
        <v>0.62486679199999995</v>
      </c>
      <c r="G1483" s="6">
        <f>Table5[[#This Row],[Best Individual mean accuracy]]-Table5[[#This Row],[Benchmark mean accuracy]]</f>
        <v>0</v>
      </c>
      <c r="H1483" t="str">
        <f>IF(AND(Table5[[#This Row],[F value]]&lt;4.74,Table5[[#This Row],[Best Individual mean accuracy]]&gt;Table5[[#This Row],[Benchmark mean accuracy]]),"Yes","No")</f>
        <v>No</v>
      </c>
    </row>
    <row r="1484" spans="1:8" x14ac:dyDescent="0.55000000000000004">
      <c r="A1484">
        <v>928</v>
      </c>
      <c r="B1484" s="1" t="s">
        <v>6432</v>
      </c>
      <c r="C1484" s="4">
        <v>0.97142857100000002</v>
      </c>
      <c r="D1484" s="6">
        <v>96.766598439999996</v>
      </c>
      <c r="E1484" s="3">
        <v>96.766844039999995</v>
      </c>
      <c r="F1484" s="4">
        <v>1</v>
      </c>
      <c r="G1484" s="6">
        <f>Table5[[#This Row],[Best Individual mean accuracy]]-Table5[[#This Row],[Benchmark mean accuracy]]</f>
        <v>2.4559999999951287E-4</v>
      </c>
      <c r="H1484" t="str">
        <f>IF(AND(Table5[[#This Row],[F value]]&lt;4.74,Table5[[#This Row],[Best Individual mean accuracy]]&gt;Table5[[#This Row],[Benchmark mean accuracy]]),"Yes","No")</f>
        <v>Yes</v>
      </c>
    </row>
    <row r="1485" spans="1:8" x14ac:dyDescent="0.55000000000000004">
      <c r="A1485">
        <v>928</v>
      </c>
      <c r="B1485" s="1" t="s">
        <v>6357</v>
      </c>
      <c r="C1485" s="4">
        <v>0.97142857100000002</v>
      </c>
      <c r="D1485" s="6">
        <v>96.738027020000004</v>
      </c>
      <c r="E1485" s="3">
        <v>96.766844039999995</v>
      </c>
      <c r="F1485" s="4">
        <v>1.4608257259999999</v>
      </c>
      <c r="G1485" s="6">
        <f>Table5[[#This Row],[Best Individual mean accuracy]]-Table5[[#This Row],[Benchmark mean accuracy]]</f>
        <v>2.8817019999991089E-2</v>
      </c>
      <c r="H1485" t="str">
        <f>IF(AND(Table5[[#This Row],[F value]]&lt;4.74,Table5[[#This Row],[Best Individual mean accuracy]]&gt;Table5[[#This Row],[Benchmark mean accuracy]]),"Yes","No")</f>
        <v>Yes</v>
      </c>
    </row>
    <row r="1486" spans="1:8" x14ac:dyDescent="0.55000000000000004">
      <c r="A1486">
        <v>663</v>
      </c>
      <c r="B1486" s="1" t="s">
        <v>5234</v>
      </c>
      <c r="C1486" s="4">
        <v>0.97714285700000003</v>
      </c>
      <c r="D1486" s="6">
        <v>96.709455590000005</v>
      </c>
      <c r="E1486" s="3">
        <v>96.766844039999995</v>
      </c>
      <c r="F1486" s="4">
        <v>4.6631030259999999</v>
      </c>
      <c r="G1486" s="6">
        <f>Table5[[#This Row],[Best Individual mean accuracy]]-Table5[[#This Row],[Benchmark mean accuracy]]</f>
        <v>5.7388449999990598E-2</v>
      </c>
      <c r="H1486" t="str">
        <f>IF(AND(Table5[[#This Row],[F value]]&lt;4.74,Table5[[#This Row],[Best Individual mean accuracy]]&gt;Table5[[#This Row],[Benchmark mean accuracy]]),"Yes","No")</f>
        <v>Yes</v>
      </c>
    </row>
    <row r="1487" spans="1:8" x14ac:dyDescent="0.55000000000000004">
      <c r="A1487">
        <v>928</v>
      </c>
      <c r="B1487" s="1" t="s">
        <v>6552</v>
      </c>
      <c r="C1487" s="4">
        <v>0.97142857100000002</v>
      </c>
      <c r="D1487" s="6">
        <v>96.652148999999994</v>
      </c>
      <c r="E1487" s="3">
        <v>96.766844039999995</v>
      </c>
      <c r="F1487" s="4">
        <v>1</v>
      </c>
      <c r="G1487" s="6">
        <f>Table5[[#This Row],[Best Individual mean accuracy]]-Table5[[#This Row],[Benchmark mean accuracy]]</f>
        <v>0.11469504000000086</v>
      </c>
      <c r="H1487" t="str">
        <f>IF(AND(Table5[[#This Row],[F value]]&lt;4.74,Table5[[#This Row],[Best Individual mean accuracy]]&gt;Table5[[#This Row],[Benchmark mean accuracy]]),"Yes","No")</f>
        <v>Yes</v>
      </c>
    </row>
    <row r="1488" spans="1:8" x14ac:dyDescent="0.55000000000000004">
      <c r="A1488">
        <v>928</v>
      </c>
      <c r="B1488" s="1" t="s">
        <v>6625</v>
      </c>
      <c r="C1488" s="4">
        <v>0.97142857100000002</v>
      </c>
      <c r="D1488" s="6">
        <v>96.595169870000007</v>
      </c>
      <c r="E1488" s="3">
        <v>96.766844039999995</v>
      </c>
      <c r="F1488" s="4">
        <v>0.78945322699999998</v>
      </c>
      <c r="G1488" s="6">
        <f>Table5[[#This Row],[Best Individual mean accuracy]]-Table5[[#This Row],[Benchmark mean accuracy]]</f>
        <v>0.17167416999998864</v>
      </c>
      <c r="H1488" t="str">
        <f>IF(AND(Table5[[#This Row],[F value]]&lt;4.74,Table5[[#This Row],[Best Individual mean accuracy]]&gt;Table5[[#This Row],[Benchmark mean accuracy]]),"Yes","No")</f>
        <v>Yes</v>
      </c>
    </row>
    <row r="1489" spans="1:8" x14ac:dyDescent="0.55000000000000004">
      <c r="A1489">
        <v>175</v>
      </c>
      <c r="B1489" s="1" t="s">
        <v>4555</v>
      </c>
      <c r="C1489" s="4">
        <v>0.98285714300000004</v>
      </c>
      <c r="D1489" s="6">
        <v>96.481620960000001</v>
      </c>
      <c r="E1489" s="3">
        <v>96.766844039999995</v>
      </c>
      <c r="F1489" s="4">
        <v>1</v>
      </c>
      <c r="G1489" s="6">
        <f>Table5[[#This Row],[Best Individual mean accuracy]]-Table5[[#This Row],[Benchmark mean accuracy]]</f>
        <v>0.28522307999999441</v>
      </c>
      <c r="H1489" t="str">
        <f>IF(AND(Table5[[#This Row],[F value]]&lt;4.74,Table5[[#This Row],[Best Individual mean accuracy]]&gt;Table5[[#This Row],[Benchmark mean accuracy]]),"Yes","No")</f>
        <v>Yes</v>
      </c>
    </row>
    <row r="1490" spans="1:8" x14ac:dyDescent="0.55000000000000004">
      <c r="A1490">
        <v>928</v>
      </c>
      <c r="B1490" s="1" t="s">
        <v>6105</v>
      </c>
      <c r="C1490" s="4">
        <v>0.97142857100000002</v>
      </c>
      <c r="D1490" s="6">
        <v>96.480638560000003</v>
      </c>
      <c r="E1490" s="3">
        <v>96.766844039999995</v>
      </c>
      <c r="F1490" s="4">
        <v>1.1334939850000001</v>
      </c>
      <c r="G1490" s="6">
        <f>Table5[[#This Row],[Best Individual mean accuracy]]-Table5[[#This Row],[Benchmark mean accuracy]]</f>
        <v>0.28620547999999246</v>
      </c>
      <c r="H1490" t="str">
        <f>IF(AND(Table5[[#This Row],[F value]]&lt;4.74,Table5[[#This Row],[Best Individual mean accuracy]]&gt;Table5[[#This Row],[Benchmark mean accuracy]]),"Yes","No")</f>
        <v>Yes</v>
      </c>
    </row>
    <row r="1491" spans="1:8" x14ac:dyDescent="0.55000000000000004">
      <c r="A1491">
        <v>750</v>
      </c>
      <c r="B1491" s="1" t="s">
        <v>5772</v>
      </c>
      <c r="C1491" s="4">
        <v>0.96571428599999998</v>
      </c>
      <c r="D1491" s="6">
        <v>96.25206713</v>
      </c>
      <c r="E1491" s="3">
        <v>96.766844039999995</v>
      </c>
      <c r="F1491" s="4">
        <v>1.193815772</v>
      </c>
      <c r="G1491" s="6">
        <f>Table5[[#This Row],[Best Individual mean accuracy]]-Table5[[#This Row],[Benchmark mean accuracy]]</f>
        <v>0.51477690999999481</v>
      </c>
      <c r="H1491" t="str">
        <f>IF(AND(Table5[[#This Row],[F value]]&lt;4.74,Table5[[#This Row],[Best Individual mean accuracy]]&gt;Table5[[#This Row],[Benchmark mean accuracy]]),"Yes","No")</f>
        <v>Yes</v>
      </c>
    </row>
    <row r="1492" spans="1:8" x14ac:dyDescent="0.55000000000000004">
      <c r="A1492">
        <v>928</v>
      </c>
      <c r="B1492" s="1" t="s">
        <v>6583</v>
      </c>
      <c r="C1492" s="4">
        <v>0.97142857100000002</v>
      </c>
      <c r="D1492" s="6">
        <v>97.110519850000003</v>
      </c>
      <c r="E1492" s="3">
        <v>96.766762180000001</v>
      </c>
      <c r="F1492" s="4">
        <v>0.81420137000000004</v>
      </c>
      <c r="G1492" s="6">
        <f>Table5[[#This Row],[Best Individual mean accuracy]]-Table5[[#This Row],[Benchmark mean accuracy]]</f>
        <v>-0.34375767000000224</v>
      </c>
      <c r="H1492" t="str">
        <f>IF(AND(Table5[[#This Row],[F value]]&lt;4.74,Table5[[#This Row],[Best Individual mean accuracy]]&gt;Table5[[#This Row],[Benchmark mean accuracy]]),"Yes","No")</f>
        <v>No</v>
      </c>
    </row>
    <row r="1493" spans="1:8" x14ac:dyDescent="0.55000000000000004">
      <c r="A1493">
        <v>928</v>
      </c>
      <c r="B1493" s="1" t="s">
        <v>5969</v>
      </c>
      <c r="C1493" s="4">
        <v>0.97142857100000002</v>
      </c>
      <c r="D1493" s="6">
        <v>96.709619320000002</v>
      </c>
      <c r="E1493" s="3">
        <v>96.766762180000001</v>
      </c>
      <c r="F1493" s="4">
        <v>0.65527537300000005</v>
      </c>
      <c r="G1493" s="6">
        <f>Table5[[#This Row],[Best Individual mean accuracy]]-Table5[[#This Row],[Benchmark mean accuracy]]</f>
        <v>5.7142859999999018E-2</v>
      </c>
      <c r="H1493" t="str">
        <f>IF(AND(Table5[[#This Row],[F value]]&lt;4.74,Table5[[#This Row],[Best Individual mean accuracy]]&gt;Table5[[#This Row],[Benchmark mean accuracy]]),"Yes","No")</f>
        <v>Yes</v>
      </c>
    </row>
    <row r="1494" spans="1:8" x14ac:dyDescent="0.55000000000000004">
      <c r="A1494">
        <v>928</v>
      </c>
      <c r="B1494" s="1" t="s">
        <v>5930</v>
      </c>
      <c r="C1494" s="4">
        <v>0.97142857100000002</v>
      </c>
      <c r="D1494" s="6">
        <v>96.623577569999995</v>
      </c>
      <c r="E1494" s="3">
        <v>96.766762180000001</v>
      </c>
      <c r="F1494" s="4">
        <v>1</v>
      </c>
      <c r="G1494" s="6">
        <f>Table5[[#This Row],[Best Individual mean accuracy]]-Table5[[#This Row],[Benchmark mean accuracy]]</f>
        <v>0.14318461000000582</v>
      </c>
      <c r="H1494" t="str">
        <f>IF(AND(Table5[[#This Row],[F value]]&lt;4.74,Table5[[#This Row],[Best Individual mean accuracy]]&gt;Table5[[#This Row],[Benchmark mean accuracy]]),"Yes","No")</f>
        <v>Yes</v>
      </c>
    </row>
    <row r="1495" spans="1:8" x14ac:dyDescent="0.55000000000000004">
      <c r="A1495">
        <v>750</v>
      </c>
      <c r="B1495" s="1" t="s">
        <v>5697</v>
      </c>
      <c r="C1495" s="4">
        <v>0.96571428599999998</v>
      </c>
      <c r="D1495" s="6">
        <v>96.594842409999998</v>
      </c>
      <c r="E1495" s="3">
        <v>96.766762180000001</v>
      </c>
      <c r="F1495" s="4">
        <v>0.67267708999999998</v>
      </c>
      <c r="G1495" s="6">
        <f>Table5[[#This Row],[Best Individual mean accuracy]]-Table5[[#This Row],[Benchmark mean accuracy]]</f>
        <v>0.17191977000000236</v>
      </c>
      <c r="H1495" t="str">
        <f>IF(AND(Table5[[#This Row],[F value]]&lt;4.74,Table5[[#This Row],[Best Individual mean accuracy]]&gt;Table5[[#This Row],[Benchmark mean accuracy]]),"Yes","No")</f>
        <v>Yes</v>
      </c>
    </row>
    <row r="1496" spans="1:8" x14ac:dyDescent="0.55000000000000004">
      <c r="A1496">
        <v>928</v>
      </c>
      <c r="B1496" s="1" t="s">
        <v>6076</v>
      </c>
      <c r="C1496" s="4">
        <v>0.97142857100000002</v>
      </c>
      <c r="D1496" s="6">
        <v>96.566598440000007</v>
      </c>
      <c r="E1496" s="3">
        <v>96.766762180000001</v>
      </c>
      <c r="F1496" s="4">
        <v>0.87886183699999998</v>
      </c>
      <c r="G1496" s="6">
        <f>Table5[[#This Row],[Best Individual mean accuracy]]-Table5[[#This Row],[Benchmark mean accuracy]]</f>
        <v>0.2001637399999936</v>
      </c>
      <c r="H1496" t="str">
        <f>IF(AND(Table5[[#This Row],[F value]]&lt;4.74,Table5[[#This Row],[Best Individual mean accuracy]]&gt;Table5[[#This Row],[Benchmark mean accuracy]]),"Yes","No")</f>
        <v>Yes</v>
      </c>
    </row>
    <row r="1497" spans="1:8" x14ac:dyDescent="0.55000000000000004">
      <c r="A1497">
        <v>663</v>
      </c>
      <c r="B1497" s="1" t="s">
        <v>5626</v>
      </c>
      <c r="C1497" s="4">
        <v>0.97714285700000003</v>
      </c>
      <c r="D1497" s="6">
        <v>96.365943509999994</v>
      </c>
      <c r="E1497" s="3">
        <v>96.766762180000001</v>
      </c>
      <c r="F1497" s="4">
        <v>1</v>
      </c>
      <c r="G1497" s="6">
        <f>Table5[[#This Row],[Best Individual mean accuracy]]-Table5[[#This Row],[Benchmark mean accuracy]]</f>
        <v>0.4008186700000067</v>
      </c>
      <c r="H1497" t="str">
        <f>IF(AND(Table5[[#This Row],[F value]]&lt;4.74,Table5[[#This Row],[Best Individual mean accuracy]]&gt;Table5[[#This Row],[Benchmark mean accuracy]]),"Yes","No")</f>
        <v>Yes</v>
      </c>
    </row>
    <row r="1498" spans="1:8" x14ac:dyDescent="0.55000000000000004">
      <c r="A1498">
        <v>175</v>
      </c>
      <c r="B1498" s="1" t="s">
        <v>5051</v>
      </c>
      <c r="C1498" s="4">
        <v>0.98285714300000004</v>
      </c>
      <c r="D1498" s="6">
        <v>96.336635279999996</v>
      </c>
      <c r="E1498" s="3">
        <v>96.766762180000001</v>
      </c>
      <c r="F1498" s="4">
        <v>0.69119348400000002</v>
      </c>
      <c r="G1498" s="6">
        <f>Table5[[#This Row],[Best Individual mean accuracy]]-Table5[[#This Row],[Benchmark mean accuracy]]</f>
        <v>0.43012690000000475</v>
      </c>
      <c r="H1498" t="str">
        <f>IF(AND(Table5[[#This Row],[F value]]&lt;4.74,Table5[[#This Row],[Best Individual mean accuracy]]&gt;Table5[[#This Row],[Benchmark mean accuracy]]),"Yes","No")</f>
        <v>Yes</v>
      </c>
    </row>
    <row r="1499" spans="1:8" x14ac:dyDescent="0.55000000000000004">
      <c r="A1499">
        <v>928</v>
      </c>
      <c r="B1499" s="1" t="s">
        <v>6442</v>
      </c>
      <c r="C1499" s="4">
        <v>0.97142857100000002</v>
      </c>
      <c r="D1499" s="6">
        <v>96.738354479999998</v>
      </c>
      <c r="E1499" s="3">
        <v>96.766680309999998</v>
      </c>
      <c r="F1499" s="4">
        <v>1.064509894</v>
      </c>
      <c r="G1499" s="6">
        <f>Table5[[#This Row],[Best Individual mean accuracy]]-Table5[[#This Row],[Benchmark mean accuracy]]</f>
        <v>2.8325829999999996E-2</v>
      </c>
      <c r="H1499" t="str">
        <f>IF(AND(Table5[[#This Row],[F value]]&lt;4.74,Table5[[#This Row],[Best Individual mean accuracy]]&gt;Table5[[#This Row],[Benchmark mean accuracy]]),"Yes","No")</f>
        <v>Yes</v>
      </c>
    </row>
    <row r="1500" spans="1:8" x14ac:dyDescent="0.55000000000000004">
      <c r="A1500">
        <v>175</v>
      </c>
      <c r="B1500" s="1" t="s">
        <v>4729</v>
      </c>
      <c r="C1500" s="4">
        <v>0.98285714300000004</v>
      </c>
      <c r="D1500" s="6">
        <v>96.737863279999999</v>
      </c>
      <c r="E1500" s="3">
        <v>96.766680309999998</v>
      </c>
      <c r="F1500" s="4">
        <v>0.68372560400000004</v>
      </c>
      <c r="G1500" s="6">
        <f>Table5[[#This Row],[Best Individual mean accuracy]]-Table5[[#This Row],[Benchmark mean accuracy]]</f>
        <v>2.8817029999999022E-2</v>
      </c>
      <c r="H1500" t="str">
        <f>IF(AND(Table5[[#This Row],[F value]]&lt;4.74,Table5[[#This Row],[Best Individual mean accuracy]]&gt;Table5[[#This Row],[Benchmark mean accuracy]]),"Yes","No")</f>
        <v>Yes</v>
      </c>
    </row>
    <row r="1501" spans="1:8" x14ac:dyDescent="0.55000000000000004">
      <c r="A1501">
        <v>928</v>
      </c>
      <c r="B1501" s="1" t="s">
        <v>6082</v>
      </c>
      <c r="C1501" s="4">
        <v>0.97142857100000002</v>
      </c>
      <c r="D1501" s="6">
        <v>96.710274249999998</v>
      </c>
      <c r="E1501" s="3">
        <v>96.766680309999998</v>
      </c>
      <c r="F1501" s="4">
        <v>0.61363250300000005</v>
      </c>
      <c r="G1501" s="6">
        <f>Table5[[#This Row],[Best Individual mean accuracy]]-Table5[[#This Row],[Benchmark mean accuracy]]</f>
        <v>5.640606000000048E-2</v>
      </c>
      <c r="H1501" t="str">
        <f>IF(AND(Table5[[#This Row],[F value]]&lt;4.74,Table5[[#This Row],[Best Individual mean accuracy]]&gt;Table5[[#This Row],[Benchmark mean accuracy]]),"Yes","No")</f>
        <v>Yes</v>
      </c>
    </row>
    <row r="1502" spans="1:8" x14ac:dyDescent="0.55000000000000004">
      <c r="A1502">
        <v>928</v>
      </c>
      <c r="B1502" s="1" t="s">
        <v>6423</v>
      </c>
      <c r="C1502" s="4">
        <v>0.97142857100000002</v>
      </c>
      <c r="D1502" s="6">
        <v>96.594924270000007</v>
      </c>
      <c r="E1502" s="3">
        <v>96.766680309999998</v>
      </c>
      <c r="F1502" s="4">
        <v>0.93335901099999996</v>
      </c>
      <c r="G1502" s="6">
        <f>Table5[[#This Row],[Best Individual mean accuracy]]-Table5[[#This Row],[Benchmark mean accuracy]]</f>
        <v>0.17175603999999112</v>
      </c>
      <c r="H1502" t="str">
        <f>IF(AND(Table5[[#This Row],[F value]]&lt;4.74,Table5[[#This Row],[Best Individual mean accuracy]]&gt;Table5[[#This Row],[Benchmark mean accuracy]]),"Yes","No")</f>
        <v>Yes</v>
      </c>
    </row>
    <row r="1503" spans="1:8" x14ac:dyDescent="0.55000000000000004">
      <c r="A1503">
        <v>175</v>
      </c>
      <c r="B1503" s="1" t="s">
        <v>4732</v>
      </c>
      <c r="C1503" s="4">
        <v>0.98285714300000004</v>
      </c>
      <c r="D1503" s="6">
        <v>96.594433069999994</v>
      </c>
      <c r="E1503" s="3">
        <v>96.766680309999998</v>
      </c>
      <c r="F1503" s="4">
        <v>0.65583548800000002</v>
      </c>
      <c r="G1503" s="6">
        <f>Table5[[#This Row],[Best Individual mean accuracy]]-Table5[[#This Row],[Benchmark mean accuracy]]</f>
        <v>0.17224724000000435</v>
      </c>
      <c r="H1503" t="str">
        <f>IF(AND(Table5[[#This Row],[F value]]&lt;4.74,Table5[[#This Row],[Best Individual mean accuracy]]&gt;Table5[[#This Row],[Benchmark mean accuracy]]),"Yes","No")</f>
        <v>Yes</v>
      </c>
    </row>
    <row r="1504" spans="1:8" x14ac:dyDescent="0.55000000000000004">
      <c r="A1504">
        <v>928</v>
      </c>
      <c r="B1504" s="1" t="s">
        <v>6102</v>
      </c>
      <c r="C1504" s="4">
        <v>0.97142857100000002</v>
      </c>
      <c r="D1504" s="6">
        <v>96.567007779999997</v>
      </c>
      <c r="E1504" s="3">
        <v>96.766680309999998</v>
      </c>
      <c r="F1504" s="4">
        <v>0.61436606100000002</v>
      </c>
      <c r="G1504" s="6">
        <f>Table5[[#This Row],[Best Individual mean accuracy]]-Table5[[#This Row],[Benchmark mean accuracy]]</f>
        <v>0.19967253000000085</v>
      </c>
      <c r="H1504" t="str">
        <f>IF(AND(Table5[[#This Row],[F value]]&lt;4.74,Table5[[#This Row],[Best Individual mean accuracy]]&gt;Table5[[#This Row],[Benchmark mean accuracy]]),"Yes","No")</f>
        <v>Yes</v>
      </c>
    </row>
    <row r="1505" spans="1:8" x14ac:dyDescent="0.55000000000000004">
      <c r="A1505">
        <v>928</v>
      </c>
      <c r="B1505" s="1" t="s">
        <v>6305</v>
      </c>
      <c r="C1505" s="4">
        <v>0.97142857100000002</v>
      </c>
      <c r="D1505" s="6">
        <v>96.566352839999993</v>
      </c>
      <c r="E1505" s="3">
        <v>96.766680309999998</v>
      </c>
      <c r="F1505" s="4">
        <v>1.9084884989999999</v>
      </c>
      <c r="G1505" s="6">
        <f>Table5[[#This Row],[Best Individual mean accuracy]]-Table5[[#This Row],[Benchmark mean accuracy]]</f>
        <v>0.20032747000000484</v>
      </c>
      <c r="H1505" t="str">
        <f>IF(AND(Table5[[#This Row],[F value]]&lt;4.74,Table5[[#This Row],[Best Individual mean accuracy]]&gt;Table5[[#This Row],[Benchmark mean accuracy]]),"Yes","No")</f>
        <v>Yes</v>
      </c>
    </row>
    <row r="1506" spans="1:8" x14ac:dyDescent="0.55000000000000004">
      <c r="A1506">
        <v>928</v>
      </c>
      <c r="B1506" s="1" t="s">
        <v>6604</v>
      </c>
      <c r="C1506" s="4">
        <v>0.97142857100000002</v>
      </c>
      <c r="D1506" s="6">
        <v>96.366516579999995</v>
      </c>
      <c r="E1506" s="3">
        <v>96.766680309999998</v>
      </c>
      <c r="F1506" s="4">
        <v>0.95232267400000004</v>
      </c>
      <c r="G1506" s="6">
        <f>Table5[[#This Row],[Best Individual mean accuracy]]-Table5[[#This Row],[Benchmark mean accuracy]]</f>
        <v>0.40016373000000272</v>
      </c>
      <c r="H1506" t="str">
        <f>IF(AND(Table5[[#This Row],[F value]]&lt;4.74,Table5[[#This Row],[Best Individual mean accuracy]]&gt;Table5[[#This Row],[Benchmark mean accuracy]]),"Yes","No")</f>
        <v>Yes</v>
      </c>
    </row>
    <row r="1507" spans="1:8" x14ac:dyDescent="0.55000000000000004">
      <c r="A1507">
        <v>175</v>
      </c>
      <c r="B1507" s="1" t="s">
        <v>4518</v>
      </c>
      <c r="C1507" s="4">
        <v>0.98285714300000004</v>
      </c>
      <c r="D1507" s="6">
        <v>96.337617679999994</v>
      </c>
      <c r="E1507" s="3">
        <v>96.766680309999998</v>
      </c>
      <c r="F1507" s="4">
        <v>1.6188318829999999</v>
      </c>
      <c r="G1507" s="6">
        <f>Table5[[#This Row],[Best Individual mean accuracy]]-Table5[[#This Row],[Benchmark mean accuracy]]</f>
        <v>0.42906263000000422</v>
      </c>
      <c r="H1507" t="str">
        <f>IF(AND(Table5[[#This Row],[F value]]&lt;4.74,Table5[[#This Row],[Best Individual mean accuracy]]&gt;Table5[[#This Row],[Benchmark mean accuracy]]),"Yes","No")</f>
        <v>Yes</v>
      </c>
    </row>
    <row r="1508" spans="1:8" x14ac:dyDescent="0.55000000000000004">
      <c r="A1508">
        <v>175</v>
      </c>
      <c r="B1508" s="1" t="s">
        <v>4490</v>
      </c>
      <c r="C1508" s="4">
        <v>0.98285714300000004</v>
      </c>
      <c r="D1508" s="6">
        <v>96.309046249999994</v>
      </c>
      <c r="E1508" s="3">
        <v>96.766680309999998</v>
      </c>
      <c r="F1508" s="4">
        <v>1.519561406</v>
      </c>
      <c r="G1508" s="6">
        <f>Table5[[#This Row],[Best Individual mean accuracy]]-Table5[[#This Row],[Benchmark mean accuracy]]</f>
        <v>0.45763406000000373</v>
      </c>
      <c r="H1508" t="str">
        <f>IF(AND(Table5[[#This Row],[F value]]&lt;4.74,Table5[[#This Row],[Best Individual mean accuracy]]&gt;Table5[[#This Row],[Benchmark mean accuracy]]),"Yes","No")</f>
        <v>Yes</v>
      </c>
    </row>
    <row r="1509" spans="1:8" x14ac:dyDescent="0.55000000000000004">
      <c r="A1509">
        <v>928</v>
      </c>
      <c r="B1509" s="1" t="s">
        <v>6482</v>
      </c>
      <c r="C1509" s="4">
        <v>0.97142857100000002</v>
      </c>
      <c r="D1509" s="6">
        <v>96.766844039999995</v>
      </c>
      <c r="E1509" s="3">
        <v>96.766598439999996</v>
      </c>
      <c r="F1509" s="4">
        <v>0.76027511000000003</v>
      </c>
      <c r="G1509" s="6">
        <f>Table5[[#This Row],[Best Individual mean accuracy]]-Table5[[#This Row],[Benchmark mean accuracy]]</f>
        <v>-2.4559999999951287E-4</v>
      </c>
      <c r="H1509" t="str">
        <f>IF(AND(Table5[[#This Row],[F value]]&lt;4.74,Table5[[#This Row],[Best Individual mean accuracy]]&gt;Table5[[#This Row],[Benchmark mean accuracy]]),"Yes","No")</f>
        <v>No</v>
      </c>
    </row>
    <row r="1510" spans="1:8" x14ac:dyDescent="0.55000000000000004">
      <c r="A1510">
        <v>928</v>
      </c>
      <c r="B1510" s="1" t="s">
        <v>6181</v>
      </c>
      <c r="C1510" s="4">
        <v>0.97142857100000002</v>
      </c>
      <c r="D1510" s="6">
        <v>96.738108879999999</v>
      </c>
      <c r="E1510" s="3">
        <v>96.766598439999996</v>
      </c>
      <c r="F1510" s="4">
        <v>0.51223018399999998</v>
      </c>
      <c r="G1510" s="6">
        <f>Table5[[#This Row],[Best Individual mean accuracy]]-Table5[[#This Row],[Benchmark mean accuracy]]</f>
        <v>2.8489559999997027E-2</v>
      </c>
      <c r="H1510" t="str">
        <f>IF(AND(Table5[[#This Row],[F value]]&lt;4.74,Table5[[#This Row],[Best Individual mean accuracy]]&gt;Table5[[#This Row],[Benchmark mean accuracy]]),"Yes","No")</f>
        <v>Yes</v>
      </c>
    </row>
    <row r="1511" spans="1:8" x14ac:dyDescent="0.55000000000000004">
      <c r="A1511">
        <v>750</v>
      </c>
      <c r="B1511" s="1" t="s">
        <v>5833</v>
      </c>
      <c r="C1511" s="4">
        <v>0.96571428599999998</v>
      </c>
      <c r="D1511" s="6">
        <v>96.681047890000002</v>
      </c>
      <c r="E1511" s="3">
        <v>96.766598439999996</v>
      </c>
      <c r="F1511" s="4">
        <v>1.6979917739999999</v>
      </c>
      <c r="G1511" s="6">
        <f>Table5[[#This Row],[Best Individual mean accuracy]]-Table5[[#This Row],[Benchmark mean accuracy]]</f>
        <v>8.5550549999993564E-2</v>
      </c>
      <c r="H1511" t="str">
        <f>IF(AND(Table5[[#This Row],[F value]]&lt;4.74,Table5[[#This Row],[Best Individual mean accuracy]]&gt;Table5[[#This Row],[Benchmark mean accuracy]]),"Yes","No")</f>
        <v>Yes</v>
      </c>
    </row>
    <row r="1512" spans="1:8" x14ac:dyDescent="0.55000000000000004">
      <c r="A1512">
        <v>300</v>
      </c>
      <c r="B1512" s="1" t="s">
        <v>5127</v>
      </c>
      <c r="C1512" s="4">
        <v>0.98857142899999995</v>
      </c>
      <c r="D1512" s="6">
        <v>96.680311090000004</v>
      </c>
      <c r="E1512" s="3">
        <v>96.766598439999996</v>
      </c>
      <c r="F1512" s="4">
        <v>0.88491027099999997</v>
      </c>
      <c r="G1512" s="6">
        <f>Table5[[#This Row],[Best Individual mean accuracy]]-Table5[[#This Row],[Benchmark mean accuracy]]</f>
        <v>8.6287349999992102E-2</v>
      </c>
      <c r="H1512" t="str">
        <f>IF(AND(Table5[[#This Row],[F value]]&lt;4.74,Table5[[#This Row],[Best Individual mean accuracy]]&gt;Table5[[#This Row],[Benchmark mean accuracy]]),"Yes","No")</f>
        <v>Yes</v>
      </c>
    </row>
    <row r="1513" spans="1:8" x14ac:dyDescent="0.55000000000000004">
      <c r="A1513">
        <v>175</v>
      </c>
      <c r="B1513" s="1" t="s">
        <v>5037</v>
      </c>
      <c r="C1513" s="4">
        <v>0.98285714300000004</v>
      </c>
      <c r="D1513" s="6">
        <v>96.566516579999998</v>
      </c>
      <c r="E1513" s="3">
        <v>96.766598439999996</v>
      </c>
      <c r="F1513" s="4">
        <v>1.154196116</v>
      </c>
      <c r="G1513" s="6">
        <f>Table5[[#This Row],[Best Individual mean accuracy]]-Table5[[#This Row],[Benchmark mean accuracy]]</f>
        <v>0.20008185999999739</v>
      </c>
      <c r="H1513" t="str">
        <f>IF(AND(Table5[[#This Row],[F value]]&lt;4.74,Table5[[#This Row],[Best Individual mean accuracy]]&gt;Table5[[#This Row],[Benchmark mean accuracy]]),"Yes","No")</f>
        <v>Yes</v>
      </c>
    </row>
    <row r="1514" spans="1:8" x14ac:dyDescent="0.55000000000000004">
      <c r="A1514">
        <v>928</v>
      </c>
      <c r="B1514" s="1" t="s">
        <v>6619</v>
      </c>
      <c r="C1514" s="4">
        <v>0.97142857100000002</v>
      </c>
      <c r="D1514" s="6">
        <v>96.566189109999996</v>
      </c>
      <c r="E1514" s="3">
        <v>96.766598439999996</v>
      </c>
      <c r="F1514" s="4">
        <v>1.9360040549999999</v>
      </c>
      <c r="G1514" s="6">
        <f>Table5[[#This Row],[Best Individual mean accuracy]]-Table5[[#This Row],[Benchmark mean accuracy]]</f>
        <v>0.20040932999999939</v>
      </c>
      <c r="H1514" t="str">
        <f>IF(AND(Table5[[#This Row],[F value]]&lt;4.74,Table5[[#This Row],[Best Individual mean accuracy]]&gt;Table5[[#This Row],[Benchmark mean accuracy]]),"Yes","No")</f>
        <v>Yes</v>
      </c>
    </row>
    <row r="1515" spans="1:8" x14ac:dyDescent="0.55000000000000004">
      <c r="A1515">
        <v>928</v>
      </c>
      <c r="B1515" s="1" t="s">
        <v>6334</v>
      </c>
      <c r="C1515" s="4">
        <v>0.97142857100000002</v>
      </c>
      <c r="D1515" s="6">
        <v>96.251248469999993</v>
      </c>
      <c r="E1515" s="3">
        <v>96.766598439999996</v>
      </c>
      <c r="F1515" s="4">
        <v>1.2855260500000001</v>
      </c>
      <c r="G1515" s="6">
        <f>Table5[[#This Row],[Best Individual mean accuracy]]-Table5[[#This Row],[Benchmark mean accuracy]]</f>
        <v>0.5153499700000026</v>
      </c>
      <c r="H1515" t="str">
        <f>IF(AND(Table5[[#This Row],[F value]]&lt;4.74,Table5[[#This Row],[Best Individual mean accuracy]]&gt;Table5[[#This Row],[Benchmark mean accuracy]]),"Yes","No")</f>
        <v>Yes</v>
      </c>
    </row>
    <row r="1516" spans="1:8" x14ac:dyDescent="0.55000000000000004">
      <c r="A1516">
        <v>750</v>
      </c>
      <c r="B1516" s="1" t="s">
        <v>5847</v>
      </c>
      <c r="C1516" s="4">
        <v>0.96571428599999998</v>
      </c>
      <c r="D1516" s="6">
        <v>96.652067130000006</v>
      </c>
      <c r="E1516" s="3">
        <v>96.766516580000001</v>
      </c>
      <c r="F1516" s="4">
        <v>5.4679398340000001</v>
      </c>
      <c r="G1516" s="6">
        <f>Table5[[#This Row],[Best Individual mean accuracy]]-Table5[[#This Row],[Benchmark mean accuracy]]</f>
        <v>0.11444944999999507</v>
      </c>
      <c r="H1516" t="str">
        <f>IF(AND(Table5[[#This Row],[F value]]&lt;4.74,Table5[[#This Row],[Best Individual mean accuracy]]&gt;Table5[[#This Row],[Benchmark mean accuracy]]),"Yes","No")</f>
        <v>No</v>
      </c>
    </row>
    <row r="1517" spans="1:8" x14ac:dyDescent="0.55000000000000004">
      <c r="A1517">
        <v>928</v>
      </c>
      <c r="B1517" s="1" t="s">
        <v>6169</v>
      </c>
      <c r="C1517" s="4">
        <v>0.97142857100000002</v>
      </c>
      <c r="D1517" s="6">
        <v>96.537535820000002</v>
      </c>
      <c r="E1517" s="3">
        <v>96.766516580000001</v>
      </c>
      <c r="F1517" s="4">
        <v>0.864750295</v>
      </c>
      <c r="G1517" s="6">
        <f>Table5[[#This Row],[Best Individual mean accuracy]]-Table5[[#This Row],[Benchmark mean accuracy]]</f>
        <v>0.2289807599999989</v>
      </c>
      <c r="H1517" t="str">
        <f>IF(AND(Table5[[#This Row],[F value]]&lt;4.74,Table5[[#This Row],[Best Individual mean accuracy]]&gt;Table5[[#This Row],[Benchmark mean accuracy]]),"Yes","No")</f>
        <v>Yes</v>
      </c>
    </row>
    <row r="1518" spans="1:8" x14ac:dyDescent="0.55000000000000004">
      <c r="A1518">
        <v>928</v>
      </c>
      <c r="B1518" s="1" t="s">
        <v>5924</v>
      </c>
      <c r="C1518" s="4">
        <v>0.97142857100000002</v>
      </c>
      <c r="D1518" s="6">
        <v>96.480720430000005</v>
      </c>
      <c r="E1518" s="3">
        <v>96.766516580000001</v>
      </c>
      <c r="F1518" s="4">
        <v>1.535372409</v>
      </c>
      <c r="G1518" s="6">
        <f>Table5[[#This Row],[Best Individual mean accuracy]]-Table5[[#This Row],[Benchmark mean accuracy]]</f>
        <v>0.28579614999999592</v>
      </c>
      <c r="H1518" t="str">
        <f>IF(AND(Table5[[#This Row],[F value]]&lt;4.74,Table5[[#This Row],[Best Individual mean accuracy]]&gt;Table5[[#This Row],[Benchmark mean accuracy]]),"Yes","No")</f>
        <v>Yes</v>
      </c>
    </row>
    <row r="1519" spans="1:8" x14ac:dyDescent="0.55000000000000004">
      <c r="A1519">
        <v>175</v>
      </c>
      <c r="B1519" s="1" t="s">
        <v>4972</v>
      </c>
      <c r="C1519" s="4">
        <v>0.98285714300000004</v>
      </c>
      <c r="D1519" s="6">
        <v>96.308800649999995</v>
      </c>
      <c r="E1519" s="3">
        <v>96.766516580000001</v>
      </c>
      <c r="F1519" s="4">
        <v>1.1430757810000001</v>
      </c>
      <c r="G1519" s="6">
        <f>Table5[[#This Row],[Best Individual mean accuracy]]-Table5[[#This Row],[Benchmark mean accuracy]]</f>
        <v>0.45771593000000621</v>
      </c>
      <c r="H1519" t="str">
        <f>IF(AND(Table5[[#This Row],[F value]]&lt;4.74,Table5[[#This Row],[Best Individual mean accuracy]]&gt;Table5[[#This Row],[Benchmark mean accuracy]]),"Yes","No")</f>
        <v>Yes</v>
      </c>
    </row>
    <row r="1520" spans="1:8" x14ac:dyDescent="0.55000000000000004">
      <c r="A1520">
        <v>175</v>
      </c>
      <c r="B1520" s="1" t="s">
        <v>4728</v>
      </c>
      <c r="C1520" s="4">
        <v>0.98285714300000004</v>
      </c>
      <c r="D1520" s="6">
        <v>96.165534179999995</v>
      </c>
      <c r="E1520" s="3">
        <v>96.766516580000001</v>
      </c>
      <c r="F1520" s="4">
        <v>1.030528221</v>
      </c>
      <c r="G1520" s="6">
        <f>Table5[[#This Row],[Best Individual mean accuracy]]-Table5[[#This Row],[Benchmark mean accuracy]]</f>
        <v>0.60098240000000658</v>
      </c>
      <c r="H1520" t="str">
        <f>IF(AND(Table5[[#This Row],[F value]]&lt;4.74,Table5[[#This Row],[Best Individual mean accuracy]]&gt;Table5[[#This Row],[Benchmark mean accuracy]]),"Yes","No")</f>
        <v>Yes</v>
      </c>
    </row>
    <row r="1521" spans="1:8" x14ac:dyDescent="0.55000000000000004">
      <c r="A1521">
        <v>928</v>
      </c>
      <c r="B1521" s="1" t="s">
        <v>6231</v>
      </c>
      <c r="C1521" s="4">
        <v>0.97142857100000002</v>
      </c>
      <c r="D1521" s="6">
        <v>96.680392960000006</v>
      </c>
      <c r="E1521" s="3">
        <v>96.766434709999999</v>
      </c>
      <c r="F1521" s="4">
        <v>1.443454955</v>
      </c>
      <c r="G1521" s="6">
        <f>Table5[[#This Row],[Best Individual mean accuracy]]-Table5[[#This Row],[Benchmark mean accuracy]]</f>
        <v>8.6041749999992589E-2</v>
      </c>
      <c r="H1521" t="str">
        <f>IF(AND(Table5[[#This Row],[F value]]&lt;4.74,Table5[[#This Row],[Best Individual mean accuracy]]&gt;Table5[[#This Row],[Benchmark mean accuracy]]),"Yes","No")</f>
        <v>Yes</v>
      </c>
    </row>
    <row r="1522" spans="1:8" x14ac:dyDescent="0.55000000000000004">
      <c r="A1522">
        <v>928</v>
      </c>
      <c r="B1522" s="1" t="s">
        <v>6414</v>
      </c>
      <c r="C1522" s="4">
        <v>0.97142857100000002</v>
      </c>
      <c r="D1522" s="6">
        <v>96.594924270000007</v>
      </c>
      <c r="E1522" s="3">
        <v>96.766434709999999</v>
      </c>
      <c r="F1522" s="4">
        <v>0.97563196100000005</v>
      </c>
      <c r="G1522" s="6">
        <f>Table5[[#This Row],[Best Individual mean accuracy]]-Table5[[#This Row],[Benchmark mean accuracy]]</f>
        <v>0.1715104399999916</v>
      </c>
      <c r="H1522" t="str">
        <f>IF(AND(Table5[[#This Row],[F value]]&lt;4.74,Table5[[#This Row],[Best Individual mean accuracy]]&gt;Table5[[#This Row],[Benchmark mean accuracy]]),"Yes","No")</f>
        <v>Yes</v>
      </c>
    </row>
    <row r="1523" spans="1:8" x14ac:dyDescent="0.55000000000000004">
      <c r="A1523">
        <v>928</v>
      </c>
      <c r="B1523" s="1" t="s">
        <v>6464</v>
      </c>
      <c r="C1523" s="4">
        <v>0.97142857100000002</v>
      </c>
      <c r="D1523" s="6">
        <v>96.594596809999999</v>
      </c>
      <c r="E1523" s="3">
        <v>96.766434709999999</v>
      </c>
      <c r="F1523" s="4">
        <v>0.69478492599999997</v>
      </c>
      <c r="G1523" s="6">
        <f>Table5[[#This Row],[Best Individual mean accuracy]]-Table5[[#This Row],[Benchmark mean accuracy]]</f>
        <v>0.17183789999999988</v>
      </c>
      <c r="H1523" t="str">
        <f>IF(AND(Table5[[#This Row],[F value]]&lt;4.74,Table5[[#This Row],[Best Individual mean accuracy]]&gt;Table5[[#This Row],[Benchmark mean accuracy]]),"Yes","No")</f>
        <v>Yes</v>
      </c>
    </row>
    <row r="1524" spans="1:8" x14ac:dyDescent="0.55000000000000004">
      <c r="A1524">
        <v>175</v>
      </c>
      <c r="B1524" s="1" t="s">
        <v>4562</v>
      </c>
      <c r="C1524" s="4">
        <v>0.98285714300000004</v>
      </c>
      <c r="D1524" s="6">
        <v>96.480638560000003</v>
      </c>
      <c r="E1524" s="3">
        <v>96.766434709999999</v>
      </c>
      <c r="F1524" s="4">
        <v>0.88865566699999998</v>
      </c>
      <c r="G1524" s="6">
        <f>Table5[[#This Row],[Best Individual mean accuracy]]-Table5[[#This Row],[Benchmark mean accuracy]]</f>
        <v>0.28579614999999592</v>
      </c>
      <c r="H1524" t="str">
        <f>IF(AND(Table5[[#This Row],[F value]]&lt;4.74,Table5[[#This Row],[Best Individual mean accuracy]]&gt;Table5[[#This Row],[Benchmark mean accuracy]]),"Yes","No")</f>
        <v>Yes</v>
      </c>
    </row>
    <row r="1525" spans="1:8" x14ac:dyDescent="0.55000000000000004">
      <c r="A1525">
        <v>175</v>
      </c>
      <c r="B1525" s="1" t="s">
        <v>4504</v>
      </c>
      <c r="C1525" s="4">
        <v>0.98285714300000004</v>
      </c>
      <c r="D1525" s="6">
        <v>96.307818260000005</v>
      </c>
      <c r="E1525" s="3">
        <v>96.766434709999999</v>
      </c>
      <c r="F1525" s="4">
        <v>0.83844657700000003</v>
      </c>
      <c r="G1525" s="6">
        <f>Table5[[#This Row],[Best Individual mean accuracy]]-Table5[[#This Row],[Benchmark mean accuracy]]</f>
        <v>0.45861644999999385</v>
      </c>
      <c r="H1525" t="str">
        <f>IF(AND(Table5[[#This Row],[F value]]&lt;4.74,Table5[[#This Row],[Best Individual mean accuracy]]&gt;Table5[[#This Row],[Benchmark mean accuracy]]),"Yes","No")</f>
        <v>Yes</v>
      </c>
    </row>
    <row r="1526" spans="1:8" x14ac:dyDescent="0.55000000000000004">
      <c r="A1526">
        <v>663</v>
      </c>
      <c r="B1526" s="1" t="s">
        <v>5435</v>
      </c>
      <c r="C1526" s="4">
        <v>0.97714285700000003</v>
      </c>
      <c r="D1526" s="6">
        <v>96.623659439999997</v>
      </c>
      <c r="E1526" s="3">
        <v>96.766352839999996</v>
      </c>
      <c r="F1526" s="4">
        <v>1.51293023</v>
      </c>
      <c r="G1526" s="6">
        <f>Table5[[#This Row],[Best Individual mean accuracy]]-Table5[[#This Row],[Benchmark mean accuracy]]</f>
        <v>0.14269339999999886</v>
      </c>
      <c r="H1526" t="str">
        <f>IF(AND(Table5[[#This Row],[F value]]&lt;4.74,Table5[[#This Row],[Best Individual mean accuracy]]&gt;Table5[[#This Row],[Benchmark mean accuracy]]),"Yes","No")</f>
        <v>Yes</v>
      </c>
    </row>
    <row r="1527" spans="1:8" x14ac:dyDescent="0.55000000000000004">
      <c r="A1527">
        <v>928</v>
      </c>
      <c r="B1527" s="1" t="s">
        <v>6227</v>
      </c>
      <c r="C1527" s="4">
        <v>0.97142857100000002</v>
      </c>
      <c r="D1527" s="6">
        <v>96.566434709999996</v>
      </c>
      <c r="E1527" s="3">
        <v>96.766352839999996</v>
      </c>
      <c r="F1527" s="4">
        <v>0.77106121999999999</v>
      </c>
      <c r="G1527" s="6">
        <f>Table5[[#This Row],[Best Individual mean accuracy]]-Table5[[#This Row],[Benchmark mean accuracy]]</f>
        <v>0.19991813000000036</v>
      </c>
      <c r="H1527" t="str">
        <f>IF(AND(Table5[[#This Row],[F value]]&lt;4.74,Table5[[#This Row],[Best Individual mean accuracy]]&gt;Table5[[#This Row],[Benchmark mean accuracy]]),"Yes","No")</f>
        <v>Yes</v>
      </c>
    </row>
    <row r="1528" spans="1:8" x14ac:dyDescent="0.55000000000000004">
      <c r="A1528">
        <v>750</v>
      </c>
      <c r="B1528" s="1" t="s">
        <v>5662</v>
      </c>
      <c r="C1528" s="4">
        <v>0.96571428599999998</v>
      </c>
      <c r="D1528" s="6">
        <v>96.766434709999999</v>
      </c>
      <c r="E1528" s="3">
        <v>96.766270980000002</v>
      </c>
      <c r="F1528" s="4">
        <v>0.63785789299999995</v>
      </c>
      <c r="G1528" s="6">
        <f>Table5[[#This Row],[Best Individual mean accuracy]]-Table5[[#This Row],[Benchmark mean accuracy]]</f>
        <v>-1.6372999999703097E-4</v>
      </c>
      <c r="H1528" t="str">
        <f>IF(AND(Table5[[#This Row],[F value]]&lt;4.74,Table5[[#This Row],[Best Individual mean accuracy]]&gt;Table5[[#This Row],[Benchmark mean accuracy]]),"Yes","No")</f>
        <v>No</v>
      </c>
    </row>
    <row r="1529" spans="1:8" x14ac:dyDescent="0.55000000000000004">
      <c r="A1529">
        <v>928</v>
      </c>
      <c r="B1529" s="1" t="s">
        <v>6128</v>
      </c>
      <c r="C1529" s="4">
        <v>0.97142857100000002</v>
      </c>
      <c r="D1529" s="6">
        <v>96.680392960000006</v>
      </c>
      <c r="E1529" s="3">
        <v>96.766270980000002</v>
      </c>
      <c r="F1529" s="4">
        <v>0.53815760899999998</v>
      </c>
      <c r="G1529" s="6">
        <f>Table5[[#This Row],[Best Individual mean accuracy]]-Table5[[#This Row],[Benchmark mean accuracy]]</f>
        <v>8.5878019999995558E-2</v>
      </c>
      <c r="H1529" t="str">
        <f>IF(AND(Table5[[#This Row],[F value]]&lt;4.74,Table5[[#This Row],[Best Individual mean accuracy]]&gt;Table5[[#This Row],[Benchmark mean accuracy]]),"Yes","No")</f>
        <v>Yes</v>
      </c>
    </row>
    <row r="1530" spans="1:8" x14ac:dyDescent="0.55000000000000004">
      <c r="A1530">
        <v>928</v>
      </c>
      <c r="B1530" s="1" t="s">
        <v>6340</v>
      </c>
      <c r="C1530" s="4">
        <v>0.97142857100000002</v>
      </c>
      <c r="D1530" s="6">
        <v>96.651985260000004</v>
      </c>
      <c r="E1530" s="3">
        <v>96.766270980000002</v>
      </c>
      <c r="F1530" s="4">
        <v>1.3199616519999999</v>
      </c>
      <c r="G1530" s="6">
        <f>Table5[[#This Row],[Best Individual mean accuracy]]-Table5[[#This Row],[Benchmark mean accuracy]]</f>
        <v>0.11428571999999804</v>
      </c>
      <c r="H1530" t="str">
        <f>IF(AND(Table5[[#This Row],[F value]]&lt;4.74,Table5[[#This Row],[Best Individual mean accuracy]]&gt;Table5[[#This Row],[Benchmark mean accuracy]]),"Yes","No")</f>
        <v>Yes</v>
      </c>
    </row>
    <row r="1531" spans="1:8" x14ac:dyDescent="0.55000000000000004">
      <c r="A1531">
        <v>750</v>
      </c>
      <c r="B1531" s="1" t="s">
        <v>5660</v>
      </c>
      <c r="C1531" s="4">
        <v>0.96571428599999998</v>
      </c>
      <c r="D1531" s="6">
        <v>96.594596809999999</v>
      </c>
      <c r="E1531" s="3">
        <v>96.766270980000002</v>
      </c>
      <c r="F1531" s="4">
        <v>1.0453953119999999</v>
      </c>
      <c r="G1531" s="6">
        <f>Table5[[#This Row],[Best Individual mean accuracy]]-Table5[[#This Row],[Benchmark mean accuracy]]</f>
        <v>0.17167417000000285</v>
      </c>
      <c r="H1531" t="str">
        <f>IF(AND(Table5[[#This Row],[F value]]&lt;4.74,Table5[[#This Row],[Best Individual mean accuracy]]&gt;Table5[[#This Row],[Benchmark mean accuracy]]),"Yes","No")</f>
        <v>Yes</v>
      </c>
    </row>
    <row r="1532" spans="1:8" x14ac:dyDescent="0.55000000000000004">
      <c r="A1532">
        <v>663</v>
      </c>
      <c r="B1532" s="1" t="s">
        <v>5372</v>
      </c>
      <c r="C1532" s="4">
        <v>0.97714285700000003</v>
      </c>
      <c r="D1532" s="6">
        <v>96.566189109999996</v>
      </c>
      <c r="E1532" s="3">
        <v>96.766270980000002</v>
      </c>
      <c r="F1532" s="4">
        <v>0.71435141499999999</v>
      </c>
      <c r="G1532" s="6">
        <f>Table5[[#This Row],[Best Individual mean accuracy]]-Table5[[#This Row],[Benchmark mean accuracy]]</f>
        <v>0.20008187000000532</v>
      </c>
      <c r="H1532" t="str">
        <f>IF(AND(Table5[[#This Row],[F value]]&lt;4.74,Table5[[#This Row],[Best Individual mean accuracy]]&gt;Table5[[#This Row],[Benchmark mean accuracy]]),"Yes","No")</f>
        <v>Yes</v>
      </c>
    </row>
    <row r="1533" spans="1:8" x14ac:dyDescent="0.55000000000000004">
      <c r="A1533">
        <v>928</v>
      </c>
      <c r="B1533" s="1" t="s">
        <v>5892</v>
      </c>
      <c r="C1533" s="4">
        <v>0.97142857100000002</v>
      </c>
      <c r="D1533" s="6">
        <v>96.480474830000006</v>
      </c>
      <c r="E1533" s="3">
        <v>96.766270980000002</v>
      </c>
      <c r="F1533" s="4">
        <v>0.71844873399999998</v>
      </c>
      <c r="G1533" s="6">
        <f>Table5[[#This Row],[Best Individual mean accuracy]]-Table5[[#This Row],[Benchmark mean accuracy]]</f>
        <v>0.28579614999999592</v>
      </c>
      <c r="H1533" t="str">
        <f>IF(AND(Table5[[#This Row],[F value]]&lt;4.74,Table5[[#This Row],[Best Individual mean accuracy]]&gt;Table5[[#This Row],[Benchmark mean accuracy]]),"Yes","No")</f>
        <v>Yes</v>
      </c>
    </row>
    <row r="1534" spans="1:8" x14ac:dyDescent="0.55000000000000004">
      <c r="A1534">
        <v>928</v>
      </c>
      <c r="B1534" s="1" t="s">
        <v>5966</v>
      </c>
      <c r="C1534" s="4">
        <v>0.97142857100000002</v>
      </c>
      <c r="D1534" s="6">
        <v>96.480474830000006</v>
      </c>
      <c r="E1534" s="3">
        <v>96.766270980000002</v>
      </c>
      <c r="F1534" s="4">
        <v>0.64412860000000005</v>
      </c>
      <c r="G1534" s="6">
        <f>Table5[[#This Row],[Best Individual mean accuracy]]-Table5[[#This Row],[Benchmark mean accuracy]]</f>
        <v>0.28579614999999592</v>
      </c>
      <c r="H1534" t="str">
        <f>IF(AND(Table5[[#This Row],[F value]]&lt;4.74,Table5[[#This Row],[Best Individual mean accuracy]]&gt;Table5[[#This Row],[Benchmark mean accuracy]]),"Yes","No")</f>
        <v>Yes</v>
      </c>
    </row>
    <row r="1535" spans="1:8" x14ac:dyDescent="0.55000000000000004">
      <c r="A1535">
        <v>928</v>
      </c>
      <c r="B1535" s="1" t="s">
        <v>6297</v>
      </c>
      <c r="C1535" s="4">
        <v>0.97142857100000002</v>
      </c>
      <c r="D1535" s="6">
        <v>96.30896439</v>
      </c>
      <c r="E1535" s="3">
        <v>96.766270980000002</v>
      </c>
      <c r="F1535" s="4">
        <v>1.014954688</v>
      </c>
      <c r="G1535" s="6">
        <f>Table5[[#This Row],[Best Individual mean accuracy]]-Table5[[#This Row],[Benchmark mean accuracy]]</f>
        <v>0.45730659000000173</v>
      </c>
      <c r="H1535" t="str">
        <f>IF(AND(Table5[[#This Row],[F value]]&lt;4.74,Table5[[#This Row],[Best Individual mean accuracy]]&gt;Table5[[#This Row],[Benchmark mean accuracy]]),"Yes","No")</f>
        <v>Yes</v>
      </c>
    </row>
    <row r="1536" spans="1:8" x14ac:dyDescent="0.55000000000000004">
      <c r="A1536">
        <v>928</v>
      </c>
      <c r="B1536" s="1" t="s">
        <v>6627</v>
      </c>
      <c r="C1536" s="4">
        <v>0.97142857100000002</v>
      </c>
      <c r="D1536" s="6">
        <v>96.623086369999996</v>
      </c>
      <c r="E1536" s="3">
        <v>96.766189109999999</v>
      </c>
      <c r="F1536" s="4">
        <v>4.3428386899999998</v>
      </c>
      <c r="G1536" s="6">
        <f>Table5[[#This Row],[Best Individual mean accuracy]]-Table5[[#This Row],[Benchmark mean accuracy]]</f>
        <v>0.14310274000000334</v>
      </c>
      <c r="H1536" t="str">
        <f>IF(AND(Table5[[#This Row],[F value]]&lt;4.74,Table5[[#This Row],[Best Individual mean accuracy]]&gt;Table5[[#This Row],[Benchmark mean accuracy]]),"Yes","No")</f>
        <v>Yes</v>
      </c>
    </row>
    <row r="1537" spans="1:8" x14ac:dyDescent="0.55000000000000004">
      <c r="A1537">
        <v>928</v>
      </c>
      <c r="B1537" s="1" t="s">
        <v>6484</v>
      </c>
      <c r="C1537" s="4">
        <v>0.97142857100000002</v>
      </c>
      <c r="D1537" s="6">
        <v>96.623004499999993</v>
      </c>
      <c r="E1537" s="3">
        <v>96.766189109999999</v>
      </c>
      <c r="F1537" s="4">
        <v>0.85218132400000002</v>
      </c>
      <c r="G1537" s="6">
        <f>Table5[[#This Row],[Best Individual mean accuracy]]-Table5[[#This Row],[Benchmark mean accuracy]]</f>
        <v>0.14318461000000582</v>
      </c>
      <c r="H1537" t="str">
        <f>IF(AND(Table5[[#This Row],[F value]]&lt;4.74,Table5[[#This Row],[Best Individual mean accuracy]]&gt;Table5[[#This Row],[Benchmark mean accuracy]]),"Yes","No")</f>
        <v>Yes</v>
      </c>
    </row>
    <row r="1538" spans="1:8" x14ac:dyDescent="0.55000000000000004">
      <c r="A1538">
        <v>175</v>
      </c>
      <c r="B1538" s="1" t="s">
        <v>4669</v>
      </c>
      <c r="C1538" s="4">
        <v>0.98285714300000004</v>
      </c>
      <c r="D1538" s="6">
        <v>96.566598440000007</v>
      </c>
      <c r="E1538" s="3">
        <v>96.766189109999999</v>
      </c>
      <c r="F1538" s="4">
        <v>0.85077015499999997</v>
      </c>
      <c r="G1538" s="6">
        <f>Table5[[#This Row],[Best Individual mean accuracy]]-Table5[[#This Row],[Benchmark mean accuracy]]</f>
        <v>0.19959066999999209</v>
      </c>
      <c r="H1538" t="str">
        <f>IF(AND(Table5[[#This Row],[F value]]&lt;4.74,Table5[[#This Row],[Best Individual mean accuracy]]&gt;Table5[[#This Row],[Benchmark mean accuracy]]),"Yes","No")</f>
        <v>Yes</v>
      </c>
    </row>
    <row r="1539" spans="1:8" x14ac:dyDescent="0.55000000000000004">
      <c r="A1539">
        <v>928</v>
      </c>
      <c r="B1539" s="1" t="s">
        <v>6589</v>
      </c>
      <c r="C1539" s="4">
        <v>0.97142857100000002</v>
      </c>
      <c r="D1539" s="6">
        <v>95.993696279999995</v>
      </c>
      <c r="E1539" s="3">
        <v>96.766189109999999</v>
      </c>
      <c r="F1539" s="4">
        <v>1.1234431410000001</v>
      </c>
      <c r="G1539" s="6">
        <f>Table5[[#This Row],[Best Individual mean accuracy]]-Table5[[#This Row],[Benchmark mean accuracy]]</f>
        <v>0.77249283000000446</v>
      </c>
      <c r="H1539" t="str">
        <f>IF(AND(Table5[[#This Row],[F value]]&lt;4.74,Table5[[#This Row],[Best Individual mean accuracy]]&gt;Table5[[#This Row],[Benchmark mean accuracy]]),"Yes","No")</f>
        <v>Yes</v>
      </c>
    </row>
    <row r="1540" spans="1:8" x14ac:dyDescent="0.55000000000000004">
      <c r="A1540">
        <v>928</v>
      </c>
      <c r="B1540" s="1" t="s">
        <v>6613</v>
      </c>
      <c r="C1540" s="4">
        <v>0.97142857100000002</v>
      </c>
      <c r="D1540" s="6">
        <v>96.593941869999995</v>
      </c>
      <c r="E1540" s="3">
        <v>96.766025380000002</v>
      </c>
      <c r="F1540" s="4">
        <v>1.1910232700000001</v>
      </c>
      <c r="G1540" s="6">
        <f>Table5[[#This Row],[Best Individual mean accuracy]]-Table5[[#This Row],[Benchmark mean accuracy]]</f>
        <v>0.17208351000000732</v>
      </c>
      <c r="H1540" t="str">
        <f>IF(AND(Table5[[#This Row],[F value]]&lt;4.74,Table5[[#This Row],[Best Individual mean accuracy]]&gt;Table5[[#This Row],[Benchmark mean accuracy]]),"Yes","No")</f>
        <v>Yes</v>
      </c>
    </row>
    <row r="1541" spans="1:8" x14ac:dyDescent="0.55000000000000004">
      <c r="A1541">
        <v>928</v>
      </c>
      <c r="B1541" s="1" t="s">
        <v>6362</v>
      </c>
      <c r="C1541" s="4">
        <v>0.97142857100000002</v>
      </c>
      <c r="D1541" s="6">
        <v>96.394351209999996</v>
      </c>
      <c r="E1541" s="3">
        <v>96.76594351</v>
      </c>
      <c r="F1541" s="4">
        <v>0.91308489000000004</v>
      </c>
      <c r="G1541" s="6">
        <f>Table5[[#This Row],[Best Individual mean accuracy]]-Table5[[#This Row],[Benchmark mean accuracy]]</f>
        <v>0.37159230000000321</v>
      </c>
      <c r="H1541" t="str">
        <f>IF(AND(Table5[[#This Row],[F value]]&lt;4.74,Table5[[#This Row],[Best Individual mean accuracy]]&gt;Table5[[#This Row],[Benchmark mean accuracy]]),"Yes","No")</f>
        <v>Yes</v>
      </c>
    </row>
    <row r="1542" spans="1:8" x14ac:dyDescent="0.55000000000000004">
      <c r="A1542">
        <v>928</v>
      </c>
      <c r="B1542" s="1" t="s">
        <v>6600</v>
      </c>
      <c r="C1542" s="4">
        <v>0.97142857100000002</v>
      </c>
      <c r="D1542" s="6">
        <v>96.76594351</v>
      </c>
      <c r="E1542" s="3">
        <v>96.765861650000005</v>
      </c>
      <c r="F1542" s="4">
        <v>1.12473176</v>
      </c>
      <c r="G1542" s="6">
        <f>Table5[[#This Row],[Best Individual mean accuracy]]-Table5[[#This Row],[Benchmark mean accuracy]]</f>
        <v>-8.1859999994549071E-5</v>
      </c>
      <c r="H1542" t="str">
        <f>IF(AND(Table5[[#This Row],[F value]]&lt;4.74,Table5[[#This Row],[Best Individual mean accuracy]]&gt;Table5[[#This Row],[Benchmark mean accuracy]]),"Yes","No")</f>
        <v>No</v>
      </c>
    </row>
    <row r="1543" spans="1:8" x14ac:dyDescent="0.55000000000000004">
      <c r="A1543">
        <v>928</v>
      </c>
      <c r="B1543" s="1" t="s">
        <v>6422</v>
      </c>
      <c r="C1543" s="4">
        <v>0.97142857100000002</v>
      </c>
      <c r="D1543" s="6">
        <v>96.36561605</v>
      </c>
      <c r="E1543" s="3">
        <v>96.765861650000005</v>
      </c>
      <c r="F1543" s="4">
        <v>1.0213297450000001</v>
      </c>
      <c r="G1543" s="6">
        <f>Table5[[#This Row],[Best Individual mean accuracy]]-Table5[[#This Row],[Benchmark mean accuracy]]</f>
        <v>0.4002456000000052</v>
      </c>
      <c r="H1543" t="str">
        <f>IF(AND(Table5[[#This Row],[F value]]&lt;4.74,Table5[[#This Row],[Best Individual mean accuracy]]&gt;Table5[[#This Row],[Benchmark mean accuracy]]),"Yes","No")</f>
        <v>Yes</v>
      </c>
    </row>
    <row r="1544" spans="1:8" x14ac:dyDescent="0.55000000000000004">
      <c r="A1544">
        <v>175</v>
      </c>
      <c r="B1544" s="1" t="s">
        <v>4566</v>
      </c>
      <c r="C1544" s="4">
        <v>0.98285714300000004</v>
      </c>
      <c r="D1544" s="6">
        <v>96.452803930000002</v>
      </c>
      <c r="E1544" s="3">
        <v>96.739336879999996</v>
      </c>
      <c r="F1544" s="4">
        <v>0.93335901099999996</v>
      </c>
      <c r="G1544" s="6">
        <f>Table5[[#This Row],[Best Individual mean accuracy]]-Table5[[#This Row],[Benchmark mean accuracy]]</f>
        <v>0.28653294999999446</v>
      </c>
      <c r="H1544" t="str">
        <f>IF(AND(Table5[[#This Row],[F value]]&lt;4.74,Table5[[#This Row],[Best Individual mean accuracy]]&gt;Table5[[#This Row],[Benchmark mean accuracy]]),"Yes","No")</f>
        <v>Yes</v>
      </c>
    </row>
    <row r="1545" spans="1:8" x14ac:dyDescent="0.55000000000000004">
      <c r="A1545">
        <v>928</v>
      </c>
      <c r="B1545" s="1" t="s">
        <v>6210</v>
      </c>
      <c r="C1545" s="4">
        <v>0.97142857100000002</v>
      </c>
      <c r="D1545" s="6">
        <v>96.567662709999993</v>
      </c>
      <c r="E1545" s="3">
        <v>96.739091279999997</v>
      </c>
      <c r="F1545" s="4">
        <v>0.94728924800000003</v>
      </c>
      <c r="G1545" s="6">
        <f>Table5[[#This Row],[Best Individual mean accuracy]]-Table5[[#This Row],[Benchmark mean accuracy]]</f>
        <v>0.17142857000000333</v>
      </c>
      <c r="H1545" t="str">
        <f>IF(AND(Table5[[#This Row],[F value]]&lt;4.74,Table5[[#This Row],[Best Individual mean accuracy]]&gt;Table5[[#This Row],[Benchmark mean accuracy]]),"Yes","No")</f>
        <v>Yes</v>
      </c>
    </row>
    <row r="1546" spans="1:8" x14ac:dyDescent="0.55000000000000004">
      <c r="A1546">
        <v>928</v>
      </c>
      <c r="B1546" s="1" t="s">
        <v>6463</v>
      </c>
      <c r="C1546" s="4">
        <v>0.97142857100000002</v>
      </c>
      <c r="D1546" s="6">
        <v>96.99574294</v>
      </c>
      <c r="E1546" s="3">
        <v>96.739009409999994</v>
      </c>
      <c r="F1546" s="4">
        <v>1.158446511</v>
      </c>
      <c r="G1546" s="6">
        <f>Table5[[#This Row],[Best Individual mean accuracy]]-Table5[[#This Row],[Benchmark mean accuracy]]</f>
        <v>-0.25673353000000532</v>
      </c>
      <c r="H1546" t="str">
        <f>IF(AND(Table5[[#This Row],[F value]]&lt;4.74,Table5[[#This Row],[Best Individual mean accuracy]]&gt;Table5[[#This Row],[Benchmark mean accuracy]]),"Yes","No")</f>
        <v>No</v>
      </c>
    </row>
    <row r="1547" spans="1:8" x14ac:dyDescent="0.55000000000000004">
      <c r="A1547">
        <v>750</v>
      </c>
      <c r="B1547" s="1" t="s">
        <v>5743</v>
      </c>
      <c r="C1547" s="4">
        <v>0.96571428599999998</v>
      </c>
      <c r="D1547" s="6">
        <v>96.566762179999998</v>
      </c>
      <c r="E1547" s="3">
        <v>96.739009409999994</v>
      </c>
      <c r="F1547" s="4">
        <v>1.0645218030000001</v>
      </c>
      <c r="G1547" s="6">
        <f>Table5[[#This Row],[Best Individual mean accuracy]]-Table5[[#This Row],[Benchmark mean accuracy]]</f>
        <v>0.17224722999999642</v>
      </c>
      <c r="H1547" t="str">
        <f>IF(AND(Table5[[#This Row],[F value]]&lt;4.74,Table5[[#This Row],[Best Individual mean accuracy]]&gt;Table5[[#This Row],[Benchmark mean accuracy]]),"Yes","No")</f>
        <v>Yes</v>
      </c>
    </row>
    <row r="1548" spans="1:8" x14ac:dyDescent="0.55000000000000004">
      <c r="A1548">
        <v>175</v>
      </c>
      <c r="B1548" s="1" t="s">
        <v>4915</v>
      </c>
      <c r="C1548" s="4">
        <v>0.98285714300000004</v>
      </c>
      <c r="D1548" s="6">
        <v>96.451739660000001</v>
      </c>
      <c r="E1548" s="3">
        <v>96.739009409999994</v>
      </c>
      <c r="F1548" s="4">
        <v>0.86750871500000004</v>
      </c>
      <c r="G1548" s="6">
        <f>Table5[[#This Row],[Best Individual mean accuracy]]-Table5[[#This Row],[Benchmark mean accuracy]]</f>
        <v>0.287269749999993</v>
      </c>
      <c r="H1548" t="str">
        <f>IF(AND(Table5[[#This Row],[F value]]&lt;4.74,Table5[[#This Row],[Best Individual mean accuracy]]&gt;Table5[[#This Row],[Benchmark mean accuracy]]),"Yes","No")</f>
        <v>Yes</v>
      </c>
    </row>
    <row r="1549" spans="1:8" x14ac:dyDescent="0.55000000000000004">
      <c r="A1549">
        <v>928</v>
      </c>
      <c r="B1549" s="1" t="s">
        <v>5939</v>
      </c>
      <c r="C1549" s="4">
        <v>0.97142857100000002</v>
      </c>
      <c r="D1549" s="6">
        <v>96.710110520000001</v>
      </c>
      <c r="E1549" s="3">
        <v>96.73892755</v>
      </c>
      <c r="F1549" s="4">
        <v>1.942914679</v>
      </c>
      <c r="G1549" s="6">
        <f>Table5[[#This Row],[Best Individual mean accuracy]]-Table5[[#This Row],[Benchmark mean accuracy]]</f>
        <v>2.8817029999999022E-2</v>
      </c>
      <c r="H1549" t="str">
        <f>IF(AND(Table5[[#This Row],[F value]]&lt;4.74,Table5[[#This Row],[Best Individual mean accuracy]]&gt;Table5[[#This Row],[Benchmark mean accuracy]]),"Yes","No")</f>
        <v>Yes</v>
      </c>
    </row>
    <row r="1550" spans="1:8" x14ac:dyDescent="0.55000000000000004">
      <c r="A1550">
        <v>175</v>
      </c>
      <c r="B1550" s="1" t="s">
        <v>4879</v>
      </c>
      <c r="C1550" s="4">
        <v>0.98285714300000004</v>
      </c>
      <c r="D1550" s="6">
        <v>96.280556689999997</v>
      </c>
      <c r="E1550" s="3">
        <v>96.73892755</v>
      </c>
      <c r="F1550" s="4">
        <v>0.65888599999999997</v>
      </c>
      <c r="G1550" s="6">
        <f>Table5[[#This Row],[Best Individual mean accuracy]]-Table5[[#This Row],[Benchmark mean accuracy]]</f>
        <v>0.45837086000000227</v>
      </c>
      <c r="H1550" t="str">
        <f>IF(AND(Table5[[#This Row],[F value]]&lt;4.74,Table5[[#This Row],[Best Individual mean accuracy]]&gt;Table5[[#This Row],[Benchmark mean accuracy]]),"Yes","No")</f>
        <v>Yes</v>
      </c>
    </row>
    <row r="1551" spans="1:8" x14ac:dyDescent="0.55000000000000004">
      <c r="A1551">
        <v>175</v>
      </c>
      <c r="B1551" s="1" t="s">
        <v>5073</v>
      </c>
      <c r="C1551" s="4">
        <v>0.98285714300000004</v>
      </c>
      <c r="D1551" s="6">
        <v>96.882112160000005</v>
      </c>
      <c r="E1551" s="3">
        <v>96.738845679999997</v>
      </c>
      <c r="F1551" s="4">
        <v>0.82302256900000004</v>
      </c>
      <c r="G1551" s="6">
        <f>Table5[[#This Row],[Best Individual mean accuracy]]-Table5[[#This Row],[Benchmark mean accuracy]]</f>
        <v>-0.1432664800000083</v>
      </c>
      <c r="H1551" t="str">
        <f>IF(AND(Table5[[#This Row],[F value]]&lt;4.74,Table5[[#This Row],[Best Individual mean accuracy]]&gt;Table5[[#This Row],[Benchmark mean accuracy]]),"Yes","No")</f>
        <v>No</v>
      </c>
    </row>
    <row r="1552" spans="1:8" x14ac:dyDescent="0.55000000000000004">
      <c r="A1552">
        <v>928</v>
      </c>
      <c r="B1552" s="1" t="s">
        <v>6417</v>
      </c>
      <c r="C1552" s="4">
        <v>0.97142857100000002</v>
      </c>
      <c r="D1552" s="6">
        <v>96.796397870000007</v>
      </c>
      <c r="E1552" s="3">
        <v>96.738845679999997</v>
      </c>
      <c r="F1552" s="4">
        <v>0.71437411100000003</v>
      </c>
      <c r="G1552" s="6">
        <f>Table5[[#This Row],[Best Individual mean accuracy]]-Table5[[#This Row],[Benchmark mean accuracy]]</f>
        <v>-5.7552190000009773E-2</v>
      </c>
      <c r="H1552" t="str">
        <f>IF(AND(Table5[[#This Row],[F value]]&lt;4.74,Table5[[#This Row],[Best Individual mean accuracy]]&gt;Table5[[#This Row],[Benchmark mean accuracy]]),"Yes","No")</f>
        <v>No</v>
      </c>
    </row>
    <row r="1553" spans="1:8" x14ac:dyDescent="0.55000000000000004">
      <c r="A1553">
        <v>750</v>
      </c>
      <c r="B1553" s="1" t="s">
        <v>5880</v>
      </c>
      <c r="C1553" s="4">
        <v>0.96571428599999998</v>
      </c>
      <c r="D1553" s="6">
        <v>96.710274249999998</v>
      </c>
      <c r="E1553" s="3">
        <v>96.738845679999997</v>
      </c>
      <c r="F1553" s="4">
        <v>1.0954327070000001</v>
      </c>
      <c r="G1553" s="6">
        <f>Table5[[#This Row],[Best Individual mean accuracy]]-Table5[[#This Row],[Benchmark mean accuracy]]</f>
        <v>2.8571429999999509E-2</v>
      </c>
      <c r="H1553" t="str">
        <f>IF(AND(Table5[[#This Row],[F value]]&lt;4.74,Table5[[#This Row],[Best Individual mean accuracy]]&gt;Table5[[#This Row],[Benchmark mean accuracy]]),"Yes","No")</f>
        <v>Yes</v>
      </c>
    </row>
    <row r="1554" spans="1:8" x14ac:dyDescent="0.55000000000000004">
      <c r="A1554">
        <v>928</v>
      </c>
      <c r="B1554" s="1" t="s">
        <v>5985</v>
      </c>
      <c r="C1554" s="4">
        <v>0.97142857100000002</v>
      </c>
      <c r="D1554" s="6">
        <v>96.710028649999998</v>
      </c>
      <c r="E1554" s="3">
        <v>96.738763809999995</v>
      </c>
      <c r="F1554" s="4">
        <v>0.72994720300000004</v>
      </c>
      <c r="G1554" s="6">
        <f>Table5[[#This Row],[Best Individual mean accuracy]]-Table5[[#This Row],[Benchmark mean accuracy]]</f>
        <v>2.873515999999654E-2</v>
      </c>
      <c r="H1554" t="str">
        <f>IF(AND(Table5[[#This Row],[F value]]&lt;4.74,Table5[[#This Row],[Best Individual mean accuracy]]&gt;Table5[[#This Row],[Benchmark mean accuracy]]),"Yes","No")</f>
        <v>Yes</v>
      </c>
    </row>
    <row r="1555" spans="1:8" x14ac:dyDescent="0.55000000000000004">
      <c r="A1555">
        <v>928</v>
      </c>
      <c r="B1555" s="1" t="s">
        <v>6274</v>
      </c>
      <c r="C1555" s="4">
        <v>0.97142857100000002</v>
      </c>
      <c r="D1555" s="6">
        <v>96.538845679999994</v>
      </c>
      <c r="E1555" s="3">
        <v>96.738763809999995</v>
      </c>
      <c r="F1555" s="4">
        <v>1.6092221579999999</v>
      </c>
      <c r="G1555" s="6">
        <f>Table5[[#This Row],[Best Individual mean accuracy]]-Table5[[#This Row],[Benchmark mean accuracy]]</f>
        <v>0.19991813000000036</v>
      </c>
      <c r="H1555" t="str">
        <f>IF(AND(Table5[[#This Row],[F value]]&lt;4.74,Table5[[#This Row],[Best Individual mean accuracy]]&gt;Table5[[#This Row],[Benchmark mean accuracy]]),"Yes","No")</f>
        <v>Yes</v>
      </c>
    </row>
    <row r="1556" spans="1:8" x14ac:dyDescent="0.55000000000000004">
      <c r="A1556">
        <v>175</v>
      </c>
      <c r="B1556" s="1" t="s">
        <v>4738</v>
      </c>
      <c r="C1556" s="4">
        <v>0.98285714300000004</v>
      </c>
      <c r="D1556" s="6">
        <v>96.538272620000001</v>
      </c>
      <c r="E1556" s="3">
        <v>96.73868195</v>
      </c>
      <c r="F1556" s="4">
        <v>1.1932442299999999</v>
      </c>
      <c r="G1556" s="6">
        <f>Table5[[#This Row],[Best Individual mean accuracy]]-Table5[[#This Row],[Benchmark mean accuracy]]</f>
        <v>0.20040932999999939</v>
      </c>
      <c r="H1556" t="str">
        <f>IF(AND(Table5[[#This Row],[F value]]&lt;4.74,Table5[[#This Row],[Best Individual mean accuracy]]&gt;Table5[[#This Row],[Benchmark mean accuracy]]),"Yes","No")</f>
        <v>Yes</v>
      </c>
    </row>
    <row r="1557" spans="1:8" x14ac:dyDescent="0.55000000000000004">
      <c r="A1557">
        <v>750</v>
      </c>
      <c r="B1557" s="1" t="s">
        <v>5638</v>
      </c>
      <c r="C1557" s="4">
        <v>0.96571428599999998</v>
      </c>
      <c r="D1557" s="6">
        <v>96.509455590000002</v>
      </c>
      <c r="E1557" s="3">
        <v>96.73868195</v>
      </c>
      <c r="F1557" s="4">
        <v>1.6902633309999999</v>
      </c>
      <c r="G1557" s="6">
        <f>Table5[[#This Row],[Best Individual mean accuracy]]-Table5[[#This Row],[Benchmark mean accuracy]]</f>
        <v>0.22922635999999841</v>
      </c>
      <c r="H1557" t="str">
        <f>IF(AND(Table5[[#This Row],[F value]]&lt;4.74,Table5[[#This Row],[Best Individual mean accuracy]]&gt;Table5[[#This Row],[Benchmark mean accuracy]]),"Yes","No")</f>
        <v>Yes</v>
      </c>
    </row>
    <row r="1558" spans="1:8" x14ac:dyDescent="0.55000000000000004">
      <c r="A1558">
        <v>928</v>
      </c>
      <c r="B1558" s="1" t="s">
        <v>6085</v>
      </c>
      <c r="C1558" s="4">
        <v>0.97142857100000002</v>
      </c>
      <c r="D1558" s="6">
        <v>96.481293489999999</v>
      </c>
      <c r="E1558" s="3">
        <v>96.73868195</v>
      </c>
      <c r="F1558" s="4">
        <v>0.71839012800000002</v>
      </c>
      <c r="G1558" s="6">
        <f>Table5[[#This Row],[Best Individual mean accuracy]]-Table5[[#This Row],[Benchmark mean accuracy]]</f>
        <v>0.25738846000000137</v>
      </c>
      <c r="H1558" t="str">
        <f>IF(AND(Table5[[#This Row],[F value]]&lt;4.74,Table5[[#This Row],[Best Individual mean accuracy]]&gt;Table5[[#This Row],[Benchmark mean accuracy]]),"Yes","No")</f>
        <v>Yes</v>
      </c>
    </row>
    <row r="1559" spans="1:8" x14ac:dyDescent="0.55000000000000004">
      <c r="A1559">
        <v>928</v>
      </c>
      <c r="B1559" s="1" t="s">
        <v>6207</v>
      </c>
      <c r="C1559" s="4">
        <v>0.97142857100000002</v>
      </c>
      <c r="D1559" s="6">
        <v>96.45247646</v>
      </c>
      <c r="E1559" s="3">
        <v>96.73868195</v>
      </c>
      <c r="F1559" s="4">
        <v>0.71435660300000003</v>
      </c>
      <c r="G1559" s="6">
        <f>Table5[[#This Row],[Best Individual mean accuracy]]-Table5[[#This Row],[Benchmark mean accuracy]]</f>
        <v>0.2862054900000004</v>
      </c>
      <c r="H1559" t="str">
        <f>IF(AND(Table5[[#This Row],[F value]]&lt;4.74,Table5[[#This Row],[Best Individual mean accuracy]]&gt;Table5[[#This Row],[Benchmark mean accuracy]]),"Yes","No")</f>
        <v>Yes</v>
      </c>
    </row>
    <row r="1560" spans="1:8" x14ac:dyDescent="0.55000000000000004">
      <c r="A1560">
        <v>928</v>
      </c>
      <c r="B1560" s="1" t="s">
        <v>6376</v>
      </c>
      <c r="C1560" s="4">
        <v>0.97142857100000002</v>
      </c>
      <c r="D1560" s="6">
        <v>96.338027019999998</v>
      </c>
      <c r="E1560" s="3">
        <v>96.73868195</v>
      </c>
      <c r="F1560" s="4">
        <v>1</v>
      </c>
      <c r="G1560" s="6">
        <f>Table5[[#This Row],[Best Individual mean accuracy]]-Table5[[#This Row],[Benchmark mean accuracy]]</f>
        <v>0.40065493000000174</v>
      </c>
      <c r="H1560" t="str">
        <f>IF(AND(Table5[[#This Row],[F value]]&lt;4.74,Table5[[#This Row],[Best Individual mean accuracy]]&gt;Table5[[#This Row],[Benchmark mean accuracy]]),"Yes","No")</f>
        <v>Yes</v>
      </c>
    </row>
    <row r="1561" spans="1:8" x14ac:dyDescent="0.55000000000000004">
      <c r="A1561">
        <v>175</v>
      </c>
      <c r="B1561" s="1" t="s">
        <v>4926</v>
      </c>
      <c r="C1561" s="4">
        <v>0.98285714300000004</v>
      </c>
      <c r="D1561" s="6">
        <v>96.766925909999998</v>
      </c>
      <c r="E1561" s="3">
        <v>96.738600079999998</v>
      </c>
      <c r="F1561" s="4">
        <v>0.65832290699999996</v>
      </c>
      <c r="G1561" s="6">
        <f>Table5[[#This Row],[Best Individual mean accuracy]]-Table5[[#This Row],[Benchmark mean accuracy]]</f>
        <v>-2.8325829999999996E-2</v>
      </c>
      <c r="H1561" t="str">
        <f>IF(AND(Table5[[#This Row],[F value]]&lt;4.74,Table5[[#This Row],[Best Individual mean accuracy]]&gt;Table5[[#This Row],[Benchmark mean accuracy]]),"Yes","No")</f>
        <v>No</v>
      </c>
    </row>
    <row r="1562" spans="1:8" x14ac:dyDescent="0.55000000000000004">
      <c r="A1562">
        <v>175</v>
      </c>
      <c r="B1562" s="1" t="s">
        <v>4746</v>
      </c>
      <c r="C1562" s="4">
        <v>0.98285714300000004</v>
      </c>
      <c r="D1562" s="6">
        <v>96.624723700000004</v>
      </c>
      <c r="E1562" s="3">
        <v>96.738600079999998</v>
      </c>
      <c r="F1562" s="4">
        <v>0.56116220500000003</v>
      </c>
      <c r="G1562" s="6">
        <f>Table5[[#This Row],[Best Individual mean accuracy]]-Table5[[#This Row],[Benchmark mean accuracy]]</f>
        <v>0.11387637999999356</v>
      </c>
      <c r="H1562" t="str">
        <f>IF(AND(Table5[[#This Row],[F value]]&lt;4.74,Table5[[#This Row],[Best Individual mean accuracy]]&gt;Table5[[#This Row],[Benchmark mean accuracy]]),"Yes","No")</f>
        <v>Yes</v>
      </c>
    </row>
    <row r="1563" spans="1:8" x14ac:dyDescent="0.55000000000000004">
      <c r="A1563">
        <v>928</v>
      </c>
      <c r="B1563" s="1" t="s">
        <v>6322</v>
      </c>
      <c r="C1563" s="4">
        <v>0.97142857100000002</v>
      </c>
      <c r="D1563" s="6">
        <v>96.53851822</v>
      </c>
      <c r="E1563" s="3">
        <v>96.738600079999998</v>
      </c>
      <c r="F1563" s="4">
        <v>0.72954230499999995</v>
      </c>
      <c r="G1563" s="6">
        <f>Table5[[#This Row],[Best Individual mean accuracy]]-Table5[[#This Row],[Benchmark mean accuracy]]</f>
        <v>0.20008185999999739</v>
      </c>
      <c r="H1563" t="str">
        <f>IF(AND(Table5[[#This Row],[F value]]&lt;4.74,Table5[[#This Row],[Best Individual mean accuracy]]&gt;Table5[[#This Row],[Benchmark mean accuracy]]),"Yes","No")</f>
        <v>Yes</v>
      </c>
    </row>
    <row r="1564" spans="1:8" x14ac:dyDescent="0.55000000000000004">
      <c r="A1564">
        <v>10</v>
      </c>
      <c r="B1564" s="1" t="s">
        <v>4427</v>
      </c>
      <c r="C1564" s="4">
        <v>0.98285714300000004</v>
      </c>
      <c r="D1564" s="6">
        <v>96.509946790000001</v>
      </c>
      <c r="E1564" s="3">
        <v>96.738600079999998</v>
      </c>
      <c r="F1564" s="4">
        <v>1.043494307</v>
      </c>
      <c r="G1564" s="6">
        <f>Table5[[#This Row],[Best Individual mean accuracy]]-Table5[[#This Row],[Benchmark mean accuracy]]</f>
        <v>0.2286532899999969</v>
      </c>
      <c r="H1564" t="str">
        <f>IF(AND(Table5[[#This Row],[F value]]&lt;4.74,Table5[[#This Row],[Best Individual mean accuracy]]&gt;Table5[[#This Row],[Benchmark mean accuracy]]),"Yes","No")</f>
        <v>Yes</v>
      </c>
    </row>
    <row r="1565" spans="1:8" x14ac:dyDescent="0.55000000000000004">
      <c r="A1565">
        <v>750</v>
      </c>
      <c r="B1565" s="1" t="s">
        <v>5717</v>
      </c>
      <c r="C1565" s="4">
        <v>0.96571428599999998</v>
      </c>
      <c r="D1565" s="6">
        <v>96.480884160000002</v>
      </c>
      <c r="E1565" s="3">
        <v>96.738600079999998</v>
      </c>
      <c r="F1565" s="4">
        <v>0.98057450800000001</v>
      </c>
      <c r="G1565" s="6">
        <f>Table5[[#This Row],[Best Individual mean accuracy]]-Table5[[#This Row],[Benchmark mean accuracy]]</f>
        <v>0.25771591999999544</v>
      </c>
      <c r="H1565" t="str">
        <f>IF(AND(Table5[[#This Row],[F value]]&lt;4.74,Table5[[#This Row],[Best Individual mean accuracy]]&gt;Table5[[#This Row],[Benchmark mean accuracy]]),"Yes","No")</f>
        <v>Yes</v>
      </c>
    </row>
    <row r="1566" spans="1:8" x14ac:dyDescent="0.55000000000000004">
      <c r="A1566">
        <v>928</v>
      </c>
      <c r="B1566" s="1" t="s">
        <v>5935</v>
      </c>
      <c r="C1566" s="4">
        <v>0.97142857100000002</v>
      </c>
      <c r="D1566" s="6">
        <v>96.452149000000006</v>
      </c>
      <c r="E1566" s="3">
        <v>96.738600079999998</v>
      </c>
      <c r="F1566" s="4">
        <v>1.5135897679999999</v>
      </c>
      <c r="G1566" s="6">
        <f>Table5[[#This Row],[Best Individual mean accuracy]]-Table5[[#This Row],[Benchmark mean accuracy]]</f>
        <v>0.28645107999999198</v>
      </c>
      <c r="H1566" t="str">
        <f>IF(AND(Table5[[#This Row],[F value]]&lt;4.74,Table5[[#This Row],[Best Individual mean accuracy]]&gt;Table5[[#This Row],[Benchmark mean accuracy]]),"Yes","No")</f>
        <v>Yes</v>
      </c>
    </row>
    <row r="1567" spans="1:8" x14ac:dyDescent="0.55000000000000004">
      <c r="A1567">
        <v>175</v>
      </c>
      <c r="B1567" s="1" t="s">
        <v>4807</v>
      </c>
      <c r="C1567" s="4">
        <v>0.98285714300000004</v>
      </c>
      <c r="D1567" s="6">
        <v>96.424559970000004</v>
      </c>
      <c r="E1567" s="3">
        <v>96.738600079999998</v>
      </c>
      <c r="F1567" s="4">
        <v>0.77876511299999995</v>
      </c>
      <c r="G1567" s="6">
        <f>Table5[[#This Row],[Best Individual mean accuracy]]-Table5[[#This Row],[Benchmark mean accuracy]]</f>
        <v>0.31404010999999343</v>
      </c>
      <c r="H1567" t="str">
        <f>IF(AND(Table5[[#This Row],[F value]]&lt;4.74,Table5[[#This Row],[Best Individual mean accuracy]]&gt;Table5[[#This Row],[Benchmark mean accuracy]]),"Yes","No")</f>
        <v>Yes</v>
      </c>
    </row>
    <row r="1568" spans="1:8" x14ac:dyDescent="0.55000000000000004">
      <c r="A1568">
        <v>175</v>
      </c>
      <c r="B1568" s="1" t="s">
        <v>4570</v>
      </c>
      <c r="C1568" s="4">
        <v>0.98285714300000004</v>
      </c>
      <c r="D1568" s="6">
        <v>96.424396229999999</v>
      </c>
      <c r="E1568" s="3">
        <v>96.738600079999998</v>
      </c>
      <c r="F1568" s="4">
        <v>1.756945854</v>
      </c>
      <c r="G1568" s="6">
        <f>Table5[[#This Row],[Best Individual mean accuracy]]-Table5[[#This Row],[Benchmark mean accuracy]]</f>
        <v>0.3142038499999984</v>
      </c>
      <c r="H1568" t="str">
        <f>IF(AND(Table5[[#This Row],[F value]]&lt;4.74,Table5[[#This Row],[Best Individual mean accuracy]]&gt;Table5[[#This Row],[Benchmark mean accuracy]]),"Yes","No")</f>
        <v>Yes</v>
      </c>
    </row>
    <row r="1569" spans="1:8" x14ac:dyDescent="0.55000000000000004">
      <c r="A1569">
        <v>928</v>
      </c>
      <c r="B1569" s="1" t="s">
        <v>6173</v>
      </c>
      <c r="C1569" s="4">
        <v>0.97142857100000002</v>
      </c>
      <c r="D1569" s="6">
        <v>96.424068770000005</v>
      </c>
      <c r="E1569" s="3">
        <v>96.738600079999998</v>
      </c>
      <c r="F1569" s="4">
        <v>1.2968294650000001</v>
      </c>
      <c r="G1569" s="6">
        <f>Table5[[#This Row],[Best Individual mean accuracy]]-Table5[[#This Row],[Benchmark mean accuracy]]</f>
        <v>0.31453130999999246</v>
      </c>
      <c r="H1569" t="str">
        <f>IF(AND(Table5[[#This Row],[F value]]&lt;4.74,Table5[[#This Row],[Best Individual mean accuracy]]&gt;Table5[[#This Row],[Benchmark mean accuracy]]),"Yes","No")</f>
        <v>Yes</v>
      </c>
    </row>
    <row r="1570" spans="1:8" x14ac:dyDescent="0.55000000000000004">
      <c r="A1570">
        <v>175</v>
      </c>
      <c r="B1570" s="1" t="s">
        <v>4580</v>
      </c>
      <c r="C1570" s="4">
        <v>0.98285714300000004</v>
      </c>
      <c r="D1570" s="6">
        <v>96.166680310000004</v>
      </c>
      <c r="E1570" s="3">
        <v>96.738600079999998</v>
      </c>
      <c r="F1570" s="4">
        <v>1.43812421</v>
      </c>
      <c r="G1570" s="6">
        <f>Table5[[#This Row],[Best Individual mean accuracy]]-Table5[[#This Row],[Benchmark mean accuracy]]</f>
        <v>0.57191976999999383</v>
      </c>
      <c r="H1570" t="str">
        <f>IF(AND(Table5[[#This Row],[F value]]&lt;4.74,Table5[[#This Row],[Best Individual mean accuracy]]&gt;Table5[[#This Row],[Benchmark mean accuracy]]),"Yes","No")</f>
        <v>Yes</v>
      </c>
    </row>
    <row r="1571" spans="1:8" x14ac:dyDescent="0.55000000000000004">
      <c r="A1571">
        <v>928</v>
      </c>
      <c r="B1571" s="1" t="s">
        <v>6453</v>
      </c>
      <c r="C1571" s="4">
        <v>0.97142857100000002</v>
      </c>
      <c r="D1571" s="6">
        <v>96.109373719999994</v>
      </c>
      <c r="E1571" s="3">
        <v>96.738600079999998</v>
      </c>
      <c r="F1571" s="4">
        <v>1.081713406</v>
      </c>
      <c r="G1571" s="6">
        <f>Table5[[#This Row],[Best Individual mean accuracy]]-Table5[[#This Row],[Benchmark mean accuracy]]</f>
        <v>0.62922636000000409</v>
      </c>
      <c r="H1571" t="str">
        <f>IF(AND(Table5[[#This Row],[F value]]&lt;4.74,Table5[[#This Row],[Best Individual mean accuracy]]&gt;Table5[[#This Row],[Benchmark mean accuracy]]),"Yes","No")</f>
        <v>Yes</v>
      </c>
    </row>
    <row r="1572" spans="1:8" x14ac:dyDescent="0.55000000000000004">
      <c r="A1572">
        <v>175</v>
      </c>
      <c r="B1572" s="1" t="s">
        <v>4522</v>
      </c>
      <c r="C1572" s="4">
        <v>0.98285714300000004</v>
      </c>
      <c r="D1572" s="6">
        <v>96.767089639999995</v>
      </c>
      <c r="E1572" s="3">
        <v>96.738518220000003</v>
      </c>
      <c r="F1572" s="4">
        <v>0.69661105999999995</v>
      </c>
      <c r="G1572" s="6">
        <f>Table5[[#This Row],[Best Individual mean accuracy]]-Table5[[#This Row],[Benchmark mean accuracy]]</f>
        <v>-2.8571419999991576E-2</v>
      </c>
      <c r="H1572" t="str">
        <f>IF(AND(Table5[[#This Row],[F value]]&lt;4.74,Table5[[#This Row],[Best Individual mean accuracy]]&gt;Table5[[#This Row],[Benchmark mean accuracy]]),"Yes","No")</f>
        <v>No</v>
      </c>
    </row>
    <row r="1573" spans="1:8" x14ac:dyDescent="0.55000000000000004">
      <c r="A1573">
        <v>928</v>
      </c>
      <c r="B1573" s="1" t="s">
        <v>6332</v>
      </c>
      <c r="C1573" s="4">
        <v>0.97142857100000002</v>
      </c>
      <c r="D1573" s="6">
        <v>96.623823169999994</v>
      </c>
      <c r="E1573" s="3">
        <v>96.738518220000003</v>
      </c>
      <c r="F1573" s="4">
        <v>1.058773814</v>
      </c>
      <c r="G1573" s="6">
        <f>Table5[[#This Row],[Best Individual mean accuracy]]-Table5[[#This Row],[Benchmark mean accuracy]]</f>
        <v>0.11469505000000879</v>
      </c>
      <c r="H1573" t="str">
        <f>IF(AND(Table5[[#This Row],[F value]]&lt;4.74,Table5[[#This Row],[Best Individual mean accuracy]]&gt;Table5[[#This Row],[Benchmark mean accuracy]]),"Yes","No")</f>
        <v>Yes</v>
      </c>
    </row>
    <row r="1574" spans="1:8" x14ac:dyDescent="0.55000000000000004">
      <c r="A1574">
        <v>928</v>
      </c>
      <c r="B1574" s="1" t="s">
        <v>5999</v>
      </c>
      <c r="C1574" s="4">
        <v>0.97142857100000002</v>
      </c>
      <c r="D1574" s="6">
        <v>96.595006139999995</v>
      </c>
      <c r="E1574" s="3">
        <v>96.738518220000003</v>
      </c>
      <c r="F1574" s="4">
        <v>0.936603195</v>
      </c>
      <c r="G1574" s="6">
        <f>Table5[[#This Row],[Best Individual mean accuracy]]-Table5[[#This Row],[Benchmark mean accuracy]]</f>
        <v>0.14351208000000781</v>
      </c>
      <c r="H1574" t="str">
        <f>IF(AND(Table5[[#This Row],[F value]]&lt;4.74,Table5[[#This Row],[Best Individual mean accuracy]]&gt;Table5[[#This Row],[Benchmark mean accuracy]]),"Yes","No")</f>
        <v>Yes</v>
      </c>
    </row>
    <row r="1575" spans="1:8" x14ac:dyDescent="0.55000000000000004">
      <c r="A1575">
        <v>928</v>
      </c>
      <c r="B1575" s="1" t="s">
        <v>5976</v>
      </c>
      <c r="C1575" s="4">
        <v>0.97142857100000002</v>
      </c>
      <c r="D1575" s="6">
        <v>96.481293489999999</v>
      </c>
      <c r="E1575" s="3">
        <v>96.738518220000003</v>
      </c>
      <c r="F1575" s="4">
        <v>1.2558317880000001</v>
      </c>
      <c r="G1575" s="6">
        <f>Table5[[#This Row],[Best Individual mean accuracy]]-Table5[[#This Row],[Benchmark mean accuracy]]</f>
        <v>0.25722473000000434</v>
      </c>
      <c r="H1575" t="str">
        <f>IF(AND(Table5[[#This Row],[F value]]&lt;4.74,Table5[[#This Row],[Best Individual mean accuracy]]&gt;Table5[[#This Row],[Benchmark mean accuracy]]),"Yes","No")</f>
        <v>Yes</v>
      </c>
    </row>
    <row r="1576" spans="1:8" x14ac:dyDescent="0.55000000000000004">
      <c r="A1576">
        <v>175</v>
      </c>
      <c r="B1576" s="1" t="s">
        <v>4581</v>
      </c>
      <c r="C1576" s="4">
        <v>0.98285714300000004</v>
      </c>
      <c r="D1576" s="6">
        <v>96.480638560000003</v>
      </c>
      <c r="E1576" s="3">
        <v>96.738518220000003</v>
      </c>
      <c r="F1576" s="4">
        <v>0.73176791600000002</v>
      </c>
      <c r="G1576" s="6">
        <f>Table5[[#This Row],[Best Individual mean accuracy]]-Table5[[#This Row],[Benchmark mean accuracy]]</f>
        <v>0.2578796600000004</v>
      </c>
      <c r="H1576" t="str">
        <f>IF(AND(Table5[[#This Row],[F value]]&lt;4.74,Table5[[#This Row],[Best Individual mean accuracy]]&gt;Table5[[#This Row],[Benchmark mean accuracy]]),"Yes","No")</f>
        <v>Yes</v>
      </c>
    </row>
    <row r="1577" spans="1:8" x14ac:dyDescent="0.55000000000000004">
      <c r="A1577">
        <v>928</v>
      </c>
      <c r="B1577" s="1" t="s">
        <v>6075</v>
      </c>
      <c r="C1577" s="4">
        <v>0.97142857100000002</v>
      </c>
      <c r="D1577" s="6">
        <v>96.394760539999993</v>
      </c>
      <c r="E1577" s="3">
        <v>96.738518220000003</v>
      </c>
      <c r="F1577" s="4">
        <v>0.75410668800000002</v>
      </c>
      <c r="G1577" s="6">
        <f>Table5[[#This Row],[Best Individual mean accuracy]]-Table5[[#This Row],[Benchmark mean accuracy]]</f>
        <v>0.34375768000001017</v>
      </c>
      <c r="H1577" t="str">
        <f>IF(AND(Table5[[#This Row],[F value]]&lt;4.74,Table5[[#This Row],[Best Individual mean accuracy]]&gt;Table5[[#This Row],[Benchmark mean accuracy]]),"Yes","No")</f>
        <v>Yes</v>
      </c>
    </row>
    <row r="1578" spans="1:8" x14ac:dyDescent="0.55000000000000004">
      <c r="A1578">
        <v>928</v>
      </c>
      <c r="B1578" s="1" t="s">
        <v>6355</v>
      </c>
      <c r="C1578" s="4">
        <v>0.97142857100000002</v>
      </c>
      <c r="D1578" s="6">
        <v>96.308882519999997</v>
      </c>
      <c r="E1578" s="3">
        <v>96.738518220000003</v>
      </c>
      <c r="F1578" s="4">
        <v>0.78497201100000003</v>
      </c>
      <c r="G1578" s="6">
        <f>Table5[[#This Row],[Best Individual mean accuracy]]-Table5[[#This Row],[Benchmark mean accuracy]]</f>
        <v>0.42963570000000573</v>
      </c>
      <c r="H1578" t="str">
        <f>IF(AND(Table5[[#This Row],[F value]]&lt;4.74,Table5[[#This Row],[Best Individual mean accuracy]]&gt;Table5[[#This Row],[Benchmark mean accuracy]]),"Yes","No")</f>
        <v>Yes</v>
      </c>
    </row>
    <row r="1579" spans="1:8" x14ac:dyDescent="0.55000000000000004">
      <c r="A1579">
        <v>928</v>
      </c>
      <c r="B1579" s="1" t="s">
        <v>6567</v>
      </c>
      <c r="C1579" s="4">
        <v>0.97142857100000002</v>
      </c>
      <c r="D1579" s="6">
        <v>96.137617680000005</v>
      </c>
      <c r="E1579" s="3">
        <v>96.738518220000003</v>
      </c>
      <c r="F1579" s="4">
        <v>1.763598572</v>
      </c>
      <c r="G1579" s="6">
        <f>Table5[[#This Row],[Best Individual mean accuracy]]-Table5[[#This Row],[Benchmark mean accuracy]]</f>
        <v>0.60090053999999782</v>
      </c>
      <c r="H1579" t="str">
        <f>IF(AND(Table5[[#This Row],[F value]]&lt;4.74,Table5[[#This Row],[Best Individual mean accuracy]]&gt;Table5[[#This Row],[Benchmark mean accuracy]]),"Yes","No")</f>
        <v>Yes</v>
      </c>
    </row>
    <row r="1580" spans="1:8" x14ac:dyDescent="0.55000000000000004">
      <c r="A1580">
        <v>175</v>
      </c>
      <c r="B1580" s="1" t="s">
        <v>4534</v>
      </c>
      <c r="C1580" s="4">
        <v>0.98285714300000004</v>
      </c>
      <c r="D1580" s="6">
        <v>96.995988539999999</v>
      </c>
      <c r="E1580" s="3">
        <v>96.738436350000001</v>
      </c>
      <c r="F1580" s="4">
        <v>1.6101337650000001</v>
      </c>
      <c r="G1580" s="6">
        <f>Table5[[#This Row],[Best Individual mean accuracy]]-Table5[[#This Row],[Benchmark mean accuracy]]</f>
        <v>-0.2575521899999984</v>
      </c>
      <c r="H1580" t="str">
        <f>IF(AND(Table5[[#This Row],[F value]]&lt;4.74,Table5[[#This Row],[Best Individual mean accuracy]]&gt;Table5[[#This Row],[Benchmark mean accuracy]]),"Yes","No")</f>
        <v>No</v>
      </c>
    </row>
    <row r="1581" spans="1:8" x14ac:dyDescent="0.55000000000000004">
      <c r="A1581">
        <v>300</v>
      </c>
      <c r="B1581" s="1" t="s">
        <v>5139</v>
      </c>
      <c r="C1581" s="4">
        <v>0.98857142899999995</v>
      </c>
      <c r="D1581" s="6">
        <v>96.824314369999996</v>
      </c>
      <c r="E1581" s="3">
        <v>96.738436350000001</v>
      </c>
      <c r="F1581" s="4">
        <v>3.3691499509999998</v>
      </c>
      <c r="G1581" s="6">
        <f>Table5[[#This Row],[Best Individual mean accuracy]]-Table5[[#This Row],[Benchmark mean accuracy]]</f>
        <v>-8.5878019999995558E-2</v>
      </c>
      <c r="H1581" t="str">
        <f>IF(AND(Table5[[#This Row],[F value]]&lt;4.74,Table5[[#This Row],[Best Individual mean accuracy]]&gt;Table5[[#This Row],[Benchmark mean accuracy]]),"Yes","No")</f>
        <v>No</v>
      </c>
    </row>
    <row r="1582" spans="1:8" x14ac:dyDescent="0.55000000000000004">
      <c r="A1582">
        <v>928</v>
      </c>
      <c r="B1582" s="1" t="s">
        <v>6344</v>
      </c>
      <c r="C1582" s="4">
        <v>0.97142857100000002</v>
      </c>
      <c r="D1582" s="6">
        <v>96.595497339999994</v>
      </c>
      <c r="E1582" s="3">
        <v>96.738436350000001</v>
      </c>
      <c r="F1582" s="4">
        <v>0.71402939300000001</v>
      </c>
      <c r="G1582" s="6">
        <f>Table5[[#This Row],[Best Individual mean accuracy]]-Table5[[#This Row],[Benchmark mean accuracy]]</f>
        <v>0.14293901000000631</v>
      </c>
      <c r="H1582" t="str">
        <f>IF(AND(Table5[[#This Row],[F value]]&lt;4.74,Table5[[#This Row],[Best Individual mean accuracy]]&gt;Table5[[#This Row],[Benchmark mean accuracy]]),"Yes","No")</f>
        <v>Yes</v>
      </c>
    </row>
    <row r="1583" spans="1:8" x14ac:dyDescent="0.55000000000000004">
      <c r="A1583">
        <v>175</v>
      </c>
      <c r="B1583" s="1" t="s">
        <v>4811</v>
      </c>
      <c r="C1583" s="4">
        <v>0.98285714300000004</v>
      </c>
      <c r="D1583" s="6">
        <v>96.452312730000003</v>
      </c>
      <c r="E1583" s="3">
        <v>96.738436350000001</v>
      </c>
      <c r="F1583" s="4">
        <v>1.802013471</v>
      </c>
      <c r="G1583" s="6">
        <f>Table5[[#This Row],[Best Individual mean accuracy]]-Table5[[#This Row],[Benchmark mean accuracy]]</f>
        <v>0.28612361999999791</v>
      </c>
      <c r="H1583" t="str">
        <f>IF(AND(Table5[[#This Row],[F value]]&lt;4.74,Table5[[#This Row],[Best Individual mean accuracy]]&gt;Table5[[#This Row],[Benchmark mean accuracy]]),"Yes","No")</f>
        <v>Yes</v>
      </c>
    </row>
    <row r="1584" spans="1:8" x14ac:dyDescent="0.55000000000000004">
      <c r="A1584">
        <v>891</v>
      </c>
      <c r="B1584" s="1" t="s">
        <v>5888</v>
      </c>
      <c r="C1584" s="4">
        <v>0.98285714300000004</v>
      </c>
      <c r="D1584" s="6">
        <v>96.252230859999997</v>
      </c>
      <c r="E1584" s="3">
        <v>96.738436350000001</v>
      </c>
      <c r="F1584" s="4">
        <v>1.3256879850000001</v>
      </c>
      <c r="G1584" s="6">
        <f>Table5[[#This Row],[Best Individual mean accuracy]]-Table5[[#This Row],[Benchmark mean accuracy]]</f>
        <v>0.48620549000000324</v>
      </c>
      <c r="H1584" t="str">
        <f>IF(AND(Table5[[#This Row],[F value]]&lt;4.74,Table5[[#This Row],[Best Individual mean accuracy]]&gt;Table5[[#This Row],[Benchmark mean accuracy]]),"Yes","No")</f>
        <v>Yes</v>
      </c>
    </row>
    <row r="1585" spans="1:8" x14ac:dyDescent="0.55000000000000004">
      <c r="A1585">
        <v>175</v>
      </c>
      <c r="B1585" s="1" t="s">
        <v>4734</v>
      </c>
      <c r="C1585" s="4">
        <v>0.98285714300000004</v>
      </c>
      <c r="D1585" s="6">
        <v>96.165779779999994</v>
      </c>
      <c r="E1585" s="3">
        <v>96.738436350000001</v>
      </c>
      <c r="F1585" s="4">
        <v>0.84843164800000004</v>
      </c>
      <c r="G1585" s="6">
        <f>Table5[[#This Row],[Best Individual mean accuracy]]-Table5[[#This Row],[Benchmark mean accuracy]]</f>
        <v>0.57265657000000658</v>
      </c>
      <c r="H1585" t="str">
        <f>IF(AND(Table5[[#This Row],[F value]]&lt;4.74,Table5[[#This Row],[Best Individual mean accuracy]]&gt;Table5[[#This Row],[Benchmark mean accuracy]]),"Yes","No")</f>
        <v>Yes</v>
      </c>
    </row>
    <row r="1586" spans="1:8" x14ac:dyDescent="0.55000000000000004">
      <c r="A1586">
        <v>750</v>
      </c>
      <c r="B1586" s="1" t="s">
        <v>5862</v>
      </c>
      <c r="C1586" s="4">
        <v>0.96571428599999998</v>
      </c>
      <c r="D1586" s="6">
        <v>96.909701190000007</v>
      </c>
      <c r="E1586" s="3">
        <v>96.738354479999998</v>
      </c>
      <c r="F1586" s="4">
        <v>0.66649630400000004</v>
      </c>
      <c r="G1586" s="6">
        <f>Table5[[#This Row],[Best Individual mean accuracy]]-Table5[[#This Row],[Benchmark mean accuracy]]</f>
        <v>-0.17134671000000878</v>
      </c>
      <c r="H1586" t="str">
        <f>IF(AND(Table5[[#This Row],[F value]]&lt;4.74,Table5[[#This Row],[Best Individual mean accuracy]]&gt;Table5[[#This Row],[Benchmark mean accuracy]]),"Yes","No")</f>
        <v>No</v>
      </c>
    </row>
    <row r="1587" spans="1:8" x14ac:dyDescent="0.55000000000000004">
      <c r="A1587">
        <v>928</v>
      </c>
      <c r="B1587" s="1" t="s">
        <v>6272</v>
      </c>
      <c r="C1587" s="4">
        <v>0.97142857100000002</v>
      </c>
      <c r="D1587" s="6">
        <v>96.852722060000005</v>
      </c>
      <c r="E1587" s="3">
        <v>96.738354479999998</v>
      </c>
      <c r="F1587" s="4">
        <v>1.1665070660000001</v>
      </c>
      <c r="G1587" s="6">
        <f>Table5[[#This Row],[Best Individual mean accuracy]]-Table5[[#This Row],[Benchmark mean accuracy]]</f>
        <v>-0.1143675800000068</v>
      </c>
      <c r="H1587" t="str">
        <f>IF(AND(Table5[[#This Row],[F value]]&lt;4.74,Table5[[#This Row],[Best Individual mean accuracy]]&gt;Table5[[#This Row],[Benchmark mean accuracy]]),"Yes","No")</f>
        <v>No</v>
      </c>
    </row>
    <row r="1588" spans="1:8" x14ac:dyDescent="0.55000000000000004">
      <c r="A1588">
        <v>928</v>
      </c>
      <c r="B1588" s="1" t="s">
        <v>6392</v>
      </c>
      <c r="C1588" s="4">
        <v>0.97142857100000002</v>
      </c>
      <c r="D1588" s="6">
        <v>96.795988539999996</v>
      </c>
      <c r="E1588" s="3">
        <v>96.738354479999998</v>
      </c>
      <c r="F1588" s="4">
        <v>0.56070070500000002</v>
      </c>
      <c r="G1588" s="6">
        <f>Table5[[#This Row],[Best Individual mean accuracy]]-Table5[[#This Row],[Benchmark mean accuracy]]</f>
        <v>-5.7634059999998044E-2</v>
      </c>
      <c r="H1588" t="str">
        <f>IF(AND(Table5[[#This Row],[F value]]&lt;4.74,Table5[[#This Row],[Best Individual mean accuracy]]&gt;Table5[[#This Row],[Benchmark mean accuracy]]),"Yes","No")</f>
        <v>No</v>
      </c>
    </row>
    <row r="1589" spans="1:8" x14ac:dyDescent="0.55000000000000004">
      <c r="A1589">
        <v>928</v>
      </c>
      <c r="B1589" s="1" t="s">
        <v>6195</v>
      </c>
      <c r="C1589" s="4">
        <v>0.97142857100000002</v>
      </c>
      <c r="D1589" s="6">
        <v>96.795497339999997</v>
      </c>
      <c r="E1589" s="3">
        <v>96.738354479999998</v>
      </c>
      <c r="F1589" s="4">
        <v>1.625667156</v>
      </c>
      <c r="G1589" s="6">
        <f>Table5[[#This Row],[Best Individual mean accuracy]]-Table5[[#This Row],[Benchmark mean accuracy]]</f>
        <v>-5.7142859999999018E-2</v>
      </c>
      <c r="H1589" t="str">
        <f>IF(AND(Table5[[#This Row],[F value]]&lt;4.74,Table5[[#This Row],[Best Individual mean accuracy]]&gt;Table5[[#This Row],[Benchmark mean accuracy]]),"Yes","No")</f>
        <v>No</v>
      </c>
    </row>
    <row r="1590" spans="1:8" x14ac:dyDescent="0.55000000000000004">
      <c r="A1590">
        <v>928</v>
      </c>
      <c r="B1590" s="1" t="s">
        <v>6545</v>
      </c>
      <c r="C1590" s="4">
        <v>0.97142857100000002</v>
      </c>
      <c r="D1590" s="6">
        <v>96.766925909999998</v>
      </c>
      <c r="E1590" s="3">
        <v>96.738354479999998</v>
      </c>
      <c r="F1590" s="4">
        <v>0.69193079700000004</v>
      </c>
      <c r="G1590" s="6">
        <f>Table5[[#This Row],[Best Individual mean accuracy]]-Table5[[#This Row],[Benchmark mean accuracy]]</f>
        <v>-2.8571429999999509E-2</v>
      </c>
      <c r="H1590" t="str">
        <f>IF(AND(Table5[[#This Row],[F value]]&lt;4.74,Table5[[#This Row],[Best Individual mean accuracy]]&gt;Table5[[#This Row],[Benchmark mean accuracy]]),"Yes","No")</f>
        <v>No</v>
      </c>
    </row>
    <row r="1591" spans="1:8" x14ac:dyDescent="0.55000000000000004">
      <c r="A1591">
        <v>928</v>
      </c>
      <c r="B1591" s="1" t="s">
        <v>6296</v>
      </c>
      <c r="C1591" s="4">
        <v>0.97142857100000002</v>
      </c>
      <c r="D1591" s="6">
        <v>96.766598439999996</v>
      </c>
      <c r="E1591" s="3">
        <v>96.738354479999998</v>
      </c>
      <c r="F1591" s="4">
        <v>0.92171386099999997</v>
      </c>
      <c r="G1591" s="6">
        <f>Table5[[#This Row],[Best Individual mean accuracy]]-Table5[[#This Row],[Benchmark mean accuracy]]</f>
        <v>-2.8243959999997514E-2</v>
      </c>
      <c r="H1591" t="str">
        <f>IF(AND(Table5[[#This Row],[F value]]&lt;4.74,Table5[[#This Row],[Best Individual mean accuracy]]&gt;Table5[[#This Row],[Benchmark mean accuracy]]),"Yes","No")</f>
        <v>No</v>
      </c>
    </row>
    <row r="1592" spans="1:8" x14ac:dyDescent="0.55000000000000004">
      <c r="A1592">
        <v>928</v>
      </c>
      <c r="B1592" s="1" t="s">
        <v>6095</v>
      </c>
      <c r="C1592" s="4">
        <v>0.97142857100000002</v>
      </c>
      <c r="D1592" s="6">
        <v>96.738108879999999</v>
      </c>
      <c r="E1592" s="3">
        <v>96.738354479999998</v>
      </c>
      <c r="F1592" s="4">
        <v>1.143149033</v>
      </c>
      <c r="G1592" s="6">
        <f>Table5[[#This Row],[Best Individual mean accuracy]]-Table5[[#This Row],[Benchmark mean accuracy]]</f>
        <v>2.4559999999951287E-4</v>
      </c>
      <c r="H1592" t="str">
        <f>IF(AND(Table5[[#This Row],[F value]]&lt;4.74,Table5[[#This Row],[Best Individual mean accuracy]]&gt;Table5[[#This Row],[Benchmark mean accuracy]]),"Yes","No")</f>
        <v>Yes</v>
      </c>
    </row>
    <row r="1593" spans="1:8" x14ac:dyDescent="0.55000000000000004">
      <c r="A1593">
        <v>175</v>
      </c>
      <c r="B1593" s="1" t="s">
        <v>4492</v>
      </c>
      <c r="C1593" s="4">
        <v>0.98285714300000004</v>
      </c>
      <c r="D1593" s="6">
        <v>96.680884160000005</v>
      </c>
      <c r="E1593" s="3">
        <v>96.738354479999998</v>
      </c>
      <c r="F1593" s="4">
        <v>1.7012336889999999</v>
      </c>
      <c r="G1593" s="6">
        <f>Table5[[#This Row],[Best Individual mean accuracy]]-Table5[[#This Row],[Benchmark mean accuracy]]</f>
        <v>5.747031999999308E-2</v>
      </c>
      <c r="H1593" t="str">
        <f>IF(AND(Table5[[#This Row],[F value]]&lt;4.74,Table5[[#This Row],[Best Individual mean accuracy]]&gt;Table5[[#This Row],[Benchmark mean accuracy]]),"Yes","No")</f>
        <v>Yes</v>
      </c>
    </row>
    <row r="1594" spans="1:8" x14ac:dyDescent="0.55000000000000004">
      <c r="A1594">
        <v>750</v>
      </c>
      <c r="B1594" s="1" t="s">
        <v>5864</v>
      </c>
      <c r="C1594" s="4">
        <v>0.96571428599999998</v>
      </c>
      <c r="D1594" s="6">
        <v>96.623659439999997</v>
      </c>
      <c r="E1594" s="3">
        <v>96.738354479999998</v>
      </c>
      <c r="F1594" s="4">
        <v>0.86287636300000004</v>
      </c>
      <c r="G1594" s="6">
        <f>Table5[[#This Row],[Best Individual mean accuracy]]-Table5[[#This Row],[Benchmark mean accuracy]]</f>
        <v>0.11469504000000086</v>
      </c>
      <c r="H1594" t="str">
        <f>IF(AND(Table5[[#This Row],[F value]]&lt;4.74,Table5[[#This Row],[Best Individual mean accuracy]]&gt;Table5[[#This Row],[Benchmark mean accuracy]]),"Yes","No")</f>
        <v>Yes</v>
      </c>
    </row>
    <row r="1595" spans="1:8" x14ac:dyDescent="0.55000000000000004">
      <c r="A1595">
        <v>928</v>
      </c>
      <c r="B1595" s="1" t="s">
        <v>5921</v>
      </c>
      <c r="C1595" s="4">
        <v>0.97142857100000002</v>
      </c>
      <c r="D1595" s="6">
        <v>96.508964390000003</v>
      </c>
      <c r="E1595" s="3">
        <v>96.738354479999998</v>
      </c>
      <c r="F1595" s="4">
        <v>0.73549524600000005</v>
      </c>
      <c r="G1595" s="6">
        <f>Table5[[#This Row],[Best Individual mean accuracy]]-Table5[[#This Row],[Benchmark mean accuracy]]</f>
        <v>0.22939008999999544</v>
      </c>
      <c r="H1595" t="str">
        <f>IF(AND(Table5[[#This Row],[F value]]&lt;4.74,Table5[[#This Row],[Best Individual mean accuracy]]&gt;Table5[[#This Row],[Benchmark mean accuracy]]),"Yes","No")</f>
        <v>Yes</v>
      </c>
    </row>
    <row r="1596" spans="1:8" x14ac:dyDescent="0.55000000000000004">
      <c r="A1596">
        <v>928</v>
      </c>
      <c r="B1596" s="1" t="s">
        <v>6614</v>
      </c>
      <c r="C1596" s="4">
        <v>0.97142857100000002</v>
      </c>
      <c r="D1596" s="6">
        <v>96.423495700000004</v>
      </c>
      <c r="E1596" s="3">
        <v>96.738354479999998</v>
      </c>
      <c r="F1596" s="4">
        <v>0.79683743900000004</v>
      </c>
      <c r="G1596" s="6">
        <f>Table5[[#This Row],[Best Individual mean accuracy]]-Table5[[#This Row],[Benchmark mean accuracy]]</f>
        <v>0.31485877999999445</v>
      </c>
      <c r="H1596" t="str">
        <f>IF(AND(Table5[[#This Row],[F value]]&lt;4.74,Table5[[#This Row],[Best Individual mean accuracy]]&gt;Table5[[#This Row],[Benchmark mean accuracy]]),"Yes","No")</f>
        <v>Yes</v>
      </c>
    </row>
    <row r="1597" spans="1:8" x14ac:dyDescent="0.55000000000000004">
      <c r="A1597">
        <v>10</v>
      </c>
      <c r="B1597" s="1" t="s">
        <v>4464</v>
      </c>
      <c r="C1597" s="4">
        <v>0.98285714300000004</v>
      </c>
      <c r="D1597" s="6">
        <v>96.852885799999996</v>
      </c>
      <c r="E1597" s="3">
        <v>96.738272620000004</v>
      </c>
      <c r="F1597" s="4">
        <v>0.80022929099999995</v>
      </c>
      <c r="G1597" s="6">
        <f>Table5[[#This Row],[Best Individual mean accuracy]]-Table5[[#This Row],[Benchmark mean accuracy]]</f>
        <v>-0.1146131799999921</v>
      </c>
      <c r="H1597" t="str">
        <f>IF(AND(Table5[[#This Row],[F value]]&lt;4.74,Table5[[#This Row],[Best Individual mean accuracy]]&gt;Table5[[#This Row],[Benchmark mean accuracy]]),"Yes","No")</f>
        <v>No</v>
      </c>
    </row>
    <row r="1598" spans="1:8" x14ac:dyDescent="0.55000000000000004">
      <c r="A1598">
        <v>928</v>
      </c>
      <c r="B1598" s="1" t="s">
        <v>6633</v>
      </c>
      <c r="C1598" s="4">
        <v>0.97142857100000002</v>
      </c>
      <c r="D1598" s="6">
        <v>96.738027020000004</v>
      </c>
      <c r="E1598" s="3">
        <v>96.738272620000004</v>
      </c>
      <c r="F1598" s="4">
        <v>0.69217306199999995</v>
      </c>
      <c r="G1598" s="6">
        <f>Table5[[#This Row],[Best Individual mean accuracy]]-Table5[[#This Row],[Benchmark mean accuracy]]</f>
        <v>2.4559999999951287E-4</v>
      </c>
      <c r="H1598" t="str">
        <f>IF(AND(Table5[[#This Row],[F value]]&lt;4.74,Table5[[#This Row],[Best Individual mean accuracy]]&gt;Table5[[#This Row],[Benchmark mean accuracy]]),"Yes","No")</f>
        <v>Yes</v>
      </c>
    </row>
    <row r="1599" spans="1:8" x14ac:dyDescent="0.55000000000000004">
      <c r="A1599">
        <v>928</v>
      </c>
      <c r="B1599" s="1" t="s">
        <v>6145</v>
      </c>
      <c r="C1599" s="4">
        <v>0.97142857100000002</v>
      </c>
      <c r="D1599" s="6">
        <v>96.566680309999995</v>
      </c>
      <c r="E1599" s="3">
        <v>96.738272620000004</v>
      </c>
      <c r="F1599" s="4">
        <v>1.047618843</v>
      </c>
      <c r="G1599" s="6">
        <f>Table5[[#This Row],[Best Individual mean accuracy]]-Table5[[#This Row],[Benchmark mean accuracy]]</f>
        <v>0.1715923100000083</v>
      </c>
      <c r="H1599" t="str">
        <f>IF(AND(Table5[[#This Row],[F value]]&lt;4.74,Table5[[#This Row],[Best Individual mean accuracy]]&gt;Table5[[#This Row],[Benchmark mean accuracy]]),"Yes","No")</f>
        <v>Yes</v>
      </c>
    </row>
    <row r="1600" spans="1:8" x14ac:dyDescent="0.55000000000000004">
      <c r="A1600">
        <v>175</v>
      </c>
      <c r="B1600" s="1" t="s">
        <v>4994</v>
      </c>
      <c r="C1600" s="4">
        <v>0.98285714300000004</v>
      </c>
      <c r="D1600" s="6">
        <v>96.481129760000002</v>
      </c>
      <c r="E1600" s="3">
        <v>96.738272620000004</v>
      </c>
      <c r="F1600" s="4">
        <v>1.4001350930000001</v>
      </c>
      <c r="G1600" s="6">
        <f>Table5[[#This Row],[Best Individual mean accuracy]]-Table5[[#This Row],[Benchmark mean accuracy]]</f>
        <v>0.25714286000000186</v>
      </c>
      <c r="H1600" t="str">
        <f>IF(AND(Table5[[#This Row],[F value]]&lt;4.74,Table5[[#This Row],[Best Individual mean accuracy]]&gt;Table5[[#This Row],[Benchmark mean accuracy]]),"Yes","No")</f>
        <v>Yes</v>
      </c>
    </row>
    <row r="1601" spans="1:8" x14ac:dyDescent="0.55000000000000004">
      <c r="A1601">
        <v>175</v>
      </c>
      <c r="B1601" s="1" t="s">
        <v>5058</v>
      </c>
      <c r="C1601" s="4">
        <v>0.98285714300000004</v>
      </c>
      <c r="D1601" s="6">
        <v>96.48055669</v>
      </c>
      <c r="E1601" s="3">
        <v>96.738272620000004</v>
      </c>
      <c r="F1601" s="4">
        <v>0.64851835099999999</v>
      </c>
      <c r="G1601" s="6">
        <f>Table5[[#This Row],[Best Individual mean accuracy]]-Table5[[#This Row],[Benchmark mean accuracy]]</f>
        <v>0.25771593000000337</v>
      </c>
      <c r="H1601" t="str">
        <f>IF(AND(Table5[[#This Row],[F value]]&lt;4.74,Table5[[#This Row],[Best Individual mean accuracy]]&gt;Table5[[#This Row],[Benchmark mean accuracy]]),"Yes","No")</f>
        <v>Yes</v>
      </c>
    </row>
    <row r="1602" spans="1:8" x14ac:dyDescent="0.55000000000000004">
      <c r="A1602">
        <v>175</v>
      </c>
      <c r="B1602" s="1" t="s">
        <v>5099</v>
      </c>
      <c r="C1602" s="4">
        <v>0.98285714300000004</v>
      </c>
      <c r="D1602" s="6">
        <v>96.452067130000003</v>
      </c>
      <c r="E1602" s="3">
        <v>96.738272620000004</v>
      </c>
      <c r="F1602" s="4">
        <v>1.2302612770000001</v>
      </c>
      <c r="G1602" s="6">
        <f>Table5[[#This Row],[Best Individual mean accuracy]]-Table5[[#This Row],[Benchmark mean accuracy]]</f>
        <v>0.2862054900000004</v>
      </c>
      <c r="H1602" t="str">
        <f>IF(AND(Table5[[#This Row],[F value]]&lt;4.74,Table5[[#This Row],[Best Individual mean accuracy]]&gt;Table5[[#This Row],[Benchmark mean accuracy]]),"Yes","No")</f>
        <v>Yes</v>
      </c>
    </row>
    <row r="1603" spans="1:8" x14ac:dyDescent="0.55000000000000004">
      <c r="A1603">
        <v>928</v>
      </c>
      <c r="B1603" s="1" t="s">
        <v>6525</v>
      </c>
      <c r="C1603" s="4">
        <v>0.97142857100000002</v>
      </c>
      <c r="D1603" s="6">
        <v>96.395169870000004</v>
      </c>
      <c r="E1603" s="3">
        <v>96.738272620000004</v>
      </c>
      <c r="F1603" s="4">
        <v>0.93636367399999998</v>
      </c>
      <c r="G1603" s="6">
        <f>Table5[[#This Row],[Best Individual mean accuracy]]-Table5[[#This Row],[Benchmark mean accuracy]]</f>
        <v>0.3431027499999999</v>
      </c>
      <c r="H1603" t="str">
        <f>IF(AND(Table5[[#This Row],[F value]]&lt;4.74,Table5[[#This Row],[Best Individual mean accuracy]]&gt;Table5[[#This Row],[Benchmark mean accuracy]]),"Yes","No")</f>
        <v>Yes</v>
      </c>
    </row>
    <row r="1604" spans="1:8" x14ac:dyDescent="0.55000000000000004">
      <c r="A1604">
        <v>175</v>
      </c>
      <c r="B1604" s="1" t="s">
        <v>5087</v>
      </c>
      <c r="C1604" s="4">
        <v>0.98285714300000004</v>
      </c>
      <c r="D1604" s="6">
        <v>96.251985259999998</v>
      </c>
      <c r="E1604" s="3">
        <v>96.738272620000004</v>
      </c>
      <c r="F1604" s="4">
        <v>0.722219473</v>
      </c>
      <c r="G1604" s="6">
        <f>Table5[[#This Row],[Best Individual mean accuracy]]-Table5[[#This Row],[Benchmark mean accuracy]]</f>
        <v>0.48628736000000572</v>
      </c>
      <c r="H1604" t="str">
        <f>IF(AND(Table5[[#This Row],[F value]]&lt;4.74,Table5[[#This Row],[Best Individual mean accuracy]]&gt;Table5[[#This Row],[Benchmark mean accuracy]]),"Yes","No")</f>
        <v>Yes</v>
      </c>
    </row>
    <row r="1605" spans="1:8" x14ac:dyDescent="0.55000000000000004">
      <c r="A1605">
        <v>928</v>
      </c>
      <c r="B1605" s="1" t="s">
        <v>6206</v>
      </c>
      <c r="C1605" s="4">
        <v>0.97142857100000002</v>
      </c>
      <c r="D1605" s="6">
        <v>96.223495700000001</v>
      </c>
      <c r="E1605" s="3">
        <v>96.738272620000004</v>
      </c>
      <c r="F1605" s="4">
        <v>3.7937215709999998</v>
      </c>
      <c r="G1605" s="6">
        <f>Table5[[#This Row],[Best Individual mean accuracy]]-Table5[[#This Row],[Benchmark mean accuracy]]</f>
        <v>0.51477692000000275</v>
      </c>
      <c r="H1605" t="str">
        <f>IF(AND(Table5[[#This Row],[F value]]&lt;4.74,Table5[[#This Row],[Best Individual mean accuracy]]&gt;Table5[[#This Row],[Benchmark mean accuracy]]),"Yes","No")</f>
        <v>Yes</v>
      </c>
    </row>
    <row r="1606" spans="1:8" x14ac:dyDescent="0.55000000000000004">
      <c r="A1606">
        <v>928</v>
      </c>
      <c r="B1606" s="1" t="s">
        <v>6327</v>
      </c>
      <c r="C1606" s="4">
        <v>0.97142857100000002</v>
      </c>
      <c r="D1606" s="6">
        <v>96.223168240000007</v>
      </c>
      <c r="E1606" s="3">
        <v>96.738272620000004</v>
      </c>
      <c r="F1606" s="4">
        <v>1.7336079980000001</v>
      </c>
      <c r="G1606" s="6">
        <f>Table5[[#This Row],[Best Individual mean accuracy]]-Table5[[#This Row],[Benchmark mean accuracy]]</f>
        <v>0.51510437999999681</v>
      </c>
      <c r="H1606" t="str">
        <f>IF(AND(Table5[[#This Row],[F value]]&lt;4.74,Table5[[#This Row],[Best Individual mean accuracy]]&gt;Table5[[#This Row],[Benchmark mean accuracy]]),"Yes","No")</f>
        <v>Yes</v>
      </c>
    </row>
    <row r="1607" spans="1:8" x14ac:dyDescent="0.55000000000000004">
      <c r="A1607">
        <v>663</v>
      </c>
      <c r="B1607" s="1" t="s">
        <v>5454</v>
      </c>
      <c r="C1607" s="4">
        <v>0.97714285700000003</v>
      </c>
      <c r="D1607" s="6">
        <v>96.794924269999996</v>
      </c>
      <c r="E1607" s="3">
        <v>96.738190750000001</v>
      </c>
      <c r="F1607" s="4">
        <v>0.79334878600000003</v>
      </c>
      <c r="G1607" s="6">
        <f>Table5[[#This Row],[Best Individual mean accuracy]]-Table5[[#This Row],[Benchmark mean accuracy]]</f>
        <v>-5.6733519999994542E-2</v>
      </c>
      <c r="H1607" t="str">
        <f>IF(AND(Table5[[#This Row],[F value]]&lt;4.74,Table5[[#This Row],[Best Individual mean accuracy]]&gt;Table5[[#This Row],[Benchmark mean accuracy]]),"Yes","No")</f>
        <v>No</v>
      </c>
    </row>
    <row r="1608" spans="1:8" x14ac:dyDescent="0.55000000000000004">
      <c r="A1608">
        <v>175</v>
      </c>
      <c r="B1608" s="1" t="s">
        <v>4594</v>
      </c>
      <c r="C1608" s="4">
        <v>0.98285714300000004</v>
      </c>
      <c r="D1608" s="6">
        <v>96.767498979999999</v>
      </c>
      <c r="E1608" s="3">
        <v>96.738190750000001</v>
      </c>
      <c r="F1608" s="4">
        <v>0.60708015699999995</v>
      </c>
      <c r="G1608" s="6">
        <f>Table5[[#This Row],[Best Individual mean accuracy]]-Table5[[#This Row],[Benchmark mean accuracy]]</f>
        <v>-2.9308229999998048E-2</v>
      </c>
      <c r="H1608" t="str">
        <f>IF(AND(Table5[[#This Row],[F value]]&lt;4.74,Table5[[#This Row],[Best Individual mean accuracy]]&gt;Table5[[#This Row],[Benchmark mean accuracy]]),"Yes","No")</f>
        <v>No</v>
      </c>
    </row>
    <row r="1609" spans="1:8" x14ac:dyDescent="0.55000000000000004">
      <c r="A1609">
        <v>10</v>
      </c>
      <c r="B1609" s="1" t="s">
        <v>4420</v>
      </c>
      <c r="C1609" s="4">
        <v>0.98285714300000004</v>
      </c>
      <c r="D1609" s="6">
        <v>96.738108879999999</v>
      </c>
      <c r="E1609" s="3">
        <v>96.738190750000001</v>
      </c>
      <c r="F1609" s="4">
        <v>0.848091182</v>
      </c>
      <c r="G1609" s="6">
        <f>Table5[[#This Row],[Best Individual mean accuracy]]-Table5[[#This Row],[Benchmark mean accuracy]]</f>
        <v>8.1870000002481902E-5</v>
      </c>
      <c r="H1609" t="str">
        <f>IF(AND(Table5[[#This Row],[F value]]&lt;4.74,Table5[[#This Row],[Best Individual mean accuracy]]&gt;Table5[[#This Row],[Benchmark mean accuracy]]),"Yes","No")</f>
        <v>Yes</v>
      </c>
    </row>
    <row r="1610" spans="1:8" x14ac:dyDescent="0.55000000000000004">
      <c r="A1610">
        <v>663</v>
      </c>
      <c r="B1610" s="1" t="s">
        <v>5402</v>
      </c>
      <c r="C1610" s="4">
        <v>0.97714285700000003</v>
      </c>
      <c r="D1610" s="6">
        <v>96.566189109999996</v>
      </c>
      <c r="E1610" s="3">
        <v>96.738190750000001</v>
      </c>
      <c r="F1610" s="4">
        <v>0.60630052999999995</v>
      </c>
      <c r="G1610" s="6">
        <f>Table5[[#This Row],[Best Individual mean accuracy]]-Table5[[#This Row],[Benchmark mean accuracy]]</f>
        <v>0.17200164000000484</v>
      </c>
      <c r="H1610" t="str">
        <f>IF(AND(Table5[[#This Row],[F value]]&lt;4.74,Table5[[#This Row],[Best Individual mean accuracy]]&gt;Table5[[#This Row],[Benchmark mean accuracy]]),"Yes","No")</f>
        <v>Yes</v>
      </c>
    </row>
    <row r="1611" spans="1:8" x14ac:dyDescent="0.55000000000000004">
      <c r="A1611">
        <v>928</v>
      </c>
      <c r="B1611" s="1" t="s">
        <v>6319</v>
      </c>
      <c r="C1611" s="4">
        <v>0.97142857100000002</v>
      </c>
      <c r="D1611" s="6">
        <v>96.56577978</v>
      </c>
      <c r="E1611" s="3">
        <v>96.738190750000001</v>
      </c>
      <c r="F1611" s="4">
        <v>0.74310993199999997</v>
      </c>
      <c r="G1611" s="6">
        <f>Table5[[#This Row],[Best Individual mean accuracy]]-Table5[[#This Row],[Benchmark mean accuracy]]</f>
        <v>0.17241097000000138</v>
      </c>
      <c r="H1611" t="str">
        <f>IF(AND(Table5[[#This Row],[F value]]&lt;4.74,Table5[[#This Row],[Best Individual mean accuracy]]&gt;Table5[[#This Row],[Benchmark mean accuracy]]),"Yes","No")</f>
        <v>Yes</v>
      </c>
    </row>
    <row r="1612" spans="1:8" x14ac:dyDescent="0.55000000000000004">
      <c r="A1612">
        <v>928</v>
      </c>
      <c r="B1612" s="1" t="s">
        <v>6140</v>
      </c>
      <c r="C1612" s="4">
        <v>0.97142857100000002</v>
      </c>
      <c r="D1612" s="6">
        <v>96.452640200000005</v>
      </c>
      <c r="E1612" s="3">
        <v>96.738190750000001</v>
      </c>
      <c r="F1612" s="4">
        <v>0.75819200399999997</v>
      </c>
      <c r="G1612" s="6">
        <f>Table5[[#This Row],[Best Individual mean accuracy]]-Table5[[#This Row],[Benchmark mean accuracy]]</f>
        <v>0.28555054999999641</v>
      </c>
      <c r="H1612" t="str">
        <f>IF(AND(Table5[[#This Row],[F value]]&lt;4.74,Table5[[#This Row],[Best Individual mean accuracy]]&gt;Table5[[#This Row],[Benchmark mean accuracy]]),"Yes","No")</f>
        <v>Yes</v>
      </c>
    </row>
    <row r="1613" spans="1:8" x14ac:dyDescent="0.55000000000000004">
      <c r="A1613">
        <v>175</v>
      </c>
      <c r="B1613" s="1" t="s">
        <v>4590</v>
      </c>
      <c r="C1613" s="4">
        <v>0.98285714300000004</v>
      </c>
      <c r="D1613" s="6">
        <v>96.366434709999993</v>
      </c>
      <c r="E1613" s="3">
        <v>96.738190750000001</v>
      </c>
      <c r="F1613" s="4">
        <v>1.027443398</v>
      </c>
      <c r="G1613" s="6">
        <f>Table5[[#This Row],[Best Individual mean accuracy]]-Table5[[#This Row],[Benchmark mean accuracy]]</f>
        <v>0.37175604000000817</v>
      </c>
      <c r="H1613" t="str">
        <f>IF(AND(Table5[[#This Row],[F value]]&lt;4.74,Table5[[#This Row],[Best Individual mean accuracy]]&gt;Table5[[#This Row],[Benchmark mean accuracy]]),"Yes","No")</f>
        <v>Yes</v>
      </c>
    </row>
    <row r="1614" spans="1:8" x14ac:dyDescent="0.55000000000000004">
      <c r="A1614">
        <v>928</v>
      </c>
      <c r="B1614" s="1" t="s">
        <v>6130</v>
      </c>
      <c r="C1614" s="4">
        <v>0.97142857100000002</v>
      </c>
      <c r="D1614" s="6">
        <v>96.365943509999994</v>
      </c>
      <c r="E1614" s="3">
        <v>96.738190750000001</v>
      </c>
      <c r="F1614" s="4">
        <v>0.95087991199999999</v>
      </c>
      <c r="G1614" s="6">
        <f>Table5[[#This Row],[Best Individual mean accuracy]]-Table5[[#This Row],[Benchmark mean accuracy]]</f>
        <v>0.3722472400000072</v>
      </c>
      <c r="H1614" t="str">
        <f>IF(AND(Table5[[#This Row],[F value]]&lt;4.74,Table5[[#This Row],[Best Individual mean accuracy]]&gt;Table5[[#This Row],[Benchmark mean accuracy]]),"Yes","No")</f>
        <v>Yes</v>
      </c>
    </row>
    <row r="1615" spans="1:8" x14ac:dyDescent="0.55000000000000004">
      <c r="A1615">
        <v>574</v>
      </c>
      <c r="B1615" s="1" t="s">
        <v>5197</v>
      </c>
      <c r="C1615" s="4">
        <v>0.97714285700000003</v>
      </c>
      <c r="D1615" s="6">
        <v>95.994023740000003</v>
      </c>
      <c r="E1615" s="3">
        <v>96.738190750000001</v>
      </c>
      <c r="F1615" s="4">
        <v>1.4993967989999999</v>
      </c>
      <c r="G1615" s="6">
        <f>Table5[[#This Row],[Best Individual mean accuracy]]-Table5[[#This Row],[Benchmark mean accuracy]]</f>
        <v>0.74416700999999819</v>
      </c>
      <c r="H1615" t="str">
        <f>IF(AND(Table5[[#This Row],[F value]]&lt;4.74,Table5[[#This Row],[Best Individual mean accuracy]]&gt;Table5[[#This Row],[Benchmark mean accuracy]]),"Yes","No")</f>
        <v>Yes</v>
      </c>
    </row>
    <row r="1616" spans="1:8" x14ac:dyDescent="0.55000000000000004">
      <c r="A1616">
        <v>928</v>
      </c>
      <c r="B1616" s="1" t="s">
        <v>6491</v>
      </c>
      <c r="C1616" s="4">
        <v>0.97142857100000002</v>
      </c>
      <c r="D1616" s="6">
        <v>96.76700778</v>
      </c>
      <c r="E1616" s="3">
        <v>96.738108879999999</v>
      </c>
      <c r="F1616" s="4">
        <v>1</v>
      </c>
      <c r="G1616" s="6">
        <f>Table5[[#This Row],[Best Individual mean accuracy]]-Table5[[#This Row],[Benchmark mean accuracy]]</f>
        <v>-2.8898900000001504E-2</v>
      </c>
      <c r="H1616" t="str">
        <f>IF(AND(Table5[[#This Row],[F value]]&lt;4.74,Table5[[#This Row],[Best Individual mean accuracy]]&gt;Table5[[#This Row],[Benchmark mean accuracy]]),"Yes","No")</f>
        <v>No</v>
      </c>
    </row>
    <row r="1617" spans="1:8" x14ac:dyDescent="0.55000000000000004">
      <c r="A1617">
        <v>750</v>
      </c>
      <c r="B1617" s="1" t="s">
        <v>5646</v>
      </c>
      <c r="C1617" s="4">
        <v>0.96571428599999998</v>
      </c>
      <c r="D1617" s="6">
        <v>96.738190750000001</v>
      </c>
      <c r="E1617" s="3">
        <v>96.738108879999999</v>
      </c>
      <c r="F1617" s="4">
        <v>0.95651649999999999</v>
      </c>
      <c r="G1617" s="6">
        <f>Table5[[#This Row],[Best Individual mean accuracy]]-Table5[[#This Row],[Benchmark mean accuracy]]</f>
        <v>-8.1870000002481902E-5</v>
      </c>
      <c r="H1617" t="str">
        <f>IF(AND(Table5[[#This Row],[F value]]&lt;4.74,Table5[[#This Row],[Best Individual mean accuracy]]&gt;Table5[[#This Row],[Benchmark mean accuracy]]),"Yes","No")</f>
        <v>No</v>
      </c>
    </row>
    <row r="1618" spans="1:8" x14ac:dyDescent="0.55000000000000004">
      <c r="A1618">
        <v>928</v>
      </c>
      <c r="B1618" s="1" t="s">
        <v>6565</v>
      </c>
      <c r="C1618" s="4">
        <v>0.97142857100000002</v>
      </c>
      <c r="D1618" s="6">
        <v>96.70929185</v>
      </c>
      <c r="E1618" s="3">
        <v>96.738108879999999</v>
      </c>
      <c r="F1618" s="4">
        <v>0.67620240099999995</v>
      </c>
      <c r="G1618" s="6">
        <f>Table5[[#This Row],[Best Individual mean accuracy]]-Table5[[#This Row],[Benchmark mean accuracy]]</f>
        <v>2.8817029999999022E-2</v>
      </c>
      <c r="H1618" t="str">
        <f>IF(AND(Table5[[#This Row],[F value]]&lt;4.74,Table5[[#This Row],[Best Individual mean accuracy]]&gt;Table5[[#This Row],[Benchmark mean accuracy]]),"Yes","No")</f>
        <v>Yes</v>
      </c>
    </row>
    <row r="1619" spans="1:8" x14ac:dyDescent="0.55000000000000004">
      <c r="A1619">
        <v>175</v>
      </c>
      <c r="B1619" s="1" t="s">
        <v>4705</v>
      </c>
      <c r="C1619" s="4">
        <v>0.98285714300000004</v>
      </c>
      <c r="D1619" s="6">
        <v>96.680556690000003</v>
      </c>
      <c r="E1619" s="3">
        <v>96.738108879999999</v>
      </c>
      <c r="F1619" s="4">
        <v>0.90685312900000004</v>
      </c>
      <c r="G1619" s="6">
        <f>Table5[[#This Row],[Best Individual mean accuracy]]-Table5[[#This Row],[Benchmark mean accuracy]]</f>
        <v>5.7552189999995562E-2</v>
      </c>
      <c r="H1619" t="str">
        <f>IF(AND(Table5[[#This Row],[F value]]&lt;4.74,Table5[[#This Row],[Best Individual mean accuracy]]&gt;Table5[[#This Row],[Benchmark mean accuracy]]),"Yes","No")</f>
        <v>Yes</v>
      </c>
    </row>
    <row r="1620" spans="1:8" x14ac:dyDescent="0.55000000000000004">
      <c r="A1620">
        <v>928</v>
      </c>
      <c r="B1620" s="1" t="s">
        <v>5978</v>
      </c>
      <c r="C1620" s="4">
        <v>0.97142857100000002</v>
      </c>
      <c r="D1620" s="6">
        <v>96.594842409999998</v>
      </c>
      <c r="E1620" s="3">
        <v>96.738108879999999</v>
      </c>
      <c r="F1620" s="4">
        <v>0.59328049900000002</v>
      </c>
      <c r="G1620" s="6">
        <f>Table5[[#This Row],[Best Individual mean accuracy]]-Table5[[#This Row],[Benchmark mean accuracy]]</f>
        <v>0.14326647000000037</v>
      </c>
      <c r="H1620" t="str">
        <f>IF(AND(Table5[[#This Row],[F value]]&lt;4.74,Table5[[#This Row],[Best Individual mean accuracy]]&gt;Table5[[#This Row],[Benchmark mean accuracy]]),"Yes","No")</f>
        <v>Yes</v>
      </c>
    </row>
    <row r="1621" spans="1:8" x14ac:dyDescent="0.55000000000000004">
      <c r="A1621">
        <v>175</v>
      </c>
      <c r="B1621" s="1" t="s">
        <v>4529</v>
      </c>
      <c r="C1621" s="4">
        <v>0.98285714300000004</v>
      </c>
      <c r="D1621" s="6">
        <v>96.510110519999998</v>
      </c>
      <c r="E1621" s="3">
        <v>96.738108879999999</v>
      </c>
      <c r="F1621" s="4">
        <v>0.57587690999999996</v>
      </c>
      <c r="G1621" s="6">
        <f>Table5[[#This Row],[Best Individual mean accuracy]]-Table5[[#This Row],[Benchmark mean accuracy]]</f>
        <v>0.22799836000000084</v>
      </c>
      <c r="H1621" t="str">
        <f>IF(AND(Table5[[#This Row],[F value]]&lt;4.74,Table5[[#This Row],[Best Individual mean accuracy]]&gt;Table5[[#This Row],[Benchmark mean accuracy]]),"Yes","No")</f>
        <v>Yes</v>
      </c>
    </row>
    <row r="1622" spans="1:8" x14ac:dyDescent="0.55000000000000004">
      <c r="A1622">
        <v>10</v>
      </c>
      <c r="B1622" s="1" t="s">
        <v>4422</v>
      </c>
      <c r="C1622" s="4">
        <v>0.98285714300000004</v>
      </c>
      <c r="D1622" s="6">
        <v>96.50912812</v>
      </c>
      <c r="E1622" s="3">
        <v>96.738108879999999</v>
      </c>
      <c r="F1622" s="4">
        <v>0.63347411200000003</v>
      </c>
      <c r="G1622" s="6">
        <f>Table5[[#This Row],[Best Individual mean accuracy]]-Table5[[#This Row],[Benchmark mean accuracy]]</f>
        <v>0.2289807599999989</v>
      </c>
      <c r="H1622" t="str">
        <f>IF(AND(Table5[[#This Row],[F value]]&lt;4.74,Table5[[#This Row],[Best Individual mean accuracy]]&gt;Table5[[#This Row],[Benchmark mean accuracy]]),"Yes","No")</f>
        <v>Yes</v>
      </c>
    </row>
    <row r="1623" spans="1:8" x14ac:dyDescent="0.55000000000000004">
      <c r="A1623">
        <v>663</v>
      </c>
      <c r="B1623" s="1" t="s">
        <v>5525</v>
      </c>
      <c r="C1623" s="4">
        <v>0.97714285700000003</v>
      </c>
      <c r="D1623" s="6">
        <v>96.394842409999995</v>
      </c>
      <c r="E1623" s="3">
        <v>96.738108879999999</v>
      </c>
      <c r="F1623" s="4">
        <v>0.74483696499999996</v>
      </c>
      <c r="G1623" s="6">
        <f>Table5[[#This Row],[Best Individual mean accuracy]]-Table5[[#This Row],[Benchmark mean accuracy]]</f>
        <v>0.34326647000000321</v>
      </c>
      <c r="H1623" t="str">
        <f>IF(AND(Table5[[#This Row],[F value]]&lt;4.74,Table5[[#This Row],[Best Individual mean accuracy]]&gt;Table5[[#This Row],[Benchmark mean accuracy]]),"Yes","No")</f>
        <v>Yes</v>
      </c>
    </row>
    <row r="1624" spans="1:8" x14ac:dyDescent="0.55000000000000004">
      <c r="A1624">
        <v>175</v>
      </c>
      <c r="B1624" s="1" t="s">
        <v>4602</v>
      </c>
      <c r="C1624" s="4">
        <v>0.98285714300000004</v>
      </c>
      <c r="D1624" s="6">
        <v>96.365452309999995</v>
      </c>
      <c r="E1624" s="3">
        <v>96.738108879999999</v>
      </c>
      <c r="F1624" s="4">
        <v>0.72543577000000004</v>
      </c>
      <c r="G1624" s="6">
        <f>Table5[[#This Row],[Best Individual mean accuracy]]-Table5[[#This Row],[Benchmark mean accuracy]]</f>
        <v>0.37265657000000374</v>
      </c>
      <c r="H1624" t="str">
        <f>IF(AND(Table5[[#This Row],[F value]]&lt;4.74,Table5[[#This Row],[Best Individual mean accuracy]]&gt;Table5[[#This Row],[Benchmark mean accuracy]]),"Yes","No")</f>
        <v>Yes</v>
      </c>
    </row>
    <row r="1625" spans="1:8" x14ac:dyDescent="0.55000000000000004">
      <c r="A1625">
        <v>175</v>
      </c>
      <c r="B1625" s="1" t="s">
        <v>5066</v>
      </c>
      <c r="C1625" s="4">
        <v>0.98285714300000004</v>
      </c>
      <c r="D1625" s="6">
        <v>96.109537450000005</v>
      </c>
      <c r="E1625" s="3">
        <v>96.738108879999999</v>
      </c>
      <c r="F1625" s="4">
        <v>1.0126917310000001</v>
      </c>
      <c r="G1625" s="6">
        <f>Table5[[#This Row],[Best Individual mean accuracy]]-Table5[[#This Row],[Benchmark mean accuracy]]</f>
        <v>0.62857142999999382</v>
      </c>
      <c r="H1625" t="str">
        <f>IF(AND(Table5[[#This Row],[F value]]&lt;4.74,Table5[[#This Row],[Best Individual mean accuracy]]&gt;Table5[[#This Row],[Benchmark mean accuracy]]),"Yes","No")</f>
        <v>Yes</v>
      </c>
    </row>
    <row r="1626" spans="1:8" x14ac:dyDescent="0.55000000000000004">
      <c r="A1626">
        <v>175</v>
      </c>
      <c r="B1626" s="1" t="s">
        <v>5069</v>
      </c>
      <c r="C1626" s="4">
        <v>0.98285714300000004</v>
      </c>
      <c r="D1626" s="6">
        <v>96.0222677</v>
      </c>
      <c r="E1626" s="3">
        <v>96.738108879999999</v>
      </c>
      <c r="F1626" s="4">
        <v>1.2250833999999999</v>
      </c>
      <c r="G1626" s="6">
        <f>Table5[[#This Row],[Best Individual mean accuracy]]-Table5[[#This Row],[Benchmark mean accuracy]]</f>
        <v>0.71584117999999819</v>
      </c>
      <c r="H1626" t="str">
        <f>IF(AND(Table5[[#This Row],[F value]]&lt;4.74,Table5[[#This Row],[Best Individual mean accuracy]]&gt;Table5[[#This Row],[Benchmark mean accuracy]]),"Yes","No")</f>
        <v>Yes</v>
      </c>
    </row>
    <row r="1627" spans="1:8" x14ac:dyDescent="0.55000000000000004">
      <c r="A1627">
        <v>928</v>
      </c>
      <c r="B1627" s="1" t="s">
        <v>6160</v>
      </c>
      <c r="C1627" s="4">
        <v>0.97142857100000002</v>
      </c>
      <c r="D1627" s="6">
        <v>95.851166599999999</v>
      </c>
      <c r="E1627" s="3">
        <v>96.738108879999999</v>
      </c>
      <c r="F1627" s="4">
        <v>1.4693171819999999</v>
      </c>
      <c r="G1627" s="6">
        <f>Table5[[#This Row],[Best Individual mean accuracy]]-Table5[[#This Row],[Benchmark mean accuracy]]</f>
        <v>0.88694227999999953</v>
      </c>
      <c r="H1627" t="str">
        <f>IF(AND(Table5[[#This Row],[F value]]&lt;4.74,Table5[[#This Row],[Best Individual mean accuracy]]&gt;Table5[[#This Row],[Benchmark mean accuracy]]),"Yes","No")</f>
        <v>Yes</v>
      </c>
    </row>
    <row r="1628" spans="1:8" x14ac:dyDescent="0.55000000000000004">
      <c r="A1628">
        <v>663</v>
      </c>
      <c r="B1628" s="1" t="s">
        <v>5512</v>
      </c>
      <c r="C1628" s="4">
        <v>0.97714285700000003</v>
      </c>
      <c r="D1628" s="6">
        <v>96.795742939999997</v>
      </c>
      <c r="E1628" s="3">
        <v>96.738027020000004</v>
      </c>
      <c r="F1628" s="4">
        <v>0.60643694100000001</v>
      </c>
      <c r="G1628" s="6">
        <f>Table5[[#This Row],[Best Individual mean accuracy]]-Table5[[#This Row],[Benchmark mean accuracy]]</f>
        <v>-5.7715919999992593E-2</v>
      </c>
      <c r="H1628" t="str">
        <f>IF(AND(Table5[[#This Row],[F value]]&lt;4.74,Table5[[#This Row],[Best Individual mean accuracy]]&gt;Table5[[#This Row],[Benchmark mean accuracy]]),"Yes","No")</f>
        <v>No</v>
      </c>
    </row>
    <row r="1629" spans="1:8" x14ac:dyDescent="0.55000000000000004">
      <c r="A1629">
        <v>928</v>
      </c>
      <c r="B1629" s="1" t="s">
        <v>5983</v>
      </c>
      <c r="C1629" s="4">
        <v>0.97142857100000002</v>
      </c>
      <c r="D1629" s="6">
        <v>96.738436350000001</v>
      </c>
      <c r="E1629" s="3">
        <v>96.738027020000004</v>
      </c>
      <c r="F1629" s="4">
        <v>0.57546410400000003</v>
      </c>
      <c r="G1629" s="6">
        <f>Table5[[#This Row],[Best Individual mean accuracy]]-Table5[[#This Row],[Benchmark mean accuracy]]</f>
        <v>-4.0932999999654385E-4</v>
      </c>
      <c r="H1629" t="str">
        <f>IF(AND(Table5[[#This Row],[F value]]&lt;4.74,Table5[[#This Row],[Best Individual mean accuracy]]&gt;Table5[[#This Row],[Benchmark mean accuracy]]),"Yes","No")</f>
        <v>No</v>
      </c>
    </row>
    <row r="1630" spans="1:8" x14ac:dyDescent="0.55000000000000004">
      <c r="A1630">
        <v>300</v>
      </c>
      <c r="B1630" s="1" t="s">
        <v>5106</v>
      </c>
      <c r="C1630" s="4">
        <v>0.98857142899999995</v>
      </c>
      <c r="D1630" s="6">
        <v>96.737781420000005</v>
      </c>
      <c r="E1630" s="3">
        <v>96.738027020000004</v>
      </c>
      <c r="F1630" s="4">
        <v>0.75499549899999996</v>
      </c>
      <c r="G1630" s="6">
        <f>Table5[[#This Row],[Best Individual mean accuracy]]-Table5[[#This Row],[Benchmark mean accuracy]]</f>
        <v>2.4559999999951287E-4</v>
      </c>
      <c r="H1630" t="str">
        <f>IF(AND(Table5[[#This Row],[F value]]&lt;4.74,Table5[[#This Row],[Best Individual mean accuracy]]&gt;Table5[[#This Row],[Benchmark mean accuracy]]),"Yes","No")</f>
        <v>Yes</v>
      </c>
    </row>
    <row r="1631" spans="1:8" x14ac:dyDescent="0.55000000000000004">
      <c r="A1631">
        <v>928</v>
      </c>
      <c r="B1631" s="1" t="s">
        <v>6004</v>
      </c>
      <c r="C1631" s="4">
        <v>0.97142857100000002</v>
      </c>
      <c r="D1631" s="6">
        <v>96.681047890000002</v>
      </c>
      <c r="E1631" s="3">
        <v>96.738027020000004</v>
      </c>
      <c r="F1631" s="4">
        <v>0.77794320699999997</v>
      </c>
      <c r="G1631" s="6">
        <f>Table5[[#This Row],[Best Individual mean accuracy]]-Table5[[#This Row],[Benchmark mean accuracy]]</f>
        <v>5.6979130000001987E-2</v>
      </c>
      <c r="H1631" t="str">
        <f>IF(AND(Table5[[#This Row],[F value]]&lt;4.74,Table5[[#This Row],[Best Individual mean accuracy]]&gt;Table5[[#This Row],[Benchmark mean accuracy]]),"Yes","No")</f>
        <v>Yes</v>
      </c>
    </row>
    <row r="1632" spans="1:8" x14ac:dyDescent="0.55000000000000004">
      <c r="A1632">
        <v>928</v>
      </c>
      <c r="B1632" s="1" t="s">
        <v>6158</v>
      </c>
      <c r="C1632" s="4">
        <v>0.97142857100000002</v>
      </c>
      <c r="D1632" s="6">
        <v>96.652067130000006</v>
      </c>
      <c r="E1632" s="3">
        <v>96.738027020000004</v>
      </c>
      <c r="F1632" s="4">
        <v>1.327667269</v>
      </c>
      <c r="G1632" s="6">
        <f>Table5[[#This Row],[Best Individual mean accuracy]]-Table5[[#This Row],[Benchmark mean accuracy]]</f>
        <v>8.595988999999804E-2</v>
      </c>
      <c r="H1632" t="str">
        <f>IF(AND(Table5[[#This Row],[F value]]&lt;4.74,Table5[[#This Row],[Best Individual mean accuracy]]&gt;Table5[[#This Row],[Benchmark mean accuracy]]),"Yes","No")</f>
        <v>Yes</v>
      </c>
    </row>
    <row r="1633" spans="1:8" x14ac:dyDescent="0.55000000000000004">
      <c r="A1633">
        <v>928</v>
      </c>
      <c r="B1633" s="1" t="s">
        <v>6259</v>
      </c>
      <c r="C1633" s="4">
        <v>0.97142857100000002</v>
      </c>
      <c r="D1633" s="6">
        <v>96.565943509999997</v>
      </c>
      <c r="E1633" s="3">
        <v>96.738027020000004</v>
      </c>
      <c r="F1633" s="4">
        <v>1.0399449700000001</v>
      </c>
      <c r="G1633" s="6">
        <f>Table5[[#This Row],[Best Individual mean accuracy]]-Table5[[#This Row],[Benchmark mean accuracy]]</f>
        <v>0.17208351000000732</v>
      </c>
      <c r="H1633" t="str">
        <f>IF(AND(Table5[[#This Row],[F value]]&lt;4.74,Table5[[#This Row],[Best Individual mean accuracy]]&gt;Table5[[#This Row],[Benchmark mean accuracy]]),"Yes","No")</f>
        <v>Yes</v>
      </c>
    </row>
    <row r="1634" spans="1:8" x14ac:dyDescent="0.55000000000000004">
      <c r="A1634">
        <v>928</v>
      </c>
      <c r="B1634" s="1" t="s">
        <v>6365</v>
      </c>
      <c r="C1634" s="4">
        <v>0.97142857100000002</v>
      </c>
      <c r="D1634" s="6">
        <v>96.508800649999998</v>
      </c>
      <c r="E1634" s="3">
        <v>96.738027020000004</v>
      </c>
      <c r="F1634" s="4">
        <v>0.70386146800000005</v>
      </c>
      <c r="G1634" s="6">
        <f>Table5[[#This Row],[Best Individual mean accuracy]]-Table5[[#This Row],[Benchmark mean accuracy]]</f>
        <v>0.22922637000000634</v>
      </c>
      <c r="H1634" t="str">
        <f>IF(AND(Table5[[#This Row],[F value]]&lt;4.74,Table5[[#This Row],[Best Individual mean accuracy]]&gt;Table5[[#This Row],[Benchmark mean accuracy]]),"Yes","No")</f>
        <v>Yes</v>
      </c>
    </row>
    <row r="1635" spans="1:8" x14ac:dyDescent="0.55000000000000004">
      <c r="A1635">
        <v>10</v>
      </c>
      <c r="B1635" s="1" t="s">
        <v>4432</v>
      </c>
      <c r="C1635" s="4">
        <v>0.98285714300000004</v>
      </c>
      <c r="D1635" s="6">
        <v>96.251248469999993</v>
      </c>
      <c r="E1635" s="3">
        <v>96.738027020000004</v>
      </c>
      <c r="F1635" s="4">
        <v>0.91825070200000003</v>
      </c>
      <c r="G1635" s="6">
        <f>Table5[[#This Row],[Best Individual mean accuracy]]-Table5[[#This Row],[Benchmark mean accuracy]]</f>
        <v>0.48677855000001102</v>
      </c>
      <c r="H1635" t="str">
        <f>IF(AND(Table5[[#This Row],[F value]]&lt;4.74,Table5[[#This Row],[Best Individual mean accuracy]]&gt;Table5[[#This Row],[Benchmark mean accuracy]]),"Yes","No")</f>
        <v>Yes</v>
      </c>
    </row>
    <row r="1636" spans="1:8" x14ac:dyDescent="0.55000000000000004">
      <c r="A1636">
        <v>928</v>
      </c>
      <c r="B1636" s="1" t="s">
        <v>6047</v>
      </c>
      <c r="C1636" s="4">
        <v>0.97142857100000002</v>
      </c>
      <c r="D1636" s="6">
        <v>96.223168240000007</v>
      </c>
      <c r="E1636" s="3">
        <v>96.738027020000004</v>
      </c>
      <c r="F1636" s="4">
        <v>1.168989439</v>
      </c>
      <c r="G1636" s="6">
        <f>Table5[[#This Row],[Best Individual mean accuracy]]-Table5[[#This Row],[Benchmark mean accuracy]]</f>
        <v>0.5148587799999973</v>
      </c>
      <c r="H1636" t="str">
        <f>IF(AND(Table5[[#This Row],[F value]]&lt;4.74,Table5[[#This Row],[Best Individual mean accuracy]]&gt;Table5[[#This Row],[Benchmark mean accuracy]]),"Yes","No")</f>
        <v>Yes</v>
      </c>
    </row>
    <row r="1637" spans="1:8" x14ac:dyDescent="0.55000000000000004">
      <c r="A1637">
        <v>663</v>
      </c>
      <c r="B1637" s="1" t="s">
        <v>5522</v>
      </c>
      <c r="C1637" s="4">
        <v>0.97714285700000003</v>
      </c>
      <c r="D1637" s="6">
        <v>96.566352839999993</v>
      </c>
      <c r="E1637" s="3">
        <v>96.737945150000002</v>
      </c>
      <c r="F1637" s="4">
        <v>0.689900811</v>
      </c>
      <c r="G1637" s="6">
        <f>Table5[[#This Row],[Best Individual mean accuracy]]-Table5[[#This Row],[Benchmark mean accuracy]]</f>
        <v>0.1715923100000083</v>
      </c>
      <c r="H1637" t="str">
        <f>IF(AND(Table5[[#This Row],[F value]]&lt;4.74,Table5[[#This Row],[Best Individual mean accuracy]]&gt;Table5[[#This Row],[Benchmark mean accuracy]]),"Yes","No")</f>
        <v>Yes</v>
      </c>
    </row>
    <row r="1638" spans="1:8" x14ac:dyDescent="0.55000000000000004">
      <c r="A1638">
        <v>750</v>
      </c>
      <c r="B1638" s="1" t="s">
        <v>5799</v>
      </c>
      <c r="C1638" s="4">
        <v>0.96571428599999998</v>
      </c>
      <c r="D1638" s="6">
        <v>96.537535820000002</v>
      </c>
      <c r="E1638" s="3">
        <v>96.737945150000002</v>
      </c>
      <c r="F1638" s="4">
        <v>1.1334090569999999</v>
      </c>
      <c r="G1638" s="6">
        <f>Table5[[#This Row],[Best Individual mean accuracy]]-Table5[[#This Row],[Benchmark mean accuracy]]</f>
        <v>0.20040932999999939</v>
      </c>
      <c r="H1638" t="str">
        <f>IF(AND(Table5[[#This Row],[F value]]&lt;4.74,Table5[[#This Row],[Best Individual mean accuracy]]&gt;Table5[[#This Row],[Benchmark mean accuracy]]),"Yes","No")</f>
        <v>Yes</v>
      </c>
    </row>
    <row r="1639" spans="1:8" x14ac:dyDescent="0.55000000000000004">
      <c r="A1639">
        <v>10</v>
      </c>
      <c r="B1639" s="1" t="s">
        <v>4484</v>
      </c>
      <c r="C1639" s="4">
        <v>0.98285714300000004</v>
      </c>
      <c r="D1639" s="6">
        <v>96.280474830000003</v>
      </c>
      <c r="E1639" s="3">
        <v>96.737945150000002</v>
      </c>
      <c r="F1639" s="4">
        <v>0.65154259800000003</v>
      </c>
      <c r="G1639" s="6">
        <f>Table5[[#This Row],[Best Individual mean accuracy]]-Table5[[#This Row],[Benchmark mean accuracy]]</f>
        <v>0.45747031999999876</v>
      </c>
      <c r="H1639" t="str">
        <f>IF(AND(Table5[[#This Row],[F value]]&lt;4.74,Table5[[#This Row],[Best Individual mean accuracy]]&gt;Table5[[#This Row],[Benchmark mean accuracy]]),"Yes","No")</f>
        <v>Yes</v>
      </c>
    </row>
    <row r="1640" spans="1:8" x14ac:dyDescent="0.55000000000000004">
      <c r="A1640">
        <v>750</v>
      </c>
      <c r="B1640" s="1" t="s">
        <v>5706</v>
      </c>
      <c r="C1640" s="4">
        <v>0.96571428599999998</v>
      </c>
      <c r="D1640" s="6">
        <v>96.251821530000001</v>
      </c>
      <c r="E1640" s="3">
        <v>96.737945150000002</v>
      </c>
      <c r="F1640" s="4">
        <v>1.168449533</v>
      </c>
      <c r="G1640" s="6">
        <f>Table5[[#This Row],[Best Individual mean accuracy]]-Table5[[#This Row],[Benchmark mean accuracy]]</f>
        <v>0.48612362000000076</v>
      </c>
      <c r="H1640" t="str">
        <f>IF(AND(Table5[[#This Row],[F value]]&lt;4.74,Table5[[#This Row],[Best Individual mean accuracy]]&gt;Table5[[#This Row],[Benchmark mean accuracy]]),"Yes","No")</f>
        <v>Yes</v>
      </c>
    </row>
    <row r="1641" spans="1:8" x14ac:dyDescent="0.55000000000000004">
      <c r="A1641">
        <v>175</v>
      </c>
      <c r="B1641" s="1" t="s">
        <v>4569</v>
      </c>
      <c r="C1641" s="4">
        <v>0.98285714300000004</v>
      </c>
      <c r="D1641" s="6">
        <v>96.137208349999995</v>
      </c>
      <c r="E1641" s="3">
        <v>96.737945150000002</v>
      </c>
      <c r="F1641" s="4">
        <v>3.5103005129999998</v>
      </c>
      <c r="G1641" s="6">
        <f>Table5[[#This Row],[Best Individual mean accuracy]]-Table5[[#This Row],[Benchmark mean accuracy]]</f>
        <v>0.60073680000000707</v>
      </c>
      <c r="H1641" t="str">
        <f>IF(AND(Table5[[#This Row],[F value]]&lt;4.74,Table5[[#This Row],[Best Individual mean accuracy]]&gt;Table5[[#This Row],[Benchmark mean accuracy]]),"Yes","No")</f>
        <v>Yes</v>
      </c>
    </row>
    <row r="1642" spans="1:8" x14ac:dyDescent="0.55000000000000004">
      <c r="A1642">
        <v>10</v>
      </c>
      <c r="B1642" s="1" t="s">
        <v>4459</v>
      </c>
      <c r="C1642" s="4">
        <v>0.98285714300000004</v>
      </c>
      <c r="D1642" s="6">
        <v>96.824232499999994</v>
      </c>
      <c r="E1642" s="3">
        <v>96.737863279999999</v>
      </c>
      <c r="F1642" s="4">
        <v>0.71782835599999995</v>
      </c>
      <c r="G1642" s="6">
        <f>Table5[[#This Row],[Best Individual mean accuracy]]-Table5[[#This Row],[Benchmark mean accuracy]]</f>
        <v>-8.6369219999994584E-2</v>
      </c>
      <c r="H1642" t="str">
        <f>IF(AND(Table5[[#This Row],[F value]]&lt;4.74,Table5[[#This Row],[Best Individual mean accuracy]]&gt;Table5[[#This Row],[Benchmark mean accuracy]]),"Yes","No")</f>
        <v>No</v>
      </c>
    </row>
    <row r="1643" spans="1:8" x14ac:dyDescent="0.55000000000000004">
      <c r="A1643">
        <v>663</v>
      </c>
      <c r="B1643" s="1" t="s">
        <v>5580</v>
      </c>
      <c r="C1643" s="4">
        <v>0.97714285700000003</v>
      </c>
      <c r="D1643" s="6">
        <v>96.766352839999996</v>
      </c>
      <c r="E1643" s="3">
        <v>96.737863279999999</v>
      </c>
      <c r="F1643" s="4">
        <v>0.79227793400000002</v>
      </c>
      <c r="G1643" s="6">
        <f>Table5[[#This Row],[Best Individual mean accuracy]]-Table5[[#This Row],[Benchmark mean accuracy]]</f>
        <v>-2.8489559999997027E-2</v>
      </c>
      <c r="H1643" t="str">
        <f>IF(AND(Table5[[#This Row],[F value]]&lt;4.74,Table5[[#This Row],[Best Individual mean accuracy]]&gt;Table5[[#This Row],[Benchmark mean accuracy]]),"Yes","No")</f>
        <v>No</v>
      </c>
    </row>
    <row r="1644" spans="1:8" x14ac:dyDescent="0.55000000000000004">
      <c r="A1644">
        <v>175</v>
      </c>
      <c r="B1644" s="1" t="s">
        <v>4890</v>
      </c>
      <c r="C1644" s="4">
        <v>0.98285714300000004</v>
      </c>
      <c r="D1644" s="6">
        <v>96.766516580000001</v>
      </c>
      <c r="E1644" s="3">
        <v>96.737781420000005</v>
      </c>
      <c r="F1644" s="4">
        <v>0.60004675699999999</v>
      </c>
      <c r="G1644" s="6">
        <f>Table5[[#This Row],[Best Individual mean accuracy]]-Table5[[#This Row],[Benchmark mean accuracy]]</f>
        <v>-2.873515999999654E-2</v>
      </c>
      <c r="H1644" t="str">
        <f>IF(AND(Table5[[#This Row],[F value]]&lt;4.74,Table5[[#This Row],[Best Individual mean accuracy]]&gt;Table5[[#This Row],[Benchmark mean accuracy]]),"Yes","No")</f>
        <v>No</v>
      </c>
    </row>
    <row r="1645" spans="1:8" x14ac:dyDescent="0.55000000000000004">
      <c r="A1645">
        <v>928</v>
      </c>
      <c r="B1645" s="1" t="s">
        <v>6467</v>
      </c>
      <c r="C1645" s="4">
        <v>0.97142857100000002</v>
      </c>
      <c r="D1645" s="6">
        <v>96.709537449999999</v>
      </c>
      <c r="E1645" s="3">
        <v>96.737781420000005</v>
      </c>
      <c r="F1645" s="4">
        <v>0.921520491</v>
      </c>
      <c r="G1645" s="6">
        <f>Table5[[#This Row],[Best Individual mean accuracy]]-Table5[[#This Row],[Benchmark mean accuracy]]</f>
        <v>2.8243970000005447E-2</v>
      </c>
      <c r="H1645" t="str">
        <f>IF(AND(Table5[[#This Row],[F value]]&lt;4.74,Table5[[#This Row],[Best Individual mean accuracy]]&gt;Table5[[#This Row],[Benchmark mean accuracy]]),"Yes","No")</f>
        <v>Yes</v>
      </c>
    </row>
    <row r="1646" spans="1:8" x14ac:dyDescent="0.55000000000000004">
      <c r="A1646">
        <v>175</v>
      </c>
      <c r="B1646" s="1" t="s">
        <v>4696</v>
      </c>
      <c r="C1646" s="4">
        <v>0.98285714300000004</v>
      </c>
      <c r="D1646" s="6">
        <v>96.623823169999994</v>
      </c>
      <c r="E1646" s="3">
        <v>96.737781420000005</v>
      </c>
      <c r="F1646" s="4">
        <v>1.1429265790000001</v>
      </c>
      <c r="G1646" s="6">
        <f>Table5[[#This Row],[Best Individual mean accuracy]]-Table5[[#This Row],[Benchmark mean accuracy]]</f>
        <v>0.11395825000001025</v>
      </c>
      <c r="H1646" t="str">
        <f>IF(AND(Table5[[#This Row],[F value]]&lt;4.74,Table5[[#This Row],[Best Individual mean accuracy]]&gt;Table5[[#This Row],[Benchmark mean accuracy]]),"Yes","No")</f>
        <v>Yes</v>
      </c>
    </row>
    <row r="1647" spans="1:8" x14ac:dyDescent="0.55000000000000004">
      <c r="A1647">
        <v>10</v>
      </c>
      <c r="B1647" s="1" t="s">
        <v>4479</v>
      </c>
      <c r="C1647" s="4">
        <v>0.98285714300000004</v>
      </c>
      <c r="D1647" s="6">
        <v>96.566352839999993</v>
      </c>
      <c r="E1647" s="3">
        <v>96.737781420000005</v>
      </c>
      <c r="F1647" s="4">
        <v>0.707215759</v>
      </c>
      <c r="G1647" s="6">
        <f>Table5[[#This Row],[Best Individual mean accuracy]]-Table5[[#This Row],[Benchmark mean accuracy]]</f>
        <v>0.17142858000001127</v>
      </c>
      <c r="H1647" t="str">
        <f>IF(AND(Table5[[#This Row],[F value]]&lt;4.74,Table5[[#This Row],[Best Individual mean accuracy]]&gt;Table5[[#This Row],[Benchmark mean accuracy]]),"Yes","No")</f>
        <v>Yes</v>
      </c>
    </row>
    <row r="1648" spans="1:8" x14ac:dyDescent="0.55000000000000004">
      <c r="A1648">
        <v>928</v>
      </c>
      <c r="B1648" s="1" t="s">
        <v>6379</v>
      </c>
      <c r="C1648" s="4">
        <v>0.97142857100000002</v>
      </c>
      <c r="D1648" s="6">
        <v>96.566025379999999</v>
      </c>
      <c r="E1648" s="3">
        <v>96.737781420000005</v>
      </c>
      <c r="F1648" s="4">
        <v>0.66033135399999998</v>
      </c>
      <c r="G1648" s="6">
        <f>Table5[[#This Row],[Best Individual mean accuracy]]-Table5[[#This Row],[Benchmark mean accuracy]]</f>
        <v>0.17175604000000533</v>
      </c>
      <c r="H1648" t="str">
        <f>IF(AND(Table5[[#This Row],[F value]]&lt;4.74,Table5[[#This Row],[Best Individual mean accuracy]]&gt;Table5[[#This Row],[Benchmark mean accuracy]]),"Yes","No")</f>
        <v>Yes</v>
      </c>
    </row>
    <row r="1649" spans="1:8" x14ac:dyDescent="0.55000000000000004">
      <c r="A1649">
        <v>928</v>
      </c>
      <c r="B1649" s="1" t="s">
        <v>6364</v>
      </c>
      <c r="C1649" s="4">
        <v>0.97142857100000002</v>
      </c>
      <c r="D1649" s="6">
        <v>96.223004500000002</v>
      </c>
      <c r="E1649" s="3">
        <v>96.737781420000005</v>
      </c>
      <c r="F1649" s="4">
        <v>1.206441946</v>
      </c>
      <c r="G1649" s="6">
        <f>Table5[[#This Row],[Best Individual mean accuracy]]-Table5[[#This Row],[Benchmark mean accuracy]]</f>
        <v>0.51477692000000275</v>
      </c>
      <c r="H1649" t="str">
        <f>IF(AND(Table5[[#This Row],[F value]]&lt;4.74,Table5[[#This Row],[Best Individual mean accuracy]]&gt;Table5[[#This Row],[Benchmark mean accuracy]]),"Yes","No")</f>
        <v>Yes</v>
      </c>
    </row>
    <row r="1650" spans="1:8" x14ac:dyDescent="0.55000000000000004">
      <c r="A1650">
        <v>750</v>
      </c>
      <c r="B1650" s="1" t="s">
        <v>5649</v>
      </c>
      <c r="C1650" s="4">
        <v>0.96571428599999998</v>
      </c>
      <c r="D1650" s="6">
        <v>96.76700778</v>
      </c>
      <c r="E1650" s="3">
        <v>96.737699550000002</v>
      </c>
      <c r="F1650" s="4">
        <v>0.63955696299999998</v>
      </c>
      <c r="G1650" s="6">
        <f>Table5[[#This Row],[Best Individual mean accuracy]]-Table5[[#This Row],[Benchmark mean accuracy]]</f>
        <v>-2.9308229999998048E-2</v>
      </c>
      <c r="H1650" t="str">
        <f>IF(AND(Table5[[#This Row],[F value]]&lt;4.74,Table5[[#This Row],[Best Individual mean accuracy]]&gt;Table5[[#This Row],[Benchmark mean accuracy]]),"Yes","No")</f>
        <v>No</v>
      </c>
    </row>
    <row r="1651" spans="1:8" x14ac:dyDescent="0.55000000000000004">
      <c r="A1651">
        <v>928</v>
      </c>
      <c r="B1651" s="1" t="s">
        <v>6011</v>
      </c>
      <c r="C1651" s="4">
        <v>0.97142857100000002</v>
      </c>
      <c r="D1651" s="6">
        <v>96.566270979999999</v>
      </c>
      <c r="E1651" s="3">
        <v>96.737699550000002</v>
      </c>
      <c r="F1651" s="4">
        <v>0.87888282699999998</v>
      </c>
      <c r="G1651" s="6">
        <f>Table5[[#This Row],[Best Individual mean accuracy]]-Table5[[#This Row],[Benchmark mean accuracy]]</f>
        <v>0.17142857000000333</v>
      </c>
      <c r="H1651" t="str">
        <f>IF(AND(Table5[[#This Row],[F value]]&lt;4.74,Table5[[#This Row],[Best Individual mean accuracy]]&gt;Table5[[#This Row],[Benchmark mean accuracy]]),"Yes","No")</f>
        <v>Yes</v>
      </c>
    </row>
    <row r="1652" spans="1:8" x14ac:dyDescent="0.55000000000000004">
      <c r="A1652">
        <v>928</v>
      </c>
      <c r="B1652" s="1" t="s">
        <v>6343</v>
      </c>
      <c r="C1652" s="4">
        <v>0.97142857100000002</v>
      </c>
      <c r="D1652" s="6">
        <v>96.537044620000003</v>
      </c>
      <c r="E1652" s="3">
        <v>96.737699550000002</v>
      </c>
      <c r="F1652" s="4">
        <v>0.72139451799999998</v>
      </c>
      <c r="G1652" s="6">
        <f>Table5[[#This Row],[Best Individual mean accuracy]]-Table5[[#This Row],[Benchmark mean accuracy]]</f>
        <v>0.2006549299999989</v>
      </c>
      <c r="H1652" t="str">
        <f>IF(AND(Table5[[#This Row],[F value]]&lt;4.74,Table5[[#This Row],[Best Individual mean accuracy]]&gt;Table5[[#This Row],[Benchmark mean accuracy]]),"Yes","No")</f>
        <v>Yes</v>
      </c>
    </row>
    <row r="1653" spans="1:8" x14ac:dyDescent="0.55000000000000004">
      <c r="A1653">
        <v>928</v>
      </c>
      <c r="B1653" s="1" t="s">
        <v>6182</v>
      </c>
      <c r="C1653" s="4">
        <v>0.97142857100000002</v>
      </c>
      <c r="D1653" s="6">
        <v>96.480638560000003</v>
      </c>
      <c r="E1653" s="3">
        <v>96.737699550000002</v>
      </c>
      <c r="F1653" s="4">
        <v>0.92710234999999996</v>
      </c>
      <c r="G1653" s="6">
        <f>Table5[[#This Row],[Best Individual mean accuracy]]-Table5[[#This Row],[Benchmark mean accuracy]]</f>
        <v>0.25706098999999938</v>
      </c>
      <c r="H1653" t="str">
        <f>IF(AND(Table5[[#This Row],[F value]]&lt;4.74,Table5[[#This Row],[Best Individual mean accuracy]]&gt;Table5[[#This Row],[Benchmark mean accuracy]]),"Yes","No")</f>
        <v>Yes</v>
      </c>
    </row>
    <row r="1654" spans="1:8" x14ac:dyDescent="0.55000000000000004">
      <c r="A1654">
        <v>928</v>
      </c>
      <c r="B1654" s="1" t="s">
        <v>6338</v>
      </c>
      <c r="C1654" s="4">
        <v>0.97142857100000002</v>
      </c>
      <c r="D1654" s="6">
        <v>96.366107249999999</v>
      </c>
      <c r="E1654" s="3">
        <v>96.737699550000002</v>
      </c>
      <c r="F1654" s="4">
        <v>1.228850905</v>
      </c>
      <c r="G1654" s="6">
        <f>Table5[[#This Row],[Best Individual mean accuracy]]-Table5[[#This Row],[Benchmark mean accuracy]]</f>
        <v>0.37159230000000321</v>
      </c>
      <c r="H1654" t="str">
        <f>IF(AND(Table5[[#This Row],[F value]]&lt;4.74,Table5[[#This Row],[Best Individual mean accuracy]]&gt;Table5[[#This Row],[Benchmark mean accuracy]]),"Yes","No")</f>
        <v>Yes</v>
      </c>
    </row>
    <row r="1655" spans="1:8" x14ac:dyDescent="0.55000000000000004">
      <c r="A1655">
        <v>10</v>
      </c>
      <c r="B1655" s="1" t="s">
        <v>4443</v>
      </c>
      <c r="C1655" s="4">
        <v>0.98285714300000004</v>
      </c>
      <c r="D1655" s="6">
        <v>96.594842409999998</v>
      </c>
      <c r="E1655" s="3">
        <v>96.73761768</v>
      </c>
      <c r="F1655" s="4">
        <v>1.105141293</v>
      </c>
      <c r="G1655" s="6">
        <f>Table5[[#This Row],[Best Individual mean accuracy]]-Table5[[#This Row],[Benchmark mean accuracy]]</f>
        <v>0.14277527000000134</v>
      </c>
      <c r="H1655" t="str">
        <f>IF(AND(Table5[[#This Row],[F value]]&lt;4.74,Table5[[#This Row],[Best Individual mean accuracy]]&gt;Table5[[#This Row],[Benchmark mean accuracy]]),"Yes","No")</f>
        <v>Yes</v>
      </c>
    </row>
    <row r="1656" spans="1:8" x14ac:dyDescent="0.55000000000000004">
      <c r="A1656">
        <v>928</v>
      </c>
      <c r="B1656" s="1" t="s">
        <v>6094</v>
      </c>
      <c r="C1656" s="4">
        <v>0.97142857100000002</v>
      </c>
      <c r="D1656" s="6">
        <v>96.565616050000003</v>
      </c>
      <c r="E1656" s="3">
        <v>96.73761768</v>
      </c>
      <c r="F1656" s="4">
        <v>0.73998709799999995</v>
      </c>
      <c r="G1656" s="6">
        <f>Table5[[#This Row],[Best Individual mean accuracy]]-Table5[[#This Row],[Benchmark mean accuracy]]</f>
        <v>0.17200162999999691</v>
      </c>
      <c r="H1656" t="str">
        <f>IF(AND(Table5[[#This Row],[F value]]&lt;4.74,Table5[[#This Row],[Best Individual mean accuracy]]&gt;Table5[[#This Row],[Benchmark mean accuracy]]),"Yes","No")</f>
        <v>Yes</v>
      </c>
    </row>
    <row r="1657" spans="1:8" x14ac:dyDescent="0.55000000000000004">
      <c r="A1657">
        <v>928</v>
      </c>
      <c r="B1657" s="1" t="s">
        <v>6535</v>
      </c>
      <c r="C1657" s="4">
        <v>0.97142857100000002</v>
      </c>
      <c r="D1657" s="6">
        <v>96.537945149999999</v>
      </c>
      <c r="E1657" s="3">
        <v>96.73761768</v>
      </c>
      <c r="F1657" s="4">
        <v>0.69388151499999995</v>
      </c>
      <c r="G1657" s="6">
        <f>Table5[[#This Row],[Best Individual mean accuracy]]-Table5[[#This Row],[Benchmark mean accuracy]]</f>
        <v>0.19967253000000085</v>
      </c>
      <c r="H1657" t="str">
        <f>IF(AND(Table5[[#This Row],[F value]]&lt;4.74,Table5[[#This Row],[Best Individual mean accuracy]]&gt;Table5[[#This Row],[Benchmark mean accuracy]]),"Yes","No")</f>
        <v>Yes</v>
      </c>
    </row>
    <row r="1658" spans="1:8" x14ac:dyDescent="0.55000000000000004">
      <c r="A1658">
        <v>175</v>
      </c>
      <c r="B1658" s="1" t="s">
        <v>4494</v>
      </c>
      <c r="C1658" s="4">
        <v>0.98285714300000004</v>
      </c>
      <c r="D1658" s="6">
        <v>96.737945150000002</v>
      </c>
      <c r="E1658" s="3">
        <v>96.737535820000005</v>
      </c>
      <c r="F1658" s="4">
        <v>0.52105057700000001</v>
      </c>
      <c r="G1658" s="6">
        <f>Table5[[#This Row],[Best Individual mean accuracy]]-Table5[[#This Row],[Benchmark mean accuracy]]</f>
        <v>-4.0932999999654385E-4</v>
      </c>
      <c r="H1658" t="str">
        <f>IF(AND(Table5[[#This Row],[F value]]&lt;4.74,Table5[[#This Row],[Best Individual mean accuracy]]&gt;Table5[[#This Row],[Benchmark mean accuracy]]),"Yes","No")</f>
        <v>No</v>
      </c>
    </row>
    <row r="1659" spans="1:8" x14ac:dyDescent="0.55000000000000004">
      <c r="A1659">
        <v>928</v>
      </c>
      <c r="B1659" s="1" t="s">
        <v>6223</v>
      </c>
      <c r="C1659" s="4">
        <v>0.97142857100000002</v>
      </c>
      <c r="D1659" s="6">
        <v>96.536799020000004</v>
      </c>
      <c r="E1659" s="3">
        <v>96.737535820000005</v>
      </c>
      <c r="F1659" s="4">
        <v>0.77531772799999998</v>
      </c>
      <c r="G1659" s="6">
        <f>Table5[[#This Row],[Best Individual mean accuracy]]-Table5[[#This Row],[Benchmark mean accuracy]]</f>
        <v>0.20073680000000138</v>
      </c>
      <c r="H1659" t="str">
        <f>IF(AND(Table5[[#This Row],[F value]]&lt;4.74,Table5[[#This Row],[Best Individual mean accuracy]]&gt;Table5[[#This Row],[Benchmark mean accuracy]]),"Yes","No")</f>
        <v>Yes</v>
      </c>
    </row>
    <row r="1660" spans="1:8" x14ac:dyDescent="0.55000000000000004">
      <c r="A1660">
        <v>928</v>
      </c>
      <c r="B1660" s="1" t="s">
        <v>6228</v>
      </c>
      <c r="C1660" s="4">
        <v>0.97142857100000002</v>
      </c>
      <c r="D1660" s="6">
        <v>96.794924269999996</v>
      </c>
      <c r="E1660" s="3">
        <v>96.737453950000003</v>
      </c>
      <c r="F1660" s="4">
        <v>0.75881180999999998</v>
      </c>
      <c r="G1660" s="6">
        <f>Table5[[#This Row],[Best Individual mean accuracy]]-Table5[[#This Row],[Benchmark mean accuracy]]</f>
        <v>-5.747031999999308E-2</v>
      </c>
      <c r="H1660" t="str">
        <f>IF(AND(Table5[[#This Row],[F value]]&lt;4.74,Table5[[#This Row],[Best Individual mean accuracy]]&gt;Table5[[#This Row],[Benchmark mean accuracy]]),"Yes","No")</f>
        <v>No</v>
      </c>
    </row>
    <row r="1661" spans="1:8" x14ac:dyDescent="0.55000000000000004">
      <c r="A1661">
        <v>175</v>
      </c>
      <c r="B1661" s="1" t="s">
        <v>4525</v>
      </c>
      <c r="C1661" s="4">
        <v>0.98285714300000004</v>
      </c>
      <c r="D1661" s="6">
        <v>96.73761768</v>
      </c>
      <c r="E1661" s="3">
        <v>96.73737208</v>
      </c>
      <c r="F1661" s="4">
        <v>0.61268971000000005</v>
      </c>
      <c r="G1661" s="6">
        <f>Table5[[#This Row],[Best Individual mean accuracy]]-Table5[[#This Row],[Benchmark mean accuracy]]</f>
        <v>-2.4559999999951287E-4</v>
      </c>
      <c r="H1661" t="str">
        <f>IF(AND(Table5[[#This Row],[F value]]&lt;4.74,Table5[[#This Row],[Best Individual mean accuracy]]&gt;Table5[[#This Row],[Benchmark mean accuracy]]),"Yes","No")</f>
        <v>No</v>
      </c>
    </row>
    <row r="1662" spans="1:8" x14ac:dyDescent="0.55000000000000004">
      <c r="A1662">
        <v>928</v>
      </c>
      <c r="B1662" s="1" t="s">
        <v>6154</v>
      </c>
      <c r="C1662" s="4">
        <v>0.97142857100000002</v>
      </c>
      <c r="D1662" s="6">
        <v>96.164551779999996</v>
      </c>
      <c r="E1662" s="3">
        <v>96.737290220000006</v>
      </c>
      <c r="F1662" s="4">
        <v>1.0820833919999999</v>
      </c>
      <c r="G1662" s="6">
        <f>Table5[[#This Row],[Best Individual mean accuracy]]-Table5[[#This Row],[Benchmark mean accuracy]]</f>
        <v>0.57273844000000906</v>
      </c>
      <c r="H1662" t="str">
        <f>IF(AND(Table5[[#This Row],[F value]]&lt;4.74,Table5[[#This Row],[Best Individual mean accuracy]]&gt;Table5[[#This Row],[Benchmark mean accuracy]]),"Yes","No")</f>
        <v>Yes</v>
      </c>
    </row>
    <row r="1663" spans="1:8" x14ac:dyDescent="0.55000000000000004">
      <c r="A1663">
        <v>175</v>
      </c>
      <c r="B1663" s="1" t="s">
        <v>4628</v>
      </c>
      <c r="C1663" s="4">
        <v>0.98285714300000004</v>
      </c>
      <c r="D1663" s="6">
        <v>96.679410559999994</v>
      </c>
      <c r="E1663" s="3">
        <v>96.737044620000006</v>
      </c>
      <c r="F1663" s="4">
        <v>0.73174556099999999</v>
      </c>
      <c r="G1663" s="6">
        <f>Table5[[#This Row],[Best Individual mean accuracy]]-Table5[[#This Row],[Benchmark mean accuracy]]</f>
        <v>5.7634060000012255E-2</v>
      </c>
      <c r="H1663" t="str">
        <f>IF(AND(Table5[[#This Row],[F value]]&lt;4.74,Table5[[#This Row],[Best Individual mean accuracy]]&gt;Table5[[#This Row],[Benchmark mean accuracy]]),"Yes","No")</f>
        <v>Yes</v>
      </c>
    </row>
    <row r="1664" spans="1:8" x14ac:dyDescent="0.55000000000000004">
      <c r="A1664">
        <v>175</v>
      </c>
      <c r="B1664" s="1" t="s">
        <v>4686</v>
      </c>
      <c r="C1664" s="4">
        <v>0.98285714300000004</v>
      </c>
      <c r="D1664" s="6">
        <v>96.394596809999996</v>
      </c>
      <c r="E1664" s="3">
        <v>96.737044620000006</v>
      </c>
      <c r="F1664" s="4">
        <v>0.65211301600000005</v>
      </c>
      <c r="G1664" s="6">
        <f>Table5[[#This Row],[Best Individual mean accuracy]]-Table5[[#This Row],[Benchmark mean accuracy]]</f>
        <v>0.34244781000001012</v>
      </c>
      <c r="H1664" t="str">
        <f>IF(AND(Table5[[#This Row],[F value]]&lt;4.74,Table5[[#This Row],[Best Individual mean accuracy]]&gt;Table5[[#This Row],[Benchmark mean accuracy]]),"Yes","No")</f>
        <v>Yes</v>
      </c>
    </row>
    <row r="1665" spans="1:8" x14ac:dyDescent="0.55000000000000004">
      <c r="A1665">
        <v>928</v>
      </c>
      <c r="B1665" s="1" t="s">
        <v>6367</v>
      </c>
      <c r="C1665" s="4">
        <v>0.97142857100000002</v>
      </c>
      <c r="D1665" s="6">
        <v>96.624314369999993</v>
      </c>
      <c r="E1665" s="3">
        <v>96.71060172</v>
      </c>
      <c r="F1665" s="4">
        <v>1</v>
      </c>
      <c r="G1665" s="6">
        <f>Table5[[#This Row],[Best Individual mean accuracy]]-Table5[[#This Row],[Benchmark mean accuracy]]</f>
        <v>8.6287350000006313E-2</v>
      </c>
      <c r="H1665" t="str">
        <f>IF(AND(Table5[[#This Row],[F value]]&lt;4.74,Table5[[#This Row],[Best Individual mean accuracy]]&gt;Table5[[#This Row],[Benchmark mean accuracy]]),"Yes","No")</f>
        <v>Yes</v>
      </c>
    </row>
    <row r="1666" spans="1:8" x14ac:dyDescent="0.55000000000000004">
      <c r="A1666">
        <v>750</v>
      </c>
      <c r="B1666" s="1" t="s">
        <v>5733</v>
      </c>
      <c r="C1666" s="4">
        <v>0.96571428599999998</v>
      </c>
      <c r="D1666" s="6">
        <v>96.710110520000001</v>
      </c>
      <c r="E1666" s="3">
        <v>96.710437990000003</v>
      </c>
      <c r="F1666" s="4">
        <v>0.67873646600000004</v>
      </c>
      <c r="G1666" s="6">
        <f>Table5[[#This Row],[Best Individual mean accuracy]]-Table5[[#This Row],[Benchmark mean accuracy]]</f>
        <v>3.2747000000199478E-4</v>
      </c>
      <c r="H1666" t="str">
        <f>IF(AND(Table5[[#This Row],[F value]]&lt;4.74,Table5[[#This Row],[Best Individual mean accuracy]]&gt;Table5[[#This Row],[Benchmark mean accuracy]]),"Yes","No")</f>
        <v>Yes</v>
      </c>
    </row>
    <row r="1667" spans="1:8" x14ac:dyDescent="0.55000000000000004">
      <c r="A1667">
        <v>928</v>
      </c>
      <c r="B1667" s="1" t="s">
        <v>6001</v>
      </c>
      <c r="C1667" s="4">
        <v>0.97142857100000002</v>
      </c>
      <c r="D1667" s="6">
        <v>96.51019239</v>
      </c>
      <c r="E1667" s="3">
        <v>96.710437990000003</v>
      </c>
      <c r="F1667" s="4">
        <v>0.85343061200000003</v>
      </c>
      <c r="G1667" s="6">
        <f>Table5[[#This Row],[Best Individual mean accuracy]]-Table5[[#This Row],[Benchmark mean accuracy]]</f>
        <v>0.20024560000000236</v>
      </c>
      <c r="H1667" t="str">
        <f>IF(AND(Table5[[#This Row],[F value]]&lt;4.74,Table5[[#This Row],[Best Individual mean accuracy]]&gt;Table5[[#This Row],[Benchmark mean accuracy]]),"Yes","No")</f>
        <v>Yes</v>
      </c>
    </row>
    <row r="1668" spans="1:8" x14ac:dyDescent="0.55000000000000004">
      <c r="A1668">
        <v>928</v>
      </c>
      <c r="B1668" s="1" t="s">
        <v>6540</v>
      </c>
      <c r="C1668" s="4">
        <v>0.97142857100000002</v>
      </c>
      <c r="D1668" s="6">
        <v>96.509946790000001</v>
      </c>
      <c r="E1668" s="3">
        <v>96.71035612</v>
      </c>
      <c r="F1668" s="4">
        <v>1.870099768</v>
      </c>
      <c r="G1668" s="6">
        <f>Table5[[#This Row],[Best Individual mean accuracy]]-Table5[[#This Row],[Benchmark mean accuracy]]</f>
        <v>0.20040932999999939</v>
      </c>
      <c r="H1668" t="str">
        <f>IF(AND(Table5[[#This Row],[F value]]&lt;4.74,Table5[[#This Row],[Best Individual mean accuracy]]&gt;Table5[[#This Row],[Benchmark mean accuracy]]),"Yes","No")</f>
        <v>Yes</v>
      </c>
    </row>
    <row r="1669" spans="1:8" x14ac:dyDescent="0.55000000000000004">
      <c r="A1669">
        <v>928</v>
      </c>
      <c r="B1669" s="1" t="s">
        <v>6171</v>
      </c>
      <c r="C1669" s="4">
        <v>0.97142857100000002</v>
      </c>
      <c r="D1669" s="6">
        <v>96.796316000000004</v>
      </c>
      <c r="E1669" s="3">
        <v>96.710192390000003</v>
      </c>
      <c r="F1669" s="4">
        <v>0.67239327999999998</v>
      </c>
      <c r="G1669" s="6">
        <f>Table5[[#This Row],[Best Individual mean accuracy]]-Table5[[#This Row],[Benchmark mean accuracy]]</f>
        <v>-8.6123610000001349E-2</v>
      </c>
      <c r="H1669" t="str">
        <f>IF(AND(Table5[[#This Row],[F value]]&lt;4.74,Table5[[#This Row],[Best Individual mean accuracy]]&gt;Table5[[#This Row],[Benchmark mean accuracy]]),"Yes","No")</f>
        <v>No</v>
      </c>
    </row>
    <row r="1670" spans="1:8" x14ac:dyDescent="0.55000000000000004">
      <c r="A1670">
        <v>750</v>
      </c>
      <c r="B1670" s="1" t="s">
        <v>5665</v>
      </c>
      <c r="C1670" s="4">
        <v>0.96571428599999998</v>
      </c>
      <c r="D1670" s="6">
        <v>96.681539090000001</v>
      </c>
      <c r="E1670" s="3">
        <v>96.710192390000003</v>
      </c>
      <c r="F1670" s="4">
        <v>2.2633364390000001</v>
      </c>
      <c r="G1670" s="6">
        <f>Table5[[#This Row],[Best Individual mean accuracy]]-Table5[[#This Row],[Benchmark mean accuracy]]</f>
        <v>2.8653300000001991E-2</v>
      </c>
      <c r="H1670" t="str">
        <f>IF(AND(Table5[[#This Row],[F value]]&lt;4.74,Table5[[#This Row],[Best Individual mean accuracy]]&gt;Table5[[#This Row],[Benchmark mean accuracy]]),"Yes","No")</f>
        <v>Yes</v>
      </c>
    </row>
    <row r="1671" spans="1:8" x14ac:dyDescent="0.55000000000000004">
      <c r="A1671">
        <v>928</v>
      </c>
      <c r="B1671" s="1" t="s">
        <v>6054</v>
      </c>
      <c r="C1671" s="4">
        <v>0.97142857100000002</v>
      </c>
      <c r="D1671" s="6">
        <v>96.451985260000001</v>
      </c>
      <c r="E1671" s="3">
        <v>96.710192390000003</v>
      </c>
      <c r="F1671" s="4">
        <v>0.973362909</v>
      </c>
      <c r="G1671" s="6">
        <f>Table5[[#This Row],[Best Individual mean accuracy]]-Table5[[#This Row],[Benchmark mean accuracy]]</f>
        <v>0.25820713000000239</v>
      </c>
      <c r="H1671" t="str">
        <f>IF(AND(Table5[[#This Row],[F value]]&lt;4.74,Table5[[#This Row],[Best Individual mean accuracy]]&gt;Table5[[#This Row],[Benchmark mean accuracy]]),"Yes","No")</f>
        <v>Yes</v>
      </c>
    </row>
    <row r="1672" spans="1:8" x14ac:dyDescent="0.55000000000000004">
      <c r="A1672">
        <v>175</v>
      </c>
      <c r="B1672" s="1" t="s">
        <v>4717</v>
      </c>
      <c r="C1672" s="4">
        <v>0.98285714300000004</v>
      </c>
      <c r="D1672" s="6">
        <v>96.452885800000004</v>
      </c>
      <c r="E1672" s="3">
        <v>96.710110520000001</v>
      </c>
      <c r="F1672" s="4">
        <v>3.6205367399999999</v>
      </c>
      <c r="G1672" s="6">
        <f>Table5[[#This Row],[Best Individual mean accuracy]]-Table5[[#This Row],[Benchmark mean accuracy]]</f>
        <v>0.25722471999999641</v>
      </c>
      <c r="H1672" t="str">
        <f>IF(AND(Table5[[#This Row],[F value]]&lt;4.74,Table5[[#This Row],[Best Individual mean accuracy]]&gt;Table5[[#This Row],[Benchmark mean accuracy]]),"Yes","No")</f>
        <v>Yes</v>
      </c>
    </row>
    <row r="1673" spans="1:8" x14ac:dyDescent="0.55000000000000004">
      <c r="A1673">
        <v>928</v>
      </c>
      <c r="B1673" s="1" t="s">
        <v>6255</v>
      </c>
      <c r="C1673" s="4">
        <v>0.97142857100000002</v>
      </c>
      <c r="D1673" s="6">
        <v>96.366925910000006</v>
      </c>
      <c r="E1673" s="3">
        <v>96.710110520000001</v>
      </c>
      <c r="F1673" s="4">
        <v>1.0556969700000001</v>
      </c>
      <c r="G1673" s="6">
        <f>Table5[[#This Row],[Best Individual mean accuracy]]-Table5[[#This Row],[Benchmark mean accuracy]]</f>
        <v>0.34318460999999445</v>
      </c>
      <c r="H1673" t="str">
        <f>IF(AND(Table5[[#This Row],[F value]]&lt;4.74,Table5[[#This Row],[Best Individual mean accuracy]]&gt;Table5[[#This Row],[Benchmark mean accuracy]]),"Yes","No")</f>
        <v>Yes</v>
      </c>
    </row>
    <row r="1674" spans="1:8" x14ac:dyDescent="0.55000000000000004">
      <c r="A1674">
        <v>175</v>
      </c>
      <c r="B1674" s="1" t="s">
        <v>4592</v>
      </c>
      <c r="C1674" s="4">
        <v>0.98285714300000004</v>
      </c>
      <c r="D1674" s="6">
        <v>96.852803929999993</v>
      </c>
      <c r="E1674" s="3">
        <v>96.710028649999998</v>
      </c>
      <c r="F1674" s="4">
        <v>0.82623885699999999</v>
      </c>
      <c r="G1674" s="6">
        <f>Table5[[#This Row],[Best Individual mean accuracy]]-Table5[[#This Row],[Benchmark mean accuracy]]</f>
        <v>-0.14277527999999506</v>
      </c>
      <c r="H1674" t="str">
        <f>IF(AND(Table5[[#This Row],[F value]]&lt;4.74,Table5[[#This Row],[Best Individual mean accuracy]]&gt;Table5[[#This Row],[Benchmark mean accuracy]]),"Yes","No")</f>
        <v>No</v>
      </c>
    </row>
    <row r="1675" spans="1:8" x14ac:dyDescent="0.55000000000000004">
      <c r="A1675">
        <v>10</v>
      </c>
      <c r="B1675" s="1" t="s">
        <v>4438</v>
      </c>
      <c r="C1675" s="4">
        <v>0.98285714300000004</v>
      </c>
      <c r="D1675" s="6">
        <v>96.739009409999994</v>
      </c>
      <c r="E1675" s="3">
        <v>96.710028649999998</v>
      </c>
      <c r="F1675" s="4">
        <v>1.273817091</v>
      </c>
      <c r="G1675" s="6">
        <f>Table5[[#This Row],[Best Individual mean accuracy]]-Table5[[#This Row],[Benchmark mean accuracy]]</f>
        <v>-2.8980759999996053E-2</v>
      </c>
      <c r="H1675" t="str">
        <f>IF(AND(Table5[[#This Row],[F value]]&lt;4.74,Table5[[#This Row],[Best Individual mean accuracy]]&gt;Table5[[#This Row],[Benchmark mean accuracy]]),"Yes","No")</f>
        <v>No</v>
      </c>
    </row>
    <row r="1676" spans="1:8" x14ac:dyDescent="0.55000000000000004">
      <c r="A1676">
        <v>928</v>
      </c>
      <c r="B1676" s="1" t="s">
        <v>6280</v>
      </c>
      <c r="C1676" s="4">
        <v>0.97142857100000002</v>
      </c>
      <c r="D1676" s="6">
        <v>96.738600079999998</v>
      </c>
      <c r="E1676" s="3">
        <v>96.710028649999998</v>
      </c>
      <c r="F1676" s="4">
        <v>2.5471775609999998</v>
      </c>
      <c r="G1676" s="6">
        <f>Table5[[#This Row],[Best Individual mean accuracy]]-Table5[[#This Row],[Benchmark mean accuracy]]</f>
        <v>-2.8571429999999509E-2</v>
      </c>
      <c r="H1676" t="str">
        <f>IF(AND(Table5[[#This Row],[F value]]&lt;4.74,Table5[[#This Row],[Best Individual mean accuracy]]&gt;Table5[[#This Row],[Benchmark mean accuracy]]),"Yes","No")</f>
        <v>No</v>
      </c>
    </row>
    <row r="1677" spans="1:8" x14ac:dyDescent="0.55000000000000004">
      <c r="A1677">
        <v>928</v>
      </c>
      <c r="B1677" s="1" t="s">
        <v>6261</v>
      </c>
      <c r="C1677" s="4">
        <v>0.97142857100000002</v>
      </c>
      <c r="D1677" s="6">
        <v>96.509537449999996</v>
      </c>
      <c r="E1677" s="3">
        <v>96.710028649999998</v>
      </c>
      <c r="F1677" s="4">
        <v>1.362659573</v>
      </c>
      <c r="G1677" s="6">
        <f>Table5[[#This Row],[Best Individual mean accuracy]]-Table5[[#This Row],[Benchmark mean accuracy]]</f>
        <v>0.20049120000000187</v>
      </c>
      <c r="H1677" t="str">
        <f>IF(AND(Table5[[#This Row],[F value]]&lt;4.74,Table5[[#This Row],[Best Individual mean accuracy]]&gt;Table5[[#This Row],[Benchmark mean accuracy]]),"Yes","No")</f>
        <v>Yes</v>
      </c>
    </row>
    <row r="1678" spans="1:8" x14ac:dyDescent="0.55000000000000004">
      <c r="A1678">
        <v>928</v>
      </c>
      <c r="B1678" s="1" t="s">
        <v>6288</v>
      </c>
      <c r="C1678" s="4">
        <v>0.97142857100000002</v>
      </c>
      <c r="D1678" s="6">
        <v>96.451494060000002</v>
      </c>
      <c r="E1678" s="3">
        <v>96.710028649999998</v>
      </c>
      <c r="F1678" s="4">
        <v>0.67606234700000001</v>
      </c>
      <c r="G1678" s="6">
        <f>Table5[[#This Row],[Best Individual mean accuracy]]-Table5[[#This Row],[Benchmark mean accuracy]]</f>
        <v>0.25853458999999646</v>
      </c>
      <c r="H1678" t="str">
        <f>IF(AND(Table5[[#This Row],[F value]]&lt;4.74,Table5[[#This Row],[Best Individual mean accuracy]]&gt;Table5[[#This Row],[Benchmark mean accuracy]]),"Yes","No")</f>
        <v>Yes</v>
      </c>
    </row>
    <row r="1679" spans="1:8" x14ac:dyDescent="0.55000000000000004">
      <c r="A1679">
        <v>928</v>
      </c>
      <c r="B1679" s="1" t="s">
        <v>6339</v>
      </c>
      <c r="C1679" s="4">
        <v>0.97142857100000002</v>
      </c>
      <c r="D1679" s="6">
        <v>96.424396229999999</v>
      </c>
      <c r="E1679" s="3">
        <v>96.710028649999998</v>
      </c>
      <c r="F1679" s="4">
        <v>1.1054850730000001</v>
      </c>
      <c r="G1679" s="6">
        <f>Table5[[#This Row],[Best Individual mean accuracy]]-Table5[[#This Row],[Benchmark mean accuracy]]</f>
        <v>0.28563241999999889</v>
      </c>
      <c r="H1679" t="str">
        <f>IF(AND(Table5[[#This Row],[F value]]&lt;4.74,Table5[[#This Row],[Best Individual mean accuracy]]&gt;Table5[[#This Row],[Benchmark mean accuracy]]),"Yes","No")</f>
        <v>Yes</v>
      </c>
    </row>
    <row r="1680" spans="1:8" x14ac:dyDescent="0.55000000000000004">
      <c r="A1680">
        <v>928</v>
      </c>
      <c r="B1680" s="1" t="s">
        <v>6142</v>
      </c>
      <c r="C1680" s="4">
        <v>0.97142857100000002</v>
      </c>
      <c r="D1680" s="6">
        <v>96.337372079999994</v>
      </c>
      <c r="E1680" s="3">
        <v>96.710028649999998</v>
      </c>
      <c r="F1680" s="4">
        <v>0.79165233400000001</v>
      </c>
      <c r="G1680" s="6">
        <f>Table5[[#This Row],[Best Individual mean accuracy]]-Table5[[#This Row],[Benchmark mean accuracy]]</f>
        <v>0.37265657000000374</v>
      </c>
      <c r="H1680" t="str">
        <f>IF(AND(Table5[[#This Row],[F value]]&lt;4.74,Table5[[#This Row],[Best Individual mean accuracy]]&gt;Table5[[#This Row],[Benchmark mean accuracy]]),"Yes","No")</f>
        <v>Yes</v>
      </c>
    </row>
    <row r="1681" spans="1:8" x14ac:dyDescent="0.55000000000000004">
      <c r="A1681">
        <v>750</v>
      </c>
      <c r="B1681" s="1" t="s">
        <v>5840</v>
      </c>
      <c r="C1681" s="4">
        <v>0.96571428599999998</v>
      </c>
      <c r="D1681" s="6">
        <v>96.824232499999994</v>
      </c>
      <c r="E1681" s="3">
        <v>96.709946790000004</v>
      </c>
      <c r="F1681" s="4">
        <v>1.5002354769999999</v>
      </c>
      <c r="G1681" s="6">
        <f>Table5[[#This Row],[Best Individual mean accuracy]]-Table5[[#This Row],[Benchmark mean accuracy]]</f>
        <v>-0.1142857099999901</v>
      </c>
      <c r="H1681" t="str">
        <f>IF(AND(Table5[[#This Row],[F value]]&lt;4.74,Table5[[#This Row],[Best Individual mean accuracy]]&gt;Table5[[#This Row],[Benchmark mean accuracy]]),"Yes","No")</f>
        <v>No</v>
      </c>
    </row>
    <row r="1682" spans="1:8" x14ac:dyDescent="0.55000000000000004">
      <c r="A1682">
        <v>175</v>
      </c>
      <c r="B1682" s="1" t="s">
        <v>4910</v>
      </c>
      <c r="C1682" s="4">
        <v>0.98285714300000004</v>
      </c>
      <c r="D1682" s="6">
        <v>96.538600079999995</v>
      </c>
      <c r="E1682" s="3">
        <v>96.709946790000004</v>
      </c>
      <c r="F1682" s="4">
        <v>0.70943689799999998</v>
      </c>
      <c r="G1682" s="6">
        <f>Table5[[#This Row],[Best Individual mean accuracy]]-Table5[[#This Row],[Benchmark mean accuracy]]</f>
        <v>0.17134671000000878</v>
      </c>
      <c r="H1682" t="str">
        <f>IF(AND(Table5[[#This Row],[F value]]&lt;4.74,Table5[[#This Row],[Best Individual mean accuracy]]&gt;Table5[[#This Row],[Benchmark mean accuracy]]),"Yes","No")</f>
        <v>Yes</v>
      </c>
    </row>
    <row r="1683" spans="1:8" x14ac:dyDescent="0.55000000000000004">
      <c r="A1683">
        <v>10</v>
      </c>
      <c r="B1683" s="1" t="s">
        <v>4407</v>
      </c>
      <c r="C1683" s="4">
        <v>0.98285714300000004</v>
      </c>
      <c r="D1683" s="6">
        <v>96.538108879999996</v>
      </c>
      <c r="E1683" s="3">
        <v>96.709946790000004</v>
      </c>
      <c r="F1683" s="4">
        <v>1.0356631140000001</v>
      </c>
      <c r="G1683" s="6">
        <f>Table5[[#This Row],[Best Individual mean accuracy]]-Table5[[#This Row],[Benchmark mean accuracy]]</f>
        <v>0.17183791000000781</v>
      </c>
      <c r="H1683" t="str">
        <f>IF(AND(Table5[[#This Row],[F value]]&lt;4.74,Table5[[#This Row],[Best Individual mean accuracy]]&gt;Table5[[#This Row],[Benchmark mean accuracy]]),"Yes","No")</f>
        <v>Yes</v>
      </c>
    </row>
    <row r="1684" spans="1:8" x14ac:dyDescent="0.55000000000000004">
      <c r="A1684">
        <v>175</v>
      </c>
      <c r="B1684" s="1" t="s">
        <v>5080</v>
      </c>
      <c r="C1684" s="4">
        <v>0.98285714300000004</v>
      </c>
      <c r="D1684" s="6">
        <v>96.252640200000002</v>
      </c>
      <c r="E1684" s="3">
        <v>96.709946790000004</v>
      </c>
      <c r="F1684" s="4">
        <v>1.2570635569999999</v>
      </c>
      <c r="G1684" s="6">
        <f>Table5[[#This Row],[Best Individual mean accuracy]]-Table5[[#This Row],[Benchmark mean accuracy]]</f>
        <v>0.45730659000000173</v>
      </c>
      <c r="H1684" t="str">
        <f>IF(AND(Table5[[#This Row],[F value]]&lt;4.74,Table5[[#This Row],[Best Individual mean accuracy]]&gt;Table5[[#This Row],[Benchmark mean accuracy]]),"Yes","No")</f>
        <v>Yes</v>
      </c>
    </row>
    <row r="1685" spans="1:8" x14ac:dyDescent="0.55000000000000004">
      <c r="A1685">
        <v>928</v>
      </c>
      <c r="B1685" s="1" t="s">
        <v>6018</v>
      </c>
      <c r="C1685" s="4">
        <v>0.97142857100000002</v>
      </c>
      <c r="D1685" s="6">
        <v>96.909701190000007</v>
      </c>
      <c r="E1685" s="3">
        <v>96.709864920000001</v>
      </c>
      <c r="F1685" s="4">
        <v>0.77762295199999998</v>
      </c>
      <c r="G1685" s="6">
        <f>Table5[[#This Row],[Best Individual mean accuracy]]-Table5[[#This Row],[Benchmark mean accuracy]]</f>
        <v>-0.19983627000000581</v>
      </c>
      <c r="H1685" t="str">
        <f>IF(AND(Table5[[#This Row],[F value]]&lt;4.74,Table5[[#This Row],[Best Individual mean accuracy]]&gt;Table5[[#This Row],[Benchmark mean accuracy]]),"Yes","No")</f>
        <v>No</v>
      </c>
    </row>
    <row r="1686" spans="1:8" x14ac:dyDescent="0.55000000000000004">
      <c r="A1686">
        <v>750</v>
      </c>
      <c r="B1686" s="1" t="s">
        <v>5821</v>
      </c>
      <c r="C1686" s="4">
        <v>0.96571428599999998</v>
      </c>
      <c r="D1686" s="6">
        <v>96.73868195</v>
      </c>
      <c r="E1686" s="3">
        <v>96.709864920000001</v>
      </c>
      <c r="F1686" s="4">
        <v>1.215931273</v>
      </c>
      <c r="G1686" s="6">
        <f>Table5[[#This Row],[Best Individual mean accuracy]]-Table5[[#This Row],[Benchmark mean accuracy]]</f>
        <v>-2.8817029999999022E-2</v>
      </c>
      <c r="H1686" t="str">
        <f>IF(AND(Table5[[#This Row],[F value]]&lt;4.74,Table5[[#This Row],[Best Individual mean accuracy]]&gt;Table5[[#This Row],[Benchmark mean accuracy]]),"Yes","No")</f>
        <v>No</v>
      </c>
    </row>
    <row r="1687" spans="1:8" x14ac:dyDescent="0.55000000000000004">
      <c r="A1687">
        <v>928</v>
      </c>
      <c r="B1687" s="1" t="s">
        <v>6558</v>
      </c>
      <c r="C1687" s="4">
        <v>0.97142857100000002</v>
      </c>
      <c r="D1687" s="6">
        <v>96.709946790000004</v>
      </c>
      <c r="E1687" s="3">
        <v>96.709864920000001</v>
      </c>
      <c r="F1687" s="4">
        <v>4.9771594160000001</v>
      </c>
      <c r="G1687" s="6">
        <f>Table5[[#This Row],[Best Individual mean accuracy]]-Table5[[#This Row],[Benchmark mean accuracy]]</f>
        <v>-8.1870000002481902E-5</v>
      </c>
      <c r="H1687" t="str">
        <f>IF(AND(Table5[[#This Row],[F value]]&lt;4.74,Table5[[#This Row],[Best Individual mean accuracy]]&gt;Table5[[#This Row],[Benchmark mean accuracy]]),"Yes","No")</f>
        <v>No</v>
      </c>
    </row>
    <row r="1688" spans="1:8" x14ac:dyDescent="0.55000000000000004">
      <c r="A1688">
        <v>928</v>
      </c>
      <c r="B1688" s="1" t="s">
        <v>6628</v>
      </c>
      <c r="C1688" s="4">
        <v>0.97142857100000002</v>
      </c>
      <c r="D1688" s="6">
        <v>96.595415470000006</v>
      </c>
      <c r="E1688" s="3">
        <v>96.709864920000001</v>
      </c>
      <c r="F1688" s="4">
        <v>0.89486388800000005</v>
      </c>
      <c r="G1688" s="6">
        <f>Table5[[#This Row],[Best Individual mean accuracy]]-Table5[[#This Row],[Benchmark mean accuracy]]</f>
        <v>0.11444944999999507</v>
      </c>
      <c r="H1688" t="str">
        <f>IF(AND(Table5[[#This Row],[F value]]&lt;4.74,Table5[[#This Row],[Best Individual mean accuracy]]&gt;Table5[[#This Row],[Benchmark mean accuracy]]),"Yes","No")</f>
        <v>Yes</v>
      </c>
    </row>
    <row r="1689" spans="1:8" x14ac:dyDescent="0.55000000000000004">
      <c r="A1689">
        <v>663</v>
      </c>
      <c r="B1689" s="1" t="s">
        <v>5215</v>
      </c>
      <c r="C1689" s="4">
        <v>0.97714285700000003</v>
      </c>
      <c r="D1689" s="6">
        <v>96.50912812</v>
      </c>
      <c r="E1689" s="3">
        <v>96.709864920000001</v>
      </c>
      <c r="F1689" s="4">
        <v>0.87114659500000002</v>
      </c>
      <c r="G1689" s="6">
        <f>Table5[[#This Row],[Best Individual mean accuracy]]-Table5[[#This Row],[Benchmark mean accuracy]]</f>
        <v>0.20073680000000138</v>
      </c>
      <c r="H1689" t="str">
        <f>IF(AND(Table5[[#This Row],[F value]]&lt;4.74,Table5[[#This Row],[Best Individual mean accuracy]]&gt;Table5[[#This Row],[Benchmark mean accuracy]]),"Yes","No")</f>
        <v>Yes</v>
      </c>
    </row>
    <row r="1690" spans="1:8" x14ac:dyDescent="0.55000000000000004">
      <c r="A1690">
        <v>175</v>
      </c>
      <c r="B1690" s="1" t="s">
        <v>4964</v>
      </c>
      <c r="C1690" s="4">
        <v>0.98285714300000004</v>
      </c>
      <c r="D1690" s="6">
        <v>96.423086369999993</v>
      </c>
      <c r="E1690" s="3">
        <v>96.709864920000001</v>
      </c>
      <c r="F1690" s="4">
        <v>0.73780409700000005</v>
      </c>
      <c r="G1690" s="6">
        <f>Table5[[#This Row],[Best Individual mean accuracy]]-Table5[[#This Row],[Benchmark mean accuracy]]</f>
        <v>0.28677855000000818</v>
      </c>
      <c r="H1690" t="str">
        <f>IF(AND(Table5[[#This Row],[F value]]&lt;4.74,Table5[[#This Row],[Best Individual mean accuracy]]&gt;Table5[[#This Row],[Benchmark mean accuracy]]),"Yes","No")</f>
        <v>Yes</v>
      </c>
    </row>
    <row r="1691" spans="1:8" x14ac:dyDescent="0.55000000000000004">
      <c r="A1691">
        <v>750</v>
      </c>
      <c r="B1691" s="1" t="s">
        <v>5673</v>
      </c>
      <c r="C1691" s="4">
        <v>0.96571428599999998</v>
      </c>
      <c r="D1691" s="6">
        <v>96.194678670000002</v>
      </c>
      <c r="E1691" s="3">
        <v>96.709864920000001</v>
      </c>
      <c r="F1691" s="4">
        <v>1.0612063540000001</v>
      </c>
      <c r="G1691" s="6">
        <f>Table5[[#This Row],[Best Individual mean accuracy]]-Table5[[#This Row],[Benchmark mean accuracy]]</f>
        <v>0.51518624999999929</v>
      </c>
      <c r="H1691" t="str">
        <f>IF(AND(Table5[[#This Row],[F value]]&lt;4.74,Table5[[#This Row],[Best Individual mean accuracy]]&gt;Table5[[#This Row],[Benchmark mean accuracy]]),"Yes","No")</f>
        <v>Yes</v>
      </c>
    </row>
    <row r="1692" spans="1:8" x14ac:dyDescent="0.55000000000000004">
      <c r="A1692">
        <v>175</v>
      </c>
      <c r="B1692" s="1" t="s">
        <v>4649</v>
      </c>
      <c r="C1692" s="4">
        <v>0.98285714300000004</v>
      </c>
      <c r="D1692" s="6">
        <v>95.99574294</v>
      </c>
      <c r="E1692" s="3">
        <v>96.709864920000001</v>
      </c>
      <c r="F1692" s="4">
        <v>1.0223654010000001</v>
      </c>
      <c r="G1692" s="6">
        <f>Table5[[#This Row],[Best Individual mean accuracy]]-Table5[[#This Row],[Benchmark mean accuracy]]</f>
        <v>0.7141219800000016</v>
      </c>
      <c r="H1692" t="str">
        <f>IF(AND(Table5[[#This Row],[F value]]&lt;4.74,Table5[[#This Row],[Best Individual mean accuracy]]&gt;Table5[[#This Row],[Benchmark mean accuracy]]),"Yes","No")</f>
        <v>Yes</v>
      </c>
    </row>
    <row r="1693" spans="1:8" x14ac:dyDescent="0.55000000000000004">
      <c r="A1693">
        <v>750</v>
      </c>
      <c r="B1693" s="1" t="s">
        <v>5645</v>
      </c>
      <c r="C1693" s="4">
        <v>0.96571428599999998</v>
      </c>
      <c r="D1693" s="6">
        <v>97.082030290000006</v>
      </c>
      <c r="E1693" s="3">
        <v>96.709783049999999</v>
      </c>
      <c r="F1693" s="4">
        <v>1.133154921</v>
      </c>
      <c r="G1693" s="6">
        <f>Table5[[#This Row],[Best Individual mean accuracy]]-Table5[[#This Row],[Benchmark mean accuracy]]</f>
        <v>-0.3722472400000072</v>
      </c>
      <c r="H1693" t="str">
        <f>IF(AND(Table5[[#This Row],[F value]]&lt;4.74,Table5[[#This Row],[Best Individual mean accuracy]]&gt;Table5[[#This Row],[Benchmark mean accuracy]]),"Yes","No")</f>
        <v>No</v>
      </c>
    </row>
    <row r="1694" spans="1:8" x14ac:dyDescent="0.55000000000000004">
      <c r="A1694">
        <v>175</v>
      </c>
      <c r="B1694" s="1" t="s">
        <v>5044</v>
      </c>
      <c r="C1694" s="4">
        <v>0.98285714300000004</v>
      </c>
      <c r="D1694" s="6">
        <v>96.566680309999995</v>
      </c>
      <c r="E1694" s="3">
        <v>96.709783049999999</v>
      </c>
      <c r="F1694" s="4">
        <v>0.57620053900000001</v>
      </c>
      <c r="G1694" s="6">
        <f>Table5[[#This Row],[Best Individual mean accuracy]]-Table5[[#This Row],[Benchmark mean accuracy]]</f>
        <v>0.14310274000000334</v>
      </c>
      <c r="H1694" t="str">
        <f>IF(AND(Table5[[#This Row],[F value]]&lt;4.74,Table5[[#This Row],[Best Individual mean accuracy]]&gt;Table5[[#This Row],[Benchmark mean accuracy]]),"Yes","No")</f>
        <v>Yes</v>
      </c>
    </row>
    <row r="1695" spans="1:8" x14ac:dyDescent="0.55000000000000004">
      <c r="A1695">
        <v>928</v>
      </c>
      <c r="B1695" s="1" t="s">
        <v>6101</v>
      </c>
      <c r="C1695" s="4">
        <v>0.97142857100000002</v>
      </c>
      <c r="D1695" s="6">
        <v>96.480638560000003</v>
      </c>
      <c r="E1695" s="3">
        <v>96.709783049999999</v>
      </c>
      <c r="F1695" s="4">
        <v>1.1615654289999999</v>
      </c>
      <c r="G1695" s="6">
        <f>Table5[[#This Row],[Best Individual mean accuracy]]-Table5[[#This Row],[Benchmark mean accuracy]]</f>
        <v>0.22914448999999593</v>
      </c>
      <c r="H1695" t="str">
        <f>IF(AND(Table5[[#This Row],[F value]]&lt;4.74,Table5[[#This Row],[Best Individual mean accuracy]]&gt;Table5[[#This Row],[Benchmark mean accuracy]]),"Yes","No")</f>
        <v>Yes</v>
      </c>
    </row>
    <row r="1696" spans="1:8" x14ac:dyDescent="0.55000000000000004">
      <c r="A1696">
        <v>928</v>
      </c>
      <c r="B1696" s="1" t="s">
        <v>6640</v>
      </c>
      <c r="C1696" s="4">
        <v>0.97142857100000002</v>
      </c>
      <c r="D1696" s="6">
        <v>96.193941870000003</v>
      </c>
      <c r="E1696" s="3">
        <v>96.709783049999999</v>
      </c>
      <c r="F1696" s="4">
        <v>0.94567572</v>
      </c>
      <c r="G1696" s="6">
        <f>Table5[[#This Row],[Best Individual mean accuracy]]-Table5[[#This Row],[Benchmark mean accuracy]]</f>
        <v>0.51584117999999535</v>
      </c>
      <c r="H1696" t="str">
        <f>IF(AND(Table5[[#This Row],[F value]]&lt;4.74,Table5[[#This Row],[Best Individual mean accuracy]]&gt;Table5[[#This Row],[Benchmark mean accuracy]]),"Yes","No")</f>
        <v>Yes</v>
      </c>
    </row>
    <row r="1697" spans="1:8" x14ac:dyDescent="0.55000000000000004">
      <c r="A1697">
        <v>175</v>
      </c>
      <c r="B1697" s="1" t="s">
        <v>4716</v>
      </c>
      <c r="C1697" s="4">
        <v>0.98285714300000004</v>
      </c>
      <c r="D1697" s="6">
        <v>96.166352840000002</v>
      </c>
      <c r="E1697" s="3">
        <v>96.709783049999999</v>
      </c>
      <c r="F1697" s="4">
        <v>0.938844711</v>
      </c>
      <c r="G1697" s="6">
        <f>Table5[[#This Row],[Best Individual mean accuracy]]-Table5[[#This Row],[Benchmark mean accuracy]]</f>
        <v>0.5434302099999968</v>
      </c>
      <c r="H1697" t="str">
        <f>IF(AND(Table5[[#This Row],[F value]]&lt;4.74,Table5[[#This Row],[Best Individual mean accuracy]]&gt;Table5[[#This Row],[Benchmark mean accuracy]]),"Yes","No")</f>
        <v>Yes</v>
      </c>
    </row>
    <row r="1698" spans="1:8" x14ac:dyDescent="0.55000000000000004">
      <c r="A1698">
        <v>928</v>
      </c>
      <c r="B1698" s="1" t="s">
        <v>6163</v>
      </c>
      <c r="C1698" s="4">
        <v>0.97142857100000002</v>
      </c>
      <c r="D1698" s="6">
        <v>96.852148999999997</v>
      </c>
      <c r="E1698" s="3">
        <v>96.709701190000004</v>
      </c>
      <c r="F1698" s="4">
        <v>0.67895653499999997</v>
      </c>
      <c r="G1698" s="6">
        <f>Table5[[#This Row],[Best Individual mean accuracy]]-Table5[[#This Row],[Benchmark mean accuracy]]</f>
        <v>-0.14244780999999307</v>
      </c>
      <c r="H1698" t="str">
        <f>IF(AND(Table5[[#This Row],[F value]]&lt;4.74,Table5[[#This Row],[Best Individual mean accuracy]]&gt;Table5[[#This Row],[Benchmark mean accuracy]]),"Yes","No")</f>
        <v>No</v>
      </c>
    </row>
    <row r="1699" spans="1:8" x14ac:dyDescent="0.55000000000000004">
      <c r="A1699">
        <v>750</v>
      </c>
      <c r="B1699" s="1" t="s">
        <v>5701</v>
      </c>
      <c r="C1699" s="4">
        <v>0.96571428599999998</v>
      </c>
      <c r="D1699" s="6">
        <v>96.738518220000003</v>
      </c>
      <c r="E1699" s="3">
        <v>96.709701190000004</v>
      </c>
      <c r="F1699" s="4">
        <v>2.7324299829999998</v>
      </c>
      <c r="G1699" s="6">
        <f>Table5[[#This Row],[Best Individual mean accuracy]]-Table5[[#This Row],[Benchmark mean accuracy]]</f>
        <v>-2.8817029999999022E-2</v>
      </c>
      <c r="H1699" t="str">
        <f>IF(AND(Table5[[#This Row],[F value]]&lt;4.74,Table5[[#This Row],[Best Individual mean accuracy]]&gt;Table5[[#This Row],[Benchmark mean accuracy]]),"Yes","No")</f>
        <v>No</v>
      </c>
    </row>
    <row r="1700" spans="1:8" x14ac:dyDescent="0.55000000000000004">
      <c r="A1700">
        <v>928</v>
      </c>
      <c r="B1700" s="1" t="s">
        <v>6278</v>
      </c>
      <c r="C1700" s="4">
        <v>0.97142857100000002</v>
      </c>
      <c r="D1700" s="6">
        <v>96.681047890000002</v>
      </c>
      <c r="E1700" s="3">
        <v>96.709701190000004</v>
      </c>
      <c r="F1700" s="4">
        <v>5.6444110089999997</v>
      </c>
      <c r="G1700" s="6">
        <f>Table5[[#This Row],[Best Individual mean accuracy]]-Table5[[#This Row],[Benchmark mean accuracy]]</f>
        <v>2.8653300000001991E-2</v>
      </c>
      <c r="H1700" t="str">
        <f>IF(AND(Table5[[#This Row],[F value]]&lt;4.74,Table5[[#This Row],[Best Individual mean accuracy]]&gt;Table5[[#This Row],[Benchmark mean accuracy]]),"Yes","No")</f>
        <v>No</v>
      </c>
    </row>
    <row r="1701" spans="1:8" x14ac:dyDescent="0.55000000000000004">
      <c r="A1701">
        <v>10</v>
      </c>
      <c r="B1701" s="1" t="s">
        <v>4470</v>
      </c>
      <c r="C1701" s="4">
        <v>0.98285714300000004</v>
      </c>
      <c r="D1701" s="6">
        <v>96.481457219999996</v>
      </c>
      <c r="E1701" s="3">
        <v>96.709701190000004</v>
      </c>
      <c r="F1701" s="4">
        <v>1.2128037659999999</v>
      </c>
      <c r="G1701" s="6">
        <f>Table5[[#This Row],[Best Individual mean accuracy]]-Table5[[#This Row],[Benchmark mean accuracy]]</f>
        <v>0.22824397000000829</v>
      </c>
      <c r="H1701" t="str">
        <f>IF(AND(Table5[[#This Row],[F value]]&lt;4.74,Table5[[#This Row],[Best Individual mean accuracy]]&gt;Table5[[#This Row],[Benchmark mean accuracy]]),"Yes","No")</f>
        <v>Yes</v>
      </c>
    </row>
    <row r="1702" spans="1:8" x14ac:dyDescent="0.55000000000000004">
      <c r="A1702">
        <v>928</v>
      </c>
      <c r="B1702" s="1" t="s">
        <v>6025</v>
      </c>
      <c r="C1702" s="4">
        <v>0.97142857100000002</v>
      </c>
      <c r="D1702" s="6">
        <v>96.481211630000004</v>
      </c>
      <c r="E1702" s="3">
        <v>96.709701190000004</v>
      </c>
      <c r="F1702" s="4">
        <v>0.90676616099999996</v>
      </c>
      <c r="G1702" s="6">
        <f>Table5[[#This Row],[Best Individual mean accuracy]]-Table5[[#This Row],[Benchmark mean accuracy]]</f>
        <v>0.22848955999999987</v>
      </c>
      <c r="H1702" t="str">
        <f>IF(AND(Table5[[#This Row],[F value]]&lt;4.74,Table5[[#This Row],[Best Individual mean accuracy]]&gt;Table5[[#This Row],[Benchmark mean accuracy]]),"Yes","No")</f>
        <v>Yes</v>
      </c>
    </row>
    <row r="1703" spans="1:8" x14ac:dyDescent="0.55000000000000004">
      <c r="A1703">
        <v>928</v>
      </c>
      <c r="B1703" s="1" t="s">
        <v>6126</v>
      </c>
      <c r="C1703" s="4">
        <v>0.97142857100000002</v>
      </c>
      <c r="D1703" s="6">
        <v>96.453131400000004</v>
      </c>
      <c r="E1703" s="3">
        <v>96.709701190000004</v>
      </c>
      <c r="F1703" s="4">
        <v>0.58449541500000002</v>
      </c>
      <c r="G1703" s="6">
        <f>Table5[[#This Row],[Best Individual mean accuracy]]-Table5[[#This Row],[Benchmark mean accuracy]]</f>
        <v>0.25656979000000035</v>
      </c>
      <c r="H1703" t="str">
        <f>IF(AND(Table5[[#This Row],[F value]]&lt;4.74,Table5[[#This Row],[Best Individual mean accuracy]]&gt;Table5[[#This Row],[Benchmark mean accuracy]]),"Yes","No")</f>
        <v>Yes</v>
      </c>
    </row>
    <row r="1704" spans="1:8" x14ac:dyDescent="0.55000000000000004">
      <c r="A1704">
        <v>175</v>
      </c>
      <c r="B1704" s="1" t="s">
        <v>4591</v>
      </c>
      <c r="C1704" s="4">
        <v>0.98285714300000004</v>
      </c>
      <c r="D1704" s="6">
        <v>96.767417109999997</v>
      </c>
      <c r="E1704" s="3">
        <v>96.709619320000002</v>
      </c>
      <c r="F1704" s="4">
        <v>0.69689171900000002</v>
      </c>
      <c r="G1704" s="6">
        <f>Table5[[#This Row],[Best Individual mean accuracy]]-Table5[[#This Row],[Benchmark mean accuracy]]</f>
        <v>-5.7797789999995075E-2</v>
      </c>
      <c r="H1704" t="str">
        <f>IF(AND(Table5[[#This Row],[F value]]&lt;4.74,Table5[[#This Row],[Best Individual mean accuracy]]&gt;Table5[[#This Row],[Benchmark mean accuracy]]),"Yes","No")</f>
        <v>No</v>
      </c>
    </row>
    <row r="1705" spans="1:8" x14ac:dyDescent="0.55000000000000004">
      <c r="A1705">
        <v>750</v>
      </c>
      <c r="B1705" s="1" t="s">
        <v>5705</v>
      </c>
      <c r="C1705" s="4">
        <v>0.96571428599999998</v>
      </c>
      <c r="D1705" s="6">
        <v>96.652476460000003</v>
      </c>
      <c r="E1705" s="3">
        <v>96.709619320000002</v>
      </c>
      <c r="F1705" s="4">
        <v>0.66712935500000003</v>
      </c>
      <c r="G1705" s="6">
        <f>Table5[[#This Row],[Best Individual mean accuracy]]-Table5[[#This Row],[Benchmark mean accuracy]]</f>
        <v>5.7142859999999018E-2</v>
      </c>
      <c r="H1705" t="str">
        <f>IF(AND(Table5[[#This Row],[F value]]&lt;4.74,Table5[[#This Row],[Best Individual mean accuracy]]&gt;Table5[[#This Row],[Benchmark mean accuracy]]),"Yes","No")</f>
        <v>Yes</v>
      </c>
    </row>
    <row r="1706" spans="1:8" x14ac:dyDescent="0.55000000000000004">
      <c r="A1706">
        <v>175</v>
      </c>
      <c r="B1706" s="1" t="s">
        <v>4530</v>
      </c>
      <c r="C1706" s="4">
        <v>0.98285714300000004</v>
      </c>
      <c r="D1706" s="6">
        <v>96.624969300000004</v>
      </c>
      <c r="E1706" s="3">
        <v>96.709619320000002</v>
      </c>
      <c r="F1706" s="4">
        <v>0.57698478200000003</v>
      </c>
      <c r="G1706" s="6">
        <f>Table5[[#This Row],[Best Individual mean accuracy]]-Table5[[#This Row],[Benchmark mean accuracy]]</f>
        <v>8.4650019999997994E-2</v>
      </c>
      <c r="H1706" t="str">
        <f>IF(AND(Table5[[#This Row],[F value]]&lt;4.74,Table5[[#This Row],[Best Individual mean accuracy]]&gt;Table5[[#This Row],[Benchmark mean accuracy]]),"Yes","No")</f>
        <v>Yes</v>
      </c>
    </row>
    <row r="1707" spans="1:8" x14ac:dyDescent="0.55000000000000004">
      <c r="A1707">
        <v>928</v>
      </c>
      <c r="B1707" s="1" t="s">
        <v>6599</v>
      </c>
      <c r="C1707" s="4">
        <v>0.97142857100000002</v>
      </c>
      <c r="D1707" s="6">
        <v>96.566762179999998</v>
      </c>
      <c r="E1707" s="3">
        <v>96.709619320000002</v>
      </c>
      <c r="F1707" s="4">
        <v>0.64381633699999996</v>
      </c>
      <c r="G1707" s="6">
        <f>Table5[[#This Row],[Best Individual mean accuracy]]-Table5[[#This Row],[Benchmark mean accuracy]]</f>
        <v>0.14285714000000382</v>
      </c>
      <c r="H1707" t="str">
        <f>IF(AND(Table5[[#This Row],[F value]]&lt;4.74,Table5[[#This Row],[Best Individual mean accuracy]]&gt;Table5[[#This Row],[Benchmark mean accuracy]]),"Yes","No")</f>
        <v>Yes</v>
      </c>
    </row>
    <row r="1708" spans="1:8" x14ac:dyDescent="0.55000000000000004">
      <c r="A1708">
        <v>663</v>
      </c>
      <c r="B1708" s="1" t="s">
        <v>5484</v>
      </c>
      <c r="C1708" s="4">
        <v>0.97714285700000003</v>
      </c>
      <c r="D1708" s="6">
        <v>96.509291849999997</v>
      </c>
      <c r="E1708" s="3">
        <v>96.709619320000002</v>
      </c>
      <c r="F1708" s="4">
        <v>1</v>
      </c>
      <c r="G1708" s="6">
        <f>Table5[[#This Row],[Best Individual mean accuracy]]-Table5[[#This Row],[Benchmark mean accuracy]]</f>
        <v>0.20032747000000484</v>
      </c>
      <c r="H1708" t="str">
        <f>IF(AND(Table5[[#This Row],[F value]]&lt;4.74,Table5[[#This Row],[Best Individual mean accuracy]]&gt;Table5[[#This Row],[Benchmark mean accuracy]]),"Yes","No")</f>
        <v>Yes</v>
      </c>
    </row>
    <row r="1709" spans="1:8" x14ac:dyDescent="0.55000000000000004">
      <c r="A1709">
        <v>175</v>
      </c>
      <c r="B1709" s="1" t="s">
        <v>5033</v>
      </c>
      <c r="C1709" s="4">
        <v>0.98285714300000004</v>
      </c>
      <c r="D1709" s="6">
        <v>96.424805570000004</v>
      </c>
      <c r="E1709" s="3">
        <v>96.709619320000002</v>
      </c>
      <c r="F1709" s="4">
        <v>0.74967938499999998</v>
      </c>
      <c r="G1709" s="6">
        <f>Table5[[#This Row],[Best Individual mean accuracy]]-Table5[[#This Row],[Benchmark mean accuracy]]</f>
        <v>0.28481374999999787</v>
      </c>
      <c r="H1709" t="str">
        <f>IF(AND(Table5[[#This Row],[F value]]&lt;4.74,Table5[[#This Row],[Best Individual mean accuracy]]&gt;Table5[[#This Row],[Benchmark mean accuracy]]),"Yes","No")</f>
        <v>Yes</v>
      </c>
    </row>
    <row r="1710" spans="1:8" x14ac:dyDescent="0.55000000000000004">
      <c r="A1710">
        <v>175</v>
      </c>
      <c r="B1710" s="1" t="s">
        <v>4975</v>
      </c>
      <c r="C1710" s="4">
        <v>0.98285714300000004</v>
      </c>
      <c r="D1710" s="6">
        <v>96.223004500000002</v>
      </c>
      <c r="E1710" s="3">
        <v>96.709619320000002</v>
      </c>
      <c r="F1710" s="4">
        <v>1.6538946990000001</v>
      </c>
      <c r="G1710" s="6">
        <f>Table5[[#This Row],[Best Individual mean accuracy]]-Table5[[#This Row],[Benchmark mean accuracy]]</f>
        <v>0.48661481999999978</v>
      </c>
      <c r="H1710" t="str">
        <f>IF(AND(Table5[[#This Row],[F value]]&lt;4.74,Table5[[#This Row],[Best Individual mean accuracy]]&gt;Table5[[#This Row],[Benchmark mean accuracy]]),"Yes","No")</f>
        <v>Yes</v>
      </c>
    </row>
    <row r="1711" spans="1:8" x14ac:dyDescent="0.55000000000000004">
      <c r="A1711">
        <v>175</v>
      </c>
      <c r="B1711" s="1" t="s">
        <v>5056</v>
      </c>
      <c r="C1711" s="4">
        <v>0.98285714300000004</v>
      </c>
      <c r="D1711" s="6">
        <v>96.709701190000004</v>
      </c>
      <c r="E1711" s="3">
        <v>96.709537449999999</v>
      </c>
      <c r="F1711" s="4">
        <v>0.61513146200000002</v>
      </c>
      <c r="G1711" s="6">
        <f>Table5[[#This Row],[Best Individual mean accuracy]]-Table5[[#This Row],[Benchmark mean accuracy]]</f>
        <v>-1.637400000049638E-4</v>
      </c>
      <c r="H1711" t="str">
        <f>IF(AND(Table5[[#This Row],[F value]]&lt;4.74,Table5[[#This Row],[Best Individual mean accuracy]]&gt;Table5[[#This Row],[Benchmark mean accuracy]]),"Yes","No")</f>
        <v>No</v>
      </c>
    </row>
    <row r="1712" spans="1:8" x14ac:dyDescent="0.55000000000000004">
      <c r="A1712">
        <v>928</v>
      </c>
      <c r="B1712" s="1" t="s">
        <v>6476</v>
      </c>
      <c r="C1712" s="4">
        <v>0.97142857100000002</v>
      </c>
      <c r="D1712" s="6">
        <v>96.623905030000003</v>
      </c>
      <c r="E1712" s="3">
        <v>96.709537449999999</v>
      </c>
      <c r="F1712" s="4">
        <v>0.72507456299999995</v>
      </c>
      <c r="G1712" s="6">
        <f>Table5[[#This Row],[Best Individual mean accuracy]]-Table5[[#This Row],[Benchmark mean accuracy]]</f>
        <v>8.5632419999996046E-2</v>
      </c>
      <c r="H1712" t="str">
        <f>IF(AND(Table5[[#This Row],[F value]]&lt;4.74,Table5[[#This Row],[Best Individual mean accuracy]]&gt;Table5[[#This Row],[Benchmark mean accuracy]]),"Yes","No")</f>
        <v>Yes</v>
      </c>
    </row>
    <row r="1713" spans="1:8" x14ac:dyDescent="0.55000000000000004">
      <c r="A1713">
        <v>175</v>
      </c>
      <c r="B1713" s="1" t="s">
        <v>4701</v>
      </c>
      <c r="C1713" s="4">
        <v>0.98285714300000004</v>
      </c>
      <c r="D1713" s="6">
        <v>96.509701190000001</v>
      </c>
      <c r="E1713" s="3">
        <v>96.709537449999999</v>
      </c>
      <c r="F1713" s="4">
        <v>0.64783215599999999</v>
      </c>
      <c r="G1713" s="6">
        <f>Table5[[#This Row],[Best Individual mean accuracy]]-Table5[[#This Row],[Benchmark mean accuracy]]</f>
        <v>0.19983625999999788</v>
      </c>
      <c r="H1713" t="str">
        <f>IF(AND(Table5[[#This Row],[F value]]&lt;4.74,Table5[[#This Row],[Best Individual mean accuracy]]&gt;Table5[[#This Row],[Benchmark mean accuracy]]),"Yes","No")</f>
        <v>Yes</v>
      </c>
    </row>
    <row r="1714" spans="1:8" x14ac:dyDescent="0.55000000000000004">
      <c r="A1714">
        <v>175</v>
      </c>
      <c r="B1714" s="1" t="s">
        <v>4702</v>
      </c>
      <c r="C1714" s="4">
        <v>0.98285714300000004</v>
      </c>
      <c r="D1714" s="6">
        <v>96.509373719999999</v>
      </c>
      <c r="E1714" s="3">
        <v>96.709537449999999</v>
      </c>
      <c r="F1714" s="4">
        <v>3.736349207</v>
      </c>
      <c r="G1714" s="6">
        <f>Table5[[#This Row],[Best Individual mean accuracy]]-Table5[[#This Row],[Benchmark mean accuracy]]</f>
        <v>0.20016372999999987</v>
      </c>
      <c r="H1714" t="str">
        <f>IF(AND(Table5[[#This Row],[F value]]&lt;4.74,Table5[[#This Row],[Best Individual mean accuracy]]&gt;Table5[[#This Row],[Benchmark mean accuracy]]),"Yes","No")</f>
        <v>Yes</v>
      </c>
    </row>
    <row r="1715" spans="1:8" x14ac:dyDescent="0.55000000000000004">
      <c r="A1715">
        <v>663</v>
      </c>
      <c r="B1715" s="1" t="s">
        <v>5407</v>
      </c>
      <c r="C1715" s="4">
        <v>0.97714285700000003</v>
      </c>
      <c r="D1715" s="6">
        <v>96.395088009999995</v>
      </c>
      <c r="E1715" s="3">
        <v>96.709537449999999</v>
      </c>
      <c r="F1715" s="4">
        <v>1.871085219</v>
      </c>
      <c r="G1715" s="6">
        <f>Table5[[#This Row],[Best Individual mean accuracy]]-Table5[[#This Row],[Benchmark mean accuracy]]</f>
        <v>0.31444944000000419</v>
      </c>
      <c r="H1715" t="str">
        <f>IF(AND(Table5[[#This Row],[F value]]&lt;4.74,Table5[[#This Row],[Best Individual mean accuracy]]&gt;Table5[[#This Row],[Benchmark mean accuracy]]),"Yes","No")</f>
        <v>Yes</v>
      </c>
    </row>
    <row r="1716" spans="1:8" x14ac:dyDescent="0.55000000000000004">
      <c r="A1716">
        <v>10</v>
      </c>
      <c r="B1716" s="1" t="s">
        <v>4446</v>
      </c>
      <c r="C1716" s="4">
        <v>0.98285714300000004</v>
      </c>
      <c r="D1716" s="6">
        <v>96.766680309999998</v>
      </c>
      <c r="E1716" s="3">
        <v>96.709455590000005</v>
      </c>
      <c r="F1716" s="4">
        <v>0.85703483300000005</v>
      </c>
      <c r="G1716" s="6">
        <f>Table5[[#This Row],[Best Individual mean accuracy]]-Table5[[#This Row],[Benchmark mean accuracy]]</f>
        <v>-5.7224719999993567E-2</v>
      </c>
      <c r="H1716" t="str">
        <f>IF(AND(Table5[[#This Row],[F value]]&lt;4.74,Table5[[#This Row],[Best Individual mean accuracy]]&gt;Table5[[#This Row],[Benchmark mean accuracy]]),"Yes","No")</f>
        <v>No</v>
      </c>
    </row>
    <row r="1717" spans="1:8" x14ac:dyDescent="0.55000000000000004">
      <c r="A1717">
        <v>10</v>
      </c>
      <c r="B1717" s="1" t="s">
        <v>4475</v>
      </c>
      <c r="C1717" s="4">
        <v>0.98285714300000004</v>
      </c>
      <c r="D1717" s="6">
        <v>96.623577569999995</v>
      </c>
      <c r="E1717" s="3">
        <v>96.709455590000005</v>
      </c>
      <c r="F1717" s="4">
        <v>0.82248242299999996</v>
      </c>
      <c r="G1717" s="6">
        <f>Table5[[#This Row],[Best Individual mean accuracy]]-Table5[[#This Row],[Benchmark mean accuracy]]</f>
        <v>8.5878020000009769E-2</v>
      </c>
      <c r="H1717" t="str">
        <f>IF(AND(Table5[[#This Row],[F value]]&lt;4.74,Table5[[#This Row],[Best Individual mean accuracy]]&gt;Table5[[#This Row],[Benchmark mean accuracy]]),"Yes","No")</f>
        <v>Yes</v>
      </c>
    </row>
    <row r="1718" spans="1:8" x14ac:dyDescent="0.55000000000000004">
      <c r="A1718">
        <v>175</v>
      </c>
      <c r="B1718" s="1" t="s">
        <v>4852</v>
      </c>
      <c r="C1718" s="4">
        <v>0.98285714300000004</v>
      </c>
      <c r="D1718" s="6">
        <v>96.537863279999996</v>
      </c>
      <c r="E1718" s="3">
        <v>96.709455590000005</v>
      </c>
      <c r="F1718" s="4">
        <v>1.1335620049999999</v>
      </c>
      <c r="G1718" s="6">
        <f>Table5[[#This Row],[Best Individual mean accuracy]]-Table5[[#This Row],[Benchmark mean accuracy]]</f>
        <v>0.1715923100000083</v>
      </c>
      <c r="H1718" t="str">
        <f>IF(AND(Table5[[#This Row],[F value]]&lt;4.74,Table5[[#This Row],[Best Individual mean accuracy]]&gt;Table5[[#This Row],[Benchmark mean accuracy]]),"Yes","No")</f>
        <v>Yes</v>
      </c>
    </row>
    <row r="1719" spans="1:8" x14ac:dyDescent="0.55000000000000004">
      <c r="A1719">
        <v>928</v>
      </c>
      <c r="B1719" s="1" t="s">
        <v>6311</v>
      </c>
      <c r="C1719" s="4">
        <v>0.97142857100000002</v>
      </c>
      <c r="D1719" s="6">
        <v>96.452149000000006</v>
      </c>
      <c r="E1719" s="3">
        <v>96.709455590000005</v>
      </c>
      <c r="F1719" s="4">
        <v>1.1622492179999999</v>
      </c>
      <c r="G1719" s="6">
        <f>Table5[[#This Row],[Best Individual mean accuracy]]-Table5[[#This Row],[Benchmark mean accuracy]]</f>
        <v>0.25730658999999889</v>
      </c>
      <c r="H1719" t="str">
        <f>IF(AND(Table5[[#This Row],[F value]]&lt;4.74,Table5[[#This Row],[Best Individual mean accuracy]]&gt;Table5[[#This Row],[Benchmark mean accuracy]]),"Yes","No")</f>
        <v>Yes</v>
      </c>
    </row>
    <row r="1720" spans="1:8" x14ac:dyDescent="0.55000000000000004">
      <c r="A1720">
        <v>928</v>
      </c>
      <c r="B1720" s="1" t="s">
        <v>6500</v>
      </c>
      <c r="C1720" s="4">
        <v>0.97142857100000002</v>
      </c>
      <c r="D1720" s="6">
        <v>96.166516580000007</v>
      </c>
      <c r="E1720" s="3">
        <v>96.709455590000005</v>
      </c>
      <c r="F1720" s="4">
        <v>0.85313744899999999</v>
      </c>
      <c r="G1720" s="6">
        <f>Table5[[#This Row],[Best Individual mean accuracy]]-Table5[[#This Row],[Benchmark mean accuracy]]</f>
        <v>0.54293900999999778</v>
      </c>
      <c r="H1720" t="str">
        <f>IF(AND(Table5[[#This Row],[F value]]&lt;4.74,Table5[[#This Row],[Best Individual mean accuracy]]&gt;Table5[[#This Row],[Benchmark mean accuracy]]),"Yes","No")</f>
        <v>Yes</v>
      </c>
    </row>
    <row r="1721" spans="1:8" x14ac:dyDescent="0.55000000000000004">
      <c r="A1721">
        <v>750</v>
      </c>
      <c r="B1721" s="1" t="s">
        <v>5674</v>
      </c>
      <c r="C1721" s="4">
        <v>0.96571428599999998</v>
      </c>
      <c r="D1721" s="6">
        <v>96.823577569999998</v>
      </c>
      <c r="E1721" s="3">
        <v>96.709373720000002</v>
      </c>
      <c r="F1721" s="4">
        <v>0.66656157100000002</v>
      </c>
      <c r="G1721" s="6">
        <f>Table5[[#This Row],[Best Individual mean accuracy]]-Table5[[#This Row],[Benchmark mean accuracy]]</f>
        <v>-0.11420384999999555</v>
      </c>
      <c r="H1721" t="str">
        <f>IF(AND(Table5[[#This Row],[F value]]&lt;4.74,Table5[[#This Row],[Best Individual mean accuracy]]&gt;Table5[[#This Row],[Benchmark mean accuracy]]),"Yes","No")</f>
        <v>No</v>
      </c>
    </row>
    <row r="1722" spans="1:8" x14ac:dyDescent="0.55000000000000004">
      <c r="A1722">
        <v>928</v>
      </c>
      <c r="B1722" s="1" t="s">
        <v>6245</v>
      </c>
      <c r="C1722" s="4">
        <v>0.97142857100000002</v>
      </c>
      <c r="D1722" s="6">
        <v>96.680474829999994</v>
      </c>
      <c r="E1722" s="3">
        <v>96.709373720000002</v>
      </c>
      <c r="F1722" s="4">
        <v>0.58965426499999996</v>
      </c>
      <c r="G1722" s="6">
        <f>Table5[[#This Row],[Best Individual mean accuracy]]-Table5[[#This Row],[Benchmark mean accuracy]]</f>
        <v>2.8898890000007782E-2</v>
      </c>
      <c r="H1722" t="str">
        <f>IF(AND(Table5[[#This Row],[F value]]&lt;4.74,Table5[[#This Row],[Best Individual mean accuracy]]&gt;Table5[[#This Row],[Benchmark mean accuracy]]),"Yes","No")</f>
        <v>Yes</v>
      </c>
    </row>
    <row r="1723" spans="1:8" x14ac:dyDescent="0.55000000000000004">
      <c r="A1723">
        <v>175</v>
      </c>
      <c r="B1723" s="1" t="s">
        <v>4572</v>
      </c>
      <c r="C1723" s="4">
        <v>0.98285714300000004</v>
      </c>
      <c r="D1723" s="6">
        <v>96.623495700000007</v>
      </c>
      <c r="E1723" s="3">
        <v>96.709373720000002</v>
      </c>
      <c r="F1723" s="4">
        <v>0.63633305200000001</v>
      </c>
      <c r="G1723" s="6">
        <f>Table5[[#This Row],[Best Individual mean accuracy]]-Table5[[#This Row],[Benchmark mean accuracy]]</f>
        <v>8.5878019999995558E-2</v>
      </c>
      <c r="H1723" t="str">
        <f>IF(AND(Table5[[#This Row],[F value]]&lt;4.74,Table5[[#This Row],[Best Individual mean accuracy]]&gt;Table5[[#This Row],[Benchmark mean accuracy]]),"Yes","No")</f>
        <v>Yes</v>
      </c>
    </row>
    <row r="1724" spans="1:8" x14ac:dyDescent="0.55000000000000004">
      <c r="A1724">
        <v>928</v>
      </c>
      <c r="B1724" s="1" t="s">
        <v>6308</v>
      </c>
      <c r="C1724" s="4">
        <v>0.97142857100000002</v>
      </c>
      <c r="D1724" s="6">
        <v>96.623250100000007</v>
      </c>
      <c r="E1724" s="3">
        <v>96.709373720000002</v>
      </c>
      <c r="F1724" s="4">
        <v>1.549713892</v>
      </c>
      <c r="G1724" s="6">
        <f>Table5[[#This Row],[Best Individual mean accuracy]]-Table5[[#This Row],[Benchmark mean accuracy]]</f>
        <v>8.6123619999995071E-2</v>
      </c>
      <c r="H1724" t="str">
        <f>IF(AND(Table5[[#This Row],[F value]]&lt;4.74,Table5[[#This Row],[Best Individual mean accuracy]]&gt;Table5[[#This Row],[Benchmark mean accuracy]]),"Yes","No")</f>
        <v>Yes</v>
      </c>
    </row>
    <row r="1725" spans="1:8" x14ac:dyDescent="0.55000000000000004">
      <c r="A1725">
        <v>175</v>
      </c>
      <c r="B1725" s="1" t="s">
        <v>4747</v>
      </c>
      <c r="C1725" s="4">
        <v>0.98285714300000004</v>
      </c>
      <c r="D1725" s="6">
        <v>96.595169870000007</v>
      </c>
      <c r="E1725" s="3">
        <v>96.709373720000002</v>
      </c>
      <c r="F1725" s="4">
        <v>1.2611931460000001</v>
      </c>
      <c r="G1725" s="6">
        <f>Table5[[#This Row],[Best Individual mean accuracy]]-Table5[[#This Row],[Benchmark mean accuracy]]</f>
        <v>0.11420384999999555</v>
      </c>
      <c r="H1725" t="str">
        <f>IF(AND(Table5[[#This Row],[F value]]&lt;4.74,Table5[[#This Row],[Best Individual mean accuracy]]&gt;Table5[[#This Row],[Benchmark mean accuracy]]),"Yes","No")</f>
        <v>Yes</v>
      </c>
    </row>
    <row r="1726" spans="1:8" x14ac:dyDescent="0.55000000000000004">
      <c r="A1726">
        <v>175</v>
      </c>
      <c r="B1726" s="1" t="s">
        <v>5015</v>
      </c>
      <c r="C1726" s="4">
        <v>0.98285714300000004</v>
      </c>
      <c r="D1726" s="6">
        <v>96.594514939999996</v>
      </c>
      <c r="E1726" s="3">
        <v>96.709373720000002</v>
      </c>
      <c r="F1726" s="4">
        <v>1.28069637</v>
      </c>
      <c r="G1726" s="6">
        <f>Table5[[#This Row],[Best Individual mean accuracy]]-Table5[[#This Row],[Benchmark mean accuracy]]</f>
        <v>0.11485878000000582</v>
      </c>
      <c r="H1726" t="str">
        <f>IF(AND(Table5[[#This Row],[F value]]&lt;4.74,Table5[[#This Row],[Best Individual mean accuracy]]&gt;Table5[[#This Row],[Benchmark mean accuracy]]),"Yes","No")</f>
        <v>Yes</v>
      </c>
    </row>
    <row r="1727" spans="1:8" x14ac:dyDescent="0.55000000000000004">
      <c r="A1727">
        <v>928</v>
      </c>
      <c r="B1727" s="1" t="s">
        <v>6621</v>
      </c>
      <c r="C1727" s="4">
        <v>0.97142857100000002</v>
      </c>
      <c r="D1727" s="6">
        <v>96.45247646</v>
      </c>
      <c r="E1727" s="3">
        <v>96.709373720000002</v>
      </c>
      <c r="F1727" s="4">
        <v>0.97119170700000002</v>
      </c>
      <c r="G1727" s="6">
        <f>Table5[[#This Row],[Best Individual mean accuracy]]-Table5[[#This Row],[Benchmark mean accuracy]]</f>
        <v>0.25689726000000235</v>
      </c>
      <c r="H1727" t="str">
        <f>IF(AND(Table5[[#This Row],[F value]]&lt;4.74,Table5[[#This Row],[Best Individual mean accuracy]]&gt;Table5[[#This Row],[Benchmark mean accuracy]]),"Yes","No")</f>
        <v>Yes</v>
      </c>
    </row>
    <row r="1728" spans="1:8" x14ac:dyDescent="0.55000000000000004">
      <c r="A1728">
        <v>175</v>
      </c>
      <c r="B1728" s="1" t="s">
        <v>4832</v>
      </c>
      <c r="C1728" s="4">
        <v>0.98285714300000004</v>
      </c>
      <c r="D1728" s="6">
        <v>96.451575930000004</v>
      </c>
      <c r="E1728" s="3">
        <v>96.709373720000002</v>
      </c>
      <c r="F1728" s="4">
        <v>0.84500947400000004</v>
      </c>
      <c r="G1728" s="6">
        <f>Table5[[#This Row],[Best Individual mean accuracy]]-Table5[[#This Row],[Benchmark mean accuracy]]</f>
        <v>0.25779778999999792</v>
      </c>
      <c r="H1728" t="str">
        <f>IF(AND(Table5[[#This Row],[F value]]&lt;4.74,Table5[[#This Row],[Best Individual mean accuracy]]&gt;Table5[[#This Row],[Benchmark mean accuracy]]),"Yes","No")</f>
        <v>Yes</v>
      </c>
    </row>
    <row r="1729" spans="1:8" x14ac:dyDescent="0.55000000000000004">
      <c r="A1729">
        <v>175</v>
      </c>
      <c r="B1729" s="1" t="s">
        <v>4954</v>
      </c>
      <c r="C1729" s="4">
        <v>0.98285714300000004</v>
      </c>
      <c r="D1729" s="6">
        <v>96.423250100000004</v>
      </c>
      <c r="E1729" s="3">
        <v>96.709373720000002</v>
      </c>
      <c r="F1729" s="4">
        <v>0.94453722900000003</v>
      </c>
      <c r="G1729" s="6">
        <f>Table5[[#This Row],[Best Individual mean accuracy]]-Table5[[#This Row],[Benchmark mean accuracy]]</f>
        <v>0.28612361999999791</v>
      </c>
      <c r="H1729" t="str">
        <f>IF(AND(Table5[[#This Row],[F value]]&lt;4.74,Table5[[#This Row],[Best Individual mean accuracy]]&gt;Table5[[#This Row],[Benchmark mean accuracy]]),"Yes","No")</f>
        <v>Yes</v>
      </c>
    </row>
    <row r="1730" spans="1:8" x14ac:dyDescent="0.55000000000000004">
      <c r="A1730">
        <v>663</v>
      </c>
      <c r="B1730" s="1" t="s">
        <v>5565</v>
      </c>
      <c r="C1730" s="4">
        <v>0.97714285700000003</v>
      </c>
      <c r="D1730" s="6">
        <v>96.394596809999996</v>
      </c>
      <c r="E1730" s="3">
        <v>96.709373720000002</v>
      </c>
      <c r="F1730" s="4">
        <v>0.67946721399999999</v>
      </c>
      <c r="G1730" s="6">
        <f>Table5[[#This Row],[Best Individual mean accuracy]]-Table5[[#This Row],[Benchmark mean accuracy]]</f>
        <v>0.31477691000000618</v>
      </c>
      <c r="H1730" t="str">
        <f>IF(AND(Table5[[#This Row],[F value]]&lt;4.74,Table5[[#This Row],[Best Individual mean accuracy]]&gt;Table5[[#This Row],[Benchmark mean accuracy]]),"Yes","No")</f>
        <v>Yes</v>
      </c>
    </row>
    <row r="1731" spans="1:8" x14ac:dyDescent="0.55000000000000004">
      <c r="A1731">
        <v>928</v>
      </c>
      <c r="B1731" s="1" t="s">
        <v>5933</v>
      </c>
      <c r="C1731" s="4">
        <v>0.97142857100000002</v>
      </c>
      <c r="D1731" s="6">
        <v>96.308145719999999</v>
      </c>
      <c r="E1731" s="3">
        <v>96.709373720000002</v>
      </c>
      <c r="F1731" s="4">
        <v>1.1024990379999999</v>
      </c>
      <c r="G1731" s="6">
        <f>Table5[[#This Row],[Best Individual mean accuracy]]-Table5[[#This Row],[Benchmark mean accuracy]]</f>
        <v>0.40122800000000325</v>
      </c>
      <c r="H1731" t="str">
        <f>IF(AND(Table5[[#This Row],[F value]]&lt;4.74,Table5[[#This Row],[Best Individual mean accuracy]]&gt;Table5[[#This Row],[Benchmark mean accuracy]]),"Yes","No")</f>
        <v>Yes</v>
      </c>
    </row>
    <row r="1732" spans="1:8" x14ac:dyDescent="0.55000000000000004">
      <c r="A1732">
        <v>750</v>
      </c>
      <c r="B1732" s="1" t="s">
        <v>5876</v>
      </c>
      <c r="C1732" s="4">
        <v>0.96571428599999998</v>
      </c>
      <c r="D1732" s="6">
        <v>96.766516580000001</v>
      </c>
      <c r="E1732" s="3">
        <v>96.70929185</v>
      </c>
      <c r="F1732" s="4">
        <v>244301</v>
      </c>
      <c r="G1732" s="6">
        <f>Table5[[#This Row],[Best Individual mean accuracy]]-Table5[[#This Row],[Benchmark mean accuracy]]</f>
        <v>-5.72247300000015E-2</v>
      </c>
      <c r="H1732" t="str">
        <f>IF(AND(Table5[[#This Row],[F value]]&lt;4.74,Table5[[#This Row],[Best Individual mean accuracy]]&gt;Table5[[#This Row],[Benchmark mean accuracy]]),"Yes","No")</f>
        <v>No</v>
      </c>
    </row>
    <row r="1733" spans="1:8" x14ac:dyDescent="0.55000000000000004">
      <c r="A1733">
        <v>175</v>
      </c>
      <c r="B1733" s="1" t="s">
        <v>4658</v>
      </c>
      <c r="C1733" s="4">
        <v>0.98285714300000004</v>
      </c>
      <c r="D1733" s="6">
        <v>96.594433069999994</v>
      </c>
      <c r="E1733" s="3">
        <v>96.70929185</v>
      </c>
      <c r="F1733" s="4">
        <v>0.91194288300000004</v>
      </c>
      <c r="G1733" s="6">
        <f>Table5[[#This Row],[Best Individual mean accuracy]]-Table5[[#This Row],[Benchmark mean accuracy]]</f>
        <v>0.11485878000000582</v>
      </c>
      <c r="H1733" t="str">
        <f>IF(AND(Table5[[#This Row],[F value]]&lt;4.74,Table5[[#This Row],[Best Individual mean accuracy]]&gt;Table5[[#This Row],[Benchmark mean accuracy]]),"Yes","No")</f>
        <v>Yes</v>
      </c>
    </row>
    <row r="1734" spans="1:8" x14ac:dyDescent="0.55000000000000004">
      <c r="A1734">
        <v>928</v>
      </c>
      <c r="B1734" s="1" t="s">
        <v>6276</v>
      </c>
      <c r="C1734" s="4">
        <v>0.97142857100000002</v>
      </c>
      <c r="D1734" s="6">
        <v>96.394760539999993</v>
      </c>
      <c r="E1734" s="3">
        <v>96.70929185</v>
      </c>
      <c r="F1734" s="4">
        <v>1.176294489</v>
      </c>
      <c r="G1734" s="6">
        <f>Table5[[#This Row],[Best Individual mean accuracy]]-Table5[[#This Row],[Benchmark mean accuracy]]</f>
        <v>0.31453131000000667</v>
      </c>
      <c r="H1734" t="str">
        <f>IF(AND(Table5[[#This Row],[F value]]&lt;4.74,Table5[[#This Row],[Best Individual mean accuracy]]&gt;Table5[[#This Row],[Benchmark mean accuracy]]),"Yes","No")</f>
        <v>Yes</v>
      </c>
    </row>
    <row r="1735" spans="1:8" x14ac:dyDescent="0.55000000000000004">
      <c r="A1735">
        <v>175</v>
      </c>
      <c r="B1735" s="1" t="s">
        <v>4684</v>
      </c>
      <c r="C1735" s="4">
        <v>0.98285714300000004</v>
      </c>
      <c r="D1735" s="6">
        <v>96.252230859999997</v>
      </c>
      <c r="E1735" s="3">
        <v>96.70929185</v>
      </c>
      <c r="F1735" s="4">
        <v>0.82301519400000001</v>
      </c>
      <c r="G1735" s="6">
        <f>Table5[[#This Row],[Best Individual mean accuracy]]-Table5[[#This Row],[Benchmark mean accuracy]]</f>
        <v>0.45706099000000222</v>
      </c>
      <c r="H1735" t="str">
        <f>IF(AND(Table5[[#This Row],[F value]]&lt;4.74,Table5[[#This Row],[Best Individual mean accuracy]]&gt;Table5[[#This Row],[Benchmark mean accuracy]]),"Yes","No")</f>
        <v>Yes</v>
      </c>
    </row>
    <row r="1736" spans="1:8" x14ac:dyDescent="0.55000000000000004">
      <c r="A1736">
        <v>928</v>
      </c>
      <c r="B1736" s="1" t="s">
        <v>6303</v>
      </c>
      <c r="C1736" s="4">
        <v>0.97142857100000002</v>
      </c>
      <c r="D1736" s="6">
        <v>96.823495699999995</v>
      </c>
      <c r="E1736" s="3">
        <v>96.709209990000005</v>
      </c>
      <c r="F1736" s="4">
        <v>0.91190589099999997</v>
      </c>
      <c r="G1736" s="6">
        <f>Table5[[#This Row],[Best Individual mean accuracy]]-Table5[[#This Row],[Benchmark mean accuracy]]</f>
        <v>-0.1142857099999901</v>
      </c>
      <c r="H1736" t="str">
        <f>IF(AND(Table5[[#This Row],[F value]]&lt;4.74,Table5[[#This Row],[Best Individual mean accuracy]]&gt;Table5[[#This Row],[Benchmark mean accuracy]]),"Yes","No")</f>
        <v>No</v>
      </c>
    </row>
    <row r="1737" spans="1:8" x14ac:dyDescent="0.55000000000000004">
      <c r="A1737">
        <v>750</v>
      </c>
      <c r="B1737" s="1" t="s">
        <v>5671</v>
      </c>
      <c r="C1737" s="4">
        <v>0.96571428599999998</v>
      </c>
      <c r="D1737" s="6">
        <v>96.766598439999996</v>
      </c>
      <c r="E1737" s="3">
        <v>96.709209990000005</v>
      </c>
      <c r="F1737" s="4">
        <v>1.1670908339999999</v>
      </c>
      <c r="G1737" s="6">
        <f>Table5[[#This Row],[Best Individual mean accuracy]]-Table5[[#This Row],[Benchmark mean accuracy]]</f>
        <v>-5.7388449999990598E-2</v>
      </c>
      <c r="H1737" t="str">
        <f>IF(AND(Table5[[#This Row],[F value]]&lt;4.74,Table5[[#This Row],[Best Individual mean accuracy]]&gt;Table5[[#This Row],[Benchmark mean accuracy]]),"Yes","No")</f>
        <v>No</v>
      </c>
    </row>
    <row r="1738" spans="1:8" x14ac:dyDescent="0.55000000000000004">
      <c r="A1738">
        <v>175</v>
      </c>
      <c r="B1738" s="1" t="s">
        <v>4858</v>
      </c>
      <c r="C1738" s="4">
        <v>0.98285714300000004</v>
      </c>
      <c r="D1738" s="6">
        <v>96.538272620000001</v>
      </c>
      <c r="E1738" s="3">
        <v>96.709209990000005</v>
      </c>
      <c r="F1738" s="4">
        <v>0.90000609099999995</v>
      </c>
      <c r="G1738" s="6">
        <f>Table5[[#This Row],[Best Individual mean accuracy]]-Table5[[#This Row],[Benchmark mean accuracy]]</f>
        <v>0.17093737000000431</v>
      </c>
      <c r="H1738" t="str">
        <f>IF(AND(Table5[[#This Row],[F value]]&lt;4.74,Table5[[#This Row],[Best Individual mean accuracy]]&gt;Table5[[#This Row],[Benchmark mean accuracy]]),"Yes","No")</f>
        <v>Yes</v>
      </c>
    </row>
    <row r="1739" spans="1:8" x14ac:dyDescent="0.55000000000000004">
      <c r="A1739">
        <v>928</v>
      </c>
      <c r="B1739" s="1" t="s">
        <v>5918</v>
      </c>
      <c r="C1739" s="4">
        <v>0.97142857100000002</v>
      </c>
      <c r="D1739" s="6">
        <v>96.509619319999999</v>
      </c>
      <c r="E1739" s="3">
        <v>96.709209990000005</v>
      </c>
      <c r="F1739" s="4">
        <v>0.580415181</v>
      </c>
      <c r="G1739" s="6">
        <f>Table5[[#This Row],[Best Individual mean accuracy]]-Table5[[#This Row],[Benchmark mean accuracy]]</f>
        <v>0.1995906700000063</v>
      </c>
      <c r="H1739" t="str">
        <f>IF(AND(Table5[[#This Row],[F value]]&lt;4.74,Table5[[#This Row],[Best Individual mean accuracy]]&gt;Table5[[#This Row],[Benchmark mean accuracy]]),"Yes","No")</f>
        <v>Yes</v>
      </c>
    </row>
    <row r="1740" spans="1:8" x14ac:dyDescent="0.55000000000000004">
      <c r="A1740">
        <v>928</v>
      </c>
      <c r="B1740" s="1" t="s">
        <v>5994</v>
      </c>
      <c r="C1740" s="4">
        <v>0.97142857100000002</v>
      </c>
      <c r="D1740" s="6">
        <v>96.451903400000006</v>
      </c>
      <c r="E1740" s="3">
        <v>96.709209990000005</v>
      </c>
      <c r="F1740" s="4">
        <v>3.1486165160000001</v>
      </c>
      <c r="G1740" s="6">
        <f>Table5[[#This Row],[Best Individual mean accuracy]]-Table5[[#This Row],[Benchmark mean accuracy]]</f>
        <v>0.25730658999999889</v>
      </c>
      <c r="H1740" t="str">
        <f>IF(AND(Table5[[#This Row],[F value]]&lt;4.74,Table5[[#This Row],[Best Individual mean accuracy]]&gt;Table5[[#This Row],[Benchmark mean accuracy]]),"Yes","No")</f>
        <v>Yes</v>
      </c>
    </row>
    <row r="1741" spans="1:8" x14ac:dyDescent="0.55000000000000004">
      <c r="A1741">
        <v>928</v>
      </c>
      <c r="B1741" s="1" t="s">
        <v>5972</v>
      </c>
      <c r="C1741" s="4">
        <v>0.97142857100000002</v>
      </c>
      <c r="D1741" s="6">
        <v>96.394187470000006</v>
      </c>
      <c r="E1741" s="3">
        <v>96.709209990000005</v>
      </c>
      <c r="F1741" s="4">
        <v>1.0747040999999999</v>
      </c>
      <c r="G1741" s="6">
        <f>Table5[[#This Row],[Best Individual mean accuracy]]-Table5[[#This Row],[Benchmark mean accuracy]]</f>
        <v>0.31502251999999942</v>
      </c>
      <c r="H1741" t="str">
        <f>IF(AND(Table5[[#This Row],[F value]]&lt;4.74,Table5[[#This Row],[Best Individual mean accuracy]]&gt;Table5[[#This Row],[Benchmark mean accuracy]]),"Yes","No")</f>
        <v>Yes</v>
      </c>
    </row>
    <row r="1742" spans="1:8" x14ac:dyDescent="0.55000000000000004">
      <c r="A1742">
        <v>928</v>
      </c>
      <c r="B1742" s="1" t="s">
        <v>6507</v>
      </c>
      <c r="C1742" s="4">
        <v>0.97142857100000002</v>
      </c>
      <c r="D1742" s="6">
        <v>95.964879249999996</v>
      </c>
      <c r="E1742" s="3">
        <v>96.709209990000005</v>
      </c>
      <c r="F1742" s="4">
        <v>1.6567903989999999</v>
      </c>
      <c r="G1742" s="6">
        <f>Table5[[#This Row],[Best Individual mean accuracy]]-Table5[[#This Row],[Benchmark mean accuracy]]</f>
        <v>0.74433074000000943</v>
      </c>
      <c r="H1742" t="str">
        <f>IF(AND(Table5[[#This Row],[F value]]&lt;4.74,Table5[[#This Row],[Best Individual mean accuracy]]&gt;Table5[[#This Row],[Benchmark mean accuracy]]),"Yes","No")</f>
        <v>Yes</v>
      </c>
    </row>
    <row r="1743" spans="1:8" x14ac:dyDescent="0.55000000000000004">
      <c r="A1743">
        <v>750</v>
      </c>
      <c r="B1743" s="1" t="s">
        <v>5860</v>
      </c>
      <c r="C1743" s="4">
        <v>0.96571428599999998</v>
      </c>
      <c r="D1743" s="6">
        <v>96.681375360000004</v>
      </c>
      <c r="E1743" s="3">
        <v>96.709128120000003</v>
      </c>
      <c r="F1743" s="4">
        <v>0.81794565500000005</v>
      </c>
      <c r="G1743" s="6">
        <f>Table5[[#This Row],[Best Individual mean accuracy]]-Table5[[#This Row],[Benchmark mean accuracy]]</f>
        <v>2.7752759999998489E-2</v>
      </c>
      <c r="H1743" t="str">
        <f>IF(AND(Table5[[#This Row],[F value]]&lt;4.74,Table5[[#This Row],[Best Individual mean accuracy]]&gt;Table5[[#This Row],[Benchmark mean accuracy]]),"Yes","No")</f>
        <v>Yes</v>
      </c>
    </row>
    <row r="1744" spans="1:8" x14ac:dyDescent="0.55000000000000004">
      <c r="A1744">
        <v>750</v>
      </c>
      <c r="B1744" s="1" t="s">
        <v>5676</v>
      </c>
      <c r="C1744" s="4">
        <v>0.96571428599999998</v>
      </c>
      <c r="D1744" s="6">
        <v>96.594351209999999</v>
      </c>
      <c r="E1744" s="3">
        <v>96.709128120000003</v>
      </c>
      <c r="F1744" s="4">
        <v>0.56180045000000001</v>
      </c>
      <c r="G1744" s="6">
        <f>Table5[[#This Row],[Best Individual mean accuracy]]-Table5[[#This Row],[Benchmark mean accuracy]]</f>
        <v>0.11477691000000334</v>
      </c>
      <c r="H1744" t="str">
        <f>IF(AND(Table5[[#This Row],[F value]]&lt;4.74,Table5[[#This Row],[Best Individual mean accuracy]]&gt;Table5[[#This Row],[Benchmark mean accuracy]]),"Yes","No")</f>
        <v>Yes</v>
      </c>
    </row>
    <row r="1745" spans="1:8" x14ac:dyDescent="0.55000000000000004">
      <c r="A1745">
        <v>928</v>
      </c>
      <c r="B1745" s="1" t="s">
        <v>6348</v>
      </c>
      <c r="C1745" s="4">
        <v>0.97142857100000002</v>
      </c>
      <c r="D1745" s="6">
        <v>96.594269339999997</v>
      </c>
      <c r="E1745" s="3">
        <v>96.709128120000003</v>
      </c>
      <c r="F1745" s="4">
        <v>0.654227593</v>
      </c>
      <c r="G1745" s="6">
        <f>Table5[[#This Row],[Best Individual mean accuracy]]-Table5[[#This Row],[Benchmark mean accuracy]]</f>
        <v>0.11485878000000582</v>
      </c>
      <c r="H1745" t="str">
        <f>IF(AND(Table5[[#This Row],[F value]]&lt;4.74,Table5[[#This Row],[Best Individual mean accuracy]]&gt;Table5[[#This Row],[Benchmark mean accuracy]]),"Yes","No")</f>
        <v>Yes</v>
      </c>
    </row>
    <row r="1746" spans="1:8" x14ac:dyDescent="0.55000000000000004">
      <c r="A1746">
        <v>663</v>
      </c>
      <c r="B1746" s="1" t="s">
        <v>5338</v>
      </c>
      <c r="C1746" s="4">
        <v>0.97714285700000003</v>
      </c>
      <c r="D1746" s="6">
        <v>96.538027020000001</v>
      </c>
      <c r="E1746" s="3">
        <v>96.709128120000003</v>
      </c>
      <c r="F1746" s="4">
        <v>0.60571972699999999</v>
      </c>
      <c r="G1746" s="6">
        <f>Table5[[#This Row],[Best Individual mean accuracy]]-Table5[[#This Row],[Benchmark mean accuracy]]</f>
        <v>0.17110110000000134</v>
      </c>
      <c r="H1746" t="str">
        <f>IF(AND(Table5[[#This Row],[F value]]&lt;4.74,Table5[[#This Row],[Best Individual mean accuracy]]&gt;Table5[[#This Row],[Benchmark mean accuracy]]),"Yes","No")</f>
        <v>Yes</v>
      </c>
    </row>
    <row r="1747" spans="1:8" x14ac:dyDescent="0.55000000000000004">
      <c r="A1747">
        <v>663</v>
      </c>
      <c r="B1747" s="1" t="s">
        <v>5501</v>
      </c>
      <c r="C1747" s="4">
        <v>0.97714285700000003</v>
      </c>
      <c r="D1747" s="6">
        <v>96.394678670000005</v>
      </c>
      <c r="E1747" s="3">
        <v>96.709128120000003</v>
      </c>
      <c r="F1747" s="4">
        <v>0.65710453499999999</v>
      </c>
      <c r="G1747" s="6">
        <f>Table5[[#This Row],[Best Individual mean accuracy]]-Table5[[#This Row],[Benchmark mean accuracy]]</f>
        <v>0.31444944999999791</v>
      </c>
      <c r="H1747" t="str">
        <f>IF(AND(Table5[[#This Row],[F value]]&lt;4.74,Table5[[#This Row],[Best Individual mean accuracy]]&gt;Table5[[#This Row],[Benchmark mean accuracy]]),"Yes","No")</f>
        <v>Yes</v>
      </c>
    </row>
    <row r="1748" spans="1:8" x14ac:dyDescent="0.55000000000000004">
      <c r="A1748">
        <v>928</v>
      </c>
      <c r="B1748" s="1" t="s">
        <v>5968</v>
      </c>
      <c r="C1748" s="4">
        <v>0.97142857100000002</v>
      </c>
      <c r="D1748" s="6">
        <v>96.70904625</v>
      </c>
      <c r="E1748" s="3">
        <v>96.70904625</v>
      </c>
      <c r="F1748" s="4">
        <v>0.55555656600000003</v>
      </c>
      <c r="G1748" s="6">
        <f>Table5[[#This Row],[Best Individual mean accuracy]]-Table5[[#This Row],[Benchmark mean accuracy]]</f>
        <v>0</v>
      </c>
      <c r="H1748" t="str">
        <f>IF(AND(Table5[[#This Row],[F value]]&lt;4.74,Table5[[#This Row],[Best Individual mean accuracy]]&gt;Table5[[#This Row],[Benchmark mean accuracy]]),"Yes","No")</f>
        <v>No</v>
      </c>
    </row>
    <row r="1749" spans="1:8" x14ac:dyDescent="0.55000000000000004">
      <c r="A1749">
        <v>928</v>
      </c>
      <c r="B1749" s="1" t="s">
        <v>5949</v>
      </c>
      <c r="C1749" s="4">
        <v>0.97142857100000002</v>
      </c>
      <c r="D1749" s="6">
        <v>96.594351209999999</v>
      </c>
      <c r="E1749" s="3">
        <v>96.70904625</v>
      </c>
      <c r="F1749" s="4">
        <v>0.68214977600000004</v>
      </c>
      <c r="G1749" s="6">
        <f>Table5[[#This Row],[Best Individual mean accuracy]]-Table5[[#This Row],[Benchmark mean accuracy]]</f>
        <v>0.11469504000000086</v>
      </c>
      <c r="H1749" t="str">
        <f>IF(AND(Table5[[#This Row],[F value]]&lt;4.74,Table5[[#This Row],[Best Individual mean accuracy]]&gt;Table5[[#This Row],[Benchmark mean accuracy]]),"Yes","No")</f>
        <v>Yes</v>
      </c>
    </row>
    <row r="1750" spans="1:8" x14ac:dyDescent="0.55000000000000004">
      <c r="A1750">
        <v>928</v>
      </c>
      <c r="B1750" s="1" t="s">
        <v>5940</v>
      </c>
      <c r="C1750" s="4">
        <v>0.97142857100000002</v>
      </c>
      <c r="D1750" s="6">
        <v>96.538027020000001</v>
      </c>
      <c r="E1750" s="3">
        <v>96.70904625</v>
      </c>
      <c r="F1750" s="4">
        <v>1.0852929309999999</v>
      </c>
      <c r="G1750" s="6">
        <f>Table5[[#This Row],[Best Individual mean accuracy]]-Table5[[#This Row],[Benchmark mean accuracy]]</f>
        <v>0.17101922999999886</v>
      </c>
      <c r="H1750" t="str">
        <f>IF(AND(Table5[[#This Row],[F value]]&lt;4.74,Table5[[#This Row],[Best Individual mean accuracy]]&gt;Table5[[#This Row],[Benchmark mean accuracy]]),"Yes","No")</f>
        <v>Yes</v>
      </c>
    </row>
    <row r="1751" spans="1:8" x14ac:dyDescent="0.55000000000000004">
      <c r="A1751">
        <v>663</v>
      </c>
      <c r="B1751" s="1" t="s">
        <v>5295</v>
      </c>
      <c r="C1751" s="4">
        <v>0.97714285700000003</v>
      </c>
      <c r="D1751" s="6">
        <v>96.794678669999996</v>
      </c>
      <c r="E1751" s="3">
        <v>96.708964390000006</v>
      </c>
      <c r="F1751" s="4">
        <v>3.0034147440000001</v>
      </c>
      <c r="G1751" s="6">
        <f>Table5[[#This Row],[Best Individual mean accuracy]]-Table5[[#This Row],[Benchmark mean accuracy]]</f>
        <v>-8.5714279999990595E-2</v>
      </c>
      <c r="H1751" t="str">
        <f>IF(AND(Table5[[#This Row],[F value]]&lt;4.74,Table5[[#This Row],[Best Individual mean accuracy]]&gt;Table5[[#This Row],[Benchmark mean accuracy]]),"Yes","No")</f>
        <v>No</v>
      </c>
    </row>
    <row r="1752" spans="1:8" x14ac:dyDescent="0.55000000000000004">
      <c r="A1752">
        <v>928</v>
      </c>
      <c r="B1752" s="1" t="s">
        <v>6079</v>
      </c>
      <c r="C1752" s="4">
        <v>0.97142857100000002</v>
      </c>
      <c r="D1752" s="6">
        <v>96.709209990000005</v>
      </c>
      <c r="E1752" s="3">
        <v>96.708964390000006</v>
      </c>
      <c r="F1752" s="4">
        <v>1.2670728330000001</v>
      </c>
      <c r="G1752" s="6">
        <f>Table5[[#This Row],[Best Individual mean accuracy]]-Table5[[#This Row],[Benchmark mean accuracy]]</f>
        <v>-2.4559999999951287E-4</v>
      </c>
      <c r="H1752" t="str">
        <f>IF(AND(Table5[[#This Row],[F value]]&lt;4.74,Table5[[#This Row],[Best Individual mean accuracy]]&gt;Table5[[#This Row],[Benchmark mean accuracy]]),"Yes","No")</f>
        <v>No</v>
      </c>
    </row>
    <row r="1753" spans="1:8" x14ac:dyDescent="0.55000000000000004">
      <c r="A1753">
        <v>750</v>
      </c>
      <c r="B1753" s="1" t="s">
        <v>5781</v>
      </c>
      <c r="C1753" s="4">
        <v>0.96571428599999998</v>
      </c>
      <c r="D1753" s="6">
        <v>96.365452309999995</v>
      </c>
      <c r="E1753" s="3">
        <v>96.708964390000006</v>
      </c>
      <c r="F1753" s="4">
        <v>0.86388468200000001</v>
      </c>
      <c r="G1753" s="6">
        <f>Table5[[#This Row],[Best Individual mean accuracy]]-Table5[[#This Row],[Benchmark mean accuracy]]</f>
        <v>0.34351208000001066</v>
      </c>
      <c r="H1753" t="str">
        <f>IF(AND(Table5[[#This Row],[F value]]&lt;4.74,Table5[[#This Row],[Best Individual mean accuracy]]&gt;Table5[[#This Row],[Benchmark mean accuracy]]),"Yes","No")</f>
        <v>Yes</v>
      </c>
    </row>
    <row r="1754" spans="1:8" x14ac:dyDescent="0.55000000000000004">
      <c r="A1754">
        <v>891</v>
      </c>
      <c r="B1754" s="1" t="s">
        <v>5890</v>
      </c>
      <c r="C1754" s="4">
        <v>0.98285714300000004</v>
      </c>
      <c r="D1754" s="6">
        <v>96.937863280000002</v>
      </c>
      <c r="E1754" s="3">
        <v>96.708882520000003</v>
      </c>
      <c r="F1754" s="4">
        <v>2.2218226720000001</v>
      </c>
      <c r="G1754" s="6">
        <f>Table5[[#This Row],[Best Individual mean accuracy]]-Table5[[#This Row],[Benchmark mean accuracy]]</f>
        <v>-0.2289807599999989</v>
      </c>
      <c r="H1754" t="str">
        <f>IF(AND(Table5[[#This Row],[F value]]&lt;4.74,Table5[[#This Row],[Best Individual mean accuracy]]&gt;Table5[[#This Row],[Benchmark mean accuracy]]),"Yes","No")</f>
        <v>No</v>
      </c>
    </row>
    <row r="1755" spans="1:8" x14ac:dyDescent="0.55000000000000004">
      <c r="A1755">
        <v>928</v>
      </c>
      <c r="B1755" s="1" t="s">
        <v>6350</v>
      </c>
      <c r="C1755" s="4">
        <v>0.97142857100000002</v>
      </c>
      <c r="D1755" s="6">
        <v>96.594351209999999</v>
      </c>
      <c r="E1755" s="3">
        <v>96.708882520000003</v>
      </c>
      <c r="F1755" s="4">
        <v>1.2918260340000001</v>
      </c>
      <c r="G1755" s="6">
        <f>Table5[[#This Row],[Best Individual mean accuracy]]-Table5[[#This Row],[Benchmark mean accuracy]]</f>
        <v>0.11453131000000383</v>
      </c>
      <c r="H1755" t="str">
        <f>IF(AND(Table5[[#This Row],[F value]]&lt;4.74,Table5[[#This Row],[Best Individual mean accuracy]]&gt;Table5[[#This Row],[Benchmark mean accuracy]]),"Yes","No")</f>
        <v>Yes</v>
      </c>
    </row>
    <row r="1756" spans="1:8" x14ac:dyDescent="0.55000000000000004">
      <c r="A1756">
        <v>928</v>
      </c>
      <c r="B1756" s="1" t="s">
        <v>5993</v>
      </c>
      <c r="C1756" s="4">
        <v>0.97142857100000002</v>
      </c>
      <c r="D1756" s="6">
        <v>96.566270979999999</v>
      </c>
      <c r="E1756" s="3">
        <v>96.708800650000001</v>
      </c>
      <c r="F1756" s="4">
        <v>0.54472705300000002</v>
      </c>
      <c r="G1756" s="6">
        <f>Table5[[#This Row],[Best Individual mean accuracy]]-Table5[[#This Row],[Benchmark mean accuracy]]</f>
        <v>0.14252967000000183</v>
      </c>
      <c r="H1756" t="str">
        <f>IF(AND(Table5[[#This Row],[F value]]&lt;4.74,Table5[[#This Row],[Best Individual mean accuracy]]&gt;Table5[[#This Row],[Benchmark mean accuracy]]),"Yes","No")</f>
        <v>Yes</v>
      </c>
    </row>
    <row r="1757" spans="1:8" x14ac:dyDescent="0.55000000000000004">
      <c r="A1757">
        <v>175</v>
      </c>
      <c r="B1757" s="1" t="s">
        <v>4583</v>
      </c>
      <c r="C1757" s="4">
        <v>0.98285714300000004</v>
      </c>
      <c r="D1757" s="6">
        <v>96.537290220000003</v>
      </c>
      <c r="E1757" s="3">
        <v>96.708800650000001</v>
      </c>
      <c r="F1757" s="4">
        <v>0.62503076099999999</v>
      </c>
      <c r="G1757" s="6">
        <f>Table5[[#This Row],[Best Individual mean accuracy]]-Table5[[#This Row],[Benchmark mean accuracy]]</f>
        <v>0.17151042999999788</v>
      </c>
      <c r="H1757" t="str">
        <f>IF(AND(Table5[[#This Row],[F value]]&lt;4.74,Table5[[#This Row],[Best Individual mean accuracy]]&gt;Table5[[#This Row],[Benchmark mean accuracy]]),"Yes","No")</f>
        <v>Yes</v>
      </c>
    </row>
    <row r="1758" spans="1:8" x14ac:dyDescent="0.55000000000000004">
      <c r="A1758">
        <v>928</v>
      </c>
      <c r="B1758" s="1" t="s">
        <v>6601</v>
      </c>
      <c r="C1758" s="4">
        <v>0.97142857100000002</v>
      </c>
      <c r="D1758" s="6">
        <v>96.308227590000001</v>
      </c>
      <c r="E1758" s="3">
        <v>96.708800650000001</v>
      </c>
      <c r="F1758" s="4">
        <v>1.0226917630000001</v>
      </c>
      <c r="G1758" s="6">
        <f>Table5[[#This Row],[Best Individual mean accuracy]]-Table5[[#This Row],[Benchmark mean accuracy]]</f>
        <v>0.40057305999999926</v>
      </c>
      <c r="H1758" t="str">
        <f>IF(AND(Table5[[#This Row],[F value]]&lt;4.74,Table5[[#This Row],[Best Individual mean accuracy]]&gt;Table5[[#This Row],[Benchmark mean accuracy]]),"Yes","No")</f>
        <v>Yes</v>
      </c>
    </row>
    <row r="1759" spans="1:8" x14ac:dyDescent="0.55000000000000004">
      <c r="A1759">
        <v>928</v>
      </c>
      <c r="B1759" s="1" t="s">
        <v>6053</v>
      </c>
      <c r="C1759" s="4">
        <v>0.97142857100000002</v>
      </c>
      <c r="D1759" s="6">
        <v>96.880802290000005</v>
      </c>
      <c r="E1759" s="3">
        <v>96.708718790000006</v>
      </c>
      <c r="F1759" s="4">
        <v>0.93102794099999997</v>
      </c>
      <c r="G1759" s="6">
        <f>Table5[[#This Row],[Best Individual mean accuracy]]-Table5[[#This Row],[Benchmark mean accuracy]]</f>
        <v>-0.17208349999999939</v>
      </c>
      <c r="H1759" t="str">
        <f>IF(AND(Table5[[#This Row],[F value]]&lt;4.74,Table5[[#This Row],[Best Individual mean accuracy]]&gt;Table5[[#This Row],[Benchmark mean accuracy]]),"Yes","No")</f>
        <v>No</v>
      </c>
    </row>
    <row r="1760" spans="1:8" x14ac:dyDescent="0.55000000000000004">
      <c r="A1760">
        <v>928</v>
      </c>
      <c r="B1760" s="1" t="s">
        <v>6064</v>
      </c>
      <c r="C1760" s="4">
        <v>0.97142857100000002</v>
      </c>
      <c r="D1760" s="6">
        <v>96.508636920000001</v>
      </c>
      <c r="E1760" s="3">
        <v>96.708473190000007</v>
      </c>
      <c r="F1760" s="4">
        <v>0.63641712399999995</v>
      </c>
      <c r="G1760" s="6">
        <f>Table5[[#This Row],[Best Individual mean accuracy]]-Table5[[#This Row],[Benchmark mean accuracy]]</f>
        <v>0.19983627000000581</v>
      </c>
      <c r="H1760" t="str">
        <f>IF(AND(Table5[[#This Row],[F value]]&lt;4.74,Table5[[#This Row],[Best Individual mean accuracy]]&gt;Table5[[#This Row],[Benchmark mean accuracy]]),"Yes","No")</f>
        <v>Yes</v>
      </c>
    </row>
    <row r="1761" spans="1:8" x14ac:dyDescent="0.55000000000000004">
      <c r="A1761">
        <v>928</v>
      </c>
      <c r="B1761" s="1" t="s">
        <v>6555</v>
      </c>
      <c r="C1761" s="4">
        <v>0.97142857100000002</v>
      </c>
      <c r="D1761" s="6">
        <v>96.739173149999999</v>
      </c>
      <c r="E1761" s="3">
        <v>96.682112160000003</v>
      </c>
      <c r="F1761" s="4">
        <v>0.59080364399999996</v>
      </c>
      <c r="G1761" s="6">
        <f>Table5[[#This Row],[Best Individual mean accuracy]]-Table5[[#This Row],[Benchmark mean accuracy]]</f>
        <v>-5.7060989999996536E-2</v>
      </c>
      <c r="H1761" t="str">
        <f>IF(AND(Table5[[#This Row],[F value]]&lt;4.74,Table5[[#This Row],[Best Individual mean accuracy]]&gt;Table5[[#This Row],[Benchmark mean accuracy]]),"Yes","No")</f>
        <v>No</v>
      </c>
    </row>
    <row r="1762" spans="1:8" x14ac:dyDescent="0.55000000000000004">
      <c r="A1762">
        <v>175</v>
      </c>
      <c r="B1762" s="1" t="s">
        <v>4678</v>
      </c>
      <c r="C1762" s="4">
        <v>0.98285714300000004</v>
      </c>
      <c r="D1762" s="6">
        <v>96.194596809999993</v>
      </c>
      <c r="E1762" s="3">
        <v>96.68203029</v>
      </c>
      <c r="F1762" s="4">
        <v>0.66384295999999998</v>
      </c>
      <c r="G1762" s="6">
        <f>Table5[[#This Row],[Best Individual mean accuracy]]-Table5[[#This Row],[Benchmark mean accuracy]]</f>
        <v>0.48743348000000708</v>
      </c>
      <c r="H1762" t="str">
        <f>IF(AND(Table5[[#This Row],[F value]]&lt;4.74,Table5[[#This Row],[Best Individual mean accuracy]]&gt;Table5[[#This Row],[Benchmark mean accuracy]]),"Yes","No")</f>
        <v>Yes</v>
      </c>
    </row>
    <row r="1763" spans="1:8" x14ac:dyDescent="0.55000000000000004">
      <c r="A1763">
        <v>928</v>
      </c>
      <c r="B1763" s="1" t="s">
        <v>6461</v>
      </c>
      <c r="C1763" s="4">
        <v>0.97142857100000002</v>
      </c>
      <c r="D1763" s="6">
        <v>96.796070409999999</v>
      </c>
      <c r="E1763" s="3">
        <v>96.681784690000001</v>
      </c>
      <c r="F1763" s="4">
        <v>1.5667649020000001</v>
      </c>
      <c r="G1763" s="6">
        <f>Table5[[#This Row],[Best Individual mean accuracy]]-Table5[[#This Row],[Benchmark mean accuracy]]</f>
        <v>-0.11428571999999804</v>
      </c>
      <c r="H1763" t="str">
        <f>IF(AND(Table5[[#This Row],[F value]]&lt;4.74,Table5[[#This Row],[Best Individual mean accuracy]]&gt;Table5[[#This Row],[Benchmark mean accuracy]]),"Yes","No")</f>
        <v>No</v>
      </c>
    </row>
    <row r="1764" spans="1:8" x14ac:dyDescent="0.55000000000000004">
      <c r="A1764">
        <v>663</v>
      </c>
      <c r="B1764" s="1" t="s">
        <v>5636</v>
      </c>
      <c r="C1764" s="4">
        <v>0.97714285700000003</v>
      </c>
      <c r="D1764" s="6">
        <v>96.681047890000002</v>
      </c>
      <c r="E1764" s="3">
        <v>96.681702819999998</v>
      </c>
      <c r="F1764" s="4">
        <v>0.65600486099999999</v>
      </c>
      <c r="G1764" s="6">
        <f>Table5[[#This Row],[Best Individual mean accuracy]]-Table5[[#This Row],[Benchmark mean accuracy]]</f>
        <v>6.5492999999605672E-4</v>
      </c>
      <c r="H1764" t="str">
        <f>IF(AND(Table5[[#This Row],[F value]]&lt;4.74,Table5[[#This Row],[Best Individual mean accuracy]]&gt;Table5[[#This Row],[Benchmark mean accuracy]]),"Yes","No")</f>
        <v>Yes</v>
      </c>
    </row>
    <row r="1765" spans="1:8" x14ac:dyDescent="0.55000000000000004">
      <c r="A1765">
        <v>928</v>
      </c>
      <c r="B1765" s="1" t="s">
        <v>6045</v>
      </c>
      <c r="C1765" s="4">
        <v>0.97142857100000002</v>
      </c>
      <c r="D1765" s="6">
        <v>96.366925910000006</v>
      </c>
      <c r="E1765" s="3">
        <v>96.681702819999998</v>
      </c>
      <c r="F1765" s="4">
        <v>0.68887150600000002</v>
      </c>
      <c r="G1765" s="6">
        <f>Table5[[#This Row],[Best Individual mean accuracy]]-Table5[[#This Row],[Benchmark mean accuracy]]</f>
        <v>0.31477690999999197</v>
      </c>
      <c r="H1765" t="str">
        <f>IF(AND(Table5[[#This Row],[F value]]&lt;4.74,Table5[[#This Row],[Best Individual mean accuracy]]&gt;Table5[[#This Row],[Benchmark mean accuracy]]),"Yes","No")</f>
        <v>Yes</v>
      </c>
    </row>
    <row r="1766" spans="1:8" x14ac:dyDescent="0.55000000000000004">
      <c r="A1766">
        <v>10</v>
      </c>
      <c r="B1766" s="1" t="s">
        <v>4425</v>
      </c>
      <c r="C1766" s="4">
        <v>0.98285714300000004</v>
      </c>
      <c r="D1766" s="6">
        <v>96.738108879999999</v>
      </c>
      <c r="E1766" s="3">
        <v>96.681620960000004</v>
      </c>
      <c r="F1766" s="4">
        <v>0.72690415500000005</v>
      </c>
      <c r="G1766" s="6">
        <f>Table5[[#This Row],[Best Individual mean accuracy]]-Table5[[#This Row],[Benchmark mean accuracy]]</f>
        <v>-5.6487919999995029E-2</v>
      </c>
      <c r="H1766" t="str">
        <f>IF(AND(Table5[[#This Row],[F value]]&lt;4.74,Table5[[#This Row],[Best Individual mean accuracy]]&gt;Table5[[#This Row],[Benchmark mean accuracy]]),"Yes","No")</f>
        <v>No</v>
      </c>
    </row>
    <row r="1767" spans="1:8" x14ac:dyDescent="0.55000000000000004">
      <c r="A1767">
        <v>175</v>
      </c>
      <c r="B1767" s="1" t="s">
        <v>5046</v>
      </c>
      <c r="C1767" s="4">
        <v>0.98285714300000004</v>
      </c>
      <c r="D1767" s="6">
        <v>96.423823170000006</v>
      </c>
      <c r="E1767" s="3">
        <v>96.681620960000004</v>
      </c>
      <c r="F1767" s="4">
        <v>3.07323507</v>
      </c>
      <c r="G1767" s="6">
        <f>Table5[[#This Row],[Best Individual mean accuracy]]-Table5[[#This Row],[Benchmark mean accuracy]]</f>
        <v>0.25779778999999792</v>
      </c>
      <c r="H1767" t="str">
        <f>IF(AND(Table5[[#This Row],[F value]]&lt;4.74,Table5[[#This Row],[Best Individual mean accuracy]]&gt;Table5[[#This Row],[Benchmark mean accuracy]]),"Yes","No")</f>
        <v>Yes</v>
      </c>
    </row>
    <row r="1768" spans="1:8" x14ac:dyDescent="0.55000000000000004">
      <c r="A1768">
        <v>175</v>
      </c>
      <c r="B1768" s="1" t="s">
        <v>4887</v>
      </c>
      <c r="C1768" s="4">
        <v>0.98285714300000004</v>
      </c>
      <c r="D1768" s="6">
        <v>96.453295130000001</v>
      </c>
      <c r="E1768" s="3">
        <v>96.681539090000001</v>
      </c>
      <c r="F1768" s="4">
        <v>0.57828517599999996</v>
      </c>
      <c r="G1768" s="6">
        <f>Table5[[#This Row],[Best Individual mean accuracy]]-Table5[[#This Row],[Benchmark mean accuracy]]</f>
        <v>0.22824396000000036</v>
      </c>
      <c r="H1768" t="str">
        <f>IF(AND(Table5[[#This Row],[F value]]&lt;4.74,Table5[[#This Row],[Best Individual mean accuracy]]&gt;Table5[[#This Row],[Benchmark mean accuracy]]),"Yes","No")</f>
        <v>Yes</v>
      </c>
    </row>
    <row r="1769" spans="1:8" x14ac:dyDescent="0.55000000000000004">
      <c r="A1769">
        <v>928</v>
      </c>
      <c r="B1769" s="1" t="s">
        <v>6330</v>
      </c>
      <c r="C1769" s="4">
        <v>0.97142857100000002</v>
      </c>
      <c r="D1769" s="6">
        <v>96.022922640000004</v>
      </c>
      <c r="E1769" s="3">
        <v>96.681539090000001</v>
      </c>
      <c r="F1769" s="4">
        <v>0.84487762399999999</v>
      </c>
      <c r="G1769" s="6">
        <f>Table5[[#This Row],[Best Individual mean accuracy]]-Table5[[#This Row],[Benchmark mean accuracy]]</f>
        <v>0.65861644999999669</v>
      </c>
      <c r="H1769" t="str">
        <f>IF(AND(Table5[[#This Row],[F value]]&lt;4.74,Table5[[#This Row],[Best Individual mean accuracy]]&gt;Table5[[#This Row],[Benchmark mean accuracy]]),"Yes","No")</f>
        <v>Yes</v>
      </c>
    </row>
    <row r="1770" spans="1:8" x14ac:dyDescent="0.55000000000000004">
      <c r="A1770">
        <v>10</v>
      </c>
      <c r="B1770" s="1" t="s">
        <v>4461</v>
      </c>
      <c r="C1770" s="4">
        <v>0.98285714300000004</v>
      </c>
      <c r="D1770" s="6">
        <v>96.623905030000003</v>
      </c>
      <c r="E1770" s="3">
        <v>96.681457219999999</v>
      </c>
      <c r="F1770" s="4">
        <v>0.66007203999999997</v>
      </c>
      <c r="G1770" s="6">
        <f>Table5[[#This Row],[Best Individual mean accuracy]]-Table5[[#This Row],[Benchmark mean accuracy]]</f>
        <v>5.7552189999995562E-2</v>
      </c>
      <c r="H1770" t="str">
        <f>IF(AND(Table5[[#This Row],[F value]]&lt;4.74,Table5[[#This Row],[Best Individual mean accuracy]]&gt;Table5[[#This Row],[Benchmark mean accuracy]]),"Yes","No")</f>
        <v>Yes</v>
      </c>
    </row>
    <row r="1771" spans="1:8" x14ac:dyDescent="0.55000000000000004">
      <c r="A1771">
        <v>663</v>
      </c>
      <c r="B1771" s="1" t="s">
        <v>5437</v>
      </c>
      <c r="C1771" s="4">
        <v>0.97714285700000003</v>
      </c>
      <c r="D1771" s="6">
        <v>96.623495700000007</v>
      </c>
      <c r="E1771" s="3">
        <v>96.681457219999999</v>
      </c>
      <c r="F1771" s="4">
        <v>0.58461637899999996</v>
      </c>
      <c r="G1771" s="6">
        <f>Table5[[#This Row],[Best Individual mean accuracy]]-Table5[[#This Row],[Benchmark mean accuracy]]</f>
        <v>5.7961519999992106E-2</v>
      </c>
      <c r="H1771" t="str">
        <f>IF(AND(Table5[[#This Row],[F value]]&lt;4.74,Table5[[#This Row],[Best Individual mean accuracy]]&gt;Table5[[#This Row],[Benchmark mean accuracy]]),"Yes","No")</f>
        <v>Yes</v>
      </c>
    </row>
    <row r="1772" spans="1:8" x14ac:dyDescent="0.55000000000000004">
      <c r="A1772">
        <v>928</v>
      </c>
      <c r="B1772" s="1" t="s">
        <v>6046</v>
      </c>
      <c r="C1772" s="4">
        <v>0.97142857100000002</v>
      </c>
      <c r="D1772" s="6">
        <v>96.595415470000006</v>
      </c>
      <c r="E1772" s="3">
        <v>96.681457219999999</v>
      </c>
      <c r="F1772" s="4">
        <v>0.74627451</v>
      </c>
      <c r="G1772" s="6">
        <f>Table5[[#This Row],[Best Individual mean accuracy]]-Table5[[#This Row],[Benchmark mean accuracy]]</f>
        <v>8.6041749999992589E-2</v>
      </c>
      <c r="H1772" t="str">
        <f>IF(AND(Table5[[#This Row],[F value]]&lt;4.74,Table5[[#This Row],[Best Individual mean accuracy]]&gt;Table5[[#This Row],[Benchmark mean accuracy]]),"Yes","No")</f>
        <v>Yes</v>
      </c>
    </row>
    <row r="1773" spans="1:8" x14ac:dyDescent="0.55000000000000004">
      <c r="A1773">
        <v>928</v>
      </c>
      <c r="B1773" s="1" t="s">
        <v>6313</v>
      </c>
      <c r="C1773" s="4">
        <v>0.97142857100000002</v>
      </c>
      <c r="D1773" s="6">
        <v>96.337453949999997</v>
      </c>
      <c r="E1773" s="3">
        <v>96.681457219999999</v>
      </c>
      <c r="F1773" s="4">
        <v>0.93765261499999997</v>
      </c>
      <c r="G1773" s="6">
        <f>Table5[[#This Row],[Best Individual mean accuracy]]-Table5[[#This Row],[Benchmark mean accuracy]]</f>
        <v>0.34400327000000175</v>
      </c>
      <c r="H1773" t="str">
        <f>IF(AND(Table5[[#This Row],[F value]]&lt;4.74,Table5[[#This Row],[Best Individual mean accuracy]]&gt;Table5[[#This Row],[Benchmark mean accuracy]]),"Yes","No")</f>
        <v>Yes</v>
      </c>
    </row>
    <row r="1774" spans="1:8" x14ac:dyDescent="0.55000000000000004">
      <c r="A1774">
        <v>175</v>
      </c>
      <c r="B1774" s="1" t="s">
        <v>4818</v>
      </c>
      <c r="C1774" s="4">
        <v>0.98285714300000004</v>
      </c>
      <c r="D1774" s="6">
        <v>96.881784690000003</v>
      </c>
      <c r="E1774" s="3">
        <v>96.681375360000004</v>
      </c>
      <c r="F1774" s="4">
        <v>0.63246287099999998</v>
      </c>
      <c r="G1774" s="6">
        <f>Table5[[#This Row],[Best Individual mean accuracy]]-Table5[[#This Row],[Benchmark mean accuracy]]</f>
        <v>-0.20040932999999939</v>
      </c>
      <c r="H1774" t="str">
        <f>IF(AND(Table5[[#This Row],[F value]]&lt;4.74,Table5[[#This Row],[Best Individual mean accuracy]]&gt;Table5[[#This Row],[Benchmark mean accuracy]]),"Yes","No")</f>
        <v>No</v>
      </c>
    </row>
    <row r="1775" spans="1:8" x14ac:dyDescent="0.55000000000000004">
      <c r="A1775">
        <v>10</v>
      </c>
      <c r="B1775" s="1" t="s">
        <v>4439</v>
      </c>
      <c r="C1775" s="4">
        <v>0.98285714300000004</v>
      </c>
      <c r="D1775" s="6">
        <v>96.681375360000004</v>
      </c>
      <c r="E1775" s="3">
        <v>96.681375360000004</v>
      </c>
      <c r="F1775" s="4">
        <v>1.2229653890000001</v>
      </c>
      <c r="G1775" s="6">
        <f>Table5[[#This Row],[Best Individual mean accuracy]]-Table5[[#This Row],[Benchmark mean accuracy]]</f>
        <v>0</v>
      </c>
      <c r="H1775" t="str">
        <f>IF(AND(Table5[[#This Row],[F value]]&lt;4.74,Table5[[#This Row],[Best Individual mean accuracy]]&gt;Table5[[#This Row],[Benchmark mean accuracy]]),"Yes","No")</f>
        <v>No</v>
      </c>
    </row>
    <row r="1776" spans="1:8" x14ac:dyDescent="0.55000000000000004">
      <c r="A1776">
        <v>663</v>
      </c>
      <c r="B1776" s="1" t="s">
        <v>5263</v>
      </c>
      <c r="C1776" s="4">
        <v>0.97714285700000003</v>
      </c>
      <c r="D1776" s="6">
        <v>96.652476460000003</v>
      </c>
      <c r="E1776" s="3">
        <v>96.681375360000004</v>
      </c>
      <c r="F1776" s="4">
        <v>0.54658119199999999</v>
      </c>
      <c r="G1776" s="6">
        <f>Table5[[#This Row],[Best Individual mean accuracy]]-Table5[[#This Row],[Benchmark mean accuracy]]</f>
        <v>2.8898900000001504E-2</v>
      </c>
      <c r="H1776" t="str">
        <f>IF(AND(Table5[[#This Row],[F value]]&lt;4.74,Table5[[#This Row],[Best Individual mean accuracy]]&gt;Table5[[#This Row],[Benchmark mean accuracy]]),"Yes","No")</f>
        <v>Yes</v>
      </c>
    </row>
    <row r="1777" spans="1:8" x14ac:dyDescent="0.55000000000000004">
      <c r="A1777">
        <v>175</v>
      </c>
      <c r="B1777" s="1" t="s">
        <v>4618</v>
      </c>
      <c r="C1777" s="4">
        <v>0.98285714300000004</v>
      </c>
      <c r="D1777" s="6">
        <v>96.623577569999995</v>
      </c>
      <c r="E1777" s="3">
        <v>96.681375360000004</v>
      </c>
      <c r="F1777" s="4">
        <v>0.56944025300000001</v>
      </c>
      <c r="G1777" s="6">
        <f>Table5[[#This Row],[Best Individual mean accuracy]]-Table5[[#This Row],[Benchmark mean accuracy]]</f>
        <v>5.7797790000009286E-2</v>
      </c>
      <c r="H1777" t="str">
        <f>IF(AND(Table5[[#This Row],[F value]]&lt;4.74,Table5[[#This Row],[Best Individual mean accuracy]]&gt;Table5[[#This Row],[Benchmark mean accuracy]]),"Yes","No")</f>
        <v>Yes</v>
      </c>
    </row>
    <row r="1778" spans="1:8" x14ac:dyDescent="0.55000000000000004">
      <c r="A1778">
        <v>928</v>
      </c>
      <c r="B1778" s="1" t="s">
        <v>6606</v>
      </c>
      <c r="C1778" s="4">
        <v>0.97142857100000002</v>
      </c>
      <c r="D1778" s="6">
        <v>96.595006139999995</v>
      </c>
      <c r="E1778" s="3">
        <v>96.681375360000004</v>
      </c>
      <c r="F1778" s="4">
        <v>0.96081744199999997</v>
      </c>
      <c r="G1778" s="6">
        <f>Table5[[#This Row],[Best Individual mean accuracy]]-Table5[[#This Row],[Benchmark mean accuracy]]</f>
        <v>8.6369220000008795E-2</v>
      </c>
      <c r="H1778" t="str">
        <f>IF(AND(Table5[[#This Row],[F value]]&lt;4.74,Table5[[#This Row],[Best Individual mean accuracy]]&gt;Table5[[#This Row],[Benchmark mean accuracy]]),"Yes","No")</f>
        <v>Yes</v>
      </c>
    </row>
    <row r="1779" spans="1:8" x14ac:dyDescent="0.55000000000000004">
      <c r="A1779">
        <v>928</v>
      </c>
      <c r="B1779" s="1" t="s">
        <v>6065</v>
      </c>
      <c r="C1779" s="4">
        <v>0.97142857100000002</v>
      </c>
      <c r="D1779" s="6">
        <v>96.538354479999995</v>
      </c>
      <c r="E1779" s="3">
        <v>96.681375360000004</v>
      </c>
      <c r="F1779" s="4">
        <v>1.2218684360000001</v>
      </c>
      <c r="G1779" s="6">
        <f>Table5[[#This Row],[Best Individual mean accuracy]]-Table5[[#This Row],[Benchmark mean accuracy]]</f>
        <v>0.14302088000000879</v>
      </c>
      <c r="H1779" t="str">
        <f>IF(AND(Table5[[#This Row],[F value]]&lt;4.74,Table5[[#This Row],[Best Individual mean accuracy]]&gt;Table5[[#This Row],[Benchmark mean accuracy]]),"Yes","No")</f>
        <v>Yes</v>
      </c>
    </row>
    <row r="1780" spans="1:8" x14ac:dyDescent="0.55000000000000004">
      <c r="A1780">
        <v>750</v>
      </c>
      <c r="B1780" s="1" t="s">
        <v>5680</v>
      </c>
      <c r="C1780" s="4">
        <v>0.96571428599999998</v>
      </c>
      <c r="D1780" s="6">
        <v>96.623250100000007</v>
      </c>
      <c r="E1780" s="3">
        <v>96.681293490000002</v>
      </c>
      <c r="F1780" s="4">
        <v>0.53281312999999997</v>
      </c>
      <c r="G1780" s="6">
        <f>Table5[[#This Row],[Best Individual mean accuracy]]-Table5[[#This Row],[Benchmark mean accuracy]]</f>
        <v>5.8043389999994588E-2</v>
      </c>
      <c r="H1780" t="str">
        <f>IF(AND(Table5[[#This Row],[F value]]&lt;4.74,Table5[[#This Row],[Best Individual mean accuracy]]&gt;Table5[[#This Row],[Benchmark mean accuracy]]),"Yes","No")</f>
        <v>Yes</v>
      </c>
    </row>
    <row r="1781" spans="1:8" x14ac:dyDescent="0.55000000000000004">
      <c r="A1781">
        <v>928</v>
      </c>
      <c r="B1781" s="1" t="s">
        <v>6150</v>
      </c>
      <c r="C1781" s="4">
        <v>0.97142857100000002</v>
      </c>
      <c r="D1781" s="6">
        <v>96.279492430000005</v>
      </c>
      <c r="E1781" s="3">
        <v>96.681293490000002</v>
      </c>
      <c r="F1781" s="4">
        <v>0.84280001500000001</v>
      </c>
      <c r="G1781" s="6">
        <f>Table5[[#This Row],[Best Individual mean accuracy]]-Table5[[#This Row],[Benchmark mean accuracy]]</f>
        <v>0.40180105999999682</v>
      </c>
      <c r="H1781" t="str">
        <f>IF(AND(Table5[[#This Row],[F value]]&lt;4.74,Table5[[#This Row],[Best Individual mean accuracy]]&gt;Table5[[#This Row],[Benchmark mean accuracy]]),"Yes","No")</f>
        <v>Yes</v>
      </c>
    </row>
    <row r="1782" spans="1:8" x14ac:dyDescent="0.55000000000000004">
      <c r="A1782">
        <v>928</v>
      </c>
      <c r="B1782" s="1" t="s">
        <v>6125</v>
      </c>
      <c r="C1782" s="4">
        <v>0.97142857100000002</v>
      </c>
      <c r="D1782" s="6">
        <v>96.166025379999994</v>
      </c>
      <c r="E1782" s="3">
        <v>96.681293490000002</v>
      </c>
      <c r="F1782" s="4">
        <v>1.2437457890000001</v>
      </c>
      <c r="G1782" s="6">
        <f>Table5[[#This Row],[Best Individual mean accuracy]]-Table5[[#This Row],[Benchmark mean accuracy]]</f>
        <v>0.51526811000000805</v>
      </c>
      <c r="H1782" t="str">
        <f>IF(AND(Table5[[#This Row],[F value]]&lt;4.74,Table5[[#This Row],[Best Individual mean accuracy]]&gt;Table5[[#This Row],[Benchmark mean accuracy]]),"Yes","No")</f>
        <v>Yes</v>
      </c>
    </row>
    <row r="1783" spans="1:8" x14ac:dyDescent="0.55000000000000004">
      <c r="A1783">
        <v>10</v>
      </c>
      <c r="B1783" s="1" t="s">
        <v>4411</v>
      </c>
      <c r="C1783" s="4">
        <v>0.98285714300000004</v>
      </c>
      <c r="D1783" s="6">
        <v>96.652312730000006</v>
      </c>
      <c r="E1783" s="3">
        <v>96.681211630000007</v>
      </c>
      <c r="F1783" s="4">
        <v>0.92441024599999999</v>
      </c>
      <c r="G1783" s="6">
        <f>Table5[[#This Row],[Best Individual mean accuracy]]-Table5[[#This Row],[Benchmark mean accuracy]]</f>
        <v>2.8898900000001504E-2</v>
      </c>
      <c r="H1783" t="str">
        <f>IF(AND(Table5[[#This Row],[F value]]&lt;4.74,Table5[[#This Row],[Best Individual mean accuracy]]&gt;Table5[[#This Row],[Benchmark mean accuracy]]),"Yes","No")</f>
        <v>Yes</v>
      </c>
    </row>
    <row r="1784" spans="1:8" x14ac:dyDescent="0.55000000000000004">
      <c r="A1784">
        <v>928</v>
      </c>
      <c r="B1784" s="1" t="s">
        <v>6211</v>
      </c>
      <c r="C1784" s="4">
        <v>0.97142857100000002</v>
      </c>
      <c r="D1784" s="6">
        <v>96.566844040000007</v>
      </c>
      <c r="E1784" s="3">
        <v>96.681211630000007</v>
      </c>
      <c r="F1784" s="4">
        <v>1.068910824</v>
      </c>
      <c r="G1784" s="6">
        <f>Table5[[#This Row],[Best Individual mean accuracy]]-Table5[[#This Row],[Benchmark mean accuracy]]</f>
        <v>0.11436759000000052</v>
      </c>
      <c r="H1784" t="str">
        <f>IF(AND(Table5[[#This Row],[F value]]&lt;4.74,Table5[[#This Row],[Best Individual mean accuracy]]&gt;Table5[[#This Row],[Benchmark mean accuracy]]),"Yes","No")</f>
        <v>Yes</v>
      </c>
    </row>
    <row r="1785" spans="1:8" x14ac:dyDescent="0.55000000000000004">
      <c r="A1785">
        <v>175</v>
      </c>
      <c r="B1785" s="1" t="s">
        <v>4736</v>
      </c>
      <c r="C1785" s="4">
        <v>0.98285714300000004</v>
      </c>
      <c r="D1785" s="6">
        <v>96.566434709999996</v>
      </c>
      <c r="E1785" s="3">
        <v>96.681211630000007</v>
      </c>
      <c r="F1785" s="4">
        <v>1.0799996460000001</v>
      </c>
      <c r="G1785" s="6">
        <f>Table5[[#This Row],[Best Individual mean accuracy]]-Table5[[#This Row],[Benchmark mean accuracy]]</f>
        <v>0.11477692000001127</v>
      </c>
      <c r="H1785" t="str">
        <f>IF(AND(Table5[[#This Row],[F value]]&lt;4.74,Table5[[#This Row],[Best Individual mean accuracy]]&gt;Table5[[#This Row],[Benchmark mean accuracy]]),"Yes","No")</f>
        <v>Yes</v>
      </c>
    </row>
    <row r="1786" spans="1:8" x14ac:dyDescent="0.55000000000000004">
      <c r="A1786">
        <v>750</v>
      </c>
      <c r="B1786" s="1" t="s">
        <v>5760</v>
      </c>
      <c r="C1786" s="4">
        <v>0.96571428599999998</v>
      </c>
      <c r="D1786" s="6">
        <v>96.509701190000001</v>
      </c>
      <c r="E1786" s="3">
        <v>96.681211630000007</v>
      </c>
      <c r="F1786" s="4">
        <v>2.3987855819999999</v>
      </c>
      <c r="G1786" s="6">
        <f>Table5[[#This Row],[Best Individual mean accuracy]]-Table5[[#This Row],[Benchmark mean accuracy]]</f>
        <v>0.17151044000000581</v>
      </c>
      <c r="H1786" t="str">
        <f>IF(AND(Table5[[#This Row],[F value]]&lt;4.74,Table5[[#This Row],[Best Individual mean accuracy]]&gt;Table5[[#This Row],[Benchmark mean accuracy]]),"Yes","No")</f>
        <v>Yes</v>
      </c>
    </row>
    <row r="1787" spans="1:8" x14ac:dyDescent="0.55000000000000004">
      <c r="A1787">
        <v>928</v>
      </c>
      <c r="B1787" s="1" t="s">
        <v>6190</v>
      </c>
      <c r="C1787" s="4">
        <v>0.97142857100000002</v>
      </c>
      <c r="D1787" s="6">
        <v>96.394433070000005</v>
      </c>
      <c r="E1787" s="3">
        <v>96.681211630000007</v>
      </c>
      <c r="F1787" s="4">
        <v>0.65954496600000001</v>
      </c>
      <c r="G1787" s="6">
        <f>Table5[[#This Row],[Best Individual mean accuracy]]-Table5[[#This Row],[Benchmark mean accuracy]]</f>
        <v>0.2867785600000019</v>
      </c>
      <c r="H1787" t="str">
        <f>IF(AND(Table5[[#This Row],[F value]]&lt;4.74,Table5[[#This Row],[Best Individual mean accuracy]]&gt;Table5[[#This Row],[Benchmark mean accuracy]]),"Yes","No")</f>
        <v>Yes</v>
      </c>
    </row>
    <row r="1788" spans="1:8" x14ac:dyDescent="0.55000000000000004">
      <c r="A1788">
        <v>928</v>
      </c>
      <c r="B1788" s="1" t="s">
        <v>6411</v>
      </c>
      <c r="C1788" s="4">
        <v>0.97142857100000002</v>
      </c>
      <c r="D1788" s="6">
        <v>96.052230859999995</v>
      </c>
      <c r="E1788" s="3">
        <v>96.681211630000007</v>
      </c>
      <c r="F1788" s="4">
        <v>0.891193075</v>
      </c>
      <c r="G1788" s="6">
        <f>Table5[[#This Row],[Best Individual mean accuracy]]-Table5[[#This Row],[Benchmark mean accuracy]]</f>
        <v>0.62898077000001251</v>
      </c>
      <c r="H1788" t="str">
        <f>IF(AND(Table5[[#This Row],[F value]]&lt;4.74,Table5[[#This Row],[Best Individual mean accuracy]]&gt;Table5[[#This Row],[Benchmark mean accuracy]]),"Yes","No")</f>
        <v>Yes</v>
      </c>
    </row>
    <row r="1789" spans="1:8" x14ac:dyDescent="0.55000000000000004">
      <c r="A1789">
        <v>175</v>
      </c>
      <c r="B1789" s="1" t="s">
        <v>4755</v>
      </c>
      <c r="C1789" s="4">
        <v>0.98285714300000004</v>
      </c>
      <c r="D1789" s="6">
        <v>96.651903399999995</v>
      </c>
      <c r="E1789" s="3">
        <v>96.681129760000005</v>
      </c>
      <c r="F1789" s="4">
        <v>0.85821730600000001</v>
      </c>
      <c r="G1789" s="6">
        <f>Table5[[#This Row],[Best Individual mean accuracy]]-Table5[[#This Row],[Benchmark mean accuracy]]</f>
        <v>2.9226360000009777E-2</v>
      </c>
      <c r="H1789" t="str">
        <f>IF(AND(Table5[[#This Row],[F value]]&lt;4.74,Table5[[#This Row],[Best Individual mean accuracy]]&gt;Table5[[#This Row],[Benchmark mean accuracy]]),"Yes","No")</f>
        <v>Yes</v>
      </c>
    </row>
    <row r="1790" spans="1:8" x14ac:dyDescent="0.55000000000000004">
      <c r="A1790">
        <v>928</v>
      </c>
      <c r="B1790" s="1" t="s">
        <v>6345</v>
      </c>
      <c r="C1790" s="4">
        <v>0.97142857100000002</v>
      </c>
      <c r="D1790" s="6">
        <v>96.566598440000007</v>
      </c>
      <c r="E1790" s="3">
        <v>96.681129760000005</v>
      </c>
      <c r="F1790" s="4">
        <v>1.3999977079999999</v>
      </c>
      <c r="G1790" s="6">
        <f>Table5[[#This Row],[Best Individual mean accuracy]]-Table5[[#This Row],[Benchmark mean accuracy]]</f>
        <v>0.11453131999999755</v>
      </c>
      <c r="H1790" t="str">
        <f>IF(AND(Table5[[#This Row],[F value]]&lt;4.74,Table5[[#This Row],[Best Individual mean accuracy]]&gt;Table5[[#This Row],[Benchmark mean accuracy]]),"Yes","No")</f>
        <v>Yes</v>
      </c>
    </row>
    <row r="1791" spans="1:8" x14ac:dyDescent="0.55000000000000004">
      <c r="A1791">
        <v>928</v>
      </c>
      <c r="B1791" s="1" t="s">
        <v>6264</v>
      </c>
      <c r="C1791" s="4">
        <v>0.97142857100000002</v>
      </c>
      <c r="D1791" s="6">
        <v>96.566270979999999</v>
      </c>
      <c r="E1791" s="3">
        <v>96.681129760000005</v>
      </c>
      <c r="F1791" s="4">
        <v>0.73356283499999997</v>
      </c>
      <c r="G1791" s="6">
        <f>Table5[[#This Row],[Best Individual mean accuracy]]-Table5[[#This Row],[Benchmark mean accuracy]]</f>
        <v>0.11485878000000582</v>
      </c>
      <c r="H1791" t="str">
        <f>IF(AND(Table5[[#This Row],[F value]]&lt;4.74,Table5[[#This Row],[Best Individual mean accuracy]]&gt;Table5[[#This Row],[Benchmark mean accuracy]]),"Yes","No")</f>
        <v>Yes</v>
      </c>
    </row>
    <row r="1792" spans="1:8" x14ac:dyDescent="0.55000000000000004">
      <c r="A1792">
        <v>928</v>
      </c>
      <c r="B1792" s="1" t="s">
        <v>6388</v>
      </c>
      <c r="C1792" s="4">
        <v>0.97142857100000002</v>
      </c>
      <c r="D1792" s="6">
        <v>96.566189109999996</v>
      </c>
      <c r="E1792" s="3">
        <v>96.681129760000005</v>
      </c>
      <c r="F1792" s="4">
        <v>0.88472363200000004</v>
      </c>
      <c r="G1792" s="6">
        <f>Table5[[#This Row],[Best Individual mean accuracy]]-Table5[[#This Row],[Benchmark mean accuracy]]</f>
        <v>0.1149406500000083</v>
      </c>
      <c r="H1792" t="str">
        <f>IF(AND(Table5[[#This Row],[F value]]&lt;4.74,Table5[[#This Row],[Best Individual mean accuracy]]&gt;Table5[[#This Row],[Benchmark mean accuracy]]),"Yes","No")</f>
        <v>Yes</v>
      </c>
    </row>
    <row r="1793" spans="1:8" x14ac:dyDescent="0.55000000000000004">
      <c r="A1793">
        <v>928</v>
      </c>
      <c r="B1793" s="1" t="s">
        <v>6269</v>
      </c>
      <c r="C1793" s="4">
        <v>0.97142857100000002</v>
      </c>
      <c r="D1793" s="6">
        <v>96.509537449999996</v>
      </c>
      <c r="E1793" s="3">
        <v>96.681129760000005</v>
      </c>
      <c r="F1793" s="4">
        <v>0.88475530800000002</v>
      </c>
      <c r="G1793" s="6">
        <f>Table5[[#This Row],[Best Individual mean accuracy]]-Table5[[#This Row],[Benchmark mean accuracy]]</f>
        <v>0.1715923100000083</v>
      </c>
      <c r="H1793" t="str">
        <f>IF(AND(Table5[[#This Row],[F value]]&lt;4.74,Table5[[#This Row],[Best Individual mean accuracy]]&gt;Table5[[#This Row],[Benchmark mean accuracy]]),"Yes","No")</f>
        <v>Yes</v>
      </c>
    </row>
    <row r="1794" spans="1:8" x14ac:dyDescent="0.55000000000000004">
      <c r="A1794">
        <v>175</v>
      </c>
      <c r="B1794" s="1" t="s">
        <v>4520</v>
      </c>
      <c r="C1794" s="4">
        <v>0.98285714300000004</v>
      </c>
      <c r="D1794" s="6">
        <v>96.50888252</v>
      </c>
      <c r="E1794" s="3">
        <v>96.681129760000005</v>
      </c>
      <c r="F1794" s="4">
        <v>0.63677399400000001</v>
      </c>
      <c r="G1794" s="6">
        <f>Table5[[#This Row],[Best Individual mean accuracy]]-Table5[[#This Row],[Benchmark mean accuracy]]</f>
        <v>0.17224724000000435</v>
      </c>
      <c r="H1794" t="str">
        <f>IF(AND(Table5[[#This Row],[F value]]&lt;4.74,Table5[[#This Row],[Best Individual mean accuracy]]&gt;Table5[[#This Row],[Benchmark mean accuracy]]),"Yes","No")</f>
        <v>Yes</v>
      </c>
    </row>
    <row r="1795" spans="1:8" x14ac:dyDescent="0.55000000000000004">
      <c r="A1795">
        <v>928</v>
      </c>
      <c r="B1795" s="1" t="s">
        <v>5996</v>
      </c>
      <c r="C1795" s="4">
        <v>0.97142857100000002</v>
      </c>
      <c r="D1795" s="6">
        <v>96.338027019999998</v>
      </c>
      <c r="E1795" s="3">
        <v>96.681129760000005</v>
      </c>
      <c r="F1795" s="4">
        <v>0.6885985</v>
      </c>
      <c r="G1795" s="6">
        <f>Table5[[#This Row],[Best Individual mean accuracy]]-Table5[[#This Row],[Benchmark mean accuracy]]</f>
        <v>0.34310274000000618</v>
      </c>
      <c r="H1795" t="str">
        <f>IF(AND(Table5[[#This Row],[F value]]&lt;4.74,Table5[[#This Row],[Best Individual mean accuracy]]&gt;Table5[[#This Row],[Benchmark mean accuracy]]),"Yes","No")</f>
        <v>Yes</v>
      </c>
    </row>
    <row r="1796" spans="1:8" x14ac:dyDescent="0.55000000000000004">
      <c r="A1796">
        <v>928</v>
      </c>
      <c r="B1796" s="1" t="s">
        <v>5908</v>
      </c>
      <c r="C1796" s="4">
        <v>0.97142857100000002</v>
      </c>
      <c r="D1796" s="6">
        <v>96.194842410000007</v>
      </c>
      <c r="E1796" s="3">
        <v>96.681129760000005</v>
      </c>
      <c r="F1796" s="4">
        <v>1.5334317369999999</v>
      </c>
      <c r="G1796" s="6">
        <f>Table5[[#This Row],[Best Individual mean accuracy]]-Table5[[#This Row],[Benchmark mean accuracy]]</f>
        <v>0.48628734999999779</v>
      </c>
      <c r="H1796" t="str">
        <f>IF(AND(Table5[[#This Row],[F value]]&lt;4.74,Table5[[#This Row],[Best Individual mean accuracy]]&gt;Table5[[#This Row],[Benchmark mean accuracy]]),"Yes","No")</f>
        <v>Yes</v>
      </c>
    </row>
    <row r="1797" spans="1:8" x14ac:dyDescent="0.55000000000000004">
      <c r="A1797">
        <v>928</v>
      </c>
      <c r="B1797" s="1" t="s">
        <v>6557</v>
      </c>
      <c r="C1797" s="4">
        <v>0.97142857100000002</v>
      </c>
      <c r="D1797" s="6">
        <v>96.193941870000003</v>
      </c>
      <c r="E1797" s="3">
        <v>96.681129760000005</v>
      </c>
      <c r="F1797" s="4">
        <v>0.78422165700000002</v>
      </c>
      <c r="G1797" s="6">
        <f>Table5[[#This Row],[Best Individual mean accuracy]]-Table5[[#This Row],[Benchmark mean accuracy]]</f>
        <v>0.48718789000000129</v>
      </c>
      <c r="H1797" t="str">
        <f>IF(AND(Table5[[#This Row],[F value]]&lt;4.74,Table5[[#This Row],[Best Individual mean accuracy]]&gt;Table5[[#This Row],[Benchmark mean accuracy]]),"Yes","No")</f>
        <v>Yes</v>
      </c>
    </row>
    <row r="1798" spans="1:8" x14ac:dyDescent="0.55000000000000004">
      <c r="A1798">
        <v>928</v>
      </c>
      <c r="B1798" s="1" t="s">
        <v>5922</v>
      </c>
      <c r="C1798" s="4">
        <v>0.97142857100000002</v>
      </c>
      <c r="D1798" s="6">
        <v>96.995906669999997</v>
      </c>
      <c r="E1798" s="3">
        <v>96.681047890000002</v>
      </c>
      <c r="F1798" s="4">
        <v>1.1815182740000001</v>
      </c>
      <c r="G1798" s="6">
        <f>Table5[[#This Row],[Best Individual mean accuracy]]-Table5[[#This Row],[Benchmark mean accuracy]]</f>
        <v>-0.31485877999999445</v>
      </c>
      <c r="H1798" t="str">
        <f>IF(AND(Table5[[#This Row],[F value]]&lt;4.74,Table5[[#This Row],[Best Individual mean accuracy]]&gt;Table5[[#This Row],[Benchmark mean accuracy]]),"Yes","No")</f>
        <v>No</v>
      </c>
    </row>
    <row r="1799" spans="1:8" x14ac:dyDescent="0.55000000000000004">
      <c r="A1799">
        <v>175</v>
      </c>
      <c r="B1799" s="1" t="s">
        <v>4619</v>
      </c>
      <c r="C1799" s="4">
        <v>0.98285714300000004</v>
      </c>
      <c r="D1799" s="6">
        <v>96.48080229</v>
      </c>
      <c r="E1799" s="3">
        <v>96.681047890000002</v>
      </c>
      <c r="F1799" s="4">
        <v>0.77201372099999999</v>
      </c>
      <c r="G1799" s="6">
        <f>Table5[[#This Row],[Best Individual mean accuracy]]-Table5[[#This Row],[Benchmark mean accuracy]]</f>
        <v>0.20024560000000236</v>
      </c>
      <c r="H1799" t="str">
        <f>IF(AND(Table5[[#This Row],[F value]]&lt;4.74,Table5[[#This Row],[Best Individual mean accuracy]]&gt;Table5[[#This Row],[Benchmark mean accuracy]]),"Yes","No")</f>
        <v>Yes</v>
      </c>
    </row>
    <row r="1800" spans="1:8" x14ac:dyDescent="0.55000000000000004">
      <c r="A1800">
        <v>928</v>
      </c>
      <c r="B1800" s="1" t="s">
        <v>5907</v>
      </c>
      <c r="C1800" s="4">
        <v>0.97142857100000002</v>
      </c>
      <c r="D1800" s="6">
        <v>96.480474830000006</v>
      </c>
      <c r="E1800" s="3">
        <v>96.681047890000002</v>
      </c>
      <c r="F1800" s="4">
        <v>1.257896565</v>
      </c>
      <c r="G1800" s="6">
        <f>Table5[[#This Row],[Best Individual mean accuracy]]-Table5[[#This Row],[Benchmark mean accuracy]]</f>
        <v>0.20057305999999642</v>
      </c>
      <c r="H1800" t="str">
        <f>IF(AND(Table5[[#This Row],[F value]]&lt;4.74,Table5[[#This Row],[Best Individual mean accuracy]]&gt;Table5[[#This Row],[Benchmark mean accuracy]]),"Yes","No")</f>
        <v>Yes</v>
      </c>
    </row>
    <row r="1801" spans="1:8" x14ac:dyDescent="0.55000000000000004">
      <c r="A1801">
        <v>175</v>
      </c>
      <c r="B1801" s="1" t="s">
        <v>5043</v>
      </c>
      <c r="C1801" s="4">
        <v>0.98285714300000004</v>
      </c>
      <c r="D1801" s="6">
        <v>96.452394600000005</v>
      </c>
      <c r="E1801" s="3">
        <v>96.681047890000002</v>
      </c>
      <c r="F1801" s="4">
        <v>0.67074387899999999</v>
      </c>
      <c r="G1801" s="6">
        <f>Table5[[#This Row],[Best Individual mean accuracy]]-Table5[[#This Row],[Benchmark mean accuracy]]</f>
        <v>0.2286532899999969</v>
      </c>
      <c r="H1801" t="str">
        <f>IF(AND(Table5[[#This Row],[F value]]&lt;4.74,Table5[[#This Row],[Best Individual mean accuracy]]&gt;Table5[[#This Row],[Benchmark mean accuracy]]),"Yes","No")</f>
        <v>Yes</v>
      </c>
    </row>
    <row r="1802" spans="1:8" x14ac:dyDescent="0.55000000000000004">
      <c r="A1802">
        <v>928</v>
      </c>
      <c r="B1802" s="1" t="s">
        <v>6148</v>
      </c>
      <c r="C1802" s="4">
        <v>0.97142857100000002</v>
      </c>
      <c r="D1802" s="6">
        <v>96.422922639999996</v>
      </c>
      <c r="E1802" s="3">
        <v>96.681047890000002</v>
      </c>
      <c r="F1802" s="4">
        <v>0.76409384000000002</v>
      </c>
      <c r="G1802" s="6">
        <f>Table5[[#This Row],[Best Individual mean accuracy]]-Table5[[#This Row],[Benchmark mean accuracy]]</f>
        <v>0.25812525000000619</v>
      </c>
      <c r="H1802" t="str">
        <f>IF(AND(Table5[[#This Row],[F value]]&lt;4.74,Table5[[#This Row],[Best Individual mean accuracy]]&gt;Table5[[#This Row],[Benchmark mean accuracy]]),"Yes","No")</f>
        <v>Yes</v>
      </c>
    </row>
    <row r="1803" spans="1:8" x14ac:dyDescent="0.55000000000000004">
      <c r="A1803">
        <v>10</v>
      </c>
      <c r="B1803" s="1" t="s">
        <v>4454</v>
      </c>
      <c r="C1803" s="4">
        <v>0.98285714300000004</v>
      </c>
      <c r="D1803" s="6">
        <v>96.337453949999997</v>
      </c>
      <c r="E1803" s="3">
        <v>96.681047890000002</v>
      </c>
      <c r="F1803" s="4">
        <v>0.84117816300000003</v>
      </c>
      <c r="G1803" s="6">
        <f>Table5[[#This Row],[Best Individual mean accuracy]]-Table5[[#This Row],[Benchmark mean accuracy]]</f>
        <v>0.3435939400000052</v>
      </c>
      <c r="H1803" t="str">
        <f>IF(AND(Table5[[#This Row],[F value]]&lt;4.74,Table5[[#This Row],[Best Individual mean accuracy]]&gt;Table5[[#This Row],[Benchmark mean accuracy]]),"Yes","No")</f>
        <v>Yes</v>
      </c>
    </row>
    <row r="1804" spans="1:8" x14ac:dyDescent="0.55000000000000004">
      <c r="A1804">
        <v>928</v>
      </c>
      <c r="B1804" s="1" t="s">
        <v>6436</v>
      </c>
      <c r="C1804" s="4">
        <v>0.97142857100000002</v>
      </c>
      <c r="D1804" s="6">
        <v>96.681293490000002</v>
      </c>
      <c r="E1804" s="3">
        <v>96.680966029999993</v>
      </c>
      <c r="F1804" s="4">
        <v>0.64470312399999996</v>
      </c>
      <c r="G1804" s="6">
        <f>Table5[[#This Row],[Best Individual mean accuracy]]-Table5[[#This Row],[Benchmark mean accuracy]]</f>
        <v>-3.274600000082728E-4</v>
      </c>
      <c r="H1804" t="str">
        <f>IF(AND(Table5[[#This Row],[F value]]&lt;4.74,Table5[[#This Row],[Best Individual mean accuracy]]&gt;Table5[[#This Row],[Benchmark mean accuracy]]),"Yes","No")</f>
        <v>No</v>
      </c>
    </row>
    <row r="1805" spans="1:8" x14ac:dyDescent="0.55000000000000004">
      <c r="A1805">
        <v>175</v>
      </c>
      <c r="B1805" s="1" t="s">
        <v>4676</v>
      </c>
      <c r="C1805" s="4">
        <v>0.98285714300000004</v>
      </c>
      <c r="D1805" s="6">
        <v>96.652476460000003</v>
      </c>
      <c r="E1805" s="3">
        <v>96.680966029999993</v>
      </c>
      <c r="F1805" s="4">
        <v>1.2663096979999999</v>
      </c>
      <c r="G1805" s="6">
        <f>Table5[[#This Row],[Best Individual mean accuracy]]-Table5[[#This Row],[Benchmark mean accuracy]]</f>
        <v>2.8489569999990749E-2</v>
      </c>
      <c r="H1805" t="str">
        <f>IF(AND(Table5[[#This Row],[F value]]&lt;4.74,Table5[[#This Row],[Best Individual mean accuracy]]&gt;Table5[[#This Row],[Benchmark mean accuracy]]),"Yes","No")</f>
        <v>Yes</v>
      </c>
    </row>
    <row r="1806" spans="1:8" x14ac:dyDescent="0.55000000000000004">
      <c r="A1806">
        <v>663</v>
      </c>
      <c r="B1806" s="1" t="s">
        <v>5536</v>
      </c>
      <c r="C1806" s="4">
        <v>0.97714285700000003</v>
      </c>
      <c r="D1806" s="6">
        <v>96.595088009999998</v>
      </c>
      <c r="E1806" s="3">
        <v>96.680966029999993</v>
      </c>
      <c r="F1806" s="4">
        <v>4.7070978639999996</v>
      </c>
      <c r="G1806" s="6">
        <f>Table5[[#This Row],[Best Individual mean accuracy]]-Table5[[#This Row],[Benchmark mean accuracy]]</f>
        <v>8.5878019999995558E-2</v>
      </c>
      <c r="H1806" t="str">
        <f>IF(AND(Table5[[#This Row],[F value]]&lt;4.74,Table5[[#This Row],[Best Individual mean accuracy]]&gt;Table5[[#This Row],[Benchmark mean accuracy]]),"Yes","No")</f>
        <v>Yes</v>
      </c>
    </row>
    <row r="1807" spans="1:8" x14ac:dyDescent="0.55000000000000004">
      <c r="A1807">
        <v>928</v>
      </c>
      <c r="B1807" s="1" t="s">
        <v>6193</v>
      </c>
      <c r="C1807" s="4">
        <v>0.97142857100000002</v>
      </c>
      <c r="D1807" s="6">
        <v>96.566516579999998</v>
      </c>
      <c r="E1807" s="3">
        <v>96.680966029999993</v>
      </c>
      <c r="F1807" s="4">
        <v>0.97775240500000005</v>
      </c>
      <c r="G1807" s="6">
        <f>Table5[[#This Row],[Best Individual mean accuracy]]-Table5[[#This Row],[Benchmark mean accuracy]]</f>
        <v>0.11444944999999507</v>
      </c>
      <c r="H1807" t="str">
        <f>IF(AND(Table5[[#This Row],[F value]]&lt;4.74,Table5[[#This Row],[Best Individual mean accuracy]]&gt;Table5[[#This Row],[Benchmark mean accuracy]]),"Yes","No")</f>
        <v>Yes</v>
      </c>
    </row>
    <row r="1808" spans="1:8" x14ac:dyDescent="0.55000000000000004">
      <c r="A1808">
        <v>928</v>
      </c>
      <c r="B1808" s="1" t="s">
        <v>6329</v>
      </c>
      <c r="C1808" s="4">
        <v>0.97142857100000002</v>
      </c>
      <c r="D1808" s="6">
        <v>96.566434709999996</v>
      </c>
      <c r="E1808" s="3">
        <v>96.680966029999993</v>
      </c>
      <c r="F1808" s="4">
        <v>0.75761853999999995</v>
      </c>
      <c r="G1808" s="6">
        <f>Table5[[#This Row],[Best Individual mean accuracy]]-Table5[[#This Row],[Benchmark mean accuracy]]</f>
        <v>0.11453131999999755</v>
      </c>
      <c r="H1808" t="str">
        <f>IF(AND(Table5[[#This Row],[F value]]&lt;4.74,Table5[[#This Row],[Best Individual mean accuracy]]&gt;Table5[[#This Row],[Benchmark mean accuracy]]),"Yes","No")</f>
        <v>Yes</v>
      </c>
    </row>
    <row r="1809" spans="1:8" x14ac:dyDescent="0.55000000000000004">
      <c r="A1809">
        <v>175</v>
      </c>
      <c r="B1809" s="1" t="s">
        <v>4797</v>
      </c>
      <c r="C1809" s="4">
        <v>0.98285714300000004</v>
      </c>
      <c r="D1809" s="6">
        <v>96.652640199999993</v>
      </c>
      <c r="E1809" s="3">
        <v>96.680884160000005</v>
      </c>
      <c r="F1809" s="4">
        <v>1.042628267</v>
      </c>
      <c r="G1809" s="6">
        <f>Table5[[#This Row],[Best Individual mean accuracy]]-Table5[[#This Row],[Benchmark mean accuracy]]</f>
        <v>2.8243960000011725E-2</v>
      </c>
      <c r="H1809" t="str">
        <f>IF(AND(Table5[[#This Row],[F value]]&lt;4.74,Table5[[#This Row],[Best Individual mean accuracy]]&gt;Table5[[#This Row],[Benchmark mean accuracy]]),"Yes","No")</f>
        <v>Yes</v>
      </c>
    </row>
    <row r="1810" spans="1:8" x14ac:dyDescent="0.55000000000000004">
      <c r="A1810">
        <v>663</v>
      </c>
      <c r="B1810" s="1" t="s">
        <v>5523</v>
      </c>
      <c r="C1810" s="4">
        <v>0.97714285700000003</v>
      </c>
      <c r="D1810" s="6">
        <v>96.652148999999994</v>
      </c>
      <c r="E1810" s="3">
        <v>96.680884160000005</v>
      </c>
      <c r="F1810" s="4">
        <v>0.79609692899999995</v>
      </c>
      <c r="G1810" s="6">
        <f>Table5[[#This Row],[Best Individual mean accuracy]]-Table5[[#This Row],[Benchmark mean accuracy]]</f>
        <v>2.8735160000010751E-2</v>
      </c>
      <c r="H1810" t="str">
        <f>IF(AND(Table5[[#This Row],[F value]]&lt;4.74,Table5[[#This Row],[Best Individual mean accuracy]]&gt;Table5[[#This Row],[Benchmark mean accuracy]]),"Yes","No")</f>
        <v>Yes</v>
      </c>
    </row>
    <row r="1811" spans="1:8" x14ac:dyDescent="0.55000000000000004">
      <c r="A1811">
        <v>928</v>
      </c>
      <c r="B1811" s="1" t="s">
        <v>6435</v>
      </c>
      <c r="C1811" s="4">
        <v>0.97142857100000002</v>
      </c>
      <c r="D1811" s="6">
        <v>96.623986900000006</v>
      </c>
      <c r="E1811" s="3">
        <v>96.680884160000005</v>
      </c>
      <c r="F1811" s="4">
        <v>0.55555656600000003</v>
      </c>
      <c r="G1811" s="6">
        <f>Table5[[#This Row],[Best Individual mean accuracy]]-Table5[[#This Row],[Benchmark mean accuracy]]</f>
        <v>5.6897259999999505E-2</v>
      </c>
      <c r="H1811" t="str">
        <f>IF(AND(Table5[[#This Row],[F value]]&lt;4.74,Table5[[#This Row],[Best Individual mean accuracy]]&gt;Table5[[#This Row],[Benchmark mean accuracy]]),"Yes","No")</f>
        <v>Yes</v>
      </c>
    </row>
    <row r="1812" spans="1:8" x14ac:dyDescent="0.55000000000000004">
      <c r="A1812">
        <v>663</v>
      </c>
      <c r="B1812" s="1" t="s">
        <v>5629</v>
      </c>
      <c r="C1812" s="4">
        <v>0.97714285700000003</v>
      </c>
      <c r="D1812" s="6">
        <v>96.623659439999997</v>
      </c>
      <c r="E1812" s="3">
        <v>96.680884160000005</v>
      </c>
      <c r="F1812" s="4">
        <v>2.5215664489999998</v>
      </c>
      <c r="G1812" s="6">
        <f>Table5[[#This Row],[Best Individual mean accuracy]]-Table5[[#This Row],[Benchmark mean accuracy]]</f>
        <v>5.7224720000007778E-2</v>
      </c>
      <c r="H1812" t="str">
        <f>IF(AND(Table5[[#This Row],[F value]]&lt;4.74,Table5[[#This Row],[Best Individual mean accuracy]]&gt;Table5[[#This Row],[Benchmark mean accuracy]]),"Yes","No")</f>
        <v>Yes</v>
      </c>
    </row>
    <row r="1813" spans="1:8" x14ac:dyDescent="0.55000000000000004">
      <c r="A1813">
        <v>928</v>
      </c>
      <c r="B1813" s="1" t="s">
        <v>6219</v>
      </c>
      <c r="C1813" s="4">
        <v>0.97142857100000002</v>
      </c>
      <c r="D1813" s="6">
        <v>96.623659439999997</v>
      </c>
      <c r="E1813" s="3">
        <v>96.680884160000005</v>
      </c>
      <c r="F1813" s="4">
        <v>0.654227593</v>
      </c>
      <c r="G1813" s="6">
        <f>Table5[[#This Row],[Best Individual mean accuracy]]-Table5[[#This Row],[Benchmark mean accuracy]]</f>
        <v>5.7224720000007778E-2</v>
      </c>
      <c r="H1813" t="str">
        <f>IF(AND(Table5[[#This Row],[F value]]&lt;4.74,Table5[[#This Row],[Best Individual mean accuracy]]&gt;Table5[[#This Row],[Benchmark mean accuracy]]),"Yes","No")</f>
        <v>Yes</v>
      </c>
    </row>
    <row r="1814" spans="1:8" x14ac:dyDescent="0.55000000000000004">
      <c r="A1814">
        <v>928</v>
      </c>
      <c r="B1814" s="1" t="s">
        <v>6157</v>
      </c>
      <c r="C1814" s="4">
        <v>0.97142857100000002</v>
      </c>
      <c r="D1814" s="6">
        <v>96.623086369999996</v>
      </c>
      <c r="E1814" s="3">
        <v>96.680884160000005</v>
      </c>
      <c r="F1814" s="4">
        <v>0.66698518699999998</v>
      </c>
      <c r="G1814" s="6">
        <f>Table5[[#This Row],[Best Individual mean accuracy]]-Table5[[#This Row],[Benchmark mean accuracy]]</f>
        <v>5.7797790000009286E-2</v>
      </c>
      <c r="H1814" t="str">
        <f>IF(AND(Table5[[#This Row],[F value]]&lt;4.74,Table5[[#This Row],[Best Individual mean accuracy]]&gt;Table5[[#This Row],[Benchmark mean accuracy]]),"Yes","No")</f>
        <v>Yes</v>
      </c>
    </row>
    <row r="1815" spans="1:8" x14ac:dyDescent="0.55000000000000004">
      <c r="A1815">
        <v>928</v>
      </c>
      <c r="B1815" s="1" t="s">
        <v>5920</v>
      </c>
      <c r="C1815" s="4">
        <v>0.97142857100000002</v>
      </c>
      <c r="D1815" s="6">
        <v>96.394842409999995</v>
      </c>
      <c r="E1815" s="3">
        <v>96.680884160000005</v>
      </c>
      <c r="F1815" s="4">
        <v>0.97677518699999999</v>
      </c>
      <c r="G1815" s="6">
        <f>Table5[[#This Row],[Best Individual mean accuracy]]-Table5[[#This Row],[Benchmark mean accuracy]]</f>
        <v>0.28604175000000964</v>
      </c>
      <c r="H1815" t="str">
        <f>IF(AND(Table5[[#This Row],[F value]]&lt;4.74,Table5[[#This Row],[Best Individual mean accuracy]]&gt;Table5[[#This Row],[Benchmark mean accuracy]]),"Yes","No")</f>
        <v>Yes</v>
      </c>
    </row>
    <row r="1816" spans="1:8" x14ac:dyDescent="0.55000000000000004">
      <c r="A1816">
        <v>928</v>
      </c>
      <c r="B1816" s="1" t="s">
        <v>6533</v>
      </c>
      <c r="C1816" s="4">
        <v>0.97142857100000002</v>
      </c>
      <c r="D1816" s="6">
        <v>96.251002869999994</v>
      </c>
      <c r="E1816" s="3">
        <v>96.680884160000005</v>
      </c>
      <c r="F1816" s="4">
        <v>0.80397410800000002</v>
      </c>
      <c r="G1816" s="6">
        <f>Table5[[#This Row],[Best Individual mean accuracy]]-Table5[[#This Row],[Benchmark mean accuracy]]</f>
        <v>0.42988129000001152</v>
      </c>
      <c r="H1816" t="str">
        <f>IF(AND(Table5[[#This Row],[F value]]&lt;4.74,Table5[[#This Row],[Best Individual mean accuracy]]&gt;Table5[[#This Row],[Benchmark mean accuracy]]),"Yes","No")</f>
        <v>Yes</v>
      </c>
    </row>
    <row r="1817" spans="1:8" x14ac:dyDescent="0.55000000000000004">
      <c r="A1817">
        <v>663</v>
      </c>
      <c r="B1817" s="1" t="s">
        <v>5587</v>
      </c>
      <c r="C1817" s="4">
        <v>0.97714285700000003</v>
      </c>
      <c r="D1817" s="6">
        <v>96.223086370000004</v>
      </c>
      <c r="E1817" s="3">
        <v>96.680884160000005</v>
      </c>
      <c r="F1817" s="4">
        <v>0.90705130700000003</v>
      </c>
      <c r="G1817" s="6">
        <f>Table5[[#This Row],[Best Individual mean accuracy]]-Table5[[#This Row],[Benchmark mean accuracy]]</f>
        <v>0.45779779000000076</v>
      </c>
      <c r="H1817" t="str">
        <f>IF(AND(Table5[[#This Row],[F value]]&lt;4.74,Table5[[#This Row],[Best Individual mean accuracy]]&gt;Table5[[#This Row],[Benchmark mean accuracy]]),"Yes","No")</f>
        <v>Yes</v>
      </c>
    </row>
    <row r="1818" spans="1:8" x14ac:dyDescent="0.55000000000000004">
      <c r="A1818">
        <v>928</v>
      </c>
      <c r="B1818" s="1" t="s">
        <v>6374</v>
      </c>
      <c r="C1818" s="4">
        <v>0.97142857100000002</v>
      </c>
      <c r="D1818" s="6">
        <v>96.681211630000007</v>
      </c>
      <c r="E1818" s="3">
        <v>96.680802290000003</v>
      </c>
      <c r="F1818" s="4">
        <v>1.117884611</v>
      </c>
      <c r="G1818" s="6">
        <f>Table5[[#This Row],[Best Individual mean accuracy]]-Table5[[#This Row],[Benchmark mean accuracy]]</f>
        <v>-4.0934000000447668E-4</v>
      </c>
      <c r="H1818" t="str">
        <f>IF(AND(Table5[[#This Row],[F value]]&lt;4.74,Table5[[#This Row],[Best Individual mean accuracy]]&gt;Table5[[#This Row],[Benchmark mean accuracy]]),"Yes","No")</f>
        <v>No</v>
      </c>
    </row>
    <row r="1819" spans="1:8" x14ac:dyDescent="0.55000000000000004">
      <c r="A1819">
        <v>928</v>
      </c>
      <c r="B1819" s="1" t="s">
        <v>6481</v>
      </c>
      <c r="C1819" s="4">
        <v>0.97142857100000002</v>
      </c>
      <c r="D1819" s="6">
        <v>96.423495700000004</v>
      </c>
      <c r="E1819" s="3">
        <v>96.680802290000003</v>
      </c>
      <c r="F1819" s="4">
        <v>0.91826743</v>
      </c>
      <c r="G1819" s="6">
        <f>Table5[[#This Row],[Best Individual mean accuracy]]-Table5[[#This Row],[Benchmark mean accuracy]]</f>
        <v>0.25730658999999889</v>
      </c>
      <c r="H1819" t="str">
        <f>IF(AND(Table5[[#This Row],[F value]]&lt;4.74,Table5[[#This Row],[Best Individual mean accuracy]]&gt;Table5[[#This Row],[Benchmark mean accuracy]]),"Yes","No")</f>
        <v>Yes</v>
      </c>
    </row>
    <row r="1820" spans="1:8" x14ac:dyDescent="0.55000000000000004">
      <c r="A1820">
        <v>928</v>
      </c>
      <c r="B1820" s="1" t="s">
        <v>6511</v>
      </c>
      <c r="C1820" s="4">
        <v>0.97142857100000002</v>
      </c>
      <c r="D1820" s="6">
        <v>96.423004500000005</v>
      </c>
      <c r="E1820" s="3">
        <v>96.680802290000003</v>
      </c>
      <c r="F1820" s="4">
        <v>1.8546908870000001</v>
      </c>
      <c r="G1820" s="6">
        <f>Table5[[#This Row],[Best Individual mean accuracy]]-Table5[[#This Row],[Benchmark mean accuracy]]</f>
        <v>0.25779778999999792</v>
      </c>
      <c r="H1820" t="str">
        <f>IF(AND(Table5[[#This Row],[F value]]&lt;4.74,Table5[[#This Row],[Best Individual mean accuracy]]&gt;Table5[[#This Row],[Benchmark mean accuracy]]),"Yes","No")</f>
        <v>Yes</v>
      </c>
    </row>
    <row r="1821" spans="1:8" x14ac:dyDescent="0.55000000000000004">
      <c r="A1821">
        <v>175</v>
      </c>
      <c r="B1821" s="1" t="s">
        <v>5083</v>
      </c>
      <c r="C1821" s="4">
        <v>0.98285714300000004</v>
      </c>
      <c r="D1821" s="6">
        <v>96.394433070000005</v>
      </c>
      <c r="E1821" s="3">
        <v>96.680802290000003</v>
      </c>
      <c r="F1821" s="4">
        <v>1.577054712</v>
      </c>
      <c r="G1821" s="6">
        <f>Table5[[#This Row],[Best Individual mean accuracy]]-Table5[[#This Row],[Benchmark mean accuracy]]</f>
        <v>0.28636921999999743</v>
      </c>
      <c r="H1821" t="str">
        <f>IF(AND(Table5[[#This Row],[F value]]&lt;4.74,Table5[[#This Row],[Best Individual mean accuracy]]&gt;Table5[[#This Row],[Benchmark mean accuracy]]),"Yes","No")</f>
        <v>Yes</v>
      </c>
    </row>
    <row r="1822" spans="1:8" x14ac:dyDescent="0.55000000000000004">
      <c r="A1822">
        <v>928</v>
      </c>
      <c r="B1822" s="1" t="s">
        <v>6457</v>
      </c>
      <c r="C1822" s="4">
        <v>0.97142857100000002</v>
      </c>
      <c r="D1822" s="6">
        <v>96.337699549999996</v>
      </c>
      <c r="E1822" s="3">
        <v>96.680802290000003</v>
      </c>
      <c r="F1822" s="4">
        <v>1.318926708</v>
      </c>
      <c r="G1822" s="6">
        <f>Table5[[#This Row],[Best Individual mean accuracy]]-Table5[[#This Row],[Benchmark mean accuracy]]</f>
        <v>0.34310274000000618</v>
      </c>
      <c r="H1822" t="str">
        <f>IF(AND(Table5[[#This Row],[F value]]&lt;4.74,Table5[[#This Row],[Best Individual mean accuracy]]&gt;Table5[[#This Row],[Benchmark mean accuracy]]),"Yes","No")</f>
        <v>Yes</v>
      </c>
    </row>
    <row r="1823" spans="1:8" x14ac:dyDescent="0.55000000000000004">
      <c r="A1823">
        <v>928</v>
      </c>
      <c r="B1823" s="1" t="s">
        <v>6548</v>
      </c>
      <c r="C1823" s="4">
        <v>0.97142857100000002</v>
      </c>
      <c r="D1823" s="6">
        <v>96.28039296</v>
      </c>
      <c r="E1823" s="3">
        <v>96.680802290000003</v>
      </c>
      <c r="F1823" s="4">
        <v>1.0856928889999999</v>
      </c>
      <c r="G1823" s="6">
        <f>Table5[[#This Row],[Best Individual mean accuracy]]-Table5[[#This Row],[Benchmark mean accuracy]]</f>
        <v>0.40040933000000223</v>
      </c>
      <c r="H1823" t="str">
        <f>IF(AND(Table5[[#This Row],[F value]]&lt;4.74,Table5[[#This Row],[Best Individual mean accuracy]]&gt;Table5[[#This Row],[Benchmark mean accuracy]]),"Yes","No")</f>
        <v>Yes</v>
      </c>
    </row>
    <row r="1824" spans="1:8" x14ac:dyDescent="0.55000000000000004">
      <c r="A1824">
        <v>928</v>
      </c>
      <c r="B1824" s="1" t="s">
        <v>6626</v>
      </c>
      <c r="C1824" s="4">
        <v>0.97142857100000002</v>
      </c>
      <c r="D1824" s="6">
        <v>96.680556690000003</v>
      </c>
      <c r="E1824" s="3">
        <v>96.680720429999994</v>
      </c>
      <c r="F1824" s="4">
        <v>0.56899116500000002</v>
      </c>
      <c r="G1824" s="6">
        <f>Table5[[#This Row],[Best Individual mean accuracy]]-Table5[[#This Row],[Benchmark mean accuracy]]</f>
        <v>1.6373999999075295E-4</v>
      </c>
      <c r="H1824" t="str">
        <f>IF(AND(Table5[[#This Row],[F value]]&lt;4.74,Table5[[#This Row],[Best Individual mean accuracy]]&gt;Table5[[#This Row],[Benchmark mean accuracy]]),"Yes","No")</f>
        <v>Yes</v>
      </c>
    </row>
    <row r="1825" spans="1:8" x14ac:dyDescent="0.55000000000000004">
      <c r="A1825">
        <v>928</v>
      </c>
      <c r="B1825" s="1" t="s">
        <v>6237</v>
      </c>
      <c r="C1825" s="4">
        <v>0.97142857100000002</v>
      </c>
      <c r="D1825" s="6">
        <v>96.480966030000005</v>
      </c>
      <c r="E1825" s="3">
        <v>96.680720429999994</v>
      </c>
      <c r="F1825" s="4">
        <v>0.841247407</v>
      </c>
      <c r="G1825" s="6">
        <f>Table5[[#This Row],[Best Individual mean accuracy]]-Table5[[#This Row],[Benchmark mean accuracy]]</f>
        <v>0.19975439999998912</v>
      </c>
      <c r="H1825" t="str">
        <f>IF(AND(Table5[[#This Row],[F value]]&lt;4.74,Table5[[#This Row],[Best Individual mean accuracy]]&gt;Table5[[#This Row],[Benchmark mean accuracy]]),"Yes","No")</f>
        <v>Yes</v>
      </c>
    </row>
    <row r="1826" spans="1:8" x14ac:dyDescent="0.55000000000000004">
      <c r="A1826">
        <v>175</v>
      </c>
      <c r="B1826" s="1" t="s">
        <v>4967</v>
      </c>
      <c r="C1826" s="4">
        <v>0.98285714300000004</v>
      </c>
      <c r="D1826" s="6">
        <v>96.737699550000002</v>
      </c>
      <c r="E1826" s="3">
        <v>96.680638560000006</v>
      </c>
      <c r="F1826" s="4">
        <v>0.75005440400000001</v>
      </c>
      <c r="G1826" s="6">
        <f>Table5[[#This Row],[Best Individual mean accuracy]]-Table5[[#This Row],[Benchmark mean accuracy]]</f>
        <v>-5.7060989999996536E-2</v>
      </c>
      <c r="H1826" t="str">
        <f>IF(AND(Table5[[#This Row],[F value]]&lt;4.74,Table5[[#This Row],[Best Individual mean accuracy]]&gt;Table5[[#This Row],[Benchmark mean accuracy]]),"Yes","No")</f>
        <v>No</v>
      </c>
    </row>
    <row r="1827" spans="1:8" x14ac:dyDescent="0.55000000000000004">
      <c r="A1827">
        <v>928</v>
      </c>
      <c r="B1827" s="1" t="s">
        <v>6050</v>
      </c>
      <c r="C1827" s="4">
        <v>0.97142857100000002</v>
      </c>
      <c r="D1827" s="6">
        <v>96.595497339999994</v>
      </c>
      <c r="E1827" s="3">
        <v>96.680638560000006</v>
      </c>
      <c r="F1827" s="4">
        <v>1.1369910329999999</v>
      </c>
      <c r="G1827" s="6">
        <f>Table5[[#This Row],[Best Individual mean accuracy]]-Table5[[#This Row],[Benchmark mean accuracy]]</f>
        <v>8.5141220000011231E-2</v>
      </c>
      <c r="H1827" t="str">
        <f>IF(AND(Table5[[#This Row],[F value]]&lt;4.74,Table5[[#This Row],[Best Individual mean accuracy]]&gt;Table5[[#This Row],[Benchmark mean accuracy]]),"Yes","No")</f>
        <v>Yes</v>
      </c>
    </row>
    <row r="1828" spans="1:8" x14ac:dyDescent="0.55000000000000004">
      <c r="A1828">
        <v>928</v>
      </c>
      <c r="B1828" s="1" t="s">
        <v>6216</v>
      </c>
      <c r="C1828" s="4">
        <v>0.97142857100000002</v>
      </c>
      <c r="D1828" s="6">
        <v>96.423659439999994</v>
      </c>
      <c r="E1828" s="3">
        <v>96.680638560000006</v>
      </c>
      <c r="F1828" s="4">
        <v>0.65743782500000003</v>
      </c>
      <c r="G1828" s="6">
        <f>Table5[[#This Row],[Best Individual mean accuracy]]-Table5[[#This Row],[Benchmark mean accuracy]]</f>
        <v>0.25697912000001111</v>
      </c>
      <c r="H1828" t="str">
        <f>IF(AND(Table5[[#This Row],[F value]]&lt;4.74,Table5[[#This Row],[Best Individual mean accuracy]]&gt;Table5[[#This Row],[Benchmark mean accuracy]]),"Yes","No")</f>
        <v>Yes</v>
      </c>
    </row>
    <row r="1829" spans="1:8" x14ac:dyDescent="0.55000000000000004">
      <c r="A1829">
        <v>928</v>
      </c>
      <c r="B1829" s="1" t="s">
        <v>6116</v>
      </c>
      <c r="C1829" s="4">
        <v>0.97142857100000002</v>
      </c>
      <c r="D1829" s="6">
        <v>96.651903399999995</v>
      </c>
      <c r="E1829" s="3">
        <v>96.680556690000003</v>
      </c>
      <c r="F1829" s="4">
        <v>0.78521785399999999</v>
      </c>
      <c r="G1829" s="6">
        <f>Table5[[#This Row],[Best Individual mean accuracy]]-Table5[[#This Row],[Benchmark mean accuracy]]</f>
        <v>2.8653290000008269E-2</v>
      </c>
      <c r="H1829" t="str">
        <f>IF(AND(Table5[[#This Row],[F value]]&lt;4.74,Table5[[#This Row],[Best Individual mean accuracy]]&gt;Table5[[#This Row],[Benchmark mean accuracy]]),"Yes","No")</f>
        <v>Yes</v>
      </c>
    </row>
    <row r="1830" spans="1:8" x14ac:dyDescent="0.55000000000000004">
      <c r="A1830">
        <v>300</v>
      </c>
      <c r="B1830" s="1" t="s">
        <v>5104</v>
      </c>
      <c r="C1830" s="4">
        <v>0.98857142899999995</v>
      </c>
      <c r="D1830" s="6">
        <v>96.566516579999998</v>
      </c>
      <c r="E1830" s="3">
        <v>96.680556690000003</v>
      </c>
      <c r="F1830" s="4">
        <v>0.54085540499999996</v>
      </c>
      <c r="G1830" s="6">
        <f>Table5[[#This Row],[Best Individual mean accuracy]]-Table5[[#This Row],[Benchmark mean accuracy]]</f>
        <v>0.1140401100000048</v>
      </c>
      <c r="H1830" t="str">
        <f>IF(AND(Table5[[#This Row],[F value]]&lt;4.74,Table5[[#This Row],[Best Individual mean accuracy]]&gt;Table5[[#This Row],[Benchmark mean accuracy]]),"Yes","No")</f>
        <v>Yes</v>
      </c>
    </row>
    <row r="1831" spans="1:8" x14ac:dyDescent="0.55000000000000004">
      <c r="A1831">
        <v>928</v>
      </c>
      <c r="B1831" s="1" t="s">
        <v>6324</v>
      </c>
      <c r="C1831" s="4">
        <v>0.97142857100000002</v>
      </c>
      <c r="D1831" s="6">
        <v>96.165861649999997</v>
      </c>
      <c r="E1831" s="3">
        <v>96.680556690000003</v>
      </c>
      <c r="F1831" s="4">
        <v>1.1064537839999999</v>
      </c>
      <c r="G1831" s="6">
        <f>Table5[[#This Row],[Best Individual mean accuracy]]-Table5[[#This Row],[Benchmark mean accuracy]]</f>
        <v>0.51469504000000654</v>
      </c>
      <c r="H1831" t="str">
        <f>IF(AND(Table5[[#This Row],[F value]]&lt;4.74,Table5[[#This Row],[Best Individual mean accuracy]]&gt;Table5[[#This Row],[Benchmark mean accuracy]]),"Yes","No")</f>
        <v>Yes</v>
      </c>
    </row>
    <row r="1832" spans="1:8" x14ac:dyDescent="0.55000000000000004">
      <c r="A1832">
        <v>928</v>
      </c>
      <c r="B1832" s="1" t="s">
        <v>6469</v>
      </c>
      <c r="C1832" s="4">
        <v>0.97142857100000002</v>
      </c>
      <c r="D1832" s="6">
        <v>96.823823169999997</v>
      </c>
      <c r="E1832" s="3">
        <v>96.680474829999994</v>
      </c>
      <c r="F1832" s="4">
        <v>0.92011915099999997</v>
      </c>
      <c r="G1832" s="6">
        <f>Table5[[#This Row],[Best Individual mean accuracy]]-Table5[[#This Row],[Benchmark mean accuracy]]</f>
        <v>-0.14334834000000285</v>
      </c>
      <c r="H1832" t="str">
        <f>IF(AND(Table5[[#This Row],[F value]]&lt;4.74,Table5[[#This Row],[Best Individual mean accuracy]]&gt;Table5[[#This Row],[Benchmark mean accuracy]]),"Yes","No")</f>
        <v>No</v>
      </c>
    </row>
    <row r="1833" spans="1:8" x14ac:dyDescent="0.55000000000000004">
      <c r="A1833">
        <v>928</v>
      </c>
      <c r="B1833" s="1" t="s">
        <v>6284</v>
      </c>
      <c r="C1833" s="4">
        <v>0.97142857100000002</v>
      </c>
      <c r="D1833" s="6">
        <v>96.337535819999999</v>
      </c>
      <c r="E1833" s="3">
        <v>96.680474829999994</v>
      </c>
      <c r="F1833" s="4">
        <v>1.033371386</v>
      </c>
      <c r="G1833" s="6">
        <f>Table5[[#This Row],[Best Individual mean accuracy]]-Table5[[#This Row],[Benchmark mean accuracy]]</f>
        <v>0.34293900999999494</v>
      </c>
      <c r="H1833" t="str">
        <f>IF(AND(Table5[[#This Row],[F value]]&lt;4.74,Table5[[#This Row],[Best Individual mean accuracy]]&gt;Table5[[#This Row],[Benchmark mean accuracy]]),"Yes","No")</f>
        <v>Yes</v>
      </c>
    </row>
    <row r="1834" spans="1:8" x14ac:dyDescent="0.55000000000000004">
      <c r="A1834">
        <v>928</v>
      </c>
      <c r="B1834" s="1" t="s">
        <v>6530</v>
      </c>
      <c r="C1834" s="4">
        <v>0.97142857100000002</v>
      </c>
      <c r="D1834" s="6">
        <v>96.251739659999998</v>
      </c>
      <c r="E1834" s="3">
        <v>96.680474829999994</v>
      </c>
      <c r="F1834" s="4">
        <v>0.845248954</v>
      </c>
      <c r="G1834" s="6">
        <f>Table5[[#This Row],[Best Individual mean accuracy]]-Table5[[#This Row],[Benchmark mean accuracy]]</f>
        <v>0.42873516999999595</v>
      </c>
      <c r="H1834" t="str">
        <f>IF(AND(Table5[[#This Row],[F value]]&lt;4.74,Table5[[#This Row],[Best Individual mean accuracy]]&gt;Table5[[#This Row],[Benchmark mean accuracy]]),"Yes","No")</f>
        <v>Yes</v>
      </c>
    </row>
    <row r="1835" spans="1:8" x14ac:dyDescent="0.55000000000000004">
      <c r="A1835">
        <v>928</v>
      </c>
      <c r="B1835" s="1" t="s">
        <v>6146</v>
      </c>
      <c r="C1835" s="4">
        <v>0.97142857100000002</v>
      </c>
      <c r="D1835" s="6">
        <v>96.136717149999996</v>
      </c>
      <c r="E1835" s="3">
        <v>96.680474829999994</v>
      </c>
      <c r="F1835" s="4">
        <v>1.084055472</v>
      </c>
      <c r="G1835" s="6">
        <f>Table5[[#This Row],[Best Individual mean accuracy]]-Table5[[#This Row],[Benchmark mean accuracy]]</f>
        <v>0.5437576799999988</v>
      </c>
      <c r="H1835" t="str">
        <f>IF(AND(Table5[[#This Row],[F value]]&lt;4.74,Table5[[#This Row],[Best Individual mean accuracy]]&gt;Table5[[#This Row],[Benchmark mean accuracy]]),"Yes","No")</f>
        <v>Yes</v>
      </c>
    </row>
    <row r="1836" spans="1:8" x14ac:dyDescent="0.55000000000000004">
      <c r="A1836">
        <v>928</v>
      </c>
      <c r="B1836" s="1" t="s">
        <v>5952</v>
      </c>
      <c r="C1836" s="4">
        <v>0.97142857100000002</v>
      </c>
      <c r="D1836" s="6">
        <v>96.851494059999993</v>
      </c>
      <c r="E1836" s="3">
        <v>96.680392960000006</v>
      </c>
      <c r="F1836" s="4">
        <v>0.79996249799999997</v>
      </c>
      <c r="G1836" s="6">
        <f>Table5[[#This Row],[Best Individual mean accuracy]]-Table5[[#This Row],[Benchmark mean accuracy]]</f>
        <v>-0.17110109999998713</v>
      </c>
      <c r="H1836" t="str">
        <f>IF(AND(Table5[[#This Row],[F value]]&lt;4.74,Table5[[#This Row],[Best Individual mean accuracy]]&gt;Table5[[#This Row],[Benchmark mean accuracy]]),"Yes","No")</f>
        <v>No</v>
      </c>
    </row>
    <row r="1837" spans="1:8" x14ac:dyDescent="0.55000000000000004">
      <c r="A1837">
        <v>928</v>
      </c>
      <c r="B1837" s="1" t="s">
        <v>6580</v>
      </c>
      <c r="C1837" s="4">
        <v>0.97142857100000002</v>
      </c>
      <c r="D1837" s="6">
        <v>96.623495700000007</v>
      </c>
      <c r="E1837" s="3">
        <v>96.680311090000004</v>
      </c>
      <c r="F1837" s="4">
        <v>0.95824887999999997</v>
      </c>
      <c r="G1837" s="6">
        <f>Table5[[#This Row],[Best Individual mean accuracy]]-Table5[[#This Row],[Benchmark mean accuracy]]</f>
        <v>5.6815389999997024E-2</v>
      </c>
      <c r="H1837" t="str">
        <f>IF(AND(Table5[[#This Row],[F value]]&lt;4.74,Table5[[#This Row],[Best Individual mean accuracy]]&gt;Table5[[#This Row],[Benchmark mean accuracy]]),"Yes","No")</f>
        <v>Yes</v>
      </c>
    </row>
    <row r="1838" spans="1:8" x14ac:dyDescent="0.55000000000000004">
      <c r="A1838">
        <v>928</v>
      </c>
      <c r="B1838" s="1" t="s">
        <v>6005</v>
      </c>
      <c r="C1838" s="4">
        <v>0.97142857100000002</v>
      </c>
      <c r="D1838" s="6">
        <v>96.708882520000003</v>
      </c>
      <c r="E1838" s="3">
        <v>96.680229229999995</v>
      </c>
      <c r="F1838" s="4">
        <v>1</v>
      </c>
      <c r="G1838" s="6">
        <f>Table5[[#This Row],[Best Individual mean accuracy]]-Table5[[#This Row],[Benchmark mean accuracy]]</f>
        <v>-2.8653290000008269E-2</v>
      </c>
      <c r="H1838" t="str">
        <f>IF(AND(Table5[[#This Row],[F value]]&lt;4.74,Table5[[#This Row],[Best Individual mean accuracy]]&gt;Table5[[#This Row],[Benchmark mean accuracy]]),"Yes","No")</f>
        <v>No</v>
      </c>
    </row>
    <row r="1839" spans="1:8" x14ac:dyDescent="0.55000000000000004">
      <c r="A1839">
        <v>928</v>
      </c>
      <c r="B1839" s="1" t="s">
        <v>6267</v>
      </c>
      <c r="C1839" s="4">
        <v>0.97142857100000002</v>
      </c>
      <c r="D1839" s="6">
        <v>96.508800649999998</v>
      </c>
      <c r="E1839" s="3">
        <v>96.680065490000004</v>
      </c>
      <c r="F1839" s="4">
        <v>0.90469733299999999</v>
      </c>
      <c r="G1839" s="6">
        <f>Table5[[#This Row],[Best Individual mean accuracy]]-Table5[[#This Row],[Benchmark mean accuracy]]</f>
        <v>0.1712648400000063</v>
      </c>
      <c r="H1839" t="str">
        <f>IF(AND(Table5[[#This Row],[F value]]&lt;4.74,Table5[[#This Row],[Best Individual mean accuracy]]&gt;Table5[[#This Row],[Benchmark mean accuracy]]),"Yes","No")</f>
        <v>Yes</v>
      </c>
    </row>
    <row r="1840" spans="1:8" x14ac:dyDescent="0.55000000000000004">
      <c r="A1840">
        <v>928</v>
      </c>
      <c r="B1840" s="1" t="s">
        <v>6294</v>
      </c>
      <c r="C1840" s="4">
        <v>0.97142857100000002</v>
      </c>
      <c r="D1840" s="6">
        <v>96.708718790000006</v>
      </c>
      <c r="E1840" s="3">
        <v>96.679983629999995</v>
      </c>
      <c r="F1840" s="4">
        <v>3.535059634</v>
      </c>
      <c r="G1840" s="6">
        <f>Table5[[#This Row],[Best Individual mean accuracy]]-Table5[[#This Row],[Benchmark mean accuracy]]</f>
        <v>-2.8735160000010751E-2</v>
      </c>
      <c r="H1840" t="str">
        <f>IF(AND(Table5[[#This Row],[F value]]&lt;4.74,Table5[[#This Row],[Best Individual mean accuracy]]&gt;Table5[[#This Row],[Benchmark mean accuracy]]),"Yes","No")</f>
        <v>No</v>
      </c>
    </row>
    <row r="1841" spans="1:8" x14ac:dyDescent="0.55000000000000004">
      <c r="A1841">
        <v>928</v>
      </c>
      <c r="B1841" s="1" t="s">
        <v>6437</v>
      </c>
      <c r="C1841" s="4">
        <v>0.97142857100000002</v>
      </c>
      <c r="D1841" s="6">
        <v>96.481211630000004</v>
      </c>
      <c r="E1841" s="3">
        <v>96.653213260000001</v>
      </c>
      <c r="F1841" s="4">
        <v>0.84600185500000002</v>
      </c>
      <c r="G1841" s="6">
        <f>Table5[[#This Row],[Best Individual mean accuracy]]-Table5[[#This Row],[Benchmark mean accuracy]]</f>
        <v>0.17200162999999691</v>
      </c>
      <c r="H1841" t="str">
        <f>IF(AND(Table5[[#This Row],[F value]]&lt;4.74,Table5[[#This Row],[Best Individual mean accuracy]]&gt;Table5[[#This Row],[Benchmark mean accuracy]]),"Yes","No")</f>
        <v>Yes</v>
      </c>
    </row>
    <row r="1842" spans="1:8" x14ac:dyDescent="0.55000000000000004">
      <c r="A1842">
        <v>928</v>
      </c>
      <c r="B1842" s="1" t="s">
        <v>5909</v>
      </c>
      <c r="C1842" s="4">
        <v>0.97142857100000002</v>
      </c>
      <c r="D1842" s="6">
        <v>96.137863280000005</v>
      </c>
      <c r="E1842" s="3">
        <v>96.653213260000001</v>
      </c>
      <c r="F1842" s="4">
        <v>0.87035709400000005</v>
      </c>
      <c r="G1842" s="6">
        <f>Table5[[#This Row],[Best Individual mean accuracy]]-Table5[[#This Row],[Benchmark mean accuracy]]</f>
        <v>0.51534997999999632</v>
      </c>
      <c r="H1842" t="str">
        <f>IF(AND(Table5[[#This Row],[F value]]&lt;4.74,Table5[[#This Row],[Best Individual mean accuracy]]&gt;Table5[[#This Row],[Benchmark mean accuracy]]),"Yes","No")</f>
        <v>Yes</v>
      </c>
    </row>
    <row r="1843" spans="1:8" x14ac:dyDescent="0.55000000000000004">
      <c r="A1843">
        <v>175</v>
      </c>
      <c r="B1843" s="1" t="s">
        <v>4508</v>
      </c>
      <c r="C1843" s="4">
        <v>0.98285714300000004</v>
      </c>
      <c r="D1843" s="6">
        <v>96.681866560000003</v>
      </c>
      <c r="E1843" s="3">
        <v>96.653049530000004</v>
      </c>
      <c r="F1843" s="4">
        <v>0.76875434600000003</v>
      </c>
      <c r="G1843" s="6">
        <f>Table5[[#This Row],[Best Individual mean accuracy]]-Table5[[#This Row],[Benchmark mean accuracy]]</f>
        <v>-2.8817029999999022E-2</v>
      </c>
      <c r="H1843" t="str">
        <f>IF(AND(Table5[[#This Row],[F value]]&lt;4.74,Table5[[#This Row],[Best Individual mean accuracy]]&gt;Table5[[#This Row],[Benchmark mean accuracy]]),"Yes","No")</f>
        <v>No</v>
      </c>
    </row>
    <row r="1844" spans="1:8" x14ac:dyDescent="0.55000000000000004">
      <c r="A1844">
        <v>928</v>
      </c>
      <c r="B1844" s="1" t="s">
        <v>6396</v>
      </c>
      <c r="C1844" s="4">
        <v>0.97142857100000002</v>
      </c>
      <c r="D1844" s="6">
        <v>96.481047889999999</v>
      </c>
      <c r="E1844" s="3">
        <v>96.653049530000004</v>
      </c>
      <c r="F1844" s="4">
        <v>0.64004214000000004</v>
      </c>
      <c r="G1844" s="6">
        <f>Table5[[#This Row],[Best Individual mean accuracy]]-Table5[[#This Row],[Benchmark mean accuracy]]</f>
        <v>0.17200164000000484</v>
      </c>
      <c r="H1844" t="str">
        <f>IF(AND(Table5[[#This Row],[F value]]&lt;4.74,Table5[[#This Row],[Best Individual mean accuracy]]&gt;Table5[[#This Row],[Benchmark mean accuracy]]),"Yes","No")</f>
        <v>Yes</v>
      </c>
    </row>
    <row r="1845" spans="1:8" x14ac:dyDescent="0.55000000000000004">
      <c r="A1845">
        <v>10</v>
      </c>
      <c r="B1845" s="1" t="s">
        <v>4468</v>
      </c>
      <c r="C1845" s="4">
        <v>0.98285714300000004</v>
      </c>
      <c r="D1845" s="6">
        <v>96.195333610000006</v>
      </c>
      <c r="E1845" s="3">
        <v>96.652967660000002</v>
      </c>
      <c r="F1845" s="4">
        <v>1.6099816410000001</v>
      </c>
      <c r="G1845" s="6">
        <f>Table5[[#This Row],[Best Individual mean accuracy]]-Table5[[#This Row],[Benchmark mean accuracy]]</f>
        <v>0.4576340499999958</v>
      </c>
      <c r="H1845" t="str">
        <f>IF(AND(Table5[[#This Row],[F value]]&lt;4.74,Table5[[#This Row],[Best Individual mean accuracy]]&gt;Table5[[#This Row],[Benchmark mean accuracy]]),"Yes","No")</f>
        <v>Yes</v>
      </c>
    </row>
    <row r="1846" spans="1:8" x14ac:dyDescent="0.55000000000000004">
      <c r="A1846">
        <v>663</v>
      </c>
      <c r="B1846" s="1" t="s">
        <v>5389</v>
      </c>
      <c r="C1846" s="4">
        <v>0.97714285700000003</v>
      </c>
      <c r="D1846" s="6">
        <v>96.852967660000004</v>
      </c>
      <c r="E1846" s="3">
        <v>96.652885800000007</v>
      </c>
      <c r="F1846" s="4">
        <v>0.74525653700000005</v>
      </c>
      <c r="G1846" s="6">
        <f>Table5[[#This Row],[Best Individual mean accuracy]]-Table5[[#This Row],[Benchmark mean accuracy]]</f>
        <v>-0.20008185999999739</v>
      </c>
      <c r="H1846" t="str">
        <f>IF(AND(Table5[[#This Row],[F value]]&lt;4.74,Table5[[#This Row],[Best Individual mean accuracy]]&gt;Table5[[#This Row],[Benchmark mean accuracy]]),"Yes","No")</f>
        <v>No</v>
      </c>
    </row>
    <row r="1847" spans="1:8" x14ac:dyDescent="0.55000000000000004">
      <c r="A1847">
        <v>750</v>
      </c>
      <c r="B1847" s="1" t="s">
        <v>5687</v>
      </c>
      <c r="C1847" s="4">
        <v>0.96571428599999998</v>
      </c>
      <c r="D1847" s="6">
        <v>96.623905030000003</v>
      </c>
      <c r="E1847" s="3">
        <v>96.652885800000007</v>
      </c>
      <c r="F1847" s="4">
        <v>0.73135556000000002</v>
      </c>
      <c r="G1847" s="6">
        <f>Table5[[#This Row],[Best Individual mean accuracy]]-Table5[[#This Row],[Benchmark mean accuracy]]</f>
        <v>2.8980770000003986E-2</v>
      </c>
      <c r="H1847" t="str">
        <f>IF(AND(Table5[[#This Row],[F value]]&lt;4.74,Table5[[#This Row],[Best Individual mean accuracy]]&gt;Table5[[#This Row],[Benchmark mean accuracy]]),"Yes","No")</f>
        <v>Yes</v>
      </c>
    </row>
    <row r="1848" spans="1:8" x14ac:dyDescent="0.55000000000000004">
      <c r="A1848">
        <v>928</v>
      </c>
      <c r="B1848" s="1" t="s">
        <v>5944</v>
      </c>
      <c r="C1848" s="4">
        <v>0.97142857100000002</v>
      </c>
      <c r="D1848" s="6">
        <v>96.595333609999997</v>
      </c>
      <c r="E1848" s="3">
        <v>96.652885800000007</v>
      </c>
      <c r="F1848" s="4">
        <v>0.79965671800000004</v>
      </c>
      <c r="G1848" s="6">
        <f>Table5[[#This Row],[Best Individual mean accuracy]]-Table5[[#This Row],[Benchmark mean accuracy]]</f>
        <v>5.7552190000009773E-2</v>
      </c>
      <c r="H1848" t="str">
        <f>IF(AND(Table5[[#This Row],[F value]]&lt;4.74,Table5[[#This Row],[Best Individual mean accuracy]]&gt;Table5[[#This Row],[Benchmark mean accuracy]]),"Yes","No")</f>
        <v>Yes</v>
      </c>
    </row>
    <row r="1849" spans="1:8" x14ac:dyDescent="0.55000000000000004">
      <c r="A1849">
        <v>750</v>
      </c>
      <c r="B1849" s="1" t="s">
        <v>5767</v>
      </c>
      <c r="C1849" s="4">
        <v>0.96571428599999998</v>
      </c>
      <c r="D1849" s="6">
        <v>96.480966030000005</v>
      </c>
      <c r="E1849" s="3">
        <v>96.652885800000007</v>
      </c>
      <c r="F1849" s="4">
        <v>0.90916213099999998</v>
      </c>
      <c r="G1849" s="6">
        <f>Table5[[#This Row],[Best Individual mean accuracy]]-Table5[[#This Row],[Benchmark mean accuracy]]</f>
        <v>0.17191977000000236</v>
      </c>
      <c r="H1849" t="str">
        <f>IF(AND(Table5[[#This Row],[F value]]&lt;4.74,Table5[[#This Row],[Best Individual mean accuracy]]&gt;Table5[[#This Row],[Benchmark mean accuracy]]),"Yes","No")</f>
        <v>Yes</v>
      </c>
    </row>
    <row r="1850" spans="1:8" x14ac:dyDescent="0.55000000000000004">
      <c r="A1850">
        <v>928</v>
      </c>
      <c r="B1850" s="1" t="s">
        <v>6502</v>
      </c>
      <c r="C1850" s="4">
        <v>0.97142857100000002</v>
      </c>
      <c r="D1850" s="6">
        <v>96.452967659999999</v>
      </c>
      <c r="E1850" s="3">
        <v>96.652885800000007</v>
      </c>
      <c r="F1850" s="4">
        <v>0.77742468600000003</v>
      </c>
      <c r="G1850" s="6">
        <f>Table5[[#This Row],[Best Individual mean accuracy]]-Table5[[#This Row],[Benchmark mean accuracy]]</f>
        <v>0.19991814000000829</v>
      </c>
      <c r="H1850" t="str">
        <f>IF(AND(Table5[[#This Row],[F value]]&lt;4.74,Table5[[#This Row],[Best Individual mean accuracy]]&gt;Table5[[#This Row],[Benchmark mean accuracy]]),"Yes","No")</f>
        <v>Yes</v>
      </c>
    </row>
    <row r="1851" spans="1:8" x14ac:dyDescent="0.55000000000000004">
      <c r="A1851">
        <v>175</v>
      </c>
      <c r="B1851" s="1" t="s">
        <v>4978</v>
      </c>
      <c r="C1851" s="4">
        <v>0.98285714300000004</v>
      </c>
      <c r="D1851" s="6">
        <v>96.424396229999999</v>
      </c>
      <c r="E1851" s="3">
        <v>96.652885800000007</v>
      </c>
      <c r="F1851" s="4">
        <v>0.68394964199999997</v>
      </c>
      <c r="G1851" s="6">
        <f>Table5[[#This Row],[Best Individual mean accuracy]]-Table5[[#This Row],[Benchmark mean accuracy]]</f>
        <v>0.2284895700000078</v>
      </c>
      <c r="H1851" t="str">
        <f>IF(AND(Table5[[#This Row],[F value]]&lt;4.74,Table5[[#This Row],[Best Individual mean accuracy]]&gt;Table5[[#This Row],[Benchmark mean accuracy]]),"Yes","No")</f>
        <v>Yes</v>
      </c>
    </row>
    <row r="1852" spans="1:8" x14ac:dyDescent="0.55000000000000004">
      <c r="A1852">
        <v>10</v>
      </c>
      <c r="B1852" s="1" t="s">
        <v>4457</v>
      </c>
      <c r="C1852" s="4">
        <v>0.98285714300000004</v>
      </c>
      <c r="D1852" s="6">
        <v>96.480474830000006</v>
      </c>
      <c r="E1852" s="3">
        <v>96.652803930000005</v>
      </c>
      <c r="F1852" s="4">
        <v>0.59616360199999996</v>
      </c>
      <c r="G1852" s="6">
        <f>Table5[[#This Row],[Best Individual mean accuracy]]-Table5[[#This Row],[Benchmark mean accuracy]]</f>
        <v>0.1723290999999989</v>
      </c>
      <c r="H1852" t="str">
        <f>IF(AND(Table5[[#This Row],[F value]]&lt;4.74,Table5[[#This Row],[Best Individual mean accuracy]]&gt;Table5[[#This Row],[Benchmark mean accuracy]]),"Yes","No")</f>
        <v>Yes</v>
      </c>
    </row>
    <row r="1853" spans="1:8" x14ac:dyDescent="0.55000000000000004">
      <c r="A1853">
        <v>928</v>
      </c>
      <c r="B1853" s="1" t="s">
        <v>5919</v>
      </c>
      <c r="C1853" s="4">
        <v>0.97142857100000002</v>
      </c>
      <c r="D1853" s="6">
        <v>96.852722060000005</v>
      </c>
      <c r="E1853" s="3">
        <v>96.652722060000002</v>
      </c>
      <c r="F1853" s="4">
        <v>1.515317268</v>
      </c>
      <c r="G1853" s="6">
        <f>Table5[[#This Row],[Best Individual mean accuracy]]-Table5[[#This Row],[Benchmark mean accuracy]]</f>
        <v>-0.20000000000000284</v>
      </c>
      <c r="H1853" t="str">
        <f>IF(AND(Table5[[#This Row],[F value]]&lt;4.74,Table5[[#This Row],[Best Individual mean accuracy]]&gt;Table5[[#This Row],[Benchmark mean accuracy]]),"Yes","No")</f>
        <v>No</v>
      </c>
    </row>
    <row r="1854" spans="1:8" x14ac:dyDescent="0.55000000000000004">
      <c r="A1854">
        <v>928</v>
      </c>
      <c r="B1854" s="1" t="s">
        <v>6020</v>
      </c>
      <c r="C1854" s="4">
        <v>0.97142857100000002</v>
      </c>
      <c r="D1854" s="6">
        <v>96.680720429999994</v>
      </c>
      <c r="E1854" s="3">
        <v>96.652722060000002</v>
      </c>
      <c r="F1854" s="4">
        <v>0.67717194700000005</v>
      </c>
      <c r="G1854" s="6">
        <f>Table5[[#This Row],[Best Individual mean accuracy]]-Table5[[#This Row],[Benchmark mean accuracy]]</f>
        <v>-2.7998369999991723E-2</v>
      </c>
      <c r="H1854" t="str">
        <f>IF(AND(Table5[[#This Row],[F value]]&lt;4.74,Table5[[#This Row],[Best Individual mean accuracy]]&gt;Table5[[#This Row],[Benchmark mean accuracy]]),"Yes","No")</f>
        <v>No</v>
      </c>
    </row>
    <row r="1855" spans="1:8" x14ac:dyDescent="0.55000000000000004">
      <c r="A1855">
        <v>928</v>
      </c>
      <c r="B1855" s="1" t="s">
        <v>6318</v>
      </c>
      <c r="C1855" s="4">
        <v>0.97142857100000002</v>
      </c>
      <c r="D1855" s="6">
        <v>96.481293489999999</v>
      </c>
      <c r="E1855" s="3">
        <v>96.652722060000002</v>
      </c>
      <c r="F1855" s="4">
        <v>1.800757819</v>
      </c>
      <c r="G1855" s="6">
        <f>Table5[[#This Row],[Best Individual mean accuracy]]-Table5[[#This Row],[Benchmark mean accuracy]]</f>
        <v>0.17142857000000333</v>
      </c>
      <c r="H1855" t="str">
        <f>IF(AND(Table5[[#This Row],[F value]]&lt;4.74,Table5[[#This Row],[Best Individual mean accuracy]]&gt;Table5[[#This Row],[Benchmark mean accuracy]]),"Yes","No")</f>
        <v>Yes</v>
      </c>
    </row>
    <row r="1856" spans="1:8" x14ac:dyDescent="0.55000000000000004">
      <c r="A1856">
        <v>750</v>
      </c>
      <c r="B1856" s="1" t="s">
        <v>5867</v>
      </c>
      <c r="C1856" s="4">
        <v>0.96571428599999998</v>
      </c>
      <c r="D1856" s="6">
        <v>96.681375360000004</v>
      </c>
      <c r="E1856" s="3">
        <v>96.652640199999993</v>
      </c>
      <c r="F1856" s="4">
        <v>0.79080180300000003</v>
      </c>
      <c r="G1856" s="6">
        <f>Table5[[#This Row],[Best Individual mean accuracy]]-Table5[[#This Row],[Benchmark mean accuracy]]</f>
        <v>-2.8735160000010751E-2</v>
      </c>
      <c r="H1856" t="str">
        <f>IF(AND(Table5[[#This Row],[F value]]&lt;4.74,Table5[[#This Row],[Best Individual mean accuracy]]&gt;Table5[[#This Row],[Benchmark mean accuracy]]),"Yes","No")</f>
        <v>No</v>
      </c>
    </row>
    <row r="1857" spans="1:8" x14ac:dyDescent="0.55000000000000004">
      <c r="A1857">
        <v>928</v>
      </c>
      <c r="B1857" s="1" t="s">
        <v>6395</v>
      </c>
      <c r="C1857" s="4">
        <v>0.97142857100000002</v>
      </c>
      <c r="D1857" s="6">
        <v>96.566598440000007</v>
      </c>
      <c r="E1857" s="3">
        <v>96.652640199999993</v>
      </c>
      <c r="F1857" s="4">
        <v>1.025379775</v>
      </c>
      <c r="G1857" s="6">
        <f>Table5[[#This Row],[Best Individual mean accuracy]]-Table5[[#This Row],[Benchmark mean accuracy]]</f>
        <v>8.6041759999986311E-2</v>
      </c>
      <c r="H1857" t="str">
        <f>IF(AND(Table5[[#This Row],[F value]]&lt;4.74,Table5[[#This Row],[Best Individual mean accuracy]]&gt;Table5[[#This Row],[Benchmark mean accuracy]]),"Yes","No")</f>
        <v>Yes</v>
      </c>
    </row>
    <row r="1858" spans="1:8" x14ac:dyDescent="0.55000000000000004">
      <c r="A1858">
        <v>663</v>
      </c>
      <c r="B1858" s="1" t="s">
        <v>5607</v>
      </c>
      <c r="C1858" s="4">
        <v>0.97714285700000003</v>
      </c>
      <c r="D1858" s="6">
        <v>96.566516579999998</v>
      </c>
      <c r="E1858" s="3">
        <v>96.652640199999993</v>
      </c>
      <c r="F1858" s="4">
        <v>1.039580245</v>
      </c>
      <c r="G1858" s="6">
        <f>Table5[[#This Row],[Best Individual mean accuracy]]-Table5[[#This Row],[Benchmark mean accuracy]]</f>
        <v>8.6123619999995071E-2</v>
      </c>
      <c r="H1858" t="str">
        <f>IF(AND(Table5[[#This Row],[F value]]&lt;4.74,Table5[[#This Row],[Best Individual mean accuracy]]&gt;Table5[[#This Row],[Benchmark mean accuracy]]),"Yes","No")</f>
        <v>Yes</v>
      </c>
    </row>
    <row r="1859" spans="1:8" x14ac:dyDescent="0.55000000000000004">
      <c r="A1859">
        <v>928</v>
      </c>
      <c r="B1859" s="1" t="s">
        <v>6062</v>
      </c>
      <c r="C1859" s="4">
        <v>0.97142857100000002</v>
      </c>
      <c r="D1859" s="6">
        <v>96.566516579999998</v>
      </c>
      <c r="E1859" s="3">
        <v>96.652640199999993</v>
      </c>
      <c r="F1859" s="4">
        <v>1.35852521</v>
      </c>
      <c r="G1859" s="6">
        <f>Table5[[#This Row],[Best Individual mean accuracy]]-Table5[[#This Row],[Benchmark mean accuracy]]</f>
        <v>8.6123619999995071E-2</v>
      </c>
      <c r="H1859" t="str">
        <f>IF(AND(Table5[[#This Row],[F value]]&lt;4.74,Table5[[#This Row],[Best Individual mean accuracy]]&gt;Table5[[#This Row],[Benchmark mean accuracy]]),"Yes","No")</f>
        <v>Yes</v>
      </c>
    </row>
    <row r="1860" spans="1:8" x14ac:dyDescent="0.55000000000000004">
      <c r="A1860">
        <v>928</v>
      </c>
      <c r="B1860" s="1" t="s">
        <v>6012</v>
      </c>
      <c r="C1860" s="4">
        <v>0.97142857100000002</v>
      </c>
      <c r="D1860" s="6">
        <v>96.50912812</v>
      </c>
      <c r="E1860" s="3">
        <v>96.652640199999993</v>
      </c>
      <c r="F1860" s="4">
        <v>0.60208049500000005</v>
      </c>
      <c r="G1860" s="6">
        <f>Table5[[#This Row],[Best Individual mean accuracy]]-Table5[[#This Row],[Benchmark mean accuracy]]</f>
        <v>0.1435120799999936</v>
      </c>
      <c r="H1860" t="str">
        <f>IF(AND(Table5[[#This Row],[F value]]&lt;4.74,Table5[[#This Row],[Best Individual mean accuracy]]&gt;Table5[[#This Row],[Benchmark mean accuracy]]),"Yes","No")</f>
        <v>Yes</v>
      </c>
    </row>
    <row r="1861" spans="1:8" x14ac:dyDescent="0.55000000000000004">
      <c r="A1861">
        <v>175</v>
      </c>
      <c r="B1861" s="1" t="s">
        <v>4939</v>
      </c>
      <c r="C1861" s="4">
        <v>0.98285714300000004</v>
      </c>
      <c r="D1861" s="6">
        <v>96.080638559999997</v>
      </c>
      <c r="E1861" s="3">
        <v>96.652640199999993</v>
      </c>
      <c r="F1861" s="4">
        <v>0.91907059700000004</v>
      </c>
      <c r="G1861" s="6">
        <f>Table5[[#This Row],[Best Individual mean accuracy]]-Table5[[#This Row],[Benchmark mean accuracy]]</f>
        <v>0.57200163999999631</v>
      </c>
      <c r="H1861" t="str">
        <f>IF(AND(Table5[[#This Row],[F value]]&lt;4.74,Table5[[#This Row],[Best Individual mean accuracy]]&gt;Table5[[#This Row],[Benchmark mean accuracy]]),"Yes","No")</f>
        <v>Yes</v>
      </c>
    </row>
    <row r="1862" spans="1:8" x14ac:dyDescent="0.55000000000000004">
      <c r="A1862">
        <v>750</v>
      </c>
      <c r="B1862" s="1" t="s">
        <v>5650</v>
      </c>
      <c r="C1862" s="4">
        <v>0.96571428599999998</v>
      </c>
      <c r="D1862" s="6">
        <v>96.881539090000004</v>
      </c>
      <c r="E1862" s="3">
        <v>96.652558330000005</v>
      </c>
      <c r="F1862" s="4">
        <v>1.626212394</v>
      </c>
      <c r="G1862" s="6">
        <f>Table5[[#This Row],[Best Individual mean accuracy]]-Table5[[#This Row],[Benchmark mean accuracy]]</f>
        <v>-0.2289807599999989</v>
      </c>
      <c r="H1862" t="str">
        <f>IF(AND(Table5[[#This Row],[F value]]&lt;4.74,Table5[[#This Row],[Best Individual mean accuracy]]&gt;Table5[[#This Row],[Benchmark mean accuracy]]),"Yes","No")</f>
        <v>No</v>
      </c>
    </row>
    <row r="1863" spans="1:8" x14ac:dyDescent="0.55000000000000004">
      <c r="A1863">
        <v>10</v>
      </c>
      <c r="B1863" s="1" t="s">
        <v>4405</v>
      </c>
      <c r="C1863" s="4">
        <v>0.98285714300000004</v>
      </c>
      <c r="D1863" s="6">
        <v>96.595169870000007</v>
      </c>
      <c r="E1863" s="3">
        <v>96.652558330000005</v>
      </c>
      <c r="F1863" s="4">
        <v>1.8171130310000001</v>
      </c>
      <c r="G1863" s="6">
        <f>Table5[[#This Row],[Best Individual mean accuracy]]-Table5[[#This Row],[Benchmark mean accuracy]]</f>
        <v>5.7388459999998531E-2</v>
      </c>
      <c r="H1863" t="str">
        <f>IF(AND(Table5[[#This Row],[F value]]&lt;4.74,Table5[[#This Row],[Best Individual mean accuracy]]&gt;Table5[[#This Row],[Benchmark mean accuracy]]),"Yes","No")</f>
        <v>Yes</v>
      </c>
    </row>
    <row r="1864" spans="1:8" x14ac:dyDescent="0.55000000000000004">
      <c r="A1864">
        <v>175</v>
      </c>
      <c r="B1864" s="1" t="s">
        <v>5065</v>
      </c>
      <c r="C1864" s="4">
        <v>0.98285714300000004</v>
      </c>
      <c r="D1864" s="6">
        <v>96.938681950000003</v>
      </c>
      <c r="E1864" s="3">
        <v>96.652476460000003</v>
      </c>
      <c r="F1864" s="4">
        <v>1.095354596</v>
      </c>
      <c r="G1864" s="6">
        <f>Table5[[#This Row],[Best Individual mean accuracy]]-Table5[[#This Row],[Benchmark mean accuracy]]</f>
        <v>-0.2862054900000004</v>
      </c>
      <c r="H1864" t="str">
        <f>IF(AND(Table5[[#This Row],[F value]]&lt;4.74,Table5[[#This Row],[Best Individual mean accuracy]]&gt;Table5[[#This Row],[Benchmark mean accuracy]]),"Yes","No")</f>
        <v>No</v>
      </c>
    </row>
    <row r="1865" spans="1:8" x14ac:dyDescent="0.55000000000000004">
      <c r="A1865">
        <v>928</v>
      </c>
      <c r="B1865" s="1" t="s">
        <v>6074</v>
      </c>
      <c r="C1865" s="4">
        <v>0.97142857100000002</v>
      </c>
      <c r="D1865" s="6">
        <v>96.738272620000004</v>
      </c>
      <c r="E1865" s="3">
        <v>96.652476460000003</v>
      </c>
      <c r="F1865" s="4">
        <v>0.58120127600000004</v>
      </c>
      <c r="G1865" s="6">
        <f>Table5[[#This Row],[Best Individual mean accuracy]]-Table5[[#This Row],[Benchmark mean accuracy]]</f>
        <v>-8.5796160000001009E-2</v>
      </c>
      <c r="H1865" t="str">
        <f>IF(AND(Table5[[#This Row],[F value]]&lt;4.74,Table5[[#This Row],[Best Individual mean accuracy]]&gt;Table5[[#This Row],[Benchmark mean accuracy]]),"Yes","No")</f>
        <v>No</v>
      </c>
    </row>
    <row r="1866" spans="1:8" x14ac:dyDescent="0.55000000000000004">
      <c r="A1866">
        <v>928</v>
      </c>
      <c r="B1866" s="1" t="s">
        <v>6058</v>
      </c>
      <c r="C1866" s="4">
        <v>0.97142857100000002</v>
      </c>
      <c r="D1866" s="6">
        <v>96.709619320000002</v>
      </c>
      <c r="E1866" s="3">
        <v>96.652476460000003</v>
      </c>
      <c r="F1866" s="4">
        <v>0.95005021599999995</v>
      </c>
      <c r="G1866" s="6">
        <f>Table5[[#This Row],[Best Individual mean accuracy]]-Table5[[#This Row],[Benchmark mean accuracy]]</f>
        <v>-5.7142859999999018E-2</v>
      </c>
      <c r="H1866" t="str">
        <f>IF(AND(Table5[[#This Row],[F value]]&lt;4.74,Table5[[#This Row],[Best Individual mean accuracy]]&gt;Table5[[#This Row],[Benchmark mean accuracy]]),"Yes","No")</f>
        <v>No</v>
      </c>
    </row>
    <row r="1867" spans="1:8" x14ac:dyDescent="0.55000000000000004">
      <c r="A1867">
        <v>928</v>
      </c>
      <c r="B1867" s="1" t="s">
        <v>6262</v>
      </c>
      <c r="C1867" s="4">
        <v>0.97142857100000002</v>
      </c>
      <c r="D1867" s="6">
        <v>96.623905030000003</v>
      </c>
      <c r="E1867" s="3">
        <v>96.652476460000003</v>
      </c>
      <c r="F1867" s="4">
        <v>0.78685844000000005</v>
      </c>
      <c r="G1867" s="6">
        <f>Table5[[#This Row],[Best Individual mean accuracy]]-Table5[[#This Row],[Benchmark mean accuracy]]</f>
        <v>2.8571429999999509E-2</v>
      </c>
      <c r="H1867" t="str">
        <f>IF(AND(Table5[[#This Row],[F value]]&lt;4.74,Table5[[#This Row],[Best Individual mean accuracy]]&gt;Table5[[#This Row],[Benchmark mean accuracy]]),"Yes","No")</f>
        <v>Yes</v>
      </c>
    </row>
    <row r="1868" spans="1:8" x14ac:dyDescent="0.55000000000000004">
      <c r="A1868">
        <v>928</v>
      </c>
      <c r="B1868" s="1" t="s">
        <v>6234</v>
      </c>
      <c r="C1868" s="4">
        <v>0.97142857100000002</v>
      </c>
      <c r="D1868" s="6">
        <v>96.566762179999998</v>
      </c>
      <c r="E1868" s="3">
        <v>96.652476460000003</v>
      </c>
      <c r="F1868" s="4">
        <v>0.56889450200000002</v>
      </c>
      <c r="G1868" s="6">
        <f>Table5[[#This Row],[Best Individual mean accuracy]]-Table5[[#This Row],[Benchmark mean accuracy]]</f>
        <v>8.5714280000004806E-2</v>
      </c>
      <c r="H1868" t="str">
        <f>IF(AND(Table5[[#This Row],[F value]]&lt;4.74,Table5[[#This Row],[Best Individual mean accuracy]]&gt;Table5[[#This Row],[Benchmark mean accuracy]]),"Yes","No")</f>
        <v>Yes</v>
      </c>
    </row>
    <row r="1869" spans="1:8" x14ac:dyDescent="0.55000000000000004">
      <c r="A1869">
        <v>928</v>
      </c>
      <c r="B1869" s="1" t="s">
        <v>6410</v>
      </c>
      <c r="C1869" s="4">
        <v>0.97142857100000002</v>
      </c>
      <c r="D1869" s="6">
        <v>96.566598440000007</v>
      </c>
      <c r="E1869" s="3">
        <v>96.652476460000003</v>
      </c>
      <c r="F1869" s="4">
        <v>0.67829935299999999</v>
      </c>
      <c r="G1869" s="6">
        <f>Table5[[#This Row],[Best Individual mean accuracy]]-Table5[[#This Row],[Benchmark mean accuracy]]</f>
        <v>8.5878019999995558E-2</v>
      </c>
      <c r="H1869" t="str">
        <f>IF(AND(Table5[[#This Row],[F value]]&lt;4.74,Table5[[#This Row],[Best Individual mean accuracy]]&gt;Table5[[#This Row],[Benchmark mean accuracy]]),"Yes","No")</f>
        <v>Yes</v>
      </c>
    </row>
    <row r="1870" spans="1:8" x14ac:dyDescent="0.55000000000000004">
      <c r="A1870">
        <v>928</v>
      </c>
      <c r="B1870" s="1" t="s">
        <v>6528</v>
      </c>
      <c r="C1870" s="4">
        <v>0.97142857100000002</v>
      </c>
      <c r="D1870" s="6">
        <v>96.566516579999998</v>
      </c>
      <c r="E1870" s="3">
        <v>96.652476460000003</v>
      </c>
      <c r="F1870" s="4">
        <v>2.6027344239999999</v>
      </c>
      <c r="G1870" s="6">
        <f>Table5[[#This Row],[Best Individual mean accuracy]]-Table5[[#This Row],[Benchmark mean accuracy]]</f>
        <v>8.5959880000004318E-2</v>
      </c>
      <c r="H1870" t="str">
        <f>IF(AND(Table5[[#This Row],[F value]]&lt;4.74,Table5[[#This Row],[Best Individual mean accuracy]]&gt;Table5[[#This Row],[Benchmark mean accuracy]]),"Yes","No")</f>
        <v>Yes</v>
      </c>
    </row>
    <row r="1871" spans="1:8" x14ac:dyDescent="0.55000000000000004">
      <c r="A1871">
        <v>175</v>
      </c>
      <c r="B1871" s="1" t="s">
        <v>4556</v>
      </c>
      <c r="C1871" s="4">
        <v>0.98285714300000004</v>
      </c>
      <c r="D1871" s="6">
        <v>96.42415063</v>
      </c>
      <c r="E1871" s="3">
        <v>96.652476460000003</v>
      </c>
      <c r="F1871" s="4">
        <v>0.73738544100000003</v>
      </c>
      <c r="G1871" s="6">
        <f>Table5[[#This Row],[Best Individual mean accuracy]]-Table5[[#This Row],[Benchmark mean accuracy]]</f>
        <v>0.22832583000000284</v>
      </c>
      <c r="H1871" t="str">
        <f>IF(AND(Table5[[#This Row],[F value]]&lt;4.74,Table5[[#This Row],[Best Individual mean accuracy]]&gt;Table5[[#This Row],[Benchmark mean accuracy]]),"Yes","No")</f>
        <v>Yes</v>
      </c>
    </row>
    <row r="1872" spans="1:8" x14ac:dyDescent="0.55000000000000004">
      <c r="A1872">
        <v>928</v>
      </c>
      <c r="B1872" s="1" t="s">
        <v>6394</v>
      </c>
      <c r="C1872" s="4">
        <v>0.97142857100000002</v>
      </c>
      <c r="D1872" s="6">
        <v>96.394433070000005</v>
      </c>
      <c r="E1872" s="3">
        <v>96.652476460000003</v>
      </c>
      <c r="F1872" s="4">
        <v>1.477388997</v>
      </c>
      <c r="G1872" s="6">
        <f>Table5[[#This Row],[Best Individual mean accuracy]]-Table5[[#This Row],[Benchmark mean accuracy]]</f>
        <v>0.25804338999999743</v>
      </c>
      <c r="H1872" t="str">
        <f>IF(AND(Table5[[#This Row],[F value]]&lt;4.74,Table5[[#This Row],[Best Individual mean accuracy]]&gt;Table5[[#This Row],[Benchmark mean accuracy]]),"Yes","No")</f>
        <v>Yes</v>
      </c>
    </row>
    <row r="1873" spans="1:8" x14ac:dyDescent="0.55000000000000004">
      <c r="A1873">
        <v>928</v>
      </c>
      <c r="B1873" s="1" t="s">
        <v>6258</v>
      </c>
      <c r="C1873" s="4">
        <v>0.97142857100000002</v>
      </c>
      <c r="D1873" s="6">
        <v>96.280802289999997</v>
      </c>
      <c r="E1873" s="3">
        <v>96.652476460000003</v>
      </c>
      <c r="F1873" s="4">
        <v>0.77421822900000004</v>
      </c>
      <c r="G1873" s="6">
        <f>Table5[[#This Row],[Best Individual mean accuracy]]-Table5[[#This Row],[Benchmark mean accuracy]]</f>
        <v>0.37167417000000569</v>
      </c>
      <c r="H1873" t="str">
        <f>IF(AND(Table5[[#This Row],[F value]]&lt;4.74,Table5[[#This Row],[Best Individual mean accuracy]]&gt;Table5[[#This Row],[Benchmark mean accuracy]]),"Yes","No")</f>
        <v>Yes</v>
      </c>
    </row>
    <row r="1874" spans="1:8" x14ac:dyDescent="0.55000000000000004">
      <c r="A1874">
        <v>928</v>
      </c>
      <c r="B1874" s="1" t="s">
        <v>6368</v>
      </c>
      <c r="C1874" s="4">
        <v>0.97142857100000002</v>
      </c>
      <c r="D1874" s="6">
        <v>95.994351210000005</v>
      </c>
      <c r="E1874" s="3">
        <v>96.652476460000003</v>
      </c>
      <c r="F1874" s="4">
        <v>0.91438216500000002</v>
      </c>
      <c r="G1874" s="6">
        <f>Table5[[#This Row],[Best Individual mean accuracy]]-Table5[[#This Row],[Benchmark mean accuracy]]</f>
        <v>0.65812524999999766</v>
      </c>
      <c r="H1874" t="str">
        <f>IF(AND(Table5[[#This Row],[F value]]&lt;4.74,Table5[[#This Row],[Best Individual mean accuracy]]&gt;Table5[[#This Row],[Benchmark mean accuracy]]),"Yes","No")</f>
        <v>Yes</v>
      </c>
    </row>
    <row r="1875" spans="1:8" x14ac:dyDescent="0.55000000000000004">
      <c r="A1875">
        <v>928</v>
      </c>
      <c r="B1875" s="1" t="s">
        <v>6541</v>
      </c>
      <c r="C1875" s="4">
        <v>0.97142857100000002</v>
      </c>
      <c r="D1875" s="6">
        <v>96.738518220000003</v>
      </c>
      <c r="E1875" s="3">
        <v>96.652394599999994</v>
      </c>
      <c r="F1875" s="4">
        <v>0.80961955100000005</v>
      </c>
      <c r="G1875" s="6">
        <f>Table5[[#This Row],[Best Individual mean accuracy]]-Table5[[#This Row],[Benchmark mean accuracy]]</f>
        <v>-8.6123620000009282E-2</v>
      </c>
      <c r="H1875" t="str">
        <f>IF(AND(Table5[[#This Row],[F value]]&lt;4.74,Table5[[#This Row],[Best Individual mean accuracy]]&gt;Table5[[#This Row],[Benchmark mean accuracy]]),"Yes","No")</f>
        <v>No</v>
      </c>
    </row>
    <row r="1876" spans="1:8" x14ac:dyDescent="0.55000000000000004">
      <c r="A1876">
        <v>928</v>
      </c>
      <c r="B1876" s="1" t="s">
        <v>6017</v>
      </c>
      <c r="C1876" s="4">
        <v>0.97142857100000002</v>
      </c>
      <c r="D1876" s="6">
        <v>96.681293490000002</v>
      </c>
      <c r="E1876" s="3">
        <v>96.652394599999994</v>
      </c>
      <c r="F1876" s="4">
        <v>0.92441569499999998</v>
      </c>
      <c r="G1876" s="6">
        <f>Table5[[#This Row],[Best Individual mean accuracy]]-Table5[[#This Row],[Benchmark mean accuracy]]</f>
        <v>-2.8898890000007782E-2</v>
      </c>
      <c r="H1876" t="str">
        <f>IF(AND(Table5[[#This Row],[F value]]&lt;4.74,Table5[[#This Row],[Best Individual mean accuracy]]&gt;Table5[[#This Row],[Benchmark mean accuracy]]),"Yes","No")</f>
        <v>No</v>
      </c>
    </row>
    <row r="1877" spans="1:8" x14ac:dyDescent="0.55000000000000004">
      <c r="A1877">
        <v>175</v>
      </c>
      <c r="B1877" s="1" t="s">
        <v>4657</v>
      </c>
      <c r="C1877" s="4">
        <v>0.98285714300000004</v>
      </c>
      <c r="D1877" s="6">
        <v>96.595742939999994</v>
      </c>
      <c r="E1877" s="3">
        <v>96.652394599999994</v>
      </c>
      <c r="F1877" s="4">
        <v>0.584861831</v>
      </c>
      <c r="G1877" s="6">
        <f>Table5[[#This Row],[Best Individual mean accuracy]]-Table5[[#This Row],[Benchmark mean accuracy]]</f>
        <v>5.6651659999999993E-2</v>
      </c>
      <c r="H1877" t="str">
        <f>IF(AND(Table5[[#This Row],[F value]]&lt;4.74,Table5[[#This Row],[Best Individual mean accuracy]]&gt;Table5[[#This Row],[Benchmark mean accuracy]]),"Yes","No")</f>
        <v>Yes</v>
      </c>
    </row>
    <row r="1878" spans="1:8" x14ac:dyDescent="0.55000000000000004">
      <c r="A1878">
        <v>928</v>
      </c>
      <c r="B1878" s="1" t="s">
        <v>6172</v>
      </c>
      <c r="C1878" s="4">
        <v>0.97142857100000002</v>
      </c>
      <c r="D1878" s="6">
        <v>96.538108879999996</v>
      </c>
      <c r="E1878" s="3">
        <v>96.652394599999994</v>
      </c>
      <c r="F1878" s="4">
        <v>1.4614341420000001</v>
      </c>
      <c r="G1878" s="6">
        <f>Table5[[#This Row],[Best Individual mean accuracy]]-Table5[[#This Row],[Benchmark mean accuracy]]</f>
        <v>0.11428571999999804</v>
      </c>
      <c r="H1878" t="str">
        <f>IF(AND(Table5[[#This Row],[F value]]&lt;4.74,Table5[[#This Row],[Best Individual mean accuracy]]&gt;Table5[[#This Row],[Benchmark mean accuracy]]),"Yes","No")</f>
        <v>Yes</v>
      </c>
    </row>
    <row r="1879" spans="1:8" x14ac:dyDescent="0.55000000000000004">
      <c r="A1879">
        <v>928</v>
      </c>
      <c r="B1879" s="1" t="s">
        <v>6380</v>
      </c>
      <c r="C1879" s="4">
        <v>0.97142857100000002</v>
      </c>
      <c r="D1879" s="6">
        <v>96.50912812</v>
      </c>
      <c r="E1879" s="3">
        <v>96.652394599999994</v>
      </c>
      <c r="F1879" s="4">
        <v>0.67233185200000001</v>
      </c>
      <c r="G1879" s="6">
        <f>Table5[[#This Row],[Best Individual mean accuracy]]-Table5[[#This Row],[Benchmark mean accuracy]]</f>
        <v>0.14326647999999409</v>
      </c>
      <c r="H1879" t="str">
        <f>IF(AND(Table5[[#This Row],[F value]]&lt;4.74,Table5[[#This Row],[Best Individual mean accuracy]]&gt;Table5[[#This Row],[Benchmark mean accuracy]]),"Yes","No")</f>
        <v>Yes</v>
      </c>
    </row>
    <row r="1880" spans="1:8" x14ac:dyDescent="0.55000000000000004">
      <c r="A1880">
        <v>750</v>
      </c>
      <c r="B1880" s="1" t="s">
        <v>5850</v>
      </c>
      <c r="C1880" s="4">
        <v>0.96571428599999998</v>
      </c>
      <c r="D1880" s="6">
        <v>96.480147360000004</v>
      </c>
      <c r="E1880" s="3">
        <v>96.652394599999994</v>
      </c>
      <c r="F1880" s="4">
        <v>0.64403421000000005</v>
      </c>
      <c r="G1880" s="6">
        <f>Table5[[#This Row],[Best Individual mean accuracy]]-Table5[[#This Row],[Benchmark mean accuracy]]</f>
        <v>0.17224723999999014</v>
      </c>
      <c r="H1880" t="str">
        <f>IF(AND(Table5[[#This Row],[F value]]&lt;4.74,Table5[[#This Row],[Best Individual mean accuracy]]&gt;Table5[[#This Row],[Benchmark mean accuracy]]),"Yes","No")</f>
        <v>Yes</v>
      </c>
    </row>
    <row r="1881" spans="1:8" x14ac:dyDescent="0.55000000000000004">
      <c r="A1881">
        <v>750</v>
      </c>
      <c r="B1881" s="1" t="s">
        <v>5748</v>
      </c>
      <c r="C1881" s="4">
        <v>0.96571428599999998</v>
      </c>
      <c r="D1881" s="6">
        <v>96.909701190000007</v>
      </c>
      <c r="E1881" s="3">
        <v>96.652312730000006</v>
      </c>
      <c r="F1881" s="4">
        <v>0.67980300100000002</v>
      </c>
      <c r="G1881" s="6">
        <f>Table5[[#This Row],[Best Individual mean accuracy]]-Table5[[#This Row],[Benchmark mean accuracy]]</f>
        <v>-0.25738846000000137</v>
      </c>
      <c r="H1881" t="str">
        <f>IF(AND(Table5[[#This Row],[F value]]&lt;4.74,Table5[[#This Row],[Best Individual mean accuracy]]&gt;Table5[[#This Row],[Benchmark mean accuracy]]),"Yes","No")</f>
        <v>No</v>
      </c>
    </row>
    <row r="1882" spans="1:8" x14ac:dyDescent="0.55000000000000004">
      <c r="A1882">
        <v>175</v>
      </c>
      <c r="B1882" s="1" t="s">
        <v>4574</v>
      </c>
      <c r="C1882" s="4">
        <v>0.98285714300000004</v>
      </c>
      <c r="D1882" s="6">
        <v>96.652476460000003</v>
      </c>
      <c r="E1882" s="3">
        <v>96.652312730000006</v>
      </c>
      <c r="F1882" s="4">
        <v>0.62741013099999998</v>
      </c>
      <c r="G1882" s="6">
        <f>Table5[[#This Row],[Best Individual mean accuracy]]-Table5[[#This Row],[Benchmark mean accuracy]]</f>
        <v>-1.6372999999703097E-4</v>
      </c>
      <c r="H1882" t="str">
        <f>IF(AND(Table5[[#This Row],[F value]]&lt;4.74,Table5[[#This Row],[Best Individual mean accuracy]]&gt;Table5[[#This Row],[Benchmark mean accuracy]]),"Yes","No")</f>
        <v>No</v>
      </c>
    </row>
    <row r="1883" spans="1:8" x14ac:dyDescent="0.55000000000000004">
      <c r="A1883">
        <v>10</v>
      </c>
      <c r="B1883" s="1" t="s">
        <v>4473</v>
      </c>
      <c r="C1883" s="4">
        <v>0.98285714300000004</v>
      </c>
      <c r="D1883" s="6">
        <v>96.451903400000006</v>
      </c>
      <c r="E1883" s="3">
        <v>96.652312730000006</v>
      </c>
      <c r="F1883" s="4">
        <v>1.6301513089999999</v>
      </c>
      <c r="G1883" s="6">
        <f>Table5[[#This Row],[Best Individual mean accuracy]]-Table5[[#This Row],[Benchmark mean accuracy]]</f>
        <v>0.20040932999999939</v>
      </c>
      <c r="H1883" t="str">
        <f>IF(AND(Table5[[#This Row],[F value]]&lt;4.74,Table5[[#This Row],[Best Individual mean accuracy]]&gt;Table5[[#This Row],[Benchmark mean accuracy]]),"Yes","No")</f>
        <v>Yes</v>
      </c>
    </row>
    <row r="1884" spans="1:8" x14ac:dyDescent="0.55000000000000004">
      <c r="A1884">
        <v>175</v>
      </c>
      <c r="B1884" s="1" t="s">
        <v>5072</v>
      </c>
      <c r="C1884" s="4">
        <v>0.98285714300000004</v>
      </c>
      <c r="D1884" s="6">
        <v>96.251657800000004</v>
      </c>
      <c r="E1884" s="3">
        <v>96.652312730000006</v>
      </c>
      <c r="F1884" s="4">
        <v>1.7129692999999999</v>
      </c>
      <c r="G1884" s="6">
        <f>Table5[[#This Row],[Best Individual mean accuracy]]-Table5[[#This Row],[Benchmark mean accuracy]]</f>
        <v>0.40065493000000174</v>
      </c>
      <c r="H1884" t="str">
        <f>IF(AND(Table5[[#This Row],[F value]]&lt;4.74,Table5[[#This Row],[Best Individual mean accuracy]]&gt;Table5[[#This Row],[Benchmark mean accuracy]]),"Yes","No")</f>
        <v>Yes</v>
      </c>
    </row>
    <row r="1885" spans="1:8" x14ac:dyDescent="0.55000000000000004">
      <c r="A1885">
        <v>175</v>
      </c>
      <c r="B1885" s="1" t="s">
        <v>5059</v>
      </c>
      <c r="C1885" s="4">
        <v>0.98285714300000004</v>
      </c>
      <c r="D1885" s="6">
        <v>96.223823170000003</v>
      </c>
      <c r="E1885" s="3">
        <v>96.652312730000006</v>
      </c>
      <c r="F1885" s="4">
        <v>0.757415646</v>
      </c>
      <c r="G1885" s="6">
        <f>Table5[[#This Row],[Best Individual mean accuracy]]-Table5[[#This Row],[Benchmark mean accuracy]]</f>
        <v>0.42848956000000271</v>
      </c>
      <c r="H1885" t="str">
        <f>IF(AND(Table5[[#This Row],[F value]]&lt;4.74,Table5[[#This Row],[Best Individual mean accuracy]]&gt;Table5[[#This Row],[Benchmark mean accuracy]]),"Yes","No")</f>
        <v>Yes</v>
      </c>
    </row>
    <row r="1886" spans="1:8" x14ac:dyDescent="0.55000000000000004">
      <c r="A1886">
        <v>663</v>
      </c>
      <c r="B1886" s="1" t="s">
        <v>5630</v>
      </c>
      <c r="C1886" s="4">
        <v>0.97714285700000003</v>
      </c>
      <c r="D1886" s="6">
        <v>96.852394599999997</v>
      </c>
      <c r="E1886" s="3">
        <v>96.652230860000003</v>
      </c>
      <c r="F1886" s="4">
        <v>1.1601886859999999</v>
      </c>
      <c r="G1886" s="6">
        <f>Table5[[#This Row],[Best Individual mean accuracy]]-Table5[[#This Row],[Benchmark mean accuracy]]</f>
        <v>-0.2001637399999936</v>
      </c>
      <c r="H1886" t="str">
        <f>IF(AND(Table5[[#This Row],[F value]]&lt;4.74,Table5[[#This Row],[Best Individual mean accuracy]]&gt;Table5[[#This Row],[Benchmark mean accuracy]]),"Yes","No")</f>
        <v>No</v>
      </c>
    </row>
    <row r="1887" spans="1:8" x14ac:dyDescent="0.55000000000000004">
      <c r="A1887">
        <v>750</v>
      </c>
      <c r="B1887" s="1" t="s">
        <v>5831</v>
      </c>
      <c r="C1887" s="4">
        <v>0.96571428599999998</v>
      </c>
      <c r="D1887" s="6">
        <v>96.824314369999996</v>
      </c>
      <c r="E1887" s="3">
        <v>96.652230860000003</v>
      </c>
      <c r="F1887" s="4">
        <v>1.0285223429999999</v>
      </c>
      <c r="G1887" s="6">
        <f>Table5[[#This Row],[Best Individual mean accuracy]]-Table5[[#This Row],[Benchmark mean accuracy]]</f>
        <v>-0.17208350999999311</v>
      </c>
      <c r="H1887" t="str">
        <f>IF(AND(Table5[[#This Row],[F value]]&lt;4.74,Table5[[#This Row],[Best Individual mean accuracy]]&gt;Table5[[#This Row],[Benchmark mean accuracy]]),"Yes","No")</f>
        <v>No</v>
      </c>
    </row>
    <row r="1888" spans="1:8" x14ac:dyDescent="0.55000000000000004">
      <c r="A1888">
        <v>928</v>
      </c>
      <c r="B1888" s="1" t="s">
        <v>6097</v>
      </c>
      <c r="C1888" s="4">
        <v>0.97142857100000002</v>
      </c>
      <c r="D1888" s="6">
        <v>96.738518220000003</v>
      </c>
      <c r="E1888" s="3">
        <v>96.652230860000003</v>
      </c>
      <c r="F1888" s="4">
        <v>0.63939594899999996</v>
      </c>
      <c r="G1888" s="6">
        <f>Table5[[#This Row],[Best Individual mean accuracy]]-Table5[[#This Row],[Benchmark mean accuracy]]</f>
        <v>-8.6287360000000035E-2</v>
      </c>
      <c r="H1888" t="str">
        <f>IF(AND(Table5[[#This Row],[F value]]&lt;4.74,Table5[[#This Row],[Best Individual mean accuracy]]&gt;Table5[[#This Row],[Benchmark mean accuracy]]),"Yes","No")</f>
        <v>No</v>
      </c>
    </row>
    <row r="1889" spans="1:8" x14ac:dyDescent="0.55000000000000004">
      <c r="A1889">
        <v>928</v>
      </c>
      <c r="B1889" s="1" t="s">
        <v>6232</v>
      </c>
      <c r="C1889" s="4">
        <v>0.97142857100000002</v>
      </c>
      <c r="D1889" s="6">
        <v>96.680966029999993</v>
      </c>
      <c r="E1889" s="3">
        <v>96.652230860000003</v>
      </c>
      <c r="F1889" s="4">
        <v>0.55778137100000003</v>
      </c>
      <c r="G1889" s="6">
        <f>Table5[[#This Row],[Best Individual mean accuracy]]-Table5[[#This Row],[Benchmark mean accuracy]]</f>
        <v>-2.8735169999990262E-2</v>
      </c>
      <c r="H1889" t="str">
        <f>IF(AND(Table5[[#This Row],[F value]]&lt;4.74,Table5[[#This Row],[Best Individual mean accuracy]]&gt;Table5[[#This Row],[Benchmark mean accuracy]]),"Yes","No")</f>
        <v>No</v>
      </c>
    </row>
    <row r="1890" spans="1:8" x14ac:dyDescent="0.55000000000000004">
      <c r="A1890">
        <v>928</v>
      </c>
      <c r="B1890" s="1" t="s">
        <v>6645</v>
      </c>
      <c r="C1890" s="4">
        <v>0.97142857100000002</v>
      </c>
      <c r="D1890" s="6">
        <v>96.538190749999998</v>
      </c>
      <c r="E1890" s="3">
        <v>96.652230860000003</v>
      </c>
      <c r="F1890" s="4">
        <v>1.1905271799999999</v>
      </c>
      <c r="G1890" s="6">
        <f>Table5[[#This Row],[Best Individual mean accuracy]]-Table5[[#This Row],[Benchmark mean accuracy]]</f>
        <v>0.1140401100000048</v>
      </c>
      <c r="H1890" t="str">
        <f>IF(AND(Table5[[#This Row],[F value]]&lt;4.74,Table5[[#This Row],[Best Individual mean accuracy]]&gt;Table5[[#This Row],[Benchmark mean accuracy]]),"Yes","No")</f>
        <v>Yes</v>
      </c>
    </row>
    <row r="1891" spans="1:8" x14ac:dyDescent="0.55000000000000004">
      <c r="A1891">
        <v>663</v>
      </c>
      <c r="B1891" s="1" t="s">
        <v>5515</v>
      </c>
      <c r="C1891" s="4">
        <v>0.97714285700000003</v>
      </c>
      <c r="D1891" s="6">
        <v>96.537945149999999</v>
      </c>
      <c r="E1891" s="3">
        <v>96.652230860000003</v>
      </c>
      <c r="F1891" s="4">
        <v>0.98036579899999998</v>
      </c>
      <c r="G1891" s="6">
        <f>Table5[[#This Row],[Best Individual mean accuracy]]-Table5[[#This Row],[Benchmark mean accuracy]]</f>
        <v>0.11428571000000431</v>
      </c>
      <c r="H1891" t="str">
        <f>IF(AND(Table5[[#This Row],[F value]]&lt;4.74,Table5[[#This Row],[Best Individual mean accuracy]]&gt;Table5[[#This Row],[Benchmark mean accuracy]]),"Yes","No")</f>
        <v>Yes</v>
      </c>
    </row>
    <row r="1892" spans="1:8" x14ac:dyDescent="0.55000000000000004">
      <c r="A1892">
        <v>10</v>
      </c>
      <c r="B1892" s="1" t="s">
        <v>4403</v>
      </c>
      <c r="C1892" s="4">
        <v>0.98285714300000004</v>
      </c>
      <c r="D1892" s="6">
        <v>96.509373719999999</v>
      </c>
      <c r="E1892" s="3">
        <v>96.652230860000003</v>
      </c>
      <c r="F1892" s="4">
        <v>5.2154313649999997</v>
      </c>
      <c r="G1892" s="6">
        <f>Table5[[#This Row],[Best Individual mean accuracy]]-Table5[[#This Row],[Benchmark mean accuracy]]</f>
        <v>0.14285714000000382</v>
      </c>
      <c r="H1892" t="str">
        <f>IF(AND(Table5[[#This Row],[F value]]&lt;4.74,Table5[[#This Row],[Best Individual mean accuracy]]&gt;Table5[[#This Row],[Benchmark mean accuracy]]),"Yes","No")</f>
        <v>No</v>
      </c>
    </row>
    <row r="1893" spans="1:8" x14ac:dyDescent="0.55000000000000004">
      <c r="A1893">
        <v>928</v>
      </c>
      <c r="B1893" s="1" t="s">
        <v>6252</v>
      </c>
      <c r="C1893" s="4">
        <v>0.97142857100000002</v>
      </c>
      <c r="D1893" s="6">
        <v>96.480392960000003</v>
      </c>
      <c r="E1893" s="3">
        <v>96.652230860000003</v>
      </c>
      <c r="F1893" s="4">
        <v>0.714419955</v>
      </c>
      <c r="G1893" s="6">
        <f>Table5[[#This Row],[Best Individual mean accuracy]]-Table5[[#This Row],[Benchmark mean accuracy]]</f>
        <v>0.17183789999999988</v>
      </c>
      <c r="H1893" t="str">
        <f>IF(AND(Table5[[#This Row],[F value]]&lt;4.74,Table5[[#This Row],[Best Individual mean accuracy]]&gt;Table5[[#This Row],[Benchmark mean accuracy]]),"Yes","No")</f>
        <v>Yes</v>
      </c>
    </row>
    <row r="1894" spans="1:8" x14ac:dyDescent="0.55000000000000004">
      <c r="A1894">
        <v>928</v>
      </c>
      <c r="B1894" s="1" t="s">
        <v>6230</v>
      </c>
      <c r="C1894" s="4">
        <v>0.97142857100000002</v>
      </c>
      <c r="D1894" s="6">
        <v>96.480229230000006</v>
      </c>
      <c r="E1894" s="3">
        <v>96.652230860000003</v>
      </c>
      <c r="F1894" s="4">
        <v>1.1501281590000001</v>
      </c>
      <c r="G1894" s="6">
        <f>Table5[[#This Row],[Best Individual mean accuracy]]-Table5[[#This Row],[Benchmark mean accuracy]]</f>
        <v>0.17200162999999691</v>
      </c>
      <c r="H1894" t="str">
        <f>IF(AND(Table5[[#This Row],[F value]]&lt;4.74,Table5[[#This Row],[Best Individual mean accuracy]]&gt;Table5[[#This Row],[Benchmark mean accuracy]]),"Yes","No")</f>
        <v>Yes</v>
      </c>
    </row>
    <row r="1895" spans="1:8" x14ac:dyDescent="0.55000000000000004">
      <c r="A1895">
        <v>175</v>
      </c>
      <c r="B1895" s="1" t="s">
        <v>4798</v>
      </c>
      <c r="C1895" s="4">
        <v>0.98285714300000004</v>
      </c>
      <c r="D1895" s="6">
        <v>96.365779779999997</v>
      </c>
      <c r="E1895" s="3">
        <v>96.652230860000003</v>
      </c>
      <c r="F1895" s="4">
        <v>0.72017696499999995</v>
      </c>
      <c r="G1895" s="6">
        <f>Table5[[#This Row],[Best Individual mean accuracy]]-Table5[[#This Row],[Benchmark mean accuracy]]</f>
        <v>0.28645108000000619</v>
      </c>
      <c r="H1895" t="str">
        <f>IF(AND(Table5[[#This Row],[F value]]&lt;4.74,Table5[[#This Row],[Best Individual mean accuracy]]&gt;Table5[[#This Row],[Benchmark mean accuracy]]),"Yes","No")</f>
        <v>Yes</v>
      </c>
    </row>
    <row r="1896" spans="1:8" x14ac:dyDescent="0.55000000000000004">
      <c r="A1896">
        <v>663</v>
      </c>
      <c r="B1896" s="1" t="s">
        <v>5562</v>
      </c>
      <c r="C1896" s="4">
        <v>0.97714285700000003</v>
      </c>
      <c r="D1896" s="6">
        <v>96.594924270000007</v>
      </c>
      <c r="E1896" s="3">
        <v>96.652148999999994</v>
      </c>
      <c r="F1896" s="4">
        <v>0.93546029100000005</v>
      </c>
      <c r="G1896" s="6">
        <f>Table5[[#This Row],[Best Individual mean accuracy]]-Table5[[#This Row],[Benchmark mean accuracy]]</f>
        <v>5.7224729999987289E-2</v>
      </c>
      <c r="H1896" t="str">
        <f>IF(AND(Table5[[#This Row],[F value]]&lt;4.74,Table5[[#This Row],[Best Individual mean accuracy]]&gt;Table5[[#This Row],[Benchmark mean accuracy]]),"Yes","No")</f>
        <v>Yes</v>
      </c>
    </row>
    <row r="1897" spans="1:8" x14ac:dyDescent="0.55000000000000004">
      <c r="A1897">
        <v>928</v>
      </c>
      <c r="B1897" s="1" t="s">
        <v>6592</v>
      </c>
      <c r="C1897" s="4">
        <v>0.97142857100000002</v>
      </c>
      <c r="D1897" s="6">
        <v>96.594678669999993</v>
      </c>
      <c r="E1897" s="3">
        <v>96.652148999999994</v>
      </c>
      <c r="F1897" s="4">
        <v>0.84239062200000003</v>
      </c>
      <c r="G1897" s="6">
        <f>Table5[[#This Row],[Best Individual mean accuracy]]-Table5[[#This Row],[Benchmark mean accuracy]]</f>
        <v>5.7470330000001013E-2</v>
      </c>
      <c r="H1897" t="str">
        <f>IF(AND(Table5[[#This Row],[F value]]&lt;4.74,Table5[[#This Row],[Best Individual mean accuracy]]&gt;Table5[[#This Row],[Benchmark mean accuracy]]),"Yes","No")</f>
        <v>Yes</v>
      </c>
    </row>
    <row r="1898" spans="1:8" x14ac:dyDescent="0.55000000000000004">
      <c r="A1898">
        <v>663</v>
      </c>
      <c r="B1898" s="1" t="s">
        <v>5478</v>
      </c>
      <c r="C1898" s="4">
        <v>0.97714285700000003</v>
      </c>
      <c r="D1898" s="6">
        <v>96.537372079999997</v>
      </c>
      <c r="E1898" s="3">
        <v>96.652148999999994</v>
      </c>
      <c r="F1898" s="4">
        <v>0.86173371200000004</v>
      </c>
      <c r="G1898" s="6">
        <f>Table5[[#This Row],[Best Individual mean accuracy]]-Table5[[#This Row],[Benchmark mean accuracy]]</f>
        <v>0.11477691999999706</v>
      </c>
      <c r="H1898" t="str">
        <f>IF(AND(Table5[[#This Row],[F value]]&lt;4.74,Table5[[#This Row],[Best Individual mean accuracy]]&gt;Table5[[#This Row],[Benchmark mean accuracy]]),"Yes","No")</f>
        <v>Yes</v>
      </c>
    </row>
    <row r="1899" spans="1:8" x14ac:dyDescent="0.55000000000000004">
      <c r="A1899">
        <v>928</v>
      </c>
      <c r="B1899" s="1" t="s">
        <v>5913</v>
      </c>
      <c r="C1899" s="4">
        <v>0.97142857100000002</v>
      </c>
      <c r="D1899" s="6">
        <v>96.394269339999994</v>
      </c>
      <c r="E1899" s="3">
        <v>96.652148999999994</v>
      </c>
      <c r="F1899" s="4">
        <v>1.797711681</v>
      </c>
      <c r="G1899" s="6">
        <f>Table5[[#This Row],[Best Individual mean accuracy]]-Table5[[#This Row],[Benchmark mean accuracy]]</f>
        <v>0.2578796600000004</v>
      </c>
      <c r="H1899" t="str">
        <f>IF(AND(Table5[[#This Row],[F value]]&lt;4.74,Table5[[#This Row],[Best Individual mean accuracy]]&gt;Table5[[#This Row],[Benchmark mean accuracy]]),"Yes","No")</f>
        <v>Yes</v>
      </c>
    </row>
    <row r="1900" spans="1:8" x14ac:dyDescent="0.55000000000000004">
      <c r="A1900">
        <v>10</v>
      </c>
      <c r="B1900" s="1" t="s">
        <v>4410</v>
      </c>
      <c r="C1900" s="4">
        <v>0.98285714300000004</v>
      </c>
      <c r="D1900" s="6">
        <v>96.394187470000006</v>
      </c>
      <c r="E1900" s="3">
        <v>96.652148999999994</v>
      </c>
      <c r="F1900" s="4">
        <v>2.1983890669999999</v>
      </c>
      <c r="G1900" s="6">
        <f>Table5[[#This Row],[Best Individual mean accuracy]]-Table5[[#This Row],[Benchmark mean accuracy]]</f>
        <v>0.25796152999998867</v>
      </c>
      <c r="H1900" t="str">
        <f>IF(AND(Table5[[#This Row],[F value]]&lt;4.74,Table5[[#This Row],[Best Individual mean accuracy]]&gt;Table5[[#This Row],[Benchmark mean accuracy]]),"Yes","No")</f>
        <v>Yes</v>
      </c>
    </row>
    <row r="1901" spans="1:8" x14ac:dyDescent="0.55000000000000004">
      <c r="A1901">
        <v>175</v>
      </c>
      <c r="B1901" s="1" t="s">
        <v>4672</v>
      </c>
      <c r="C1901" s="4">
        <v>0.98285714300000004</v>
      </c>
      <c r="D1901" s="6">
        <v>96.080392959999998</v>
      </c>
      <c r="E1901" s="3">
        <v>96.652148999999994</v>
      </c>
      <c r="F1901" s="4">
        <v>0.988502769</v>
      </c>
      <c r="G1901" s="6">
        <f>Table5[[#This Row],[Best Individual mean accuracy]]-Table5[[#This Row],[Benchmark mean accuracy]]</f>
        <v>0.5717560399999968</v>
      </c>
      <c r="H1901" t="str">
        <f>IF(AND(Table5[[#This Row],[F value]]&lt;4.74,Table5[[#This Row],[Best Individual mean accuracy]]&gt;Table5[[#This Row],[Benchmark mean accuracy]]),"Yes","No")</f>
        <v>Yes</v>
      </c>
    </row>
    <row r="1902" spans="1:8" x14ac:dyDescent="0.55000000000000004">
      <c r="A1902">
        <v>928</v>
      </c>
      <c r="B1902" s="1" t="s">
        <v>6168</v>
      </c>
      <c r="C1902" s="4">
        <v>0.97142857100000002</v>
      </c>
      <c r="D1902" s="6">
        <v>96.680474829999994</v>
      </c>
      <c r="E1902" s="3">
        <v>96.652067130000006</v>
      </c>
      <c r="F1902" s="4">
        <v>1.381209924</v>
      </c>
      <c r="G1902" s="6">
        <f>Table5[[#This Row],[Best Individual mean accuracy]]-Table5[[#This Row],[Benchmark mean accuracy]]</f>
        <v>-2.8407699999988267E-2</v>
      </c>
      <c r="H1902" t="str">
        <f>IF(AND(Table5[[#This Row],[F value]]&lt;4.74,Table5[[#This Row],[Best Individual mean accuracy]]&gt;Table5[[#This Row],[Benchmark mean accuracy]]),"Yes","No")</f>
        <v>No</v>
      </c>
    </row>
    <row r="1903" spans="1:8" x14ac:dyDescent="0.55000000000000004">
      <c r="A1903">
        <v>928</v>
      </c>
      <c r="B1903" s="1" t="s">
        <v>6249</v>
      </c>
      <c r="C1903" s="4">
        <v>0.97142857100000002</v>
      </c>
      <c r="D1903" s="6">
        <v>96.479983630000007</v>
      </c>
      <c r="E1903" s="3">
        <v>96.652067130000006</v>
      </c>
      <c r="F1903" s="4">
        <v>0.64602417099999998</v>
      </c>
      <c r="G1903" s="6">
        <f>Table5[[#This Row],[Best Individual mean accuracy]]-Table5[[#This Row],[Benchmark mean accuracy]]</f>
        <v>0.17208349999999939</v>
      </c>
      <c r="H1903" t="str">
        <f>IF(AND(Table5[[#This Row],[F value]]&lt;4.74,Table5[[#This Row],[Best Individual mean accuracy]]&gt;Table5[[#This Row],[Benchmark mean accuracy]]),"Yes","No")</f>
        <v>Yes</v>
      </c>
    </row>
    <row r="1904" spans="1:8" x14ac:dyDescent="0.55000000000000004">
      <c r="A1904">
        <v>928</v>
      </c>
      <c r="B1904" s="1" t="s">
        <v>6040</v>
      </c>
      <c r="C1904" s="4">
        <v>0.97142857100000002</v>
      </c>
      <c r="D1904" s="6">
        <v>96.423168239999995</v>
      </c>
      <c r="E1904" s="3">
        <v>96.652067130000006</v>
      </c>
      <c r="F1904" s="4">
        <v>0.71052715799999999</v>
      </c>
      <c r="G1904" s="6">
        <f>Table5[[#This Row],[Best Individual mean accuracy]]-Table5[[#This Row],[Benchmark mean accuracy]]</f>
        <v>0.22889889000001062</v>
      </c>
      <c r="H1904" t="str">
        <f>IF(AND(Table5[[#This Row],[F value]]&lt;4.74,Table5[[#This Row],[Best Individual mean accuracy]]&gt;Table5[[#This Row],[Benchmark mean accuracy]]),"Yes","No")</f>
        <v>Yes</v>
      </c>
    </row>
    <row r="1905" spans="1:8" x14ac:dyDescent="0.55000000000000004">
      <c r="A1905">
        <v>663</v>
      </c>
      <c r="B1905" s="1" t="s">
        <v>5502</v>
      </c>
      <c r="C1905" s="4">
        <v>0.97714285700000003</v>
      </c>
      <c r="D1905" s="6">
        <v>96.738190750000001</v>
      </c>
      <c r="E1905" s="3">
        <v>96.651985260000004</v>
      </c>
      <c r="F1905" s="4">
        <v>0.62669149899999999</v>
      </c>
      <c r="G1905" s="6">
        <f>Table5[[#This Row],[Best Individual mean accuracy]]-Table5[[#This Row],[Benchmark mean accuracy]]</f>
        <v>-8.6205489999997553E-2</v>
      </c>
      <c r="H1905" t="str">
        <f>IF(AND(Table5[[#This Row],[F value]]&lt;4.74,Table5[[#This Row],[Best Individual mean accuracy]]&gt;Table5[[#This Row],[Benchmark mean accuracy]]),"Yes","No")</f>
        <v>No</v>
      </c>
    </row>
    <row r="1906" spans="1:8" x14ac:dyDescent="0.55000000000000004">
      <c r="A1906">
        <v>928</v>
      </c>
      <c r="B1906" s="1" t="s">
        <v>6483</v>
      </c>
      <c r="C1906" s="4">
        <v>0.97142857100000002</v>
      </c>
      <c r="D1906" s="6">
        <v>96.652067130000006</v>
      </c>
      <c r="E1906" s="3">
        <v>96.651985260000004</v>
      </c>
      <c r="F1906" s="4">
        <v>0.94734483700000005</v>
      </c>
      <c r="G1906" s="6">
        <f>Table5[[#This Row],[Best Individual mean accuracy]]-Table5[[#This Row],[Benchmark mean accuracy]]</f>
        <v>-8.1870000002481902E-5</v>
      </c>
      <c r="H1906" t="str">
        <f>IF(AND(Table5[[#This Row],[F value]]&lt;4.74,Table5[[#This Row],[Best Individual mean accuracy]]&gt;Table5[[#This Row],[Benchmark mean accuracy]]),"Yes","No")</f>
        <v>No</v>
      </c>
    </row>
    <row r="1907" spans="1:8" x14ac:dyDescent="0.55000000000000004">
      <c r="A1907">
        <v>175</v>
      </c>
      <c r="B1907" s="1" t="s">
        <v>5098</v>
      </c>
      <c r="C1907" s="4">
        <v>0.98285714300000004</v>
      </c>
      <c r="D1907" s="6">
        <v>96.50912812</v>
      </c>
      <c r="E1907" s="3">
        <v>96.651985260000004</v>
      </c>
      <c r="F1907" s="4">
        <v>0.72214691499999994</v>
      </c>
      <c r="G1907" s="6">
        <f>Table5[[#This Row],[Best Individual mean accuracy]]-Table5[[#This Row],[Benchmark mean accuracy]]</f>
        <v>0.14285714000000382</v>
      </c>
      <c r="H1907" t="str">
        <f>IF(AND(Table5[[#This Row],[F value]]&lt;4.74,Table5[[#This Row],[Best Individual mean accuracy]]&gt;Table5[[#This Row],[Benchmark mean accuracy]]),"Yes","No")</f>
        <v>Yes</v>
      </c>
    </row>
    <row r="1908" spans="1:8" x14ac:dyDescent="0.55000000000000004">
      <c r="A1908">
        <v>175</v>
      </c>
      <c r="B1908" s="1" t="s">
        <v>4899</v>
      </c>
      <c r="C1908" s="4">
        <v>0.98285714300000004</v>
      </c>
      <c r="D1908" s="6">
        <v>96.309291849999994</v>
      </c>
      <c r="E1908" s="3">
        <v>96.651985260000004</v>
      </c>
      <c r="F1908" s="4">
        <v>0.76890597599999999</v>
      </c>
      <c r="G1908" s="6">
        <f>Table5[[#This Row],[Best Individual mean accuracy]]-Table5[[#This Row],[Benchmark mean accuracy]]</f>
        <v>0.34269341000000964</v>
      </c>
      <c r="H1908" t="str">
        <f>IF(AND(Table5[[#This Row],[F value]]&lt;4.74,Table5[[#This Row],[Best Individual mean accuracy]]&gt;Table5[[#This Row],[Benchmark mean accuracy]]),"Yes","No")</f>
        <v>Yes</v>
      </c>
    </row>
    <row r="1909" spans="1:8" x14ac:dyDescent="0.55000000000000004">
      <c r="A1909">
        <v>928</v>
      </c>
      <c r="B1909" s="1" t="s">
        <v>6602</v>
      </c>
      <c r="C1909" s="4">
        <v>0.97142857100000002</v>
      </c>
      <c r="D1909" s="6">
        <v>96.422840769999993</v>
      </c>
      <c r="E1909" s="3">
        <v>96.651903399999995</v>
      </c>
      <c r="F1909" s="4">
        <v>0.78578793999999996</v>
      </c>
      <c r="G1909" s="6">
        <f>Table5[[#This Row],[Best Individual mean accuracy]]-Table5[[#This Row],[Benchmark mean accuracy]]</f>
        <v>0.22906263000000138</v>
      </c>
      <c r="H1909" t="str">
        <f>IF(AND(Table5[[#This Row],[F value]]&lt;4.74,Table5[[#This Row],[Best Individual mean accuracy]]&gt;Table5[[#This Row],[Benchmark mean accuracy]]),"Yes","No")</f>
        <v>Yes</v>
      </c>
    </row>
    <row r="1910" spans="1:8" x14ac:dyDescent="0.55000000000000004">
      <c r="A1910">
        <v>928</v>
      </c>
      <c r="B1910" s="1" t="s">
        <v>6398</v>
      </c>
      <c r="C1910" s="4">
        <v>0.97142857100000002</v>
      </c>
      <c r="D1910" s="6">
        <v>96.824150630000005</v>
      </c>
      <c r="E1910" s="3">
        <v>96.651821530000007</v>
      </c>
      <c r="F1910" s="4">
        <v>0.79490255600000004</v>
      </c>
      <c r="G1910" s="6">
        <f>Table5[[#This Row],[Best Individual mean accuracy]]-Table5[[#This Row],[Benchmark mean accuracy]]</f>
        <v>-0.1723290999999989</v>
      </c>
      <c r="H1910" t="str">
        <f>IF(AND(Table5[[#This Row],[F value]]&lt;4.74,Table5[[#This Row],[Best Individual mean accuracy]]&gt;Table5[[#This Row],[Benchmark mean accuracy]]),"Yes","No")</f>
        <v>No</v>
      </c>
    </row>
    <row r="1911" spans="1:8" x14ac:dyDescent="0.55000000000000004">
      <c r="A1911">
        <v>928</v>
      </c>
      <c r="B1911" s="1" t="s">
        <v>6323</v>
      </c>
      <c r="C1911" s="4">
        <v>0.97142857100000002</v>
      </c>
      <c r="D1911" s="6">
        <v>96.451739660000001</v>
      </c>
      <c r="E1911" s="3">
        <v>96.651821530000007</v>
      </c>
      <c r="F1911" s="4">
        <v>1.5346557839999999</v>
      </c>
      <c r="G1911" s="6">
        <f>Table5[[#This Row],[Best Individual mean accuracy]]-Table5[[#This Row],[Benchmark mean accuracy]]</f>
        <v>0.20008187000000532</v>
      </c>
      <c r="H1911" t="str">
        <f>IF(AND(Table5[[#This Row],[F value]]&lt;4.74,Table5[[#This Row],[Best Individual mean accuracy]]&gt;Table5[[#This Row],[Benchmark mean accuracy]]),"Yes","No")</f>
        <v>Yes</v>
      </c>
    </row>
    <row r="1912" spans="1:8" x14ac:dyDescent="0.55000000000000004">
      <c r="A1912">
        <v>175</v>
      </c>
      <c r="B1912" s="1" t="s">
        <v>4813</v>
      </c>
      <c r="C1912" s="4">
        <v>0.98285714300000004</v>
      </c>
      <c r="D1912" s="6">
        <v>96.36561605</v>
      </c>
      <c r="E1912" s="3">
        <v>96.651821530000007</v>
      </c>
      <c r="F1912" s="4">
        <v>0.58332013500000002</v>
      </c>
      <c r="G1912" s="6">
        <f>Table5[[#This Row],[Best Individual mean accuracy]]-Table5[[#This Row],[Benchmark mean accuracy]]</f>
        <v>0.28620548000000667</v>
      </c>
      <c r="H1912" t="str">
        <f>IF(AND(Table5[[#This Row],[F value]]&lt;4.74,Table5[[#This Row],[Best Individual mean accuracy]]&gt;Table5[[#This Row],[Benchmark mean accuracy]]),"Yes","No")</f>
        <v>Yes</v>
      </c>
    </row>
    <row r="1913" spans="1:8" x14ac:dyDescent="0.55000000000000004">
      <c r="A1913">
        <v>928</v>
      </c>
      <c r="B1913" s="1" t="s">
        <v>6562</v>
      </c>
      <c r="C1913" s="4">
        <v>0.97142857100000002</v>
      </c>
      <c r="D1913" s="6">
        <v>96.766598439999996</v>
      </c>
      <c r="E1913" s="3">
        <v>96.651739660000004</v>
      </c>
      <c r="F1913" s="4">
        <v>0.56644024400000004</v>
      </c>
      <c r="G1913" s="6">
        <f>Table5[[#This Row],[Best Individual mean accuracy]]-Table5[[#This Row],[Benchmark mean accuracy]]</f>
        <v>-0.11485877999999161</v>
      </c>
      <c r="H1913" t="str">
        <f>IF(AND(Table5[[#This Row],[F value]]&lt;4.74,Table5[[#This Row],[Best Individual mean accuracy]]&gt;Table5[[#This Row],[Benchmark mean accuracy]]),"Yes","No")</f>
        <v>No</v>
      </c>
    </row>
    <row r="1914" spans="1:8" x14ac:dyDescent="0.55000000000000004">
      <c r="A1914">
        <v>663</v>
      </c>
      <c r="B1914" s="1" t="s">
        <v>5637</v>
      </c>
      <c r="C1914" s="4">
        <v>0.97714285700000003</v>
      </c>
      <c r="D1914" s="6">
        <v>96.967089639999998</v>
      </c>
      <c r="E1914" s="3">
        <v>96.651575930000007</v>
      </c>
      <c r="F1914" s="4">
        <v>0.71440328600000003</v>
      </c>
      <c r="G1914" s="6">
        <f>Table5[[#This Row],[Best Individual mean accuracy]]-Table5[[#This Row],[Benchmark mean accuracy]]</f>
        <v>-0.31551370999999051</v>
      </c>
      <c r="H1914" t="str">
        <f>IF(AND(Table5[[#This Row],[F value]]&lt;4.74,Table5[[#This Row],[Best Individual mean accuracy]]&gt;Table5[[#This Row],[Benchmark mean accuracy]]),"Yes","No")</f>
        <v>No</v>
      </c>
    </row>
    <row r="1915" spans="1:8" x14ac:dyDescent="0.55000000000000004">
      <c r="A1915">
        <v>928</v>
      </c>
      <c r="B1915" s="1" t="s">
        <v>6114</v>
      </c>
      <c r="C1915" s="4">
        <v>0.97142857100000002</v>
      </c>
      <c r="D1915" s="6">
        <v>96.623413839999998</v>
      </c>
      <c r="E1915" s="3">
        <v>96.651248469999999</v>
      </c>
      <c r="F1915" s="4">
        <v>0.837531209</v>
      </c>
      <c r="G1915" s="6">
        <f>Table5[[#This Row],[Best Individual mean accuracy]]-Table5[[#This Row],[Benchmark mean accuracy]]</f>
        <v>2.7834630000000971E-2</v>
      </c>
      <c r="H1915" t="str">
        <f>IF(AND(Table5[[#This Row],[F value]]&lt;4.74,Table5[[#This Row],[Best Individual mean accuracy]]&gt;Table5[[#This Row],[Benchmark mean accuracy]]),"Yes","No")</f>
        <v>Yes</v>
      </c>
    </row>
    <row r="1916" spans="1:8" x14ac:dyDescent="0.55000000000000004">
      <c r="A1916">
        <v>10</v>
      </c>
      <c r="B1916" s="1" t="s">
        <v>4483</v>
      </c>
      <c r="C1916" s="4">
        <v>0.98285714300000004</v>
      </c>
      <c r="D1916" s="6">
        <v>96.939336879999999</v>
      </c>
      <c r="E1916" s="3">
        <v>96.624723700000004</v>
      </c>
      <c r="F1916" s="4">
        <v>1</v>
      </c>
      <c r="G1916" s="6">
        <f>Table5[[#This Row],[Best Individual mean accuracy]]-Table5[[#This Row],[Benchmark mean accuracy]]</f>
        <v>-0.31461317999999494</v>
      </c>
      <c r="H1916" t="str">
        <f>IF(AND(Table5[[#This Row],[F value]]&lt;4.74,Table5[[#This Row],[Best Individual mean accuracy]]&gt;Table5[[#This Row],[Benchmark mean accuracy]]),"Yes","No")</f>
        <v>No</v>
      </c>
    </row>
    <row r="1917" spans="1:8" x14ac:dyDescent="0.55000000000000004">
      <c r="A1917">
        <v>928</v>
      </c>
      <c r="B1917" s="1" t="s">
        <v>6187</v>
      </c>
      <c r="C1917" s="4">
        <v>0.97142857100000002</v>
      </c>
      <c r="D1917" s="6">
        <v>96.53851822</v>
      </c>
      <c r="E1917" s="3">
        <v>96.624478100000005</v>
      </c>
      <c r="F1917" s="4">
        <v>0.809688662</v>
      </c>
      <c r="G1917" s="6">
        <f>Table5[[#This Row],[Best Individual mean accuracy]]-Table5[[#This Row],[Benchmark mean accuracy]]</f>
        <v>8.5959880000004318E-2</v>
      </c>
      <c r="H1917" t="str">
        <f>IF(AND(Table5[[#This Row],[F value]]&lt;4.74,Table5[[#This Row],[Best Individual mean accuracy]]&gt;Table5[[#This Row],[Benchmark mean accuracy]]),"Yes","No")</f>
        <v>Yes</v>
      </c>
    </row>
    <row r="1918" spans="1:8" x14ac:dyDescent="0.55000000000000004">
      <c r="A1918">
        <v>928</v>
      </c>
      <c r="B1918" s="1" t="s">
        <v>6132</v>
      </c>
      <c r="C1918" s="4">
        <v>0.97142857100000002</v>
      </c>
      <c r="D1918" s="6">
        <v>96.338518219999997</v>
      </c>
      <c r="E1918" s="3">
        <v>96.624478100000005</v>
      </c>
      <c r="F1918" s="4">
        <v>1.2670728330000001</v>
      </c>
      <c r="G1918" s="6">
        <f>Table5[[#This Row],[Best Individual mean accuracy]]-Table5[[#This Row],[Benchmark mean accuracy]]</f>
        <v>0.28595988000000716</v>
      </c>
      <c r="H1918" t="str">
        <f>IF(AND(Table5[[#This Row],[F value]]&lt;4.74,Table5[[#This Row],[Best Individual mean accuracy]]&gt;Table5[[#This Row],[Benchmark mean accuracy]]),"Yes","No")</f>
        <v>Yes</v>
      </c>
    </row>
    <row r="1919" spans="1:8" x14ac:dyDescent="0.55000000000000004">
      <c r="A1919">
        <v>928</v>
      </c>
      <c r="B1919" s="1" t="s">
        <v>6204</v>
      </c>
      <c r="C1919" s="4">
        <v>0.97142857100000002</v>
      </c>
      <c r="D1919" s="6">
        <v>96.452967659999999</v>
      </c>
      <c r="E1919" s="3">
        <v>96.624396230000002</v>
      </c>
      <c r="F1919" s="4">
        <v>1.145631058</v>
      </c>
      <c r="G1919" s="6">
        <f>Table5[[#This Row],[Best Individual mean accuracy]]-Table5[[#This Row],[Benchmark mean accuracy]]</f>
        <v>0.17142857000000333</v>
      </c>
      <c r="H1919" t="str">
        <f>IF(AND(Table5[[#This Row],[F value]]&lt;4.74,Table5[[#This Row],[Best Individual mean accuracy]]&gt;Table5[[#This Row],[Benchmark mean accuracy]]),"Yes","No")</f>
        <v>Yes</v>
      </c>
    </row>
    <row r="1920" spans="1:8" x14ac:dyDescent="0.55000000000000004">
      <c r="A1920">
        <v>928</v>
      </c>
      <c r="B1920" s="1" t="s">
        <v>6104</v>
      </c>
      <c r="C1920" s="4">
        <v>0.97142857100000002</v>
      </c>
      <c r="D1920" s="6">
        <v>96.624150630000003</v>
      </c>
      <c r="E1920" s="3">
        <v>96.624314369999993</v>
      </c>
      <c r="F1920" s="4">
        <v>2.4031981199999999</v>
      </c>
      <c r="G1920" s="6">
        <f>Table5[[#This Row],[Best Individual mean accuracy]]-Table5[[#This Row],[Benchmark mean accuracy]]</f>
        <v>1.6373999999075295E-4</v>
      </c>
      <c r="H1920" t="str">
        <f>IF(AND(Table5[[#This Row],[F value]]&lt;4.74,Table5[[#This Row],[Best Individual mean accuracy]]&gt;Table5[[#This Row],[Benchmark mean accuracy]]),"Yes","No")</f>
        <v>Yes</v>
      </c>
    </row>
    <row r="1921" spans="1:8" x14ac:dyDescent="0.55000000000000004">
      <c r="A1921">
        <v>928</v>
      </c>
      <c r="B1921" s="1" t="s">
        <v>6506</v>
      </c>
      <c r="C1921" s="4">
        <v>0.97142857100000002</v>
      </c>
      <c r="D1921" s="6">
        <v>96.537863279999996</v>
      </c>
      <c r="E1921" s="3">
        <v>96.624314369999993</v>
      </c>
      <c r="F1921" s="4">
        <v>1.3988367020000001</v>
      </c>
      <c r="G1921" s="6">
        <f>Table5[[#This Row],[Best Individual mean accuracy]]-Table5[[#This Row],[Benchmark mean accuracy]]</f>
        <v>8.6451089999997066E-2</v>
      </c>
      <c r="H1921" t="str">
        <f>IF(AND(Table5[[#This Row],[F value]]&lt;4.74,Table5[[#This Row],[Best Individual mean accuracy]]&gt;Table5[[#This Row],[Benchmark mean accuracy]]),"Yes","No")</f>
        <v>Yes</v>
      </c>
    </row>
    <row r="1922" spans="1:8" x14ac:dyDescent="0.55000000000000004">
      <c r="A1922">
        <v>928</v>
      </c>
      <c r="B1922" s="1" t="s">
        <v>6194</v>
      </c>
      <c r="C1922" s="4">
        <v>0.97142857100000002</v>
      </c>
      <c r="D1922" s="6">
        <v>96.681539090000001</v>
      </c>
      <c r="E1922" s="3">
        <v>96.624232500000005</v>
      </c>
      <c r="F1922" s="4">
        <v>1</v>
      </c>
      <c r="G1922" s="6">
        <f>Table5[[#This Row],[Best Individual mean accuracy]]-Table5[[#This Row],[Benchmark mean accuracy]]</f>
        <v>-5.7306589999996049E-2</v>
      </c>
      <c r="H1922" t="str">
        <f>IF(AND(Table5[[#This Row],[F value]]&lt;4.74,Table5[[#This Row],[Best Individual mean accuracy]]&gt;Table5[[#This Row],[Benchmark mean accuracy]]),"Yes","No")</f>
        <v>No</v>
      </c>
    </row>
    <row r="1923" spans="1:8" x14ac:dyDescent="0.55000000000000004">
      <c r="A1923">
        <v>175</v>
      </c>
      <c r="B1923" s="1" t="s">
        <v>4585</v>
      </c>
      <c r="C1923" s="4">
        <v>0.98285714300000004</v>
      </c>
      <c r="D1923" s="6">
        <v>96.852967660000004</v>
      </c>
      <c r="E1923" s="3">
        <v>96.624150630000003</v>
      </c>
      <c r="F1923" s="4">
        <v>1.1305478609999999</v>
      </c>
      <c r="G1923" s="6">
        <f>Table5[[#This Row],[Best Individual mean accuracy]]-Table5[[#This Row],[Benchmark mean accuracy]]</f>
        <v>-0.22881703000000186</v>
      </c>
      <c r="H1923" t="str">
        <f>IF(AND(Table5[[#This Row],[F value]]&lt;4.74,Table5[[#This Row],[Best Individual mean accuracy]]&gt;Table5[[#This Row],[Benchmark mean accuracy]]),"Yes","No")</f>
        <v>No</v>
      </c>
    </row>
    <row r="1924" spans="1:8" x14ac:dyDescent="0.55000000000000004">
      <c r="A1924">
        <v>928</v>
      </c>
      <c r="B1924" s="1" t="s">
        <v>6185</v>
      </c>
      <c r="C1924" s="4">
        <v>0.97142857100000002</v>
      </c>
      <c r="D1924" s="6">
        <v>96.767171509999997</v>
      </c>
      <c r="E1924" s="3">
        <v>96.624150630000003</v>
      </c>
      <c r="F1924" s="4">
        <v>0.63854270099999999</v>
      </c>
      <c r="G1924" s="6">
        <f>Table5[[#This Row],[Best Individual mean accuracy]]-Table5[[#This Row],[Benchmark mean accuracy]]</f>
        <v>-0.14302087999999458</v>
      </c>
      <c r="H1924" t="str">
        <f>IF(AND(Table5[[#This Row],[F value]]&lt;4.74,Table5[[#This Row],[Best Individual mean accuracy]]&gt;Table5[[#This Row],[Benchmark mean accuracy]]),"Yes","No")</f>
        <v>No</v>
      </c>
    </row>
    <row r="1925" spans="1:8" x14ac:dyDescent="0.55000000000000004">
      <c r="A1925">
        <v>928</v>
      </c>
      <c r="B1925" s="1" t="s">
        <v>6413</v>
      </c>
      <c r="C1925" s="4">
        <v>0.97142857100000002</v>
      </c>
      <c r="D1925" s="6">
        <v>96.652558330000005</v>
      </c>
      <c r="E1925" s="3">
        <v>96.624150630000003</v>
      </c>
      <c r="F1925" s="4">
        <v>3.4405306269999998</v>
      </c>
      <c r="G1925" s="6">
        <f>Table5[[#This Row],[Best Individual mean accuracy]]-Table5[[#This Row],[Benchmark mean accuracy]]</f>
        <v>-2.8407700000002478E-2</v>
      </c>
      <c r="H1925" t="str">
        <f>IF(AND(Table5[[#This Row],[F value]]&lt;4.74,Table5[[#This Row],[Best Individual mean accuracy]]&gt;Table5[[#This Row],[Benchmark mean accuracy]]),"Yes","No")</f>
        <v>No</v>
      </c>
    </row>
    <row r="1926" spans="1:8" x14ac:dyDescent="0.55000000000000004">
      <c r="A1926">
        <v>928</v>
      </c>
      <c r="B1926" s="1" t="s">
        <v>6021</v>
      </c>
      <c r="C1926" s="4">
        <v>0.97142857100000002</v>
      </c>
      <c r="D1926" s="6">
        <v>96.309619319999996</v>
      </c>
      <c r="E1926" s="3">
        <v>96.624068769999994</v>
      </c>
      <c r="F1926" s="4">
        <v>0.90160740100000003</v>
      </c>
      <c r="G1926" s="6">
        <f>Table5[[#This Row],[Best Individual mean accuracy]]-Table5[[#This Row],[Benchmark mean accuracy]]</f>
        <v>0.31444944999999791</v>
      </c>
      <c r="H1926" t="str">
        <f>IF(AND(Table5[[#This Row],[F value]]&lt;4.74,Table5[[#This Row],[Best Individual mean accuracy]]&gt;Table5[[#This Row],[Benchmark mean accuracy]]),"Yes","No")</f>
        <v>Yes</v>
      </c>
    </row>
    <row r="1927" spans="1:8" x14ac:dyDescent="0.55000000000000004">
      <c r="A1927">
        <v>300</v>
      </c>
      <c r="B1927" s="1" t="s">
        <v>5143</v>
      </c>
      <c r="C1927" s="4">
        <v>0.98857142899999995</v>
      </c>
      <c r="D1927" s="6">
        <v>96.880966029999996</v>
      </c>
      <c r="E1927" s="3">
        <v>96.623986900000006</v>
      </c>
      <c r="F1927" s="4">
        <v>0.74669860600000004</v>
      </c>
      <c r="G1927" s="6">
        <f>Table5[[#This Row],[Best Individual mean accuracy]]-Table5[[#This Row],[Benchmark mean accuracy]]</f>
        <v>-0.25697912999999062</v>
      </c>
      <c r="H1927" t="str">
        <f>IF(AND(Table5[[#This Row],[F value]]&lt;4.74,Table5[[#This Row],[Best Individual mean accuracy]]&gt;Table5[[#This Row],[Benchmark mean accuracy]]),"Yes","No")</f>
        <v>No</v>
      </c>
    </row>
    <row r="1928" spans="1:8" x14ac:dyDescent="0.55000000000000004">
      <c r="A1928">
        <v>928</v>
      </c>
      <c r="B1928" s="1" t="s">
        <v>6390</v>
      </c>
      <c r="C1928" s="4">
        <v>0.97142857100000002</v>
      </c>
      <c r="D1928" s="6">
        <v>96.595824809999996</v>
      </c>
      <c r="E1928" s="3">
        <v>96.623986900000006</v>
      </c>
      <c r="F1928" s="4">
        <v>0.58693764299999995</v>
      </c>
      <c r="G1928" s="6">
        <f>Table5[[#This Row],[Best Individual mean accuracy]]-Table5[[#This Row],[Benchmark mean accuracy]]</f>
        <v>2.8162090000009243E-2</v>
      </c>
      <c r="H1928" t="str">
        <f>IF(AND(Table5[[#This Row],[F value]]&lt;4.74,Table5[[#This Row],[Best Individual mean accuracy]]&gt;Table5[[#This Row],[Benchmark mean accuracy]]),"Yes","No")</f>
        <v>Yes</v>
      </c>
    </row>
    <row r="1929" spans="1:8" x14ac:dyDescent="0.55000000000000004">
      <c r="A1929">
        <v>928</v>
      </c>
      <c r="B1929" s="1" t="s">
        <v>5903</v>
      </c>
      <c r="C1929" s="4">
        <v>0.97142857100000002</v>
      </c>
      <c r="D1929" s="6">
        <v>96.566516579999998</v>
      </c>
      <c r="E1929" s="3">
        <v>96.623986900000006</v>
      </c>
      <c r="F1929" s="4">
        <v>0.59059060399999996</v>
      </c>
      <c r="G1929" s="6">
        <f>Table5[[#This Row],[Best Individual mean accuracy]]-Table5[[#This Row],[Benchmark mean accuracy]]</f>
        <v>5.7470320000007291E-2</v>
      </c>
      <c r="H1929" t="str">
        <f>IF(AND(Table5[[#This Row],[F value]]&lt;4.74,Table5[[#This Row],[Best Individual mean accuracy]]&gt;Table5[[#This Row],[Benchmark mean accuracy]]),"Yes","No")</f>
        <v>Yes</v>
      </c>
    </row>
    <row r="1930" spans="1:8" x14ac:dyDescent="0.55000000000000004">
      <c r="A1930">
        <v>928</v>
      </c>
      <c r="B1930" s="1" t="s">
        <v>6147</v>
      </c>
      <c r="C1930" s="4">
        <v>0.97142857100000002</v>
      </c>
      <c r="D1930" s="6">
        <v>96.365697909999994</v>
      </c>
      <c r="E1930" s="3">
        <v>96.623986900000006</v>
      </c>
      <c r="F1930" s="4">
        <v>0.70090200499999999</v>
      </c>
      <c r="G1930" s="6">
        <f>Table5[[#This Row],[Best Individual mean accuracy]]-Table5[[#This Row],[Benchmark mean accuracy]]</f>
        <v>0.25828899000001115</v>
      </c>
      <c r="H1930" t="str">
        <f>IF(AND(Table5[[#This Row],[F value]]&lt;4.74,Table5[[#This Row],[Best Individual mean accuracy]]&gt;Table5[[#This Row],[Benchmark mean accuracy]]),"Yes","No")</f>
        <v>Yes</v>
      </c>
    </row>
    <row r="1931" spans="1:8" x14ac:dyDescent="0.55000000000000004">
      <c r="A1931">
        <v>175</v>
      </c>
      <c r="B1931" s="1" t="s">
        <v>5024</v>
      </c>
      <c r="C1931" s="4">
        <v>0.98285714300000004</v>
      </c>
      <c r="D1931" s="6">
        <v>96.252149000000003</v>
      </c>
      <c r="E1931" s="3">
        <v>96.623986900000006</v>
      </c>
      <c r="F1931" s="4">
        <v>1.2253963990000001</v>
      </c>
      <c r="G1931" s="6">
        <f>Table5[[#This Row],[Best Individual mean accuracy]]-Table5[[#This Row],[Benchmark mean accuracy]]</f>
        <v>0.37183790000000272</v>
      </c>
      <c r="H1931" t="str">
        <f>IF(AND(Table5[[#This Row],[F value]]&lt;4.74,Table5[[#This Row],[Best Individual mean accuracy]]&gt;Table5[[#This Row],[Benchmark mean accuracy]]),"Yes","No")</f>
        <v>Yes</v>
      </c>
    </row>
    <row r="1932" spans="1:8" x14ac:dyDescent="0.55000000000000004">
      <c r="A1932">
        <v>300</v>
      </c>
      <c r="B1932" s="1" t="s">
        <v>5154</v>
      </c>
      <c r="C1932" s="4">
        <v>0.98857142899999995</v>
      </c>
      <c r="D1932" s="6">
        <v>96.766762180000001</v>
      </c>
      <c r="E1932" s="3">
        <v>96.623905030000003</v>
      </c>
      <c r="F1932" s="4">
        <v>1.2861639460000001</v>
      </c>
      <c r="G1932" s="6">
        <f>Table5[[#This Row],[Best Individual mean accuracy]]-Table5[[#This Row],[Benchmark mean accuracy]]</f>
        <v>-0.14285714999999755</v>
      </c>
      <c r="H1932" t="str">
        <f>IF(AND(Table5[[#This Row],[F value]]&lt;4.74,Table5[[#This Row],[Best Individual mean accuracy]]&gt;Table5[[#This Row],[Benchmark mean accuracy]]),"Yes","No")</f>
        <v>No</v>
      </c>
    </row>
    <row r="1933" spans="1:8" x14ac:dyDescent="0.55000000000000004">
      <c r="A1933">
        <v>175</v>
      </c>
      <c r="B1933" s="1" t="s">
        <v>4596</v>
      </c>
      <c r="C1933" s="4">
        <v>0.98285714300000004</v>
      </c>
      <c r="D1933" s="6">
        <v>96.737781420000005</v>
      </c>
      <c r="E1933" s="3">
        <v>96.623905030000003</v>
      </c>
      <c r="F1933" s="4">
        <v>0.83317479400000005</v>
      </c>
      <c r="G1933" s="6">
        <f>Table5[[#This Row],[Best Individual mean accuracy]]-Table5[[#This Row],[Benchmark mean accuracy]]</f>
        <v>-0.11387639000000149</v>
      </c>
      <c r="H1933" t="str">
        <f>IF(AND(Table5[[#This Row],[F value]]&lt;4.74,Table5[[#This Row],[Best Individual mean accuracy]]&gt;Table5[[#This Row],[Benchmark mean accuracy]]),"Yes","No")</f>
        <v>No</v>
      </c>
    </row>
    <row r="1934" spans="1:8" x14ac:dyDescent="0.55000000000000004">
      <c r="A1934">
        <v>928</v>
      </c>
      <c r="B1934" s="1" t="s">
        <v>6356</v>
      </c>
      <c r="C1934" s="4">
        <v>0.97142857100000002</v>
      </c>
      <c r="D1934" s="6">
        <v>96.394433070000005</v>
      </c>
      <c r="E1934" s="3">
        <v>96.623905030000003</v>
      </c>
      <c r="F1934" s="4">
        <v>0.78958526699999998</v>
      </c>
      <c r="G1934" s="6">
        <f>Table5[[#This Row],[Best Individual mean accuracy]]-Table5[[#This Row],[Benchmark mean accuracy]]</f>
        <v>0.22947195999999792</v>
      </c>
      <c r="H1934" t="str">
        <f>IF(AND(Table5[[#This Row],[F value]]&lt;4.74,Table5[[#This Row],[Best Individual mean accuracy]]&gt;Table5[[#This Row],[Benchmark mean accuracy]]),"Yes","No")</f>
        <v>Yes</v>
      </c>
    </row>
    <row r="1935" spans="1:8" x14ac:dyDescent="0.55000000000000004">
      <c r="A1935">
        <v>750</v>
      </c>
      <c r="B1935" s="1" t="s">
        <v>5710</v>
      </c>
      <c r="C1935" s="4">
        <v>0.96571428599999998</v>
      </c>
      <c r="D1935" s="6">
        <v>96.337535819999999</v>
      </c>
      <c r="E1935" s="3">
        <v>96.623905030000003</v>
      </c>
      <c r="F1935" s="4">
        <v>0.83902224599999997</v>
      </c>
      <c r="G1935" s="6">
        <f>Table5[[#This Row],[Best Individual mean accuracy]]-Table5[[#This Row],[Benchmark mean accuracy]]</f>
        <v>0.2863692100000037</v>
      </c>
      <c r="H1935" t="str">
        <f>IF(AND(Table5[[#This Row],[F value]]&lt;4.74,Table5[[#This Row],[Best Individual mean accuracy]]&gt;Table5[[#This Row],[Benchmark mean accuracy]]),"Yes","No")</f>
        <v>Yes</v>
      </c>
    </row>
    <row r="1936" spans="1:8" x14ac:dyDescent="0.55000000000000004">
      <c r="A1936">
        <v>750</v>
      </c>
      <c r="B1936" s="1" t="s">
        <v>5728</v>
      </c>
      <c r="C1936" s="4">
        <v>0.96571428599999998</v>
      </c>
      <c r="D1936" s="6">
        <v>96.938354480000001</v>
      </c>
      <c r="E1936" s="3">
        <v>96.623823169999994</v>
      </c>
      <c r="F1936" s="4">
        <v>1.87227134</v>
      </c>
      <c r="G1936" s="6">
        <f>Table5[[#This Row],[Best Individual mean accuracy]]-Table5[[#This Row],[Benchmark mean accuracy]]</f>
        <v>-0.31453131000000667</v>
      </c>
      <c r="H1936" t="str">
        <f>IF(AND(Table5[[#This Row],[F value]]&lt;4.74,Table5[[#This Row],[Best Individual mean accuracy]]&gt;Table5[[#This Row],[Benchmark mean accuracy]]),"Yes","No")</f>
        <v>No</v>
      </c>
    </row>
    <row r="1937" spans="1:8" x14ac:dyDescent="0.55000000000000004">
      <c r="A1937">
        <v>175</v>
      </c>
      <c r="B1937" s="1" t="s">
        <v>5084</v>
      </c>
      <c r="C1937" s="4">
        <v>0.98285714300000004</v>
      </c>
      <c r="D1937" s="6">
        <v>96.738518220000003</v>
      </c>
      <c r="E1937" s="3">
        <v>96.623823169999994</v>
      </c>
      <c r="F1937" s="4">
        <v>1.1998846350000001</v>
      </c>
      <c r="G1937" s="6">
        <f>Table5[[#This Row],[Best Individual mean accuracy]]-Table5[[#This Row],[Benchmark mean accuracy]]</f>
        <v>-0.11469505000000879</v>
      </c>
      <c r="H1937" t="str">
        <f>IF(AND(Table5[[#This Row],[F value]]&lt;4.74,Table5[[#This Row],[Best Individual mean accuracy]]&gt;Table5[[#This Row],[Benchmark mean accuracy]]),"Yes","No")</f>
        <v>No</v>
      </c>
    </row>
    <row r="1938" spans="1:8" x14ac:dyDescent="0.55000000000000004">
      <c r="A1938">
        <v>928</v>
      </c>
      <c r="B1938" s="1" t="s">
        <v>5910</v>
      </c>
      <c r="C1938" s="4">
        <v>0.97142857100000002</v>
      </c>
      <c r="D1938" s="6">
        <v>96.509046249999997</v>
      </c>
      <c r="E1938" s="3">
        <v>96.623823169999994</v>
      </c>
      <c r="F1938" s="4">
        <v>0.62795744499999995</v>
      </c>
      <c r="G1938" s="6">
        <f>Table5[[#This Row],[Best Individual mean accuracy]]-Table5[[#This Row],[Benchmark mean accuracy]]</f>
        <v>0.11477691999999706</v>
      </c>
      <c r="H1938" t="str">
        <f>IF(AND(Table5[[#This Row],[F value]]&lt;4.74,Table5[[#This Row],[Best Individual mean accuracy]]&gt;Table5[[#This Row],[Benchmark mean accuracy]]),"Yes","No")</f>
        <v>Yes</v>
      </c>
    </row>
    <row r="1939" spans="1:8" x14ac:dyDescent="0.55000000000000004">
      <c r="A1939">
        <v>928</v>
      </c>
      <c r="B1939" s="1" t="s">
        <v>5926</v>
      </c>
      <c r="C1939" s="4">
        <v>0.97142857100000002</v>
      </c>
      <c r="D1939" s="6">
        <v>96.45223086</v>
      </c>
      <c r="E1939" s="3">
        <v>96.623823169999994</v>
      </c>
      <c r="F1939" s="4">
        <v>3.4875089990000001</v>
      </c>
      <c r="G1939" s="6">
        <f>Table5[[#This Row],[Best Individual mean accuracy]]-Table5[[#This Row],[Benchmark mean accuracy]]</f>
        <v>0.17159230999999409</v>
      </c>
      <c r="H1939" t="str">
        <f>IF(AND(Table5[[#This Row],[F value]]&lt;4.74,Table5[[#This Row],[Best Individual mean accuracy]]&gt;Table5[[#This Row],[Benchmark mean accuracy]]),"Yes","No")</f>
        <v>Yes</v>
      </c>
    </row>
    <row r="1940" spans="1:8" x14ac:dyDescent="0.55000000000000004">
      <c r="A1940">
        <v>175</v>
      </c>
      <c r="B1940" s="1" t="s">
        <v>4536</v>
      </c>
      <c r="C1940" s="4">
        <v>0.98285714300000004</v>
      </c>
      <c r="D1940" s="6">
        <v>95.994351210000005</v>
      </c>
      <c r="E1940" s="3">
        <v>96.623823169999994</v>
      </c>
      <c r="F1940" s="4">
        <v>0.96902203099999995</v>
      </c>
      <c r="G1940" s="6">
        <f>Table5[[#This Row],[Best Individual mean accuracy]]-Table5[[#This Row],[Benchmark mean accuracy]]</f>
        <v>0.62947195999998939</v>
      </c>
      <c r="H1940" t="str">
        <f>IF(AND(Table5[[#This Row],[F value]]&lt;4.74,Table5[[#This Row],[Best Individual mean accuracy]]&gt;Table5[[#This Row],[Benchmark mean accuracy]]),"Yes","No")</f>
        <v>Yes</v>
      </c>
    </row>
    <row r="1941" spans="1:8" x14ac:dyDescent="0.55000000000000004">
      <c r="A1941">
        <v>928</v>
      </c>
      <c r="B1941" s="1" t="s">
        <v>5986</v>
      </c>
      <c r="C1941" s="4">
        <v>0.97142857100000002</v>
      </c>
      <c r="D1941" s="6">
        <v>97.052476459999994</v>
      </c>
      <c r="E1941" s="3">
        <v>96.623741300000006</v>
      </c>
      <c r="F1941" s="4">
        <v>0.82694712800000003</v>
      </c>
      <c r="G1941" s="6">
        <f>Table5[[#This Row],[Best Individual mean accuracy]]-Table5[[#This Row],[Benchmark mean accuracy]]</f>
        <v>-0.42873515999998801</v>
      </c>
      <c r="H1941" t="str">
        <f>IF(AND(Table5[[#This Row],[F value]]&lt;4.74,Table5[[#This Row],[Best Individual mean accuracy]]&gt;Table5[[#This Row],[Benchmark mean accuracy]]),"Yes","No")</f>
        <v>No</v>
      </c>
    </row>
    <row r="1942" spans="1:8" x14ac:dyDescent="0.55000000000000004">
      <c r="A1942">
        <v>750</v>
      </c>
      <c r="B1942" s="1" t="s">
        <v>5754</v>
      </c>
      <c r="C1942" s="4">
        <v>0.96571428599999998</v>
      </c>
      <c r="D1942" s="6">
        <v>96.738272620000004</v>
      </c>
      <c r="E1942" s="3">
        <v>96.623741300000006</v>
      </c>
      <c r="F1942" s="4">
        <v>1.583886428</v>
      </c>
      <c r="G1942" s="6">
        <f>Table5[[#This Row],[Best Individual mean accuracy]]-Table5[[#This Row],[Benchmark mean accuracy]]</f>
        <v>-0.11453131999999755</v>
      </c>
      <c r="H1942" t="str">
        <f>IF(AND(Table5[[#This Row],[F value]]&lt;4.74,Table5[[#This Row],[Best Individual mean accuracy]]&gt;Table5[[#This Row],[Benchmark mean accuracy]]),"Yes","No")</f>
        <v>No</v>
      </c>
    </row>
    <row r="1943" spans="1:8" x14ac:dyDescent="0.55000000000000004">
      <c r="A1943">
        <v>928</v>
      </c>
      <c r="B1943" s="1" t="s">
        <v>6061</v>
      </c>
      <c r="C1943" s="4">
        <v>0.97142857100000002</v>
      </c>
      <c r="D1943" s="6">
        <v>96.537863279999996</v>
      </c>
      <c r="E1943" s="3">
        <v>96.623741300000006</v>
      </c>
      <c r="F1943" s="4">
        <v>0.84114774199999998</v>
      </c>
      <c r="G1943" s="6">
        <f>Table5[[#This Row],[Best Individual mean accuracy]]-Table5[[#This Row],[Benchmark mean accuracy]]</f>
        <v>8.5878020000009769E-2</v>
      </c>
      <c r="H1943" t="str">
        <f>IF(AND(Table5[[#This Row],[F value]]&lt;4.74,Table5[[#This Row],[Best Individual mean accuracy]]&gt;Table5[[#This Row],[Benchmark mean accuracy]]),"Yes","No")</f>
        <v>Yes</v>
      </c>
    </row>
    <row r="1944" spans="1:8" x14ac:dyDescent="0.55000000000000004">
      <c r="A1944">
        <v>928</v>
      </c>
      <c r="B1944" s="1" t="s">
        <v>6229</v>
      </c>
      <c r="C1944" s="4">
        <v>0.97142857100000002</v>
      </c>
      <c r="D1944" s="6">
        <v>96.509373719999999</v>
      </c>
      <c r="E1944" s="3">
        <v>96.623741300000006</v>
      </c>
      <c r="F1944" s="4">
        <v>1.889447549</v>
      </c>
      <c r="G1944" s="6">
        <f>Table5[[#This Row],[Best Individual mean accuracy]]-Table5[[#This Row],[Benchmark mean accuracy]]</f>
        <v>0.1143675800000068</v>
      </c>
      <c r="H1944" t="str">
        <f>IF(AND(Table5[[#This Row],[F value]]&lt;4.74,Table5[[#This Row],[Best Individual mean accuracy]]&gt;Table5[[#This Row],[Benchmark mean accuracy]]),"Yes","No")</f>
        <v>Yes</v>
      </c>
    </row>
    <row r="1945" spans="1:8" x14ac:dyDescent="0.55000000000000004">
      <c r="A1945">
        <v>928</v>
      </c>
      <c r="B1945" s="1" t="s">
        <v>5896</v>
      </c>
      <c r="C1945" s="4">
        <v>0.97142857100000002</v>
      </c>
      <c r="D1945" s="6">
        <v>96.480720430000005</v>
      </c>
      <c r="E1945" s="3">
        <v>96.623741300000006</v>
      </c>
      <c r="F1945" s="4">
        <v>1.6310995420000001</v>
      </c>
      <c r="G1945" s="6">
        <f>Table5[[#This Row],[Best Individual mean accuracy]]-Table5[[#This Row],[Benchmark mean accuracy]]</f>
        <v>0.14302087000000085</v>
      </c>
      <c r="H1945" t="str">
        <f>IF(AND(Table5[[#This Row],[F value]]&lt;4.74,Table5[[#This Row],[Best Individual mean accuracy]]&gt;Table5[[#This Row],[Benchmark mean accuracy]]),"Yes","No")</f>
        <v>Yes</v>
      </c>
    </row>
    <row r="1946" spans="1:8" x14ac:dyDescent="0.55000000000000004">
      <c r="A1946">
        <v>928</v>
      </c>
      <c r="B1946" s="1" t="s">
        <v>6333</v>
      </c>
      <c r="C1946" s="4">
        <v>0.97142857100000002</v>
      </c>
      <c r="D1946" s="6">
        <v>96.681129760000005</v>
      </c>
      <c r="E1946" s="3">
        <v>96.623659439999997</v>
      </c>
      <c r="F1946" s="4">
        <v>1.2499987210000001</v>
      </c>
      <c r="G1946" s="6">
        <f>Table5[[#This Row],[Best Individual mean accuracy]]-Table5[[#This Row],[Benchmark mean accuracy]]</f>
        <v>-5.7470320000007291E-2</v>
      </c>
      <c r="H1946" t="str">
        <f>IF(AND(Table5[[#This Row],[F value]]&lt;4.74,Table5[[#This Row],[Best Individual mean accuracy]]&gt;Table5[[#This Row],[Benchmark mean accuracy]]),"Yes","No")</f>
        <v>No</v>
      </c>
    </row>
    <row r="1947" spans="1:8" x14ac:dyDescent="0.55000000000000004">
      <c r="A1947">
        <v>928</v>
      </c>
      <c r="B1947" s="1" t="s">
        <v>6439</v>
      </c>
      <c r="C1947" s="4">
        <v>0.97142857100000002</v>
      </c>
      <c r="D1947" s="6">
        <v>96.223659440000006</v>
      </c>
      <c r="E1947" s="3">
        <v>96.623659439999997</v>
      </c>
      <c r="F1947" s="4">
        <v>0.75761808399999997</v>
      </c>
      <c r="G1947" s="6">
        <f>Table5[[#This Row],[Best Individual mean accuracy]]-Table5[[#This Row],[Benchmark mean accuracy]]</f>
        <v>0.39999999999999147</v>
      </c>
      <c r="H1947" t="str">
        <f>IF(AND(Table5[[#This Row],[F value]]&lt;4.74,Table5[[#This Row],[Best Individual mean accuracy]]&gt;Table5[[#This Row],[Benchmark mean accuracy]]),"Yes","No")</f>
        <v>Yes</v>
      </c>
    </row>
    <row r="1948" spans="1:8" x14ac:dyDescent="0.55000000000000004">
      <c r="A1948">
        <v>300</v>
      </c>
      <c r="B1948" s="1" t="s">
        <v>5155</v>
      </c>
      <c r="C1948" s="4">
        <v>0.98857142899999995</v>
      </c>
      <c r="D1948" s="6">
        <v>97.081866559999995</v>
      </c>
      <c r="E1948" s="3">
        <v>96.623577569999995</v>
      </c>
      <c r="F1948" s="4">
        <v>1.146724753</v>
      </c>
      <c r="G1948" s="6">
        <f>Table5[[#This Row],[Best Individual mean accuracy]]-Table5[[#This Row],[Benchmark mean accuracy]]</f>
        <v>-0.45828898999999979</v>
      </c>
      <c r="H1948" t="str">
        <f>IF(AND(Table5[[#This Row],[F value]]&lt;4.74,Table5[[#This Row],[Best Individual mean accuracy]]&gt;Table5[[#This Row],[Benchmark mean accuracy]]),"Yes","No")</f>
        <v>No</v>
      </c>
    </row>
    <row r="1949" spans="1:8" x14ac:dyDescent="0.55000000000000004">
      <c r="A1949">
        <v>928</v>
      </c>
      <c r="B1949" s="1" t="s">
        <v>6135</v>
      </c>
      <c r="C1949" s="4">
        <v>0.97142857100000002</v>
      </c>
      <c r="D1949" s="6">
        <v>96.709701190000004</v>
      </c>
      <c r="E1949" s="3">
        <v>96.623577569999995</v>
      </c>
      <c r="F1949" s="4">
        <v>0.67844734100000004</v>
      </c>
      <c r="G1949" s="6">
        <f>Table5[[#This Row],[Best Individual mean accuracy]]-Table5[[#This Row],[Benchmark mean accuracy]]</f>
        <v>-8.6123620000009282E-2</v>
      </c>
      <c r="H1949" t="str">
        <f>IF(AND(Table5[[#This Row],[F value]]&lt;4.74,Table5[[#This Row],[Best Individual mean accuracy]]&gt;Table5[[#This Row],[Benchmark mean accuracy]]),"Yes","No")</f>
        <v>No</v>
      </c>
    </row>
    <row r="1950" spans="1:8" x14ac:dyDescent="0.55000000000000004">
      <c r="A1950">
        <v>175</v>
      </c>
      <c r="B1950" s="1" t="s">
        <v>5035</v>
      </c>
      <c r="C1950" s="4">
        <v>0.98285714300000004</v>
      </c>
      <c r="D1950" s="6">
        <v>96.595169870000007</v>
      </c>
      <c r="E1950" s="3">
        <v>96.623577569999995</v>
      </c>
      <c r="F1950" s="4">
        <v>1.173545192</v>
      </c>
      <c r="G1950" s="6">
        <f>Table5[[#This Row],[Best Individual mean accuracy]]-Table5[[#This Row],[Benchmark mean accuracy]]</f>
        <v>2.8407699999988267E-2</v>
      </c>
      <c r="H1950" t="str">
        <f>IF(AND(Table5[[#This Row],[F value]]&lt;4.74,Table5[[#This Row],[Best Individual mean accuracy]]&gt;Table5[[#This Row],[Benchmark mean accuracy]]),"Yes","No")</f>
        <v>Yes</v>
      </c>
    </row>
    <row r="1951" spans="1:8" x14ac:dyDescent="0.55000000000000004">
      <c r="A1951">
        <v>928</v>
      </c>
      <c r="B1951" s="1" t="s">
        <v>6055</v>
      </c>
      <c r="C1951" s="4">
        <v>0.97142857100000002</v>
      </c>
      <c r="D1951" s="6">
        <v>96.480311090000001</v>
      </c>
      <c r="E1951" s="3">
        <v>96.623577569999995</v>
      </c>
      <c r="F1951" s="4">
        <v>6.2385276190000001</v>
      </c>
      <c r="G1951" s="6">
        <f>Table5[[#This Row],[Best Individual mean accuracy]]-Table5[[#This Row],[Benchmark mean accuracy]]</f>
        <v>0.14326647999999409</v>
      </c>
      <c r="H1951" t="str">
        <f>IF(AND(Table5[[#This Row],[F value]]&lt;4.74,Table5[[#This Row],[Best Individual mean accuracy]]&gt;Table5[[#This Row],[Benchmark mean accuracy]]),"Yes","No")</f>
        <v>No</v>
      </c>
    </row>
    <row r="1952" spans="1:8" x14ac:dyDescent="0.55000000000000004">
      <c r="A1952">
        <v>928</v>
      </c>
      <c r="B1952" s="1" t="s">
        <v>6331</v>
      </c>
      <c r="C1952" s="4">
        <v>0.97142857100000002</v>
      </c>
      <c r="D1952" s="6">
        <v>96.423086369999993</v>
      </c>
      <c r="E1952" s="3">
        <v>96.623577569999995</v>
      </c>
      <c r="F1952" s="4">
        <v>0.91562588199999995</v>
      </c>
      <c r="G1952" s="6">
        <f>Table5[[#This Row],[Best Individual mean accuracy]]-Table5[[#This Row],[Benchmark mean accuracy]]</f>
        <v>0.20049120000000187</v>
      </c>
      <c r="H1952" t="str">
        <f>IF(AND(Table5[[#This Row],[F value]]&lt;4.74,Table5[[#This Row],[Best Individual mean accuracy]]&gt;Table5[[#This Row],[Benchmark mean accuracy]]),"Yes","No")</f>
        <v>Yes</v>
      </c>
    </row>
    <row r="1953" spans="1:8" x14ac:dyDescent="0.55000000000000004">
      <c r="A1953">
        <v>928</v>
      </c>
      <c r="B1953" s="1" t="s">
        <v>6035</v>
      </c>
      <c r="C1953" s="4">
        <v>0.97142857100000002</v>
      </c>
      <c r="D1953" s="6">
        <v>96.823577569999998</v>
      </c>
      <c r="E1953" s="3">
        <v>96.623495700000007</v>
      </c>
      <c r="F1953" s="4">
        <v>0.64446798800000005</v>
      </c>
      <c r="G1953" s="6">
        <f>Table5[[#This Row],[Best Individual mean accuracy]]-Table5[[#This Row],[Benchmark mean accuracy]]</f>
        <v>-0.20008186999999111</v>
      </c>
      <c r="H1953" t="str">
        <f>IF(AND(Table5[[#This Row],[F value]]&lt;4.74,Table5[[#This Row],[Best Individual mean accuracy]]&gt;Table5[[#This Row],[Benchmark mean accuracy]]),"Yes","No")</f>
        <v>No</v>
      </c>
    </row>
    <row r="1954" spans="1:8" x14ac:dyDescent="0.55000000000000004">
      <c r="A1954">
        <v>750</v>
      </c>
      <c r="B1954" s="1" t="s">
        <v>5667</v>
      </c>
      <c r="C1954" s="4">
        <v>0.96571428599999998</v>
      </c>
      <c r="D1954" s="6">
        <v>96.566270979999999</v>
      </c>
      <c r="E1954" s="3">
        <v>96.623495700000007</v>
      </c>
      <c r="F1954" s="4">
        <v>0.91784427099999999</v>
      </c>
      <c r="G1954" s="6">
        <f>Table5[[#This Row],[Best Individual mean accuracy]]-Table5[[#This Row],[Benchmark mean accuracy]]</f>
        <v>5.7224720000007778E-2</v>
      </c>
      <c r="H1954" t="str">
        <f>IF(AND(Table5[[#This Row],[F value]]&lt;4.74,Table5[[#This Row],[Best Individual mean accuracy]]&gt;Table5[[#This Row],[Benchmark mean accuracy]]),"Yes","No")</f>
        <v>Yes</v>
      </c>
    </row>
    <row r="1955" spans="1:8" x14ac:dyDescent="0.55000000000000004">
      <c r="A1955">
        <v>928</v>
      </c>
      <c r="B1955" s="1" t="s">
        <v>6468</v>
      </c>
      <c r="C1955" s="4">
        <v>0.97142857100000002</v>
      </c>
      <c r="D1955" s="6">
        <v>96.537945149999999</v>
      </c>
      <c r="E1955" s="3">
        <v>96.623495700000007</v>
      </c>
      <c r="F1955" s="4">
        <v>1.261290781</v>
      </c>
      <c r="G1955" s="6">
        <f>Table5[[#This Row],[Best Individual mean accuracy]]-Table5[[#This Row],[Benchmark mean accuracy]]</f>
        <v>8.5550550000007775E-2</v>
      </c>
      <c r="H1955" t="str">
        <f>IF(AND(Table5[[#This Row],[F value]]&lt;4.74,Table5[[#This Row],[Best Individual mean accuracy]]&gt;Table5[[#This Row],[Benchmark mean accuracy]]),"Yes","No")</f>
        <v>Yes</v>
      </c>
    </row>
    <row r="1956" spans="1:8" x14ac:dyDescent="0.55000000000000004">
      <c r="A1956">
        <v>928</v>
      </c>
      <c r="B1956" s="1" t="s">
        <v>6518</v>
      </c>
      <c r="C1956" s="4">
        <v>0.97142857100000002</v>
      </c>
      <c r="D1956" s="6">
        <v>96.53745395</v>
      </c>
      <c r="E1956" s="3">
        <v>96.623495700000007</v>
      </c>
      <c r="F1956" s="4">
        <v>0.76112336599999997</v>
      </c>
      <c r="G1956" s="6">
        <f>Table5[[#This Row],[Best Individual mean accuracy]]-Table5[[#This Row],[Benchmark mean accuracy]]</f>
        <v>8.60417500000068E-2</v>
      </c>
      <c r="H1956" t="str">
        <f>IF(AND(Table5[[#This Row],[F value]]&lt;4.74,Table5[[#This Row],[Best Individual mean accuracy]]&gt;Table5[[#This Row],[Benchmark mean accuracy]]),"Yes","No")</f>
        <v>Yes</v>
      </c>
    </row>
    <row r="1957" spans="1:8" x14ac:dyDescent="0.55000000000000004">
      <c r="A1957">
        <v>750</v>
      </c>
      <c r="B1957" s="1" t="s">
        <v>5740</v>
      </c>
      <c r="C1957" s="4">
        <v>0.96571428599999998</v>
      </c>
      <c r="D1957" s="6">
        <v>96.422922639999996</v>
      </c>
      <c r="E1957" s="3">
        <v>96.623495700000007</v>
      </c>
      <c r="F1957" s="4">
        <v>0.74683580100000002</v>
      </c>
      <c r="G1957" s="6">
        <f>Table5[[#This Row],[Best Individual mean accuracy]]-Table5[[#This Row],[Benchmark mean accuracy]]</f>
        <v>0.20057306000001063</v>
      </c>
      <c r="H1957" t="str">
        <f>IF(AND(Table5[[#This Row],[F value]]&lt;4.74,Table5[[#This Row],[Best Individual mean accuracy]]&gt;Table5[[#This Row],[Benchmark mean accuracy]]),"Yes","No")</f>
        <v>Yes</v>
      </c>
    </row>
    <row r="1958" spans="1:8" x14ac:dyDescent="0.55000000000000004">
      <c r="A1958">
        <v>663</v>
      </c>
      <c r="B1958" s="1" t="s">
        <v>5452</v>
      </c>
      <c r="C1958" s="4">
        <v>0.97714285700000003</v>
      </c>
      <c r="D1958" s="6">
        <v>96.795169869999995</v>
      </c>
      <c r="E1958" s="3">
        <v>96.623413839999998</v>
      </c>
      <c r="F1958" s="4">
        <v>0.65580320800000003</v>
      </c>
      <c r="G1958" s="6">
        <f>Table5[[#This Row],[Best Individual mean accuracy]]-Table5[[#This Row],[Benchmark mean accuracy]]</f>
        <v>-0.17175602999999739</v>
      </c>
      <c r="H1958" t="str">
        <f>IF(AND(Table5[[#This Row],[F value]]&lt;4.74,Table5[[#This Row],[Best Individual mean accuracy]]&gt;Table5[[#This Row],[Benchmark mean accuracy]]),"Yes","No")</f>
        <v>No</v>
      </c>
    </row>
    <row r="1959" spans="1:8" x14ac:dyDescent="0.55000000000000004">
      <c r="A1959">
        <v>300</v>
      </c>
      <c r="B1959" s="1" t="s">
        <v>5142</v>
      </c>
      <c r="C1959" s="4">
        <v>0.98857142899999995</v>
      </c>
      <c r="D1959" s="6">
        <v>96.852394599999997</v>
      </c>
      <c r="E1959" s="3">
        <v>96.623331969999995</v>
      </c>
      <c r="F1959" s="4">
        <v>0.60026785199999999</v>
      </c>
      <c r="G1959" s="6">
        <f>Table5[[#This Row],[Best Individual mean accuracy]]-Table5[[#This Row],[Benchmark mean accuracy]]</f>
        <v>-0.22906263000000138</v>
      </c>
      <c r="H1959" t="str">
        <f>IF(AND(Table5[[#This Row],[F value]]&lt;4.74,Table5[[#This Row],[Best Individual mean accuracy]]&gt;Table5[[#This Row],[Benchmark mean accuracy]]),"Yes","No")</f>
        <v>No</v>
      </c>
    </row>
    <row r="1960" spans="1:8" x14ac:dyDescent="0.55000000000000004">
      <c r="A1960">
        <v>175</v>
      </c>
      <c r="B1960" s="1" t="s">
        <v>4627</v>
      </c>
      <c r="C1960" s="4">
        <v>0.98285714300000004</v>
      </c>
      <c r="D1960" s="6">
        <v>96.509046249999997</v>
      </c>
      <c r="E1960" s="3">
        <v>96.623331969999995</v>
      </c>
      <c r="F1960" s="4">
        <v>0.83639611199999997</v>
      </c>
      <c r="G1960" s="6">
        <f>Table5[[#This Row],[Best Individual mean accuracy]]-Table5[[#This Row],[Benchmark mean accuracy]]</f>
        <v>0.11428571999999804</v>
      </c>
      <c r="H1960" t="str">
        <f>IF(AND(Table5[[#This Row],[F value]]&lt;4.74,Table5[[#This Row],[Best Individual mean accuracy]]&gt;Table5[[#This Row],[Benchmark mean accuracy]]),"Yes","No")</f>
        <v>Yes</v>
      </c>
    </row>
    <row r="1961" spans="1:8" x14ac:dyDescent="0.55000000000000004">
      <c r="A1961">
        <v>300</v>
      </c>
      <c r="B1961" s="1" t="s">
        <v>5129</v>
      </c>
      <c r="C1961" s="4">
        <v>0.98857142899999995</v>
      </c>
      <c r="D1961" s="6">
        <v>96.480392960000003</v>
      </c>
      <c r="E1961" s="3">
        <v>96.623331969999995</v>
      </c>
      <c r="F1961" s="4">
        <v>0.57325293300000002</v>
      </c>
      <c r="G1961" s="6">
        <f>Table5[[#This Row],[Best Individual mean accuracy]]-Table5[[#This Row],[Benchmark mean accuracy]]</f>
        <v>0.14293900999999209</v>
      </c>
      <c r="H1961" t="str">
        <f>IF(AND(Table5[[#This Row],[F value]]&lt;4.74,Table5[[#This Row],[Best Individual mean accuracy]]&gt;Table5[[#This Row],[Benchmark mean accuracy]]),"Yes","No")</f>
        <v>Yes</v>
      </c>
    </row>
    <row r="1962" spans="1:8" x14ac:dyDescent="0.55000000000000004">
      <c r="A1962">
        <v>928</v>
      </c>
      <c r="B1962" s="1" t="s">
        <v>6129</v>
      </c>
      <c r="C1962" s="4">
        <v>0.97142857100000002</v>
      </c>
      <c r="D1962" s="6">
        <v>96.479983630000007</v>
      </c>
      <c r="E1962" s="3">
        <v>96.623250100000007</v>
      </c>
      <c r="F1962" s="4">
        <v>1.0363087049999999</v>
      </c>
      <c r="G1962" s="6">
        <f>Table5[[#This Row],[Best Individual mean accuracy]]-Table5[[#This Row],[Benchmark mean accuracy]]</f>
        <v>0.14326647000000037</v>
      </c>
      <c r="H1962" t="str">
        <f>IF(AND(Table5[[#This Row],[F value]]&lt;4.74,Table5[[#This Row],[Best Individual mean accuracy]]&gt;Table5[[#This Row],[Benchmark mean accuracy]]),"Yes","No")</f>
        <v>Yes</v>
      </c>
    </row>
    <row r="1963" spans="1:8" x14ac:dyDescent="0.55000000000000004">
      <c r="A1963">
        <v>928</v>
      </c>
      <c r="B1963" s="1" t="s">
        <v>6019</v>
      </c>
      <c r="C1963" s="4">
        <v>0.97142857100000002</v>
      </c>
      <c r="D1963" s="6">
        <v>96.338027019999998</v>
      </c>
      <c r="E1963" s="3">
        <v>96.623250100000007</v>
      </c>
      <c r="F1963" s="4">
        <v>1.039159497</v>
      </c>
      <c r="G1963" s="6">
        <f>Table5[[#This Row],[Best Individual mean accuracy]]-Table5[[#This Row],[Benchmark mean accuracy]]</f>
        <v>0.28522308000000862</v>
      </c>
      <c r="H1963" t="str">
        <f>IF(AND(Table5[[#This Row],[F value]]&lt;4.74,Table5[[#This Row],[Best Individual mean accuracy]]&gt;Table5[[#This Row],[Benchmark mean accuracy]]),"Yes","No")</f>
        <v>Yes</v>
      </c>
    </row>
    <row r="1964" spans="1:8" x14ac:dyDescent="0.55000000000000004">
      <c r="A1964">
        <v>928</v>
      </c>
      <c r="B1964" s="1" t="s">
        <v>6070</v>
      </c>
      <c r="C1964" s="4">
        <v>0.97142857100000002</v>
      </c>
      <c r="D1964" s="6">
        <v>96.337781419999999</v>
      </c>
      <c r="E1964" s="3">
        <v>96.623250100000007</v>
      </c>
      <c r="F1964" s="4">
        <v>1.025021373</v>
      </c>
      <c r="G1964" s="6">
        <f>Table5[[#This Row],[Best Individual mean accuracy]]-Table5[[#This Row],[Benchmark mean accuracy]]</f>
        <v>0.28546868000000813</v>
      </c>
      <c r="H1964" t="str">
        <f>IF(AND(Table5[[#This Row],[F value]]&lt;4.74,Table5[[#This Row],[Best Individual mean accuracy]]&gt;Table5[[#This Row],[Benchmark mean accuracy]]),"Yes","No")</f>
        <v>Yes</v>
      </c>
    </row>
    <row r="1965" spans="1:8" x14ac:dyDescent="0.55000000000000004">
      <c r="A1965">
        <v>928</v>
      </c>
      <c r="B1965" s="1" t="s">
        <v>6637</v>
      </c>
      <c r="C1965" s="4">
        <v>0.97142857100000002</v>
      </c>
      <c r="D1965" s="6">
        <v>96.195333610000006</v>
      </c>
      <c r="E1965" s="3">
        <v>96.623250100000007</v>
      </c>
      <c r="F1965" s="4">
        <v>0.80039092599999995</v>
      </c>
      <c r="G1965" s="6">
        <f>Table5[[#This Row],[Best Individual mean accuracy]]-Table5[[#This Row],[Benchmark mean accuracy]]</f>
        <v>0.4279164900000012</v>
      </c>
      <c r="H1965" t="str">
        <f>IF(AND(Table5[[#This Row],[F value]]&lt;4.74,Table5[[#This Row],[Best Individual mean accuracy]]&gt;Table5[[#This Row],[Benchmark mean accuracy]]),"Yes","No")</f>
        <v>Yes</v>
      </c>
    </row>
    <row r="1966" spans="1:8" x14ac:dyDescent="0.55000000000000004">
      <c r="A1966">
        <v>663</v>
      </c>
      <c r="B1966" s="1" t="s">
        <v>5517</v>
      </c>
      <c r="C1966" s="4">
        <v>0.97714285700000003</v>
      </c>
      <c r="D1966" s="6">
        <v>96.852312729999994</v>
      </c>
      <c r="E1966" s="3">
        <v>96.623168239999998</v>
      </c>
      <c r="F1966" s="4">
        <v>1.3831795019999999</v>
      </c>
      <c r="G1966" s="6">
        <f>Table5[[#This Row],[Best Individual mean accuracy]]-Table5[[#This Row],[Benchmark mean accuracy]]</f>
        <v>-0.22914448999999593</v>
      </c>
      <c r="H1966" t="str">
        <f>IF(AND(Table5[[#This Row],[F value]]&lt;4.74,Table5[[#This Row],[Best Individual mean accuracy]]&gt;Table5[[#This Row],[Benchmark mean accuracy]]),"Yes","No")</f>
        <v>No</v>
      </c>
    </row>
    <row r="1967" spans="1:8" x14ac:dyDescent="0.55000000000000004">
      <c r="A1967">
        <v>928</v>
      </c>
      <c r="B1967" s="1" t="s">
        <v>6023</v>
      </c>
      <c r="C1967" s="4">
        <v>0.97142857100000002</v>
      </c>
      <c r="D1967" s="6">
        <v>96.480884160000002</v>
      </c>
      <c r="E1967" s="3">
        <v>96.623168239999998</v>
      </c>
      <c r="F1967" s="4">
        <v>0.85101118899999995</v>
      </c>
      <c r="G1967" s="6">
        <f>Table5[[#This Row],[Best Individual mean accuracy]]-Table5[[#This Row],[Benchmark mean accuracy]]</f>
        <v>0.14228407999999604</v>
      </c>
      <c r="H1967" t="str">
        <f>IF(AND(Table5[[#This Row],[F value]]&lt;4.74,Table5[[#This Row],[Best Individual mean accuracy]]&gt;Table5[[#This Row],[Benchmark mean accuracy]]),"Yes","No")</f>
        <v>Yes</v>
      </c>
    </row>
    <row r="1968" spans="1:8" x14ac:dyDescent="0.55000000000000004">
      <c r="A1968">
        <v>928</v>
      </c>
      <c r="B1968" s="1" t="s">
        <v>6369</v>
      </c>
      <c r="C1968" s="4">
        <v>0.97142857100000002</v>
      </c>
      <c r="D1968" s="6">
        <v>96.394596809999996</v>
      </c>
      <c r="E1968" s="3">
        <v>96.623168239999998</v>
      </c>
      <c r="F1968" s="4">
        <v>0.84967794299999999</v>
      </c>
      <c r="G1968" s="6">
        <f>Table5[[#This Row],[Best Individual mean accuracy]]-Table5[[#This Row],[Benchmark mean accuracy]]</f>
        <v>0.22857143000000235</v>
      </c>
      <c r="H1968" t="str">
        <f>IF(AND(Table5[[#This Row],[F value]]&lt;4.74,Table5[[#This Row],[Best Individual mean accuracy]]&gt;Table5[[#This Row],[Benchmark mean accuracy]]),"Yes","No")</f>
        <v>Yes</v>
      </c>
    </row>
    <row r="1969" spans="1:8" x14ac:dyDescent="0.55000000000000004">
      <c r="A1969">
        <v>928</v>
      </c>
      <c r="B1969" s="1" t="s">
        <v>6176</v>
      </c>
      <c r="C1969" s="4">
        <v>0.97142857100000002</v>
      </c>
      <c r="D1969" s="6">
        <v>96.365206709999995</v>
      </c>
      <c r="E1969" s="3">
        <v>96.623168239999998</v>
      </c>
      <c r="F1969" s="4">
        <v>0.96611990199999997</v>
      </c>
      <c r="G1969" s="6">
        <f>Table5[[#This Row],[Best Individual mean accuracy]]-Table5[[#This Row],[Benchmark mean accuracy]]</f>
        <v>0.25796153000000288</v>
      </c>
      <c r="H1969" t="str">
        <f>IF(AND(Table5[[#This Row],[F value]]&lt;4.74,Table5[[#This Row],[Best Individual mean accuracy]]&gt;Table5[[#This Row],[Benchmark mean accuracy]]),"Yes","No")</f>
        <v>Yes</v>
      </c>
    </row>
    <row r="1970" spans="1:8" x14ac:dyDescent="0.55000000000000004">
      <c r="A1970">
        <v>175</v>
      </c>
      <c r="B1970" s="1" t="s">
        <v>5095</v>
      </c>
      <c r="C1970" s="4">
        <v>0.98285714300000004</v>
      </c>
      <c r="D1970" s="6">
        <v>96.30871879</v>
      </c>
      <c r="E1970" s="3">
        <v>96.623086369999996</v>
      </c>
      <c r="F1970" s="4">
        <v>0.75872915500000004</v>
      </c>
      <c r="G1970" s="6">
        <f>Table5[[#This Row],[Best Individual mean accuracy]]-Table5[[#This Row],[Benchmark mean accuracy]]</f>
        <v>0.31436757999999543</v>
      </c>
      <c r="H1970" t="str">
        <f>IF(AND(Table5[[#This Row],[F value]]&lt;4.74,Table5[[#This Row],[Best Individual mean accuracy]]&gt;Table5[[#This Row],[Benchmark mean accuracy]]),"Yes","No")</f>
        <v>Yes</v>
      </c>
    </row>
    <row r="1971" spans="1:8" x14ac:dyDescent="0.55000000000000004">
      <c r="A1971">
        <v>175</v>
      </c>
      <c r="B1971" s="1" t="s">
        <v>4695</v>
      </c>
      <c r="C1971" s="4">
        <v>0.98285714300000004</v>
      </c>
      <c r="D1971" s="6">
        <v>96.48055669</v>
      </c>
      <c r="E1971" s="3">
        <v>96.622922639999999</v>
      </c>
      <c r="F1971" s="4">
        <v>0.55532820299999996</v>
      </c>
      <c r="G1971" s="6">
        <f>Table5[[#This Row],[Best Individual mean accuracy]]-Table5[[#This Row],[Benchmark mean accuracy]]</f>
        <v>0.14236594999999852</v>
      </c>
      <c r="H1971" t="str">
        <f>IF(AND(Table5[[#This Row],[F value]]&lt;4.74,Table5[[#This Row],[Best Individual mean accuracy]]&gt;Table5[[#This Row],[Benchmark mean accuracy]]),"Yes","No")</f>
        <v>Yes</v>
      </c>
    </row>
    <row r="1972" spans="1:8" x14ac:dyDescent="0.55000000000000004">
      <c r="A1972">
        <v>175</v>
      </c>
      <c r="B1972" s="1" t="s">
        <v>4688</v>
      </c>
      <c r="C1972" s="4">
        <v>0.98285714300000004</v>
      </c>
      <c r="D1972" s="6">
        <v>96.680392960000006</v>
      </c>
      <c r="E1972" s="3">
        <v>96.622840769999996</v>
      </c>
      <c r="F1972" s="4">
        <v>2.8285162939999999</v>
      </c>
      <c r="G1972" s="6">
        <f>Table5[[#This Row],[Best Individual mean accuracy]]-Table5[[#This Row],[Benchmark mean accuracy]]</f>
        <v>-5.7552190000009773E-2</v>
      </c>
      <c r="H1972" t="str">
        <f>IF(AND(Table5[[#This Row],[F value]]&lt;4.74,Table5[[#This Row],[Best Individual mean accuracy]]&gt;Table5[[#This Row],[Benchmark mean accuracy]]),"Yes","No")</f>
        <v>No</v>
      </c>
    </row>
    <row r="1973" spans="1:8" x14ac:dyDescent="0.55000000000000004">
      <c r="A1973">
        <v>175</v>
      </c>
      <c r="B1973" s="1" t="s">
        <v>5071</v>
      </c>
      <c r="C1973" s="4">
        <v>0.98285714300000004</v>
      </c>
      <c r="D1973" s="6">
        <v>96.451412199999993</v>
      </c>
      <c r="E1973" s="3">
        <v>96.622677039999999</v>
      </c>
      <c r="F1973" s="4">
        <v>0.63988554200000003</v>
      </c>
      <c r="G1973" s="6">
        <f>Table5[[#This Row],[Best Individual mean accuracy]]-Table5[[#This Row],[Benchmark mean accuracy]]</f>
        <v>0.1712648400000063</v>
      </c>
      <c r="H1973" t="str">
        <f>IF(AND(Table5[[#This Row],[F value]]&lt;4.74,Table5[[#This Row],[Best Individual mean accuracy]]&gt;Table5[[#This Row],[Benchmark mean accuracy]]),"Yes","No")</f>
        <v>Yes</v>
      </c>
    </row>
    <row r="1974" spans="1:8" x14ac:dyDescent="0.55000000000000004">
      <c r="A1974">
        <v>175</v>
      </c>
      <c r="B1974" s="1" t="s">
        <v>4531</v>
      </c>
      <c r="C1974" s="4">
        <v>0.98285714300000004</v>
      </c>
      <c r="D1974" s="6">
        <v>96.507981990000005</v>
      </c>
      <c r="E1974" s="3">
        <v>96.622595169999997</v>
      </c>
      <c r="F1974" s="4">
        <v>0.79434330399999997</v>
      </c>
      <c r="G1974" s="6">
        <f>Table5[[#This Row],[Best Individual mean accuracy]]-Table5[[#This Row],[Benchmark mean accuracy]]</f>
        <v>0.1146131799999921</v>
      </c>
      <c r="H1974" t="str">
        <f>IF(AND(Table5[[#This Row],[F value]]&lt;4.74,Table5[[#This Row],[Best Individual mean accuracy]]&gt;Table5[[#This Row],[Benchmark mean accuracy]]),"Yes","No")</f>
        <v>Yes</v>
      </c>
    </row>
    <row r="1975" spans="1:8" x14ac:dyDescent="0.55000000000000004">
      <c r="A1975">
        <v>175</v>
      </c>
      <c r="B1975" s="1" t="s">
        <v>4670</v>
      </c>
      <c r="C1975" s="4">
        <v>0.98285714300000004</v>
      </c>
      <c r="D1975" s="6">
        <v>96.739500609999993</v>
      </c>
      <c r="E1975" s="3">
        <v>96.596725340000006</v>
      </c>
      <c r="F1975" s="4">
        <v>0.66878093699999996</v>
      </c>
      <c r="G1975" s="6">
        <f>Table5[[#This Row],[Best Individual mean accuracy]]-Table5[[#This Row],[Benchmark mean accuracy]]</f>
        <v>-0.14277526999998713</v>
      </c>
      <c r="H1975" t="str">
        <f>IF(AND(Table5[[#This Row],[F value]]&lt;4.74,Table5[[#This Row],[Best Individual mean accuracy]]&gt;Table5[[#This Row],[Benchmark mean accuracy]]),"Yes","No")</f>
        <v>No</v>
      </c>
    </row>
    <row r="1976" spans="1:8" x14ac:dyDescent="0.55000000000000004">
      <c r="A1976">
        <v>928</v>
      </c>
      <c r="B1976" s="1" t="s">
        <v>6320</v>
      </c>
      <c r="C1976" s="4">
        <v>0.97142857100000002</v>
      </c>
      <c r="D1976" s="6">
        <v>96.45354073</v>
      </c>
      <c r="E1976" s="3">
        <v>96.596234140000007</v>
      </c>
      <c r="F1976" s="4">
        <v>1</v>
      </c>
      <c r="G1976" s="6">
        <f>Table5[[#This Row],[Best Individual mean accuracy]]-Table5[[#This Row],[Benchmark mean accuracy]]</f>
        <v>0.14269341000000679</v>
      </c>
      <c r="H1976" t="str">
        <f>IF(AND(Table5[[#This Row],[F value]]&lt;4.74,Table5[[#This Row],[Best Individual mean accuracy]]&gt;Table5[[#This Row],[Benchmark mean accuracy]]),"Yes","No")</f>
        <v>Yes</v>
      </c>
    </row>
    <row r="1977" spans="1:8" x14ac:dyDescent="0.55000000000000004">
      <c r="A1977">
        <v>750</v>
      </c>
      <c r="B1977" s="1" t="s">
        <v>5829</v>
      </c>
      <c r="C1977" s="4">
        <v>0.96571428599999998</v>
      </c>
      <c r="D1977" s="6">
        <v>96.76725338</v>
      </c>
      <c r="E1977" s="3">
        <v>96.595906670000005</v>
      </c>
      <c r="F1977" s="4">
        <v>0.54670226700000002</v>
      </c>
      <c r="G1977" s="6">
        <f>Table5[[#This Row],[Best Individual mean accuracy]]-Table5[[#This Row],[Benchmark mean accuracy]]</f>
        <v>-0.17134670999999457</v>
      </c>
      <c r="H1977" t="str">
        <f>IF(AND(Table5[[#This Row],[F value]]&lt;4.74,Table5[[#This Row],[Best Individual mean accuracy]]&gt;Table5[[#This Row],[Benchmark mean accuracy]]),"Yes","No")</f>
        <v>No</v>
      </c>
    </row>
    <row r="1978" spans="1:8" x14ac:dyDescent="0.55000000000000004">
      <c r="A1978">
        <v>750</v>
      </c>
      <c r="B1978" s="1" t="s">
        <v>5656</v>
      </c>
      <c r="C1978" s="4">
        <v>0.96571428599999998</v>
      </c>
      <c r="D1978" s="6">
        <v>96.567253379999997</v>
      </c>
      <c r="E1978" s="3">
        <v>96.595906670000005</v>
      </c>
      <c r="F1978" s="4">
        <v>1.629017183</v>
      </c>
      <c r="G1978" s="6">
        <f>Table5[[#This Row],[Best Individual mean accuracy]]-Table5[[#This Row],[Benchmark mean accuracy]]</f>
        <v>2.8653290000008269E-2</v>
      </c>
      <c r="H1978" t="str">
        <f>IF(AND(Table5[[#This Row],[F value]]&lt;4.74,Table5[[#This Row],[Best Individual mean accuracy]]&gt;Table5[[#This Row],[Benchmark mean accuracy]]),"Yes","No")</f>
        <v>Yes</v>
      </c>
    </row>
    <row r="1979" spans="1:8" x14ac:dyDescent="0.55000000000000004">
      <c r="A1979">
        <v>750</v>
      </c>
      <c r="B1979" s="1" t="s">
        <v>5709</v>
      </c>
      <c r="C1979" s="4">
        <v>0.96571428599999998</v>
      </c>
      <c r="D1979" s="6">
        <v>96.481047889999999</v>
      </c>
      <c r="E1979" s="3">
        <v>96.595742939999994</v>
      </c>
      <c r="F1979" s="4">
        <v>2.1463613850000001</v>
      </c>
      <c r="G1979" s="6">
        <f>Table5[[#This Row],[Best Individual mean accuracy]]-Table5[[#This Row],[Benchmark mean accuracy]]</f>
        <v>0.11469504999999458</v>
      </c>
      <c r="H1979" t="str">
        <f>IF(AND(Table5[[#This Row],[F value]]&lt;4.74,Table5[[#This Row],[Best Individual mean accuracy]]&gt;Table5[[#This Row],[Benchmark mean accuracy]]),"Yes","No")</f>
        <v>Yes</v>
      </c>
    </row>
    <row r="1980" spans="1:8" x14ac:dyDescent="0.55000000000000004">
      <c r="A1980">
        <v>928</v>
      </c>
      <c r="B1980" s="1" t="s">
        <v>6466</v>
      </c>
      <c r="C1980" s="4">
        <v>0.97142857100000002</v>
      </c>
      <c r="D1980" s="6">
        <v>96.423986900000003</v>
      </c>
      <c r="E1980" s="3">
        <v>96.595579209999997</v>
      </c>
      <c r="F1980" s="4">
        <v>0.73482629200000005</v>
      </c>
      <c r="G1980" s="6">
        <f>Table5[[#This Row],[Best Individual mean accuracy]]-Table5[[#This Row],[Benchmark mean accuracy]]</f>
        <v>0.17159230999999409</v>
      </c>
      <c r="H1980" t="str">
        <f>IF(AND(Table5[[#This Row],[F value]]&lt;4.74,Table5[[#This Row],[Best Individual mean accuracy]]&gt;Table5[[#This Row],[Benchmark mean accuracy]]),"Yes","No")</f>
        <v>Yes</v>
      </c>
    </row>
    <row r="1981" spans="1:8" x14ac:dyDescent="0.55000000000000004">
      <c r="A1981">
        <v>928</v>
      </c>
      <c r="B1981" s="1" t="s">
        <v>5971</v>
      </c>
      <c r="C1981" s="4">
        <v>0.97142857100000002</v>
      </c>
      <c r="D1981" s="6">
        <v>96.738190750000001</v>
      </c>
      <c r="E1981" s="3">
        <v>96.595497339999994</v>
      </c>
      <c r="F1981" s="4">
        <v>0.52505378300000005</v>
      </c>
      <c r="G1981" s="6">
        <f>Table5[[#This Row],[Best Individual mean accuracy]]-Table5[[#This Row],[Benchmark mean accuracy]]</f>
        <v>-0.14269341000000679</v>
      </c>
      <c r="H1981" t="str">
        <f>IF(AND(Table5[[#This Row],[F value]]&lt;4.74,Table5[[#This Row],[Best Individual mean accuracy]]&gt;Table5[[#This Row],[Benchmark mean accuracy]]),"Yes","No")</f>
        <v>No</v>
      </c>
    </row>
    <row r="1982" spans="1:8" x14ac:dyDescent="0.55000000000000004">
      <c r="A1982">
        <v>928</v>
      </c>
      <c r="B1982" s="1" t="s">
        <v>5965</v>
      </c>
      <c r="C1982" s="4">
        <v>0.97142857100000002</v>
      </c>
      <c r="D1982" s="6">
        <v>96.681129760000005</v>
      </c>
      <c r="E1982" s="3">
        <v>96.595497339999994</v>
      </c>
      <c r="F1982" s="4">
        <v>1.064581416</v>
      </c>
      <c r="G1982" s="6">
        <f>Table5[[#This Row],[Best Individual mean accuracy]]-Table5[[#This Row],[Benchmark mean accuracy]]</f>
        <v>-8.5632420000010256E-2</v>
      </c>
      <c r="H1982" t="str">
        <f>IF(AND(Table5[[#This Row],[F value]]&lt;4.74,Table5[[#This Row],[Best Individual mean accuracy]]&gt;Table5[[#This Row],[Benchmark mean accuracy]]),"Yes","No")</f>
        <v>No</v>
      </c>
    </row>
    <row r="1983" spans="1:8" x14ac:dyDescent="0.55000000000000004">
      <c r="A1983">
        <v>928</v>
      </c>
      <c r="B1983" s="1" t="s">
        <v>6086</v>
      </c>
      <c r="C1983" s="4">
        <v>0.97142857100000002</v>
      </c>
      <c r="D1983" s="6">
        <v>96.538354479999995</v>
      </c>
      <c r="E1983" s="3">
        <v>96.595497339999994</v>
      </c>
      <c r="F1983" s="4">
        <v>0.67985432899999998</v>
      </c>
      <c r="G1983" s="6">
        <f>Table5[[#This Row],[Best Individual mean accuracy]]-Table5[[#This Row],[Benchmark mean accuracy]]</f>
        <v>5.7142859999999018E-2</v>
      </c>
      <c r="H1983" t="str">
        <f>IF(AND(Table5[[#This Row],[F value]]&lt;4.74,Table5[[#This Row],[Best Individual mean accuracy]]&gt;Table5[[#This Row],[Benchmark mean accuracy]]),"Yes","No")</f>
        <v>Yes</v>
      </c>
    </row>
    <row r="1984" spans="1:8" x14ac:dyDescent="0.55000000000000004">
      <c r="A1984">
        <v>928</v>
      </c>
      <c r="B1984" s="1" t="s">
        <v>6263</v>
      </c>
      <c r="C1984" s="4">
        <v>0.97142857100000002</v>
      </c>
      <c r="D1984" s="6">
        <v>96.537699549999999</v>
      </c>
      <c r="E1984" s="3">
        <v>96.595497339999994</v>
      </c>
      <c r="F1984" s="4">
        <v>0.60390286500000001</v>
      </c>
      <c r="G1984" s="6">
        <f>Table5[[#This Row],[Best Individual mean accuracy]]-Table5[[#This Row],[Benchmark mean accuracy]]</f>
        <v>5.7797789999995075E-2</v>
      </c>
      <c r="H1984" t="str">
        <f>IF(AND(Table5[[#This Row],[F value]]&lt;4.74,Table5[[#This Row],[Best Individual mean accuracy]]&gt;Table5[[#This Row],[Benchmark mean accuracy]]),"Yes","No")</f>
        <v>Yes</v>
      </c>
    </row>
    <row r="1985" spans="1:8" x14ac:dyDescent="0.55000000000000004">
      <c r="A1985">
        <v>928</v>
      </c>
      <c r="B1985" s="1" t="s">
        <v>5987</v>
      </c>
      <c r="C1985" s="4">
        <v>0.97142857100000002</v>
      </c>
      <c r="D1985" s="6">
        <v>96.452312730000003</v>
      </c>
      <c r="E1985" s="3">
        <v>96.595497339999994</v>
      </c>
      <c r="F1985" s="4">
        <v>0.74021225999999996</v>
      </c>
      <c r="G1985" s="6">
        <f>Table5[[#This Row],[Best Individual mean accuracy]]-Table5[[#This Row],[Benchmark mean accuracy]]</f>
        <v>0.14318460999999161</v>
      </c>
      <c r="H1985" t="str">
        <f>IF(AND(Table5[[#This Row],[F value]]&lt;4.74,Table5[[#This Row],[Best Individual mean accuracy]]&gt;Table5[[#This Row],[Benchmark mean accuracy]]),"Yes","No")</f>
        <v>Yes</v>
      </c>
    </row>
    <row r="1986" spans="1:8" x14ac:dyDescent="0.55000000000000004">
      <c r="A1986">
        <v>928</v>
      </c>
      <c r="B1986" s="1" t="s">
        <v>6526</v>
      </c>
      <c r="C1986" s="4">
        <v>0.97142857100000002</v>
      </c>
      <c r="D1986" s="6">
        <v>96.365779779999997</v>
      </c>
      <c r="E1986" s="3">
        <v>96.595497339999994</v>
      </c>
      <c r="F1986" s="4">
        <v>0.69144998400000002</v>
      </c>
      <c r="G1986" s="6">
        <f>Table5[[#This Row],[Best Individual mean accuracy]]-Table5[[#This Row],[Benchmark mean accuracy]]</f>
        <v>0.22971755999999743</v>
      </c>
      <c r="H1986" t="str">
        <f>IF(AND(Table5[[#This Row],[F value]]&lt;4.74,Table5[[#This Row],[Best Individual mean accuracy]]&gt;Table5[[#This Row],[Benchmark mean accuracy]]),"Yes","No")</f>
        <v>Yes</v>
      </c>
    </row>
    <row r="1987" spans="1:8" x14ac:dyDescent="0.55000000000000004">
      <c r="A1987">
        <v>175</v>
      </c>
      <c r="B1987" s="1" t="s">
        <v>4616</v>
      </c>
      <c r="C1987" s="4">
        <v>0.98285714300000004</v>
      </c>
      <c r="D1987" s="6">
        <v>96.910192390000006</v>
      </c>
      <c r="E1987" s="3">
        <v>96.595415470000006</v>
      </c>
      <c r="F1987" s="4">
        <v>0.91106054700000005</v>
      </c>
      <c r="G1987" s="6">
        <f>Table5[[#This Row],[Best Individual mean accuracy]]-Table5[[#This Row],[Benchmark mean accuracy]]</f>
        <v>-0.3147769199999999</v>
      </c>
      <c r="H1987" t="str">
        <f>IF(AND(Table5[[#This Row],[F value]]&lt;4.74,Table5[[#This Row],[Best Individual mean accuracy]]&gt;Table5[[#This Row],[Benchmark mean accuracy]]),"Yes","No")</f>
        <v>No</v>
      </c>
    </row>
    <row r="1988" spans="1:8" x14ac:dyDescent="0.55000000000000004">
      <c r="A1988">
        <v>928</v>
      </c>
      <c r="B1988" s="1" t="s">
        <v>6351</v>
      </c>
      <c r="C1988" s="4">
        <v>0.97142857100000002</v>
      </c>
      <c r="D1988" s="6">
        <v>96.566762179999998</v>
      </c>
      <c r="E1988" s="3">
        <v>96.595415470000006</v>
      </c>
      <c r="F1988" s="4">
        <v>0.829818893</v>
      </c>
      <c r="G1988" s="6">
        <f>Table5[[#This Row],[Best Individual mean accuracy]]-Table5[[#This Row],[Benchmark mean accuracy]]</f>
        <v>2.8653290000008269E-2</v>
      </c>
      <c r="H1988" t="str">
        <f>IF(AND(Table5[[#This Row],[F value]]&lt;4.74,Table5[[#This Row],[Best Individual mean accuracy]]&gt;Table5[[#This Row],[Benchmark mean accuracy]]),"Yes","No")</f>
        <v>Yes</v>
      </c>
    </row>
    <row r="1989" spans="1:8" x14ac:dyDescent="0.55000000000000004">
      <c r="A1989">
        <v>300</v>
      </c>
      <c r="B1989" s="1" t="s">
        <v>5120</v>
      </c>
      <c r="C1989" s="4">
        <v>0.98857142899999995</v>
      </c>
      <c r="D1989" s="6">
        <v>96.538272620000001</v>
      </c>
      <c r="E1989" s="3">
        <v>96.595415470000006</v>
      </c>
      <c r="F1989" s="4">
        <v>0.77775493399999995</v>
      </c>
      <c r="G1989" s="6">
        <f>Table5[[#This Row],[Best Individual mean accuracy]]-Table5[[#This Row],[Benchmark mean accuracy]]</f>
        <v>5.7142850000005296E-2</v>
      </c>
      <c r="H1989" t="str">
        <f>IF(AND(Table5[[#This Row],[F value]]&lt;4.74,Table5[[#This Row],[Best Individual mean accuracy]]&gt;Table5[[#This Row],[Benchmark mean accuracy]]),"Yes","No")</f>
        <v>Yes</v>
      </c>
    </row>
    <row r="1990" spans="1:8" x14ac:dyDescent="0.55000000000000004">
      <c r="A1990">
        <v>928</v>
      </c>
      <c r="B1990" s="1" t="s">
        <v>5984</v>
      </c>
      <c r="C1990" s="4">
        <v>0.97142857100000002</v>
      </c>
      <c r="D1990" s="6">
        <v>96.509619319999999</v>
      </c>
      <c r="E1990" s="3">
        <v>96.595415470000006</v>
      </c>
      <c r="F1990" s="4">
        <v>2.095854482</v>
      </c>
      <c r="G1990" s="6">
        <f>Table5[[#This Row],[Best Individual mean accuracy]]-Table5[[#This Row],[Benchmark mean accuracy]]</f>
        <v>8.5796150000007287E-2</v>
      </c>
      <c r="H1990" t="str">
        <f>IF(AND(Table5[[#This Row],[F value]]&lt;4.74,Table5[[#This Row],[Best Individual mean accuracy]]&gt;Table5[[#This Row],[Benchmark mean accuracy]]),"Yes","No")</f>
        <v>Yes</v>
      </c>
    </row>
    <row r="1991" spans="1:8" x14ac:dyDescent="0.55000000000000004">
      <c r="A1991">
        <v>175</v>
      </c>
      <c r="B1991" s="1" t="s">
        <v>4612</v>
      </c>
      <c r="C1991" s="4">
        <v>0.98285714300000004</v>
      </c>
      <c r="D1991" s="6">
        <v>96.481375360000001</v>
      </c>
      <c r="E1991" s="3">
        <v>96.595415470000006</v>
      </c>
      <c r="F1991" s="4">
        <v>0.83321459899999994</v>
      </c>
      <c r="G1991" s="6">
        <f>Table5[[#This Row],[Best Individual mean accuracy]]-Table5[[#This Row],[Benchmark mean accuracy]]</f>
        <v>0.1140401100000048</v>
      </c>
      <c r="H1991" t="str">
        <f>IF(AND(Table5[[#This Row],[F value]]&lt;4.74,Table5[[#This Row],[Best Individual mean accuracy]]&gt;Table5[[#This Row],[Benchmark mean accuracy]]),"Yes","No")</f>
        <v>Yes</v>
      </c>
    </row>
    <row r="1992" spans="1:8" x14ac:dyDescent="0.55000000000000004">
      <c r="A1992">
        <v>928</v>
      </c>
      <c r="B1992" s="1" t="s">
        <v>5967</v>
      </c>
      <c r="C1992" s="4">
        <v>0.97142857100000002</v>
      </c>
      <c r="D1992" s="6">
        <v>96.452640200000005</v>
      </c>
      <c r="E1992" s="3">
        <v>96.595415470000006</v>
      </c>
      <c r="F1992" s="4">
        <v>0.69799994499999996</v>
      </c>
      <c r="G1992" s="6">
        <f>Table5[[#This Row],[Best Individual mean accuracy]]-Table5[[#This Row],[Benchmark mean accuracy]]</f>
        <v>0.14277527000000134</v>
      </c>
      <c r="H1992" t="str">
        <f>IF(AND(Table5[[#This Row],[F value]]&lt;4.74,Table5[[#This Row],[Best Individual mean accuracy]]&gt;Table5[[#This Row],[Benchmark mean accuracy]]),"Yes","No")</f>
        <v>Yes</v>
      </c>
    </row>
    <row r="1993" spans="1:8" x14ac:dyDescent="0.55000000000000004">
      <c r="A1993">
        <v>928</v>
      </c>
      <c r="B1993" s="1" t="s">
        <v>5937</v>
      </c>
      <c r="C1993" s="4">
        <v>0.97142857100000002</v>
      </c>
      <c r="D1993" s="6">
        <v>96.366680310000007</v>
      </c>
      <c r="E1993" s="3">
        <v>96.595415470000006</v>
      </c>
      <c r="F1993" s="4">
        <v>0.91997282400000002</v>
      </c>
      <c r="G1993" s="6">
        <f>Table5[[#This Row],[Best Individual mean accuracy]]-Table5[[#This Row],[Benchmark mean accuracy]]</f>
        <v>0.22873515999999938</v>
      </c>
      <c r="H1993" t="str">
        <f>IF(AND(Table5[[#This Row],[F value]]&lt;4.74,Table5[[#This Row],[Best Individual mean accuracy]]&gt;Table5[[#This Row],[Benchmark mean accuracy]]),"Yes","No")</f>
        <v>Yes</v>
      </c>
    </row>
    <row r="1994" spans="1:8" x14ac:dyDescent="0.55000000000000004">
      <c r="A1994">
        <v>663</v>
      </c>
      <c r="B1994" s="1" t="s">
        <v>5600</v>
      </c>
      <c r="C1994" s="4">
        <v>0.97714285700000003</v>
      </c>
      <c r="D1994" s="6">
        <v>96.366189109999993</v>
      </c>
      <c r="E1994" s="3">
        <v>96.595415470000006</v>
      </c>
      <c r="F1994" s="4">
        <v>0.75324751400000001</v>
      </c>
      <c r="G1994" s="6">
        <f>Table5[[#This Row],[Best Individual mean accuracy]]-Table5[[#This Row],[Benchmark mean accuracy]]</f>
        <v>0.22922636000001262</v>
      </c>
      <c r="H1994" t="str">
        <f>IF(AND(Table5[[#This Row],[F value]]&lt;4.74,Table5[[#This Row],[Best Individual mean accuracy]]&gt;Table5[[#This Row],[Benchmark mean accuracy]]),"Yes","No")</f>
        <v>Yes</v>
      </c>
    </row>
    <row r="1995" spans="1:8" x14ac:dyDescent="0.55000000000000004">
      <c r="A1995">
        <v>10</v>
      </c>
      <c r="B1995" s="1" t="s">
        <v>4441</v>
      </c>
      <c r="C1995" s="4">
        <v>0.98285714300000004</v>
      </c>
      <c r="D1995" s="6">
        <v>96.595169870000007</v>
      </c>
      <c r="E1995" s="3">
        <v>96.595333609999997</v>
      </c>
      <c r="F1995" s="4">
        <v>1.4173608440000001</v>
      </c>
      <c r="G1995" s="6">
        <f>Table5[[#This Row],[Best Individual mean accuracy]]-Table5[[#This Row],[Benchmark mean accuracy]]</f>
        <v>1.6373999999075295E-4</v>
      </c>
      <c r="H1995" t="str">
        <f>IF(AND(Table5[[#This Row],[F value]]&lt;4.74,Table5[[#This Row],[Best Individual mean accuracy]]&gt;Table5[[#This Row],[Benchmark mean accuracy]]),"Yes","No")</f>
        <v>Yes</v>
      </c>
    </row>
    <row r="1996" spans="1:8" x14ac:dyDescent="0.55000000000000004">
      <c r="A1996">
        <v>175</v>
      </c>
      <c r="B1996" s="1" t="s">
        <v>4573</v>
      </c>
      <c r="C1996" s="4">
        <v>0.98285714300000004</v>
      </c>
      <c r="D1996" s="6">
        <v>96.423495700000004</v>
      </c>
      <c r="E1996" s="3">
        <v>96.595333609999997</v>
      </c>
      <c r="F1996" s="4">
        <v>0.83783694600000003</v>
      </c>
      <c r="G1996" s="6">
        <f>Table5[[#This Row],[Best Individual mean accuracy]]-Table5[[#This Row],[Benchmark mean accuracy]]</f>
        <v>0.1718379099999936</v>
      </c>
      <c r="H1996" t="str">
        <f>IF(AND(Table5[[#This Row],[F value]]&lt;4.74,Table5[[#This Row],[Best Individual mean accuracy]]&gt;Table5[[#This Row],[Benchmark mean accuracy]]),"Yes","No")</f>
        <v>Yes</v>
      </c>
    </row>
    <row r="1997" spans="1:8" x14ac:dyDescent="0.55000000000000004">
      <c r="A1997">
        <v>928</v>
      </c>
      <c r="B1997" s="1" t="s">
        <v>6120</v>
      </c>
      <c r="C1997" s="4">
        <v>0.97142857100000002</v>
      </c>
      <c r="D1997" s="6">
        <v>96.338190749999995</v>
      </c>
      <c r="E1997" s="3">
        <v>96.595333609999997</v>
      </c>
      <c r="F1997" s="4">
        <v>0.80852001500000004</v>
      </c>
      <c r="G1997" s="6">
        <f>Table5[[#This Row],[Best Individual mean accuracy]]-Table5[[#This Row],[Benchmark mean accuracy]]</f>
        <v>0.25714286000000186</v>
      </c>
      <c r="H1997" t="str">
        <f>IF(AND(Table5[[#This Row],[F value]]&lt;4.74,Table5[[#This Row],[Best Individual mean accuracy]]&gt;Table5[[#This Row],[Benchmark mean accuracy]]),"Yes","No")</f>
        <v>Yes</v>
      </c>
    </row>
    <row r="1998" spans="1:8" x14ac:dyDescent="0.55000000000000004">
      <c r="A1998">
        <v>928</v>
      </c>
      <c r="B1998" s="1" t="s">
        <v>6225</v>
      </c>
      <c r="C1998" s="4">
        <v>0.97142857100000002</v>
      </c>
      <c r="D1998" s="6">
        <v>96.680474829999994</v>
      </c>
      <c r="E1998" s="3">
        <v>96.595251739999995</v>
      </c>
      <c r="F1998" s="4">
        <v>1.0253503209999999</v>
      </c>
      <c r="G1998" s="6">
        <f>Table5[[#This Row],[Best Individual mean accuracy]]-Table5[[#This Row],[Benchmark mean accuracy]]</f>
        <v>-8.5223089999999502E-2</v>
      </c>
      <c r="H1998" t="str">
        <f>IF(AND(Table5[[#This Row],[F value]]&lt;4.74,Table5[[#This Row],[Best Individual mean accuracy]]&gt;Table5[[#This Row],[Benchmark mean accuracy]]),"Yes","No")</f>
        <v>No</v>
      </c>
    </row>
    <row r="1999" spans="1:8" x14ac:dyDescent="0.55000000000000004">
      <c r="A1999">
        <v>928</v>
      </c>
      <c r="B1999" s="1" t="s">
        <v>6495</v>
      </c>
      <c r="C1999" s="4">
        <v>0.97142857100000002</v>
      </c>
      <c r="D1999" s="6">
        <v>96.623413839999998</v>
      </c>
      <c r="E1999" s="3">
        <v>96.595251739999995</v>
      </c>
      <c r="F1999" s="4">
        <v>0.53857480300000005</v>
      </c>
      <c r="G1999" s="6">
        <f>Table5[[#This Row],[Best Individual mean accuracy]]-Table5[[#This Row],[Benchmark mean accuracy]]</f>
        <v>-2.8162100000002965E-2</v>
      </c>
      <c r="H1999" t="str">
        <f>IF(AND(Table5[[#This Row],[F value]]&lt;4.74,Table5[[#This Row],[Best Individual mean accuracy]]&gt;Table5[[#This Row],[Benchmark mean accuracy]]),"Yes","No")</f>
        <v>No</v>
      </c>
    </row>
    <row r="2000" spans="1:8" x14ac:dyDescent="0.55000000000000004">
      <c r="A2000">
        <v>663</v>
      </c>
      <c r="B2000" s="1" t="s">
        <v>5551</v>
      </c>
      <c r="C2000" s="4">
        <v>0.97714285700000003</v>
      </c>
      <c r="D2000" s="6">
        <v>96.423577570000006</v>
      </c>
      <c r="E2000" s="3">
        <v>96.595251739999995</v>
      </c>
      <c r="F2000" s="4">
        <v>1.7718708359999999</v>
      </c>
      <c r="G2000" s="6">
        <f>Table5[[#This Row],[Best Individual mean accuracy]]-Table5[[#This Row],[Benchmark mean accuracy]]</f>
        <v>0.17167416999998864</v>
      </c>
      <c r="H2000" t="str">
        <f>IF(AND(Table5[[#This Row],[F value]]&lt;4.74,Table5[[#This Row],[Best Individual mean accuracy]]&gt;Table5[[#This Row],[Benchmark mean accuracy]]),"Yes","No")</f>
        <v>Yes</v>
      </c>
    </row>
    <row r="2001" spans="1:8" x14ac:dyDescent="0.55000000000000004">
      <c r="A2001">
        <v>928</v>
      </c>
      <c r="B2001" s="1" t="s">
        <v>6550</v>
      </c>
      <c r="C2001" s="4">
        <v>0.97142857100000002</v>
      </c>
      <c r="D2001" s="6">
        <v>96.395169870000004</v>
      </c>
      <c r="E2001" s="3">
        <v>96.595251739999995</v>
      </c>
      <c r="F2001" s="4">
        <v>0.74400663899999997</v>
      </c>
      <c r="G2001" s="6">
        <f>Table5[[#This Row],[Best Individual mean accuracy]]-Table5[[#This Row],[Benchmark mean accuracy]]</f>
        <v>0.20008186999999111</v>
      </c>
      <c r="H2001" t="str">
        <f>IF(AND(Table5[[#This Row],[F value]]&lt;4.74,Table5[[#This Row],[Best Individual mean accuracy]]&gt;Table5[[#This Row],[Benchmark mean accuracy]]),"Yes","No")</f>
        <v>Yes</v>
      </c>
    </row>
    <row r="2002" spans="1:8" x14ac:dyDescent="0.55000000000000004">
      <c r="A2002">
        <v>928</v>
      </c>
      <c r="B2002" s="1" t="s">
        <v>6127</v>
      </c>
      <c r="C2002" s="4">
        <v>0.97142857100000002</v>
      </c>
      <c r="D2002" s="6">
        <v>96.594924270000007</v>
      </c>
      <c r="E2002" s="3">
        <v>96.595169870000007</v>
      </c>
      <c r="F2002" s="4">
        <v>0.70346887899999999</v>
      </c>
      <c r="G2002" s="6">
        <f>Table5[[#This Row],[Best Individual mean accuracy]]-Table5[[#This Row],[Benchmark mean accuracy]]</f>
        <v>2.4559999999951287E-4</v>
      </c>
      <c r="H2002" t="str">
        <f>IF(AND(Table5[[#This Row],[F value]]&lt;4.74,Table5[[#This Row],[Best Individual mean accuracy]]&gt;Table5[[#This Row],[Benchmark mean accuracy]]),"Yes","No")</f>
        <v>Yes</v>
      </c>
    </row>
    <row r="2003" spans="1:8" x14ac:dyDescent="0.55000000000000004">
      <c r="A2003">
        <v>175</v>
      </c>
      <c r="B2003" s="1" t="s">
        <v>4822</v>
      </c>
      <c r="C2003" s="4">
        <v>0.98285714300000004</v>
      </c>
      <c r="D2003" s="6">
        <v>96.566107250000002</v>
      </c>
      <c r="E2003" s="3">
        <v>96.595088009999998</v>
      </c>
      <c r="F2003" s="4">
        <v>1</v>
      </c>
      <c r="G2003" s="6">
        <f>Table5[[#This Row],[Best Individual mean accuracy]]-Table5[[#This Row],[Benchmark mean accuracy]]</f>
        <v>2.8980759999996053E-2</v>
      </c>
      <c r="H2003" t="str">
        <f>IF(AND(Table5[[#This Row],[F value]]&lt;4.74,Table5[[#This Row],[Best Individual mean accuracy]]&gt;Table5[[#This Row],[Benchmark mean accuracy]]),"Yes","No")</f>
        <v>Yes</v>
      </c>
    </row>
    <row r="2004" spans="1:8" x14ac:dyDescent="0.55000000000000004">
      <c r="A2004">
        <v>928</v>
      </c>
      <c r="B2004" s="1" t="s">
        <v>6244</v>
      </c>
      <c r="C2004" s="4">
        <v>0.97142857100000002</v>
      </c>
      <c r="D2004" s="6">
        <v>96.223905029999997</v>
      </c>
      <c r="E2004" s="3">
        <v>96.595088009999998</v>
      </c>
      <c r="F2004" s="4">
        <v>0.77757158400000004</v>
      </c>
      <c r="G2004" s="6">
        <f>Table5[[#This Row],[Best Individual mean accuracy]]-Table5[[#This Row],[Benchmark mean accuracy]]</f>
        <v>0.37118298000000038</v>
      </c>
      <c r="H2004" t="str">
        <f>IF(AND(Table5[[#This Row],[F value]]&lt;4.74,Table5[[#This Row],[Best Individual mean accuracy]]&gt;Table5[[#This Row],[Benchmark mean accuracy]]),"Yes","No")</f>
        <v>Yes</v>
      </c>
    </row>
    <row r="2005" spans="1:8" x14ac:dyDescent="0.55000000000000004">
      <c r="A2005">
        <v>175</v>
      </c>
      <c r="B2005" s="1" t="s">
        <v>4549</v>
      </c>
      <c r="C2005" s="4">
        <v>0.98285714300000004</v>
      </c>
      <c r="D2005" s="6">
        <v>95.823495699999995</v>
      </c>
      <c r="E2005" s="3">
        <v>96.595088009999998</v>
      </c>
      <c r="F2005" s="4">
        <v>0.67895646499999995</v>
      </c>
      <c r="G2005" s="6">
        <f>Table5[[#This Row],[Best Individual mean accuracy]]-Table5[[#This Row],[Benchmark mean accuracy]]</f>
        <v>0.77159231000000261</v>
      </c>
      <c r="H2005" t="str">
        <f>IF(AND(Table5[[#This Row],[F value]]&lt;4.74,Table5[[#This Row],[Best Individual mean accuracy]]&gt;Table5[[#This Row],[Benchmark mean accuracy]]),"Yes","No")</f>
        <v>Yes</v>
      </c>
    </row>
    <row r="2006" spans="1:8" x14ac:dyDescent="0.55000000000000004">
      <c r="A2006">
        <v>928</v>
      </c>
      <c r="B2006" s="1" t="s">
        <v>6489</v>
      </c>
      <c r="C2006" s="4">
        <v>0.97142857100000002</v>
      </c>
      <c r="D2006" s="6">
        <v>96.824314369999996</v>
      </c>
      <c r="E2006" s="3">
        <v>96.595006139999995</v>
      </c>
      <c r="F2006" s="4">
        <v>0.89060583599999998</v>
      </c>
      <c r="G2006" s="6">
        <f>Table5[[#This Row],[Best Individual mean accuracy]]-Table5[[#This Row],[Benchmark mean accuracy]]</f>
        <v>-0.22930823000000089</v>
      </c>
      <c r="H2006" t="str">
        <f>IF(AND(Table5[[#This Row],[F value]]&lt;4.74,Table5[[#This Row],[Best Individual mean accuracy]]&gt;Table5[[#This Row],[Benchmark mean accuracy]]),"Yes","No")</f>
        <v>No</v>
      </c>
    </row>
    <row r="2007" spans="1:8" x14ac:dyDescent="0.55000000000000004">
      <c r="A2007">
        <v>928</v>
      </c>
      <c r="B2007" s="1" t="s">
        <v>6091</v>
      </c>
      <c r="C2007" s="4">
        <v>0.97142857100000002</v>
      </c>
      <c r="D2007" s="6">
        <v>96.70929185</v>
      </c>
      <c r="E2007" s="3">
        <v>96.595006139999995</v>
      </c>
      <c r="F2007" s="4">
        <v>0.83350857099999998</v>
      </c>
      <c r="G2007" s="6">
        <f>Table5[[#This Row],[Best Individual mean accuracy]]-Table5[[#This Row],[Benchmark mean accuracy]]</f>
        <v>-0.11428571000000431</v>
      </c>
      <c r="H2007" t="str">
        <f>IF(AND(Table5[[#This Row],[F value]]&lt;4.74,Table5[[#This Row],[Best Individual mean accuracy]]&gt;Table5[[#This Row],[Benchmark mean accuracy]]),"Yes","No")</f>
        <v>No</v>
      </c>
    </row>
    <row r="2008" spans="1:8" x14ac:dyDescent="0.55000000000000004">
      <c r="A2008">
        <v>928</v>
      </c>
      <c r="B2008" s="1" t="s">
        <v>5979</v>
      </c>
      <c r="C2008" s="4">
        <v>0.97142857100000002</v>
      </c>
      <c r="D2008" s="6">
        <v>96.680474829999994</v>
      </c>
      <c r="E2008" s="3">
        <v>96.595006139999995</v>
      </c>
      <c r="F2008" s="4">
        <v>1.0896858899999999</v>
      </c>
      <c r="G2008" s="6">
        <f>Table5[[#This Row],[Best Individual mean accuracy]]-Table5[[#This Row],[Benchmark mean accuracy]]</f>
        <v>-8.5468689999999015E-2</v>
      </c>
      <c r="H2008" t="str">
        <f>IF(AND(Table5[[#This Row],[F value]]&lt;4.74,Table5[[#This Row],[Best Individual mean accuracy]]&gt;Table5[[#This Row],[Benchmark mean accuracy]]),"Yes","No")</f>
        <v>No</v>
      </c>
    </row>
    <row r="2009" spans="1:8" x14ac:dyDescent="0.55000000000000004">
      <c r="A2009">
        <v>175</v>
      </c>
      <c r="B2009" s="1" t="s">
        <v>5068</v>
      </c>
      <c r="C2009" s="4">
        <v>0.98285714300000004</v>
      </c>
      <c r="D2009" s="6">
        <v>96.595333609999997</v>
      </c>
      <c r="E2009" s="3">
        <v>96.595006139999995</v>
      </c>
      <c r="F2009" s="4">
        <v>0.97061555300000002</v>
      </c>
      <c r="G2009" s="6">
        <f>Table5[[#This Row],[Best Individual mean accuracy]]-Table5[[#This Row],[Benchmark mean accuracy]]</f>
        <v>-3.2747000000199478E-4</v>
      </c>
      <c r="H2009" t="str">
        <f>IF(AND(Table5[[#This Row],[F value]]&lt;4.74,Table5[[#This Row],[Best Individual mean accuracy]]&gt;Table5[[#This Row],[Benchmark mean accuracy]]),"Yes","No")</f>
        <v>No</v>
      </c>
    </row>
    <row r="2010" spans="1:8" x14ac:dyDescent="0.55000000000000004">
      <c r="A2010">
        <v>928</v>
      </c>
      <c r="B2010" s="1" t="s">
        <v>6248</v>
      </c>
      <c r="C2010" s="4">
        <v>0.97142857100000002</v>
      </c>
      <c r="D2010" s="6">
        <v>96.537699549999999</v>
      </c>
      <c r="E2010" s="3">
        <v>96.595006139999995</v>
      </c>
      <c r="F2010" s="4">
        <v>0.68983965700000005</v>
      </c>
      <c r="G2010" s="6">
        <f>Table5[[#This Row],[Best Individual mean accuracy]]-Table5[[#This Row],[Benchmark mean accuracy]]</f>
        <v>5.7306589999996049E-2</v>
      </c>
      <c r="H2010" t="str">
        <f>IF(AND(Table5[[#This Row],[F value]]&lt;4.74,Table5[[#This Row],[Best Individual mean accuracy]]&gt;Table5[[#This Row],[Benchmark mean accuracy]]),"Yes","No")</f>
        <v>Yes</v>
      </c>
    </row>
    <row r="2011" spans="1:8" x14ac:dyDescent="0.55000000000000004">
      <c r="A2011">
        <v>175</v>
      </c>
      <c r="B2011" s="1" t="s">
        <v>5070</v>
      </c>
      <c r="C2011" s="4">
        <v>0.98285714300000004</v>
      </c>
      <c r="D2011" s="6">
        <v>96.223168240000007</v>
      </c>
      <c r="E2011" s="3">
        <v>96.595006139999995</v>
      </c>
      <c r="F2011" s="4">
        <v>0.59117008599999998</v>
      </c>
      <c r="G2011" s="6">
        <f>Table5[[#This Row],[Best Individual mean accuracy]]-Table5[[#This Row],[Benchmark mean accuracy]]</f>
        <v>0.37183789999998851</v>
      </c>
      <c r="H2011" t="str">
        <f>IF(AND(Table5[[#This Row],[F value]]&lt;4.74,Table5[[#This Row],[Best Individual mean accuracy]]&gt;Table5[[#This Row],[Benchmark mean accuracy]]),"Yes","No")</f>
        <v>Yes</v>
      </c>
    </row>
    <row r="2012" spans="1:8" x14ac:dyDescent="0.55000000000000004">
      <c r="A2012">
        <v>928</v>
      </c>
      <c r="B2012" s="1" t="s">
        <v>5904</v>
      </c>
      <c r="C2012" s="4">
        <v>0.97142857100000002</v>
      </c>
      <c r="D2012" s="6">
        <v>96.766844039999995</v>
      </c>
      <c r="E2012" s="3">
        <v>96.594924270000007</v>
      </c>
      <c r="F2012" s="4">
        <v>0.591229059</v>
      </c>
      <c r="G2012" s="6">
        <f>Table5[[#This Row],[Best Individual mean accuracy]]-Table5[[#This Row],[Benchmark mean accuracy]]</f>
        <v>-0.17191976999998815</v>
      </c>
      <c r="H2012" t="str">
        <f>IF(AND(Table5[[#This Row],[F value]]&lt;4.74,Table5[[#This Row],[Best Individual mean accuracy]]&gt;Table5[[#This Row],[Benchmark mean accuracy]]),"Yes","No")</f>
        <v>No</v>
      </c>
    </row>
    <row r="2013" spans="1:8" x14ac:dyDescent="0.55000000000000004">
      <c r="A2013">
        <v>663</v>
      </c>
      <c r="B2013" s="1" t="s">
        <v>5519</v>
      </c>
      <c r="C2013" s="4">
        <v>0.97714285700000003</v>
      </c>
      <c r="D2013" s="6">
        <v>96.709619320000002</v>
      </c>
      <c r="E2013" s="3">
        <v>96.594924270000007</v>
      </c>
      <c r="F2013" s="4">
        <v>0.75047672899999995</v>
      </c>
      <c r="G2013" s="6">
        <f>Table5[[#This Row],[Best Individual mean accuracy]]-Table5[[#This Row],[Benchmark mean accuracy]]</f>
        <v>-0.11469504999999458</v>
      </c>
      <c r="H2013" t="str">
        <f>IF(AND(Table5[[#This Row],[F value]]&lt;4.74,Table5[[#This Row],[Best Individual mean accuracy]]&gt;Table5[[#This Row],[Benchmark mean accuracy]]),"Yes","No")</f>
        <v>No</v>
      </c>
    </row>
    <row r="2014" spans="1:8" x14ac:dyDescent="0.55000000000000004">
      <c r="A2014">
        <v>10</v>
      </c>
      <c r="B2014" s="1" t="s">
        <v>4416</v>
      </c>
      <c r="C2014" s="4">
        <v>0.98285714300000004</v>
      </c>
      <c r="D2014" s="6">
        <v>96.652476460000003</v>
      </c>
      <c r="E2014" s="3">
        <v>96.594924270000007</v>
      </c>
      <c r="F2014" s="4">
        <v>0.92849132099999998</v>
      </c>
      <c r="G2014" s="6">
        <f>Table5[[#This Row],[Best Individual mean accuracy]]-Table5[[#This Row],[Benchmark mean accuracy]]</f>
        <v>-5.7552189999995562E-2</v>
      </c>
      <c r="H2014" t="str">
        <f>IF(AND(Table5[[#This Row],[F value]]&lt;4.74,Table5[[#This Row],[Best Individual mean accuracy]]&gt;Table5[[#This Row],[Benchmark mean accuracy]]),"Yes","No")</f>
        <v>No</v>
      </c>
    </row>
    <row r="2015" spans="1:8" x14ac:dyDescent="0.55000000000000004">
      <c r="A2015">
        <v>10</v>
      </c>
      <c r="B2015" s="1" t="s">
        <v>4406</v>
      </c>
      <c r="C2015" s="4">
        <v>0.98285714300000004</v>
      </c>
      <c r="D2015" s="6">
        <v>96.652640199999993</v>
      </c>
      <c r="E2015" s="3">
        <v>96.594842409999998</v>
      </c>
      <c r="F2015" s="4">
        <v>0.63669533300000003</v>
      </c>
      <c r="G2015" s="6">
        <f>Table5[[#This Row],[Best Individual mean accuracy]]-Table5[[#This Row],[Benchmark mean accuracy]]</f>
        <v>-5.7797789999995075E-2</v>
      </c>
      <c r="H2015" t="str">
        <f>IF(AND(Table5[[#This Row],[F value]]&lt;4.74,Table5[[#This Row],[Best Individual mean accuracy]]&gt;Table5[[#This Row],[Benchmark mean accuracy]]),"Yes","No")</f>
        <v>No</v>
      </c>
    </row>
    <row r="2016" spans="1:8" x14ac:dyDescent="0.55000000000000004">
      <c r="A2016">
        <v>928</v>
      </c>
      <c r="B2016" s="1" t="s">
        <v>6427</v>
      </c>
      <c r="C2016" s="4">
        <v>0.97142857100000002</v>
      </c>
      <c r="D2016" s="6">
        <v>96.366189109999993</v>
      </c>
      <c r="E2016" s="3">
        <v>96.594842409999998</v>
      </c>
      <c r="F2016" s="4">
        <v>0.75457199399999997</v>
      </c>
      <c r="G2016" s="6">
        <f>Table5[[#This Row],[Best Individual mean accuracy]]-Table5[[#This Row],[Benchmark mean accuracy]]</f>
        <v>0.22865330000000483</v>
      </c>
      <c r="H2016" t="str">
        <f>IF(AND(Table5[[#This Row],[F value]]&lt;4.74,Table5[[#This Row],[Best Individual mean accuracy]]&gt;Table5[[#This Row],[Benchmark mean accuracy]]),"Yes","No")</f>
        <v>Yes</v>
      </c>
    </row>
    <row r="2017" spans="1:8" x14ac:dyDescent="0.55000000000000004">
      <c r="A2017">
        <v>175</v>
      </c>
      <c r="B2017" s="1" t="s">
        <v>4935</v>
      </c>
      <c r="C2017" s="4">
        <v>0.98285714300000004</v>
      </c>
      <c r="D2017" s="6">
        <v>96.166107249999996</v>
      </c>
      <c r="E2017" s="3">
        <v>96.594842409999998</v>
      </c>
      <c r="F2017" s="4">
        <v>1.065699833</v>
      </c>
      <c r="G2017" s="6">
        <f>Table5[[#This Row],[Best Individual mean accuracy]]-Table5[[#This Row],[Benchmark mean accuracy]]</f>
        <v>0.42873516000000222</v>
      </c>
      <c r="H2017" t="str">
        <f>IF(AND(Table5[[#This Row],[F value]]&lt;4.74,Table5[[#This Row],[Best Individual mean accuracy]]&gt;Table5[[#This Row],[Benchmark mean accuracy]]),"Yes","No")</f>
        <v>Yes</v>
      </c>
    </row>
    <row r="2018" spans="1:8" x14ac:dyDescent="0.55000000000000004">
      <c r="A2018">
        <v>928</v>
      </c>
      <c r="B2018" s="1" t="s">
        <v>6470</v>
      </c>
      <c r="C2018" s="4">
        <v>0.97142857100000002</v>
      </c>
      <c r="D2018" s="6">
        <v>96.108227589999998</v>
      </c>
      <c r="E2018" s="3">
        <v>96.594842409999998</v>
      </c>
      <c r="F2018" s="4">
        <v>1.040132168</v>
      </c>
      <c r="G2018" s="6">
        <f>Table5[[#This Row],[Best Individual mean accuracy]]-Table5[[#This Row],[Benchmark mean accuracy]]</f>
        <v>0.48661481999999978</v>
      </c>
      <c r="H2018" t="str">
        <f>IF(AND(Table5[[#This Row],[F value]]&lt;4.74,Table5[[#This Row],[Best Individual mean accuracy]]&gt;Table5[[#This Row],[Benchmark mean accuracy]]),"Yes","No")</f>
        <v>Yes</v>
      </c>
    </row>
    <row r="2019" spans="1:8" x14ac:dyDescent="0.55000000000000004">
      <c r="A2019">
        <v>928</v>
      </c>
      <c r="B2019" s="1" t="s">
        <v>6089</v>
      </c>
      <c r="C2019" s="4">
        <v>0.97142857100000002</v>
      </c>
      <c r="D2019" s="6">
        <v>96.480884160000002</v>
      </c>
      <c r="E2019" s="3">
        <v>96.594760539999996</v>
      </c>
      <c r="F2019" s="4">
        <v>0.83310398100000005</v>
      </c>
      <c r="G2019" s="6">
        <f>Table5[[#This Row],[Best Individual mean accuracy]]-Table5[[#This Row],[Benchmark mean accuracy]]</f>
        <v>0.11387637999999356</v>
      </c>
      <c r="H2019" t="str">
        <f>IF(AND(Table5[[#This Row],[F value]]&lt;4.74,Table5[[#This Row],[Best Individual mean accuracy]]&gt;Table5[[#This Row],[Benchmark mean accuracy]]),"Yes","No")</f>
        <v>Yes</v>
      </c>
    </row>
    <row r="2020" spans="1:8" x14ac:dyDescent="0.55000000000000004">
      <c r="A2020">
        <v>928</v>
      </c>
      <c r="B2020" s="1" t="s">
        <v>6179</v>
      </c>
      <c r="C2020" s="4">
        <v>0.97142857100000002</v>
      </c>
      <c r="D2020" s="6">
        <v>96.680884160000005</v>
      </c>
      <c r="E2020" s="3">
        <v>96.594678669999993</v>
      </c>
      <c r="F2020" s="4">
        <v>0.61878888600000004</v>
      </c>
      <c r="G2020" s="6">
        <f>Table5[[#This Row],[Best Individual mean accuracy]]-Table5[[#This Row],[Benchmark mean accuracy]]</f>
        <v>-8.6205490000011764E-2</v>
      </c>
      <c r="H2020" t="str">
        <f>IF(AND(Table5[[#This Row],[F value]]&lt;4.74,Table5[[#This Row],[Best Individual mean accuracy]]&gt;Table5[[#This Row],[Benchmark mean accuracy]]),"Yes","No")</f>
        <v>No</v>
      </c>
    </row>
    <row r="2021" spans="1:8" x14ac:dyDescent="0.55000000000000004">
      <c r="A2021">
        <v>175</v>
      </c>
      <c r="B2021" s="1" t="s">
        <v>4533</v>
      </c>
      <c r="C2021" s="4">
        <v>0.98285714300000004</v>
      </c>
      <c r="D2021" s="6">
        <v>96.652558330000005</v>
      </c>
      <c r="E2021" s="3">
        <v>96.594678669999993</v>
      </c>
      <c r="F2021" s="4">
        <v>1.0333204810000001</v>
      </c>
      <c r="G2021" s="6">
        <f>Table5[[#This Row],[Best Individual mean accuracy]]-Table5[[#This Row],[Benchmark mean accuracy]]</f>
        <v>-5.7879660000011768E-2</v>
      </c>
      <c r="H2021" t="str">
        <f>IF(AND(Table5[[#This Row],[F value]]&lt;4.74,Table5[[#This Row],[Best Individual mean accuracy]]&gt;Table5[[#This Row],[Benchmark mean accuracy]]),"Yes","No")</f>
        <v>No</v>
      </c>
    </row>
    <row r="2022" spans="1:8" x14ac:dyDescent="0.55000000000000004">
      <c r="A2022">
        <v>750</v>
      </c>
      <c r="B2022" s="1" t="s">
        <v>5857</v>
      </c>
      <c r="C2022" s="4">
        <v>0.96571428599999998</v>
      </c>
      <c r="D2022" s="6">
        <v>96.594760539999996</v>
      </c>
      <c r="E2022" s="3">
        <v>96.594678669999993</v>
      </c>
      <c r="F2022" s="4">
        <v>1.1429148899999999</v>
      </c>
      <c r="G2022" s="6">
        <f>Table5[[#This Row],[Best Individual mean accuracy]]-Table5[[#This Row],[Benchmark mean accuracy]]</f>
        <v>-8.1870000002481902E-5</v>
      </c>
      <c r="H2022" t="str">
        <f>IF(AND(Table5[[#This Row],[F value]]&lt;4.74,Table5[[#This Row],[Best Individual mean accuracy]]&gt;Table5[[#This Row],[Benchmark mean accuracy]]),"Yes","No")</f>
        <v>No</v>
      </c>
    </row>
    <row r="2023" spans="1:8" x14ac:dyDescent="0.55000000000000004">
      <c r="A2023">
        <v>10</v>
      </c>
      <c r="B2023" s="1" t="s">
        <v>4418</v>
      </c>
      <c r="C2023" s="4">
        <v>0.98285714300000004</v>
      </c>
      <c r="D2023" s="6">
        <v>96.651494060000005</v>
      </c>
      <c r="E2023" s="3">
        <v>96.594596809999999</v>
      </c>
      <c r="F2023" s="4">
        <v>0.72977233100000005</v>
      </c>
      <c r="G2023" s="6">
        <f>Table5[[#This Row],[Best Individual mean accuracy]]-Table5[[#This Row],[Benchmark mean accuracy]]</f>
        <v>-5.6897250000005783E-2</v>
      </c>
      <c r="H2023" t="str">
        <f>IF(AND(Table5[[#This Row],[F value]]&lt;4.74,Table5[[#This Row],[Best Individual mean accuracy]]&gt;Table5[[#This Row],[Benchmark mean accuracy]]),"Yes","No")</f>
        <v>No</v>
      </c>
    </row>
    <row r="2024" spans="1:8" x14ac:dyDescent="0.55000000000000004">
      <c r="A2024">
        <v>928</v>
      </c>
      <c r="B2024" s="1" t="s">
        <v>6416</v>
      </c>
      <c r="C2024" s="4">
        <v>0.97142857100000002</v>
      </c>
      <c r="D2024" s="6">
        <v>96.509291849999997</v>
      </c>
      <c r="E2024" s="3">
        <v>96.594514939999996</v>
      </c>
      <c r="F2024" s="4">
        <v>0.81321281499999998</v>
      </c>
      <c r="G2024" s="6">
        <f>Table5[[#This Row],[Best Individual mean accuracy]]-Table5[[#This Row],[Benchmark mean accuracy]]</f>
        <v>8.5223089999999502E-2</v>
      </c>
      <c r="H2024" t="str">
        <f>IF(AND(Table5[[#This Row],[F value]]&lt;4.74,Table5[[#This Row],[Best Individual mean accuracy]]&gt;Table5[[#This Row],[Benchmark mean accuracy]]),"Yes","No")</f>
        <v>Yes</v>
      </c>
    </row>
    <row r="2025" spans="1:8" x14ac:dyDescent="0.55000000000000004">
      <c r="A2025">
        <v>928</v>
      </c>
      <c r="B2025" s="1" t="s">
        <v>6118</v>
      </c>
      <c r="C2025" s="4">
        <v>0.97142857100000002</v>
      </c>
      <c r="D2025" s="6">
        <v>96.394187470000006</v>
      </c>
      <c r="E2025" s="3">
        <v>96.594433069999994</v>
      </c>
      <c r="F2025" s="4">
        <v>1</v>
      </c>
      <c r="G2025" s="6">
        <f>Table5[[#This Row],[Best Individual mean accuracy]]-Table5[[#This Row],[Benchmark mean accuracy]]</f>
        <v>0.20024559999998814</v>
      </c>
      <c r="H2025" t="str">
        <f>IF(AND(Table5[[#This Row],[F value]]&lt;4.74,Table5[[#This Row],[Best Individual mean accuracy]]&gt;Table5[[#This Row],[Benchmark mean accuracy]]),"Yes","No")</f>
        <v>Yes</v>
      </c>
    </row>
    <row r="2026" spans="1:8" x14ac:dyDescent="0.55000000000000004">
      <c r="A2026">
        <v>175</v>
      </c>
      <c r="B2026" s="1" t="s">
        <v>5031</v>
      </c>
      <c r="C2026" s="4">
        <v>0.98285714300000004</v>
      </c>
      <c r="D2026" s="6">
        <v>96.594596809999999</v>
      </c>
      <c r="E2026" s="3">
        <v>96.594351209999999</v>
      </c>
      <c r="F2026" s="4">
        <v>0.58091692100000003</v>
      </c>
      <c r="G2026" s="6">
        <f>Table5[[#This Row],[Best Individual mean accuracy]]-Table5[[#This Row],[Benchmark mean accuracy]]</f>
        <v>-2.4559999999951287E-4</v>
      </c>
      <c r="H2026" t="str">
        <f>IF(AND(Table5[[#This Row],[F value]]&lt;4.74,Table5[[#This Row],[Best Individual mean accuracy]]&gt;Table5[[#This Row],[Benchmark mean accuracy]]),"Yes","No")</f>
        <v>No</v>
      </c>
    </row>
    <row r="2027" spans="1:8" x14ac:dyDescent="0.55000000000000004">
      <c r="A2027">
        <v>928</v>
      </c>
      <c r="B2027" s="1" t="s">
        <v>6420</v>
      </c>
      <c r="C2027" s="4">
        <v>0.97142857100000002</v>
      </c>
      <c r="D2027" s="6">
        <v>96.422513300000006</v>
      </c>
      <c r="E2027" s="3">
        <v>96.594351209999999</v>
      </c>
      <c r="F2027" s="4">
        <v>0.87067576099999999</v>
      </c>
      <c r="G2027" s="6">
        <f>Table5[[#This Row],[Best Individual mean accuracy]]-Table5[[#This Row],[Benchmark mean accuracy]]</f>
        <v>0.1718379099999936</v>
      </c>
      <c r="H2027" t="str">
        <f>IF(AND(Table5[[#This Row],[F value]]&lt;4.74,Table5[[#This Row],[Best Individual mean accuracy]]&gt;Table5[[#This Row],[Benchmark mean accuracy]]),"Yes","No")</f>
        <v>Yes</v>
      </c>
    </row>
    <row r="2028" spans="1:8" x14ac:dyDescent="0.55000000000000004">
      <c r="A2028">
        <v>928</v>
      </c>
      <c r="B2028" s="1" t="s">
        <v>6407</v>
      </c>
      <c r="C2028" s="4">
        <v>0.97142857100000002</v>
      </c>
      <c r="D2028" s="6">
        <v>96.393860009999997</v>
      </c>
      <c r="E2028" s="3">
        <v>96.594351209999999</v>
      </c>
      <c r="F2028" s="4">
        <v>0.731435481</v>
      </c>
      <c r="G2028" s="6">
        <f>Table5[[#This Row],[Best Individual mean accuracy]]-Table5[[#This Row],[Benchmark mean accuracy]]</f>
        <v>0.20049120000000187</v>
      </c>
      <c r="H2028" t="str">
        <f>IF(AND(Table5[[#This Row],[F value]]&lt;4.74,Table5[[#This Row],[Best Individual mean accuracy]]&gt;Table5[[#This Row],[Benchmark mean accuracy]]),"Yes","No")</f>
        <v>Yes</v>
      </c>
    </row>
    <row r="2029" spans="1:8" x14ac:dyDescent="0.55000000000000004">
      <c r="A2029">
        <v>750</v>
      </c>
      <c r="B2029" s="1" t="s">
        <v>5877</v>
      </c>
      <c r="C2029" s="4">
        <v>0.96571428599999998</v>
      </c>
      <c r="D2029" s="6">
        <v>96.737863279999999</v>
      </c>
      <c r="E2029" s="3">
        <v>96.594269339999997</v>
      </c>
      <c r="F2029" s="4">
        <v>1.133347976</v>
      </c>
      <c r="G2029" s="6">
        <f>Table5[[#This Row],[Best Individual mean accuracy]]-Table5[[#This Row],[Benchmark mean accuracy]]</f>
        <v>-0.14359394000000236</v>
      </c>
      <c r="H2029" t="str">
        <f>IF(AND(Table5[[#This Row],[F value]]&lt;4.74,Table5[[#This Row],[Best Individual mean accuracy]]&gt;Table5[[#This Row],[Benchmark mean accuracy]]),"Yes","No")</f>
        <v>No</v>
      </c>
    </row>
    <row r="2030" spans="1:8" x14ac:dyDescent="0.55000000000000004">
      <c r="A2030">
        <v>928</v>
      </c>
      <c r="B2030" s="1" t="s">
        <v>6321</v>
      </c>
      <c r="C2030" s="4">
        <v>0.97142857100000002</v>
      </c>
      <c r="D2030" s="6">
        <v>96.73737208</v>
      </c>
      <c r="E2030" s="3">
        <v>96.594269339999997</v>
      </c>
      <c r="F2030" s="4">
        <v>0.89595349400000002</v>
      </c>
      <c r="G2030" s="6">
        <f>Table5[[#This Row],[Best Individual mean accuracy]]-Table5[[#This Row],[Benchmark mean accuracy]]</f>
        <v>-0.14310274000000334</v>
      </c>
      <c r="H2030" t="str">
        <f>IF(AND(Table5[[#This Row],[F value]]&lt;4.74,Table5[[#This Row],[Best Individual mean accuracy]]&gt;Table5[[#This Row],[Benchmark mean accuracy]]),"Yes","No")</f>
        <v>No</v>
      </c>
    </row>
    <row r="2031" spans="1:8" x14ac:dyDescent="0.55000000000000004">
      <c r="A2031">
        <v>175</v>
      </c>
      <c r="B2031" s="1" t="s">
        <v>4643</v>
      </c>
      <c r="C2031" s="4">
        <v>0.98285714300000004</v>
      </c>
      <c r="D2031" s="6">
        <v>96.022185840000006</v>
      </c>
      <c r="E2031" s="3">
        <v>96.593778139999998</v>
      </c>
      <c r="F2031" s="4">
        <v>1.1442455</v>
      </c>
      <c r="G2031" s="6">
        <f>Table5[[#This Row],[Best Individual mean accuracy]]-Table5[[#This Row],[Benchmark mean accuracy]]</f>
        <v>0.57159229999999184</v>
      </c>
      <c r="H2031" t="str">
        <f>IF(AND(Table5[[#This Row],[F value]]&lt;4.74,Table5[[#This Row],[Best Individual mean accuracy]]&gt;Table5[[#This Row],[Benchmark mean accuracy]]),"Yes","No")</f>
        <v>Yes</v>
      </c>
    </row>
    <row r="2032" spans="1:8" x14ac:dyDescent="0.55000000000000004">
      <c r="A2032">
        <v>928</v>
      </c>
      <c r="B2032" s="1" t="s">
        <v>6014</v>
      </c>
      <c r="C2032" s="4">
        <v>0.97142857100000002</v>
      </c>
      <c r="D2032" s="6">
        <v>96.251985259999998</v>
      </c>
      <c r="E2032" s="3">
        <v>96.567662709999993</v>
      </c>
      <c r="F2032" s="4">
        <v>0.67480406000000004</v>
      </c>
      <c r="G2032" s="6">
        <f>Table5[[#This Row],[Best Individual mean accuracy]]-Table5[[#This Row],[Benchmark mean accuracy]]</f>
        <v>0.31567744999999547</v>
      </c>
      <c r="H2032" t="str">
        <f>IF(AND(Table5[[#This Row],[F value]]&lt;4.74,Table5[[#This Row],[Best Individual mean accuracy]]&gt;Table5[[#This Row],[Benchmark mean accuracy]]),"Yes","No")</f>
        <v>Yes</v>
      </c>
    </row>
    <row r="2033" spans="1:8" x14ac:dyDescent="0.55000000000000004">
      <c r="A2033">
        <v>928</v>
      </c>
      <c r="B2033" s="1" t="s">
        <v>5941</v>
      </c>
      <c r="C2033" s="4">
        <v>0.97142857100000002</v>
      </c>
      <c r="D2033" s="6">
        <v>96.738845679999997</v>
      </c>
      <c r="E2033" s="3">
        <v>96.567335240000006</v>
      </c>
      <c r="F2033" s="4">
        <v>0.80387820200000004</v>
      </c>
      <c r="G2033" s="6">
        <f>Table5[[#This Row],[Best Individual mean accuracy]]-Table5[[#This Row],[Benchmark mean accuracy]]</f>
        <v>-0.1715104399999916</v>
      </c>
      <c r="H2033" t="str">
        <f>IF(AND(Table5[[#This Row],[F value]]&lt;4.74,Table5[[#This Row],[Best Individual mean accuracy]]&gt;Table5[[#This Row],[Benchmark mean accuracy]]),"Yes","No")</f>
        <v>No</v>
      </c>
    </row>
    <row r="2034" spans="1:8" x14ac:dyDescent="0.55000000000000004">
      <c r="A2034">
        <v>750</v>
      </c>
      <c r="B2034" s="1" t="s">
        <v>5873</v>
      </c>
      <c r="C2034" s="4">
        <v>0.96571428599999998</v>
      </c>
      <c r="D2034" s="6">
        <v>96.76725338</v>
      </c>
      <c r="E2034" s="3">
        <v>96.567253379999997</v>
      </c>
      <c r="F2034" s="4">
        <v>0.66982188200000004</v>
      </c>
      <c r="G2034" s="6">
        <f>Table5[[#This Row],[Best Individual mean accuracy]]-Table5[[#This Row],[Benchmark mean accuracy]]</f>
        <v>-0.20000000000000284</v>
      </c>
      <c r="H2034" t="str">
        <f>IF(AND(Table5[[#This Row],[F value]]&lt;4.74,Table5[[#This Row],[Best Individual mean accuracy]]&gt;Table5[[#This Row],[Benchmark mean accuracy]]),"Yes","No")</f>
        <v>No</v>
      </c>
    </row>
    <row r="2035" spans="1:8" x14ac:dyDescent="0.55000000000000004">
      <c r="A2035">
        <v>928</v>
      </c>
      <c r="B2035" s="1" t="s">
        <v>6111</v>
      </c>
      <c r="C2035" s="4">
        <v>0.97142857100000002</v>
      </c>
      <c r="D2035" s="6">
        <v>96.653049530000004</v>
      </c>
      <c r="E2035" s="3">
        <v>96.567089640000006</v>
      </c>
      <c r="F2035" s="4">
        <v>0.86228232500000002</v>
      </c>
      <c r="G2035" s="6">
        <f>Table5[[#This Row],[Best Individual mean accuracy]]-Table5[[#This Row],[Benchmark mean accuracy]]</f>
        <v>-8.595988999999804E-2</v>
      </c>
      <c r="H2035" t="str">
        <f>IF(AND(Table5[[#This Row],[F value]]&lt;4.74,Table5[[#This Row],[Best Individual mean accuracy]]&gt;Table5[[#This Row],[Benchmark mean accuracy]]),"Yes","No")</f>
        <v>No</v>
      </c>
    </row>
    <row r="2036" spans="1:8" x14ac:dyDescent="0.55000000000000004">
      <c r="A2036">
        <v>928</v>
      </c>
      <c r="B2036" s="1" t="s">
        <v>6610</v>
      </c>
      <c r="C2036" s="4">
        <v>0.97142857100000002</v>
      </c>
      <c r="D2036" s="6">
        <v>96.624150630000003</v>
      </c>
      <c r="E2036" s="3">
        <v>96.567089640000006</v>
      </c>
      <c r="F2036" s="4">
        <v>1.161096262</v>
      </c>
      <c r="G2036" s="6">
        <f>Table5[[#This Row],[Best Individual mean accuracy]]-Table5[[#This Row],[Benchmark mean accuracy]]</f>
        <v>-5.7060989999996536E-2</v>
      </c>
      <c r="H2036" t="str">
        <f>IF(AND(Table5[[#This Row],[F value]]&lt;4.74,Table5[[#This Row],[Best Individual mean accuracy]]&gt;Table5[[#This Row],[Benchmark mean accuracy]]),"Yes","No")</f>
        <v>No</v>
      </c>
    </row>
    <row r="2037" spans="1:8" x14ac:dyDescent="0.55000000000000004">
      <c r="A2037">
        <v>10</v>
      </c>
      <c r="B2037" s="1" t="s">
        <v>4415</v>
      </c>
      <c r="C2037" s="4">
        <v>0.98285714300000004</v>
      </c>
      <c r="D2037" s="6">
        <v>96.45223086</v>
      </c>
      <c r="E2037" s="3">
        <v>96.567089640000006</v>
      </c>
      <c r="F2037" s="4">
        <v>0.58216192300000003</v>
      </c>
      <c r="G2037" s="6">
        <f>Table5[[#This Row],[Best Individual mean accuracy]]-Table5[[#This Row],[Benchmark mean accuracy]]</f>
        <v>0.11485878000000582</v>
      </c>
      <c r="H2037" t="str">
        <f>IF(AND(Table5[[#This Row],[F value]]&lt;4.74,Table5[[#This Row],[Best Individual mean accuracy]]&gt;Table5[[#This Row],[Benchmark mean accuracy]]),"Yes","No")</f>
        <v>Yes</v>
      </c>
    </row>
    <row r="2038" spans="1:8" x14ac:dyDescent="0.55000000000000004">
      <c r="A2038">
        <v>928</v>
      </c>
      <c r="B2038" s="1" t="s">
        <v>5894</v>
      </c>
      <c r="C2038" s="4">
        <v>0.97142857100000002</v>
      </c>
      <c r="D2038" s="6">
        <v>96.394760539999993</v>
      </c>
      <c r="E2038" s="3">
        <v>96.567089640000006</v>
      </c>
      <c r="F2038" s="4">
        <v>1</v>
      </c>
      <c r="G2038" s="6">
        <f>Table5[[#This Row],[Best Individual mean accuracy]]-Table5[[#This Row],[Benchmark mean accuracy]]</f>
        <v>0.17232910000001311</v>
      </c>
      <c r="H2038" t="str">
        <f>IF(AND(Table5[[#This Row],[F value]]&lt;4.74,Table5[[#This Row],[Best Individual mean accuracy]]&gt;Table5[[#This Row],[Benchmark mean accuracy]]),"Yes","No")</f>
        <v>Yes</v>
      </c>
    </row>
    <row r="2039" spans="1:8" x14ac:dyDescent="0.55000000000000004">
      <c r="A2039">
        <v>928</v>
      </c>
      <c r="B2039" s="1" t="s">
        <v>6136</v>
      </c>
      <c r="C2039" s="4">
        <v>0.97142857100000002</v>
      </c>
      <c r="D2039" s="6">
        <v>96.824314369999996</v>
      </c>
      <c r="E2039" s="3">
        <v>96.567007779999997</v>
      </c>
      <c r="F2039" s="4">
        <v>0.85071491200000005</v>
      </c>
      <c r="G2039" s="6">
        <f>Table5[[#This Row],[Best Individual mean accuracy]]-Table5[[#This Row],[Benchmark mean accuracy]]</f>
        <v>-0.25730658999999889</v>
      </c>
      <c r="H2039" t="str">
        <f>IF(AND(Table5[[#This Row],[F value]]&lt;4.74,Table5[[#This Row],[Best Individual mean accuracy]]&gt;Table5[[#This Row],[Benchmark mean accuracy]]),"Yes","No")</f>
        <v>No</v>
      </c>
    </row>
    <row r="2040" spans="1:8" x14ac:dyDescent="0.55000000000000004">
      <c r="A2040">
        <v>928</v>
      </c>
      <c r="B2040" s="1" t="s">
        <v>6501</v>
      </c>
      <c r="C2040" s="4">
        <v>0.97142857100000002</v>
      </c>
      <c r="D2040" s="6">
        <v>96.395088009999995</v>
      </c>
      <c r="E2040" s="3">
        <v>96.567007779999997</v>
      </c>
      <c r="F2040" s="4">
        <v>0.84411293799999998</v>
      </c>
      <c r="G2040" s="6">
        <f>Table5[[#This Row],[Best Individual mean accuracy]]-Table5[[#This Row],[Benchmark mean accuracy]]</f>
        <v>0.17191977000000236</v>
      </c>
      <c r="H2040" t="str">
        <f>IF(AND(Table5[[#This Row],[F value]]&lt;4.74,Table5[[#This Row],[Best Individual mean accuracy]]&gt;Table5[[#This Row],[Benchmark mean accuracy]]),"Yes","No")</f>
        <v>Yes</v>
      </c>
    </row>
    <row r="2041" spans="1:8" x14ac:dyDescent="0.55000000000000004">
      <c r="A2041">
        <v>928</v>
      </c>
      <c r="B2041" s="1" t="s">
        <v>6073</v>
      </c>
      <c r="C2041" s="4">
        <v>0.97142857100000002</v>
      </c>
      <c r="D2041" s="6">
        <v>96.653049530000004</v>
      </c>
      <c r="E2041" s="3">
        <v>96.566925909999995</v>
      </c>
      <c r="F2041" s="4">
        <v>1.1791112619999999</v>
      </c>
      <c r="G2041" s="6">
        <f>Table5[[#This Row],[Best Individual mean accuracy]]-Table5[[#This Row],[Benchmark mean accuracy]]</f>
        <v>-8.6123620000009282E-2</v>
      </c>
      <c r="H2041" t="str">
        <f>IF(AND(Table5[[#This Row],[F value]]&lt;4.74,Table5[[#This Row],[Best Individual mean accuracy]]&gt;Table5[[#This Row],[Benchmark mean accuracy]]),"Yes","No")</f>
        <v>No</v>
      </c>
    </row>
    <row r="2042" spans="1:8" x14ac:dyDescent="0.55000000000000004">
      <c r="A2042">
        <v>928</v>
      </c>
      <c r="B2042" s="1" t="s">
        <v>6072</v>
      </c>
      <c r="C2042" s="4">
        <v>0.97142857100000002</v>
      </c>
      <c r="D2042" s="6">
        <v>96.337535819999999</v>
      </c>
      <c r="E2042" s="3">
        <v>96.566925909999995</v>
      </c>
      <c r="F2042" s="4">
        <v>0.80423888200000004</v>
      </c>
      <c r="G2042" s="6">
        <f>Table5[[#This Row],[Best Individual mean accuracy]]-Table5[[#This Row],[Benchmark mean accuracy]]</f>
        <v>0.22939008999999544</v>
      </c>
      <c r="H2042" t="str">
        <f>IF(AND(Table5[[#This Row],[F value]]&lt;4.74,Table5[[#This Row],[Best Individual mean accuracy]]&gt;Table5[[#This Row],[Benchmark mean accuracy]]),"Yes","No")</f>
        <v>Yes</v>
      </c>
    </row>
    <row r="2043" spans="1:8" x14ac:dyDescent="0.55000000000000004">
      <c r="A2043">
        <v>750</v>
      </c>
      <c r="B2043" s="1" t="s">
        <v>5640</v>
      </c>
      <c r="C2043" s="4">
        <v>0.96571428599999998</v>
      </c>
      <c r="D2043" s="6">
        <v>96.881129759999993</v>
      </c>
      <c r="E2043" s="3">
        <v>96.566844040000007</v>
      </c>
      <c r="F2043" s="4">
        <v>1.0408710430000001</v>
      </c>
      <c r="G2043" s="6">
        <f>Table5[[#This Row],[Best Individual mean accuracy]]-Table5[[#This Row],[Benchmark mean accuracy]]</f>
        <v>-0.31428571999998667</v>
      </c>
      <c r="H2043" t="str">
        <f>IF(AND(Table5[[#This Row],[F value]]&lt;4.74,Table5[[#This Row],[Best Individual mean accuracy]]&gt;Table5[[#This Row],[Benchmark mean accuracy]]),"Yes","No")</f>
        <v>No</v>
      </c>
    </row>
    <row r="2044" spans="1:8" x14ac:dyDescent="0.55000000000000004">
      <c r="A2044">
        <v>928</v>
      </c>
      <c r="B2044" s="1" t="s">
        <v>5957</v>
      </c>
      <c r="C2044" s="4">
        <v>0.97142857100000002</v>
      </c>
      <c r="D2044" s="6">
        <v>96.595579209999997</v>
      </c>
      <c r="E2044" s="3">
        <v>96.566762179999998</v>
      </c>
      <c r="F2044" s="4">
        <v>1.579945548</v>
      </c>
      <c r="G2044" s="6">
        <f>Table5[[#This Row],[Best Individual mean accuracy]]-Table5[[#This Row],[Benchmark mean accuracy]]</f>
        <v>-2.8817029999999022E-2</v>
      </c>
      <c r="H2044" t="str">
        <f>IF(AND(Table5[[#This Row],[F value]]&lt;4.74,Table5[[#This Row],[Best Individual mean accuracy]]&gt;Table5[[#This Row],[Benchmark mean accuracy]]),"Yes","No")</f>
        <v>No</v>
      </c>
    </row>
    <row r="2045" spans="1:8" x14ac:dyDescent="0.55000000000000004">
      <c r="A2045">
        <v>175</v>
      </c>
      <c r="B2045" s="1" t="s">
        <v>4488</v>
      </c>
      <c r="C2045" s="4">
        <v>0.98285714300000004</v>
      </c>
      <c r="D2045" s="6">
        <v>96.680802290000003</v>
      </c>
      <c r="E2045" s="3">
        <v>96.566680309999995</v>
      </c>
      <c r="F2045" s="4">
        <v>1</v>
      </c>
      <c r="G2045" s="6">
        <f>Table5[[#This Row],[Best Individual mean accuracy]]-Table5[[#This Row],[Benchmark mean accuracy]]</f>
        <v>-0.11412198000000728</v>
      </c>
      <c r="H2045" t="str">
        <f>IF(AND(Table5[[#This Row],[F value]]&lt;4.74,Table5[[#This Row],[Best Individual mean accuracy]]&gt;Table5[[#This Row],[Benchmark mean accuracy]]),"Yes","No")</f>
        <v>No</v>
      </c>
    </row>
    <row r="2046" spans="1:8" x14ac:dyDescent="0.55000000000000004">
      <c r="A2046">
        <v>928</v>
      </c>
      <c r="B2046" s="1" t="s">
        <v>5945</v>
      </c>
      <c r="C2046" s="4">
        <v>0.97142857100000002</v>
      </c>
      <c r="D2046" s="6">
        <v>96.509291849999997</v>
      </c>
      <c r="E2046" s="3">
        <v>96.566680309999995</v>
      </c>
      <c r="F2046" s="4">
        <v>0.77774315599999999</v>
      </c>
      <c r="G2046" s="6">
        <f>Table5[[#This Row],[Best Individual mean accuracy]]-Table5[[#This Row],[Benchmark mean accuracy]]</f>
        <v>5.7388459999998531E-2</v>
      </c>
      <c r="H2046" t="str">
        <f>IF(AND(Table5[[#This Row],[F value]]&lt;4.74,Table5[[#This Row],[Best Individual mean accuracy]]&gt;Table5[[#This Row],[Benchmark mean accuracy]]),"Yes","No")</f>
        <v>Yes</v>
      </c>
    </row>
    <row r="2047" spans="1:8" x14ac:dyDescent="0.55000000000000004">
      <c r="A2047">
        <v>928</v>
      </c>
      <c r="B2047" s="1" t="s">
        <v>6221</v>
      </c>
      <c r="C2047" s="4">
        <v>0.97142857100000002</v>
      </c>
      <c r="D2047" s="6">
        <v>96.480966030000005</v>
      </c>
      <c r="E2047" s="3">
        <v>96.566680309999995</v>
      </c>
      <c r="F2047" s="4">
        <v>1.0930414129999999</v>
      </c>
      <c r="G2047" s="6">
        <f>Table5[[#This Row],[Best Individual mean accuracy]]-Table5[[#This Row],[Benchmark mean accuracy]]</f>
        <v>8.5714279999990595E-2</v>
      </c>
      <c r="H2047" t="str">
        <f>IF(AND(Table5[[#This Row],[F value]]&lt;4.74,Table5[[#This Row],[Best Individual mean accuracy]]&gt;Table5[[#This Row],[Benchmark mean accuracy]]),"Yes","No")</f>
        <v>Yes</v>
      </c>
    </row>
    <row r="2048" spans="1:8" x14ac:dyDescent="0.55000000000000004">
      <c r="A2048">
        <v>928</v>
      </c>
      <c r="B2048" s="1" t="s">
        <v>6480</v>
      </c>
      <c r="C2048" s="4">
        <v>0.97142857100000002</v>
      </c>
      <c r="D2048" s="6">
        <v>96.08047483</v>
      </c>
      <c r="E2048" s="3">
        <v>96.566680309999995</v>
      </c>
      <c r="F2048" s="4">
        <v>2.2202644820000002</v>
      </c>
      <c r="G2048" s="6">
        <f>Table5[[#This Row],[Best Individual mean accuracy]]-Table5[[#This Row],[Benchmark mean accuracy]]</f>
        <v>0.4862054799999953</v>
      </c>
      <c r="H2048" t="str">
        <f>IF(AND(Table5[[#This Row],[F value]]&lt;4.74,Table5[[#This Row],[Best Individual mean accuracy]]&gt;Table5[[#This Row],[Benchmark mean accuracy]]),"Yes","No")</f>
        <v>Yes</v>
      </c>
    </row>
    <row r="2049" spans="1:8" x14ac:dyDescent="0.55000000000000004">
      <c r="A2049">
        <v>928</v>
      </c>
      <c r="B2049" s="1" t="s">
        <v>6026</v>
      </c>
      <c r="C2049" s="4">
        <v>0.97142857100000002</v>
      </c>
      <c r="D2049" s="6">
        <v>97.052803929999996</v>
      </c>
      <c r="E2049" s="3">
        <v>96.566598440000007</v>
      </c>
      <c r="F2049" s="4">
        <v>1.4660748809999999</v>
      </c>
      <c r="G2049" s="6">
        <f>Table5[[#This Row],[Best Individual mean accuracy]]-Table5[[#This Row],[Benchmark mean accuracy]]</f>
        <v>-0.48620548999998903</v>
      </c>
      <c r="H2049" t="str">
        <f>IF(AND(Table5[[#This Row],[F value]]&lt;4.74,Table5[[#This Row],[Best Individual mean accuracy]]&gt;Table5[[#This Row],[Benchmark mean accuracy]]),"Yes","No")</f>
        <v>No</v>
      </c>
    </row>
    <row r="2050" spans="1:8" x14ac:dyDescent="0.55000000000000004">
      <c r="A2050">
        <v>300</v>
      </c>
      <c r="B2050" s="1" t="s">
        <v>5130</v>
      </c>
      <c r="C2050" s="4">
        <v>0.98857142899999995</v>
      </c>
      <c r="D2050" s="6">
        <v>96.767089639999995</v>
      </c>
      <c r="E2050" s="3">
        <v>96.566598440000007</v>
      </c>
      <c r="F2050" s="4">
        <v>0.62302913900000001</v>
      </c>
      <c r="G2050" s="6">
        <f>Table5[[#This Row],[Best Individual mean accuracy]]-Table5[[#This Row],[Benchmark mean accuracy]]</f>
        <v>-0.20049119999998766</v>
      </c>
      <c r="H2050" t="str">
        <f>IF(AND(Table5[[#This Row],[F value]]&lt;4.74,Table5[[#This Row],[Best Individual mean accuracy]]&gt;Table5[[#This Row],[Benchmark mean accuracy]]),"Yes","No")</f>
        <v>No</v>
      </c>
    </row>
    <row r="2051" spans="1:8" x14ac:dyDescent="0.55000000000000004">
      <c r="A2051">
        <v>10</v>
      </c>
      <c r="B2051" s="1" t="s">
        <v>4444</v>
      </c>
      <c r="C2051" s="4">
        <v>0.98285714300000004</v>
      </c>
      <c r="D2051" s="6">
        <v>96.595006139999995</v>
      </c>
      <c r="E2051" s="3">
        <v>96.566598440000007</v>
      </c>
      <c r="F2051" s="4">
        <v>0.69731173700000004</v>
      </c>
      <c r="G2051" s="6">
        <f>Table5[[#This Row],[Best Individual mean accuracy]]-Table5[[#This Row],[Benchmark mean accuracy]]</f>
        <v>-2.8407699999988267E-2</v>
      </c>
      <c r="H2051" t="str">
        <f>IF(AND(Table5[[#This Row],[F value]]&lt;4.74,Table5[[#This Row],[Best Individual mean accuracy]]&gt;Table5[[#This Row],[Benchmark mean accuracy]]),"Yes","No")</f>
        <v>No</v>
      </c>
    </row>
    <row r="2052" spans="1:8" x14ac:dyDescent="0.55000000000000004">
      <c r="A2052">
        <v>928</v>
      </c>
      <c r="B2052" s="1" t="s">
        <v>6218</v>
      </c>
      <c r="C2052" s="4">
        <v>0.97142857100000002</v>
      </c>
      <c r="D2052" s="6">
        <v>96.480966030000005</v>
      </c>
      <c r="E2052" s="3">
        <v>96.566598440000007</v>
      </c>
      <c r="F2052" s="4">
        <v>0.84455277699999998</v>
      </c>
      <c r="G2052" s="6">
        <f>Table5[[#This Row],[Best Individual mean accuracy]]-Table5[[#This Row],[Benchmark mean accuracy]]</f>
        <v>8.5632410000002324E-2</v>
      </c>
      <c r="H2052" t="str">
        <f>IF(AND(Table5[[#This Row],[F value]]&lt;4.74,Table5[[#This Row],[Best Individual mean accuracy]]&gt;Table5[[#This Row],[Benchmark mean accuracy]]),"Yes","No")</f>
        <v>Yes</v>
      </c>
    </row>
    <row r="2053" spans="1:8" x14ac:dyDescent="0.55000000000000004">
      <c r="A2053">
        <v>928</v>
      </c>
      <c r="B2053" s="1" t="s">
        <v>6643</v>
      </c>
      <c r="C2053" s="4">
        <v>0.97142857100000002</v>
      </c>
      <c r="D2053" s="6">
        <v>96.395169870000004</v>
      </c>
      <c r="E2053" s="3">
        <v>96.566598440000007</v>
      </c>
      <c r="F2053" s="4">
        <v>0.66039661000000005</v>
      </c>
      <c r="G2053" s="6">
        <f>Table5[[#This Row],[Best Individual mean accuracy]]-Table5[[#This Row],[Benchmark mean accuracy]]</f>
        <v>0.17142857000000333</v>
      </c>
      <c r="H2053" t="str">
        <f>IF(AND(Table5[[#This Row],[F value]]&lt;4.74,Table5[[#This Row],[Best Individual mean accuracy]]&gt;Table5[[#This Row],[Benchmark mean accuracy]]),"Yes","No")</f>
        <v>Yes</v>
      </c>
    </row>
    <row r="2054" spans="1:8" x14ac:dyDescent="0.55000000000000004">
      <c r="A2054">
        <v>175</v>
      </c>
      <c r="B2054" s="1" t="s">
        <v>4603</v>
      </c>
      <c r="C2054" s="4">
        <v>0.98285714300000004</v>
      </c>
      <c r="D2054" s="6">
        <v>96.365861649999999</v>
      </c>
      <c r="E2054" s="3">
        <v>96.566598440000007</v>
      </c>
      <c r="F2054" s="4">
        <v>0.91930184000000004</v>
      </c>
      <c r="G2054" s="6">
        <f>Table5[[#This Row],[Best Individual mean accuracy]]-Table5[[#This Row],[Benchmark mean accuracy]]</f>
        <v>0.20073679000000766</v>
      </c>
      <c r="H2054" t="str">
        <f>IF(AND(Table5[[#This Row],[F value]]&lt;4.74,Table5[[#This Row],[Best Individual mean accuracy]]&gt;Table5[[#This Row],[Benchmark mean accuracy]]),"Yes","No")</f>
        <v>Yes</v>
      </c>
    </row>
    <row r="2055" spans="1:8" x14ac:dyDescent="0.55000000000000004">
      <c r="A2055">
        <v>928</v>
      </c>
      <c r="B2055" s="1" t="s">
        <v>5912</v>
      </c>
      <c r="C2055" s="4">
        <v>0.97142857100000002</v>
      </c>
      <c r="D2055" s="6">
        <v>96.738436350000001</v>
      </c>
      <c r="E2055" s="3">
        <v>96.566516579999998</v>
      </c>
      <c r="F2055" s="4">
        <v>0.70418081300000002</v>
      </c>
      <c r="G2055" s="6">
        <f>Table5[[#This Row],[Best Individual mean accuracy]]-Table5[[#This Row],[Benchmark mean accuracy]]</f>
        <v>-0.17191977000000236</v>
      </c>
      <c r="H2055" t="str">
        <f>IF(AND(Table5[[#This Row],[F value]]&lt;4.74,Table5[[#This Row],[Best Individual mean accuracy]]&gt;Table5[[#This Row],[Benchmark mean accuracy]]),"Yes","No")</f>
        <v>No</v>
      </c>
    </row>
    <row r="2056" spans="1:8" x14ac:dyDescent="0.55000000000000004">
      <c r="A2056">
        <v>10</v>
      </c>
      <c r="B2056" s="1" t="s">
        <v>4424</v>
      </c>
      <c r="C2056" s="4">
        <v>0.98285714300000004</v>
      </c>
      <c r="D2056" s="6">
        <v>96.652803930000005</v>
      </c>
      <c r="E2056" s="3">
        <v>96.566434709999996</v>
      </c>
      <c r="F2056" s="4">
        <v>0.94786649899999997</v>
      </c>
      <c r="G2056" s="6">
        <f>Table5[[#This Row],[Best Individual mean accuracy]]-Table5[[#This Row],[Benchmark mean accuracy]]</f>
        <v>-8.6369220000008795E-2</v>
      </c>
      <c r="H2056" t="str">
        <f>IF(AND(Table5[[#This Row],[F value]]&lt;4.74,Table5[[#This Row],[Best Individual mean accuracy]]&gt;Table5[[#This Row],[Benchmark mean accuracy]]),"Yes","No")</f>
        <v>No</v>
      </c>
    </row>
    <row r="2057" spans="1:8" x14ac:dyDescent="0.55000000000000004">
      <c r="A2057">
        <v>928</v>
      </c>
      <c r="B2057" s="1" t="s">
        <v>6615</v>
      </c>
      <c r="C2057" s="4">
        <v>0.97142857100000002</v>
      </c>
      <c r="D2057" s="6">
        <v>96.652394599999994</v>
      </c>
      <c r="E2057" s="3">
        <v>96.566434709999996</v>
      </c>
      <c r="F2057" s="4">
        <v>1.3139527790000001</v>
      </c>
      <c r="G2057" s="6">
        <f>Table5[[#This Row],[Best Individual mean accuracy]]-Table5[[#This Row],[Benchmark mean accuracy]]</f>
        <v>-8.595988999999804E-2</v>
      </c>
      <c r="H2057" t="str">
        <f>IF(AND(Table5[[#This Row],[F value]]&lt;4.74,Table5[[#This Row],[Best Individual mean accuracy]]&gt;Table5[[#This Row],[Benchmark mean accuracy]]),"Yes","No")</f>
        <v>No</v>
      </c>
    </row>
    <row r="2058" spans="1:8" x14ac:dyDescent="0.55000000000000004">
      <c r="A2058">
        <v>750</v>
      </c>
      <c r="B2058" s="1" t="s">
        <v>5803</v>
      </c>
      <c r="C2058" s="4">
        <v>0.96571428599999998</v>
      </c>
      <c r="D2058" s="6">
        <v>96.566352839999993</v>
      </c>
      <c r="E2058" s="3">
        <v>96.566434709999996</v>
      </c>
      <c r="F2058" s="4">
        <v>0.66033339999999996</v>
      </c>
      <c r="G2058" s="6">
        <f>Table5[[#This Row],[Best Individual mean accuracy]]-Table5[[#This Row],[Benchmark mean accuracy]]</f>
        <v>8.1870000002481902E-5</v>
      </c>
      <c r="H2058" t="str">
        <f>IF(AND(Table5[[#This Row],[F value]]&lt;4.74,Table5[[#This Row],[Best Individual mean accuracy]]&gt;Table5[[#This Row],[Benchmark mean accuracy]]),"Yes","No")</f>
        <v>Yes</v>
      </c>
    </row>
    <row r="2059" spans="1:8" x14ac:dyDescent="0.55000000000000004">
      <c r="A2059">
        <v>175</v>
      </c>
      <c r="B2059" s="1" t="s">
        <v>5055</v>
      </c>
      <c r="C2059" s="4">
        <v>0.98285714300000004</v>
      </c>
      <c r="D2059" s="6">
        <v>96.395088009999995</v>
      </c>
      <c r="E2059" s="3">
        <v>96.566434709999996</v>
      </c>
      <c r="F2059" s="4">
        <v>0.69788573300000001</v>
      </c>
      <c r="G2059" s="6">
        <f>Table5[[#This Row],[Best Individual mean accuracy]]-Table5[[#This Row],[Benchmark mean accuracy]]</f>
        <v>0.17134670000000085</v>
      </c>
      <c r="H2059" t="str">
        <f>IF(AND(Table5[[#This Row],[F value]]&lt;4.74,Table5[[#This Row],[Best Individual mean accuracy]]&gt;Table5[[#This Row],[Benchmark mean accuracy]]),"Yes","No")</f>
        <v>Yes</v>
      </c>
    </row>
    <row r="2060" spans="1:8" x14ac:dyDescent="0.55000000000000004">
      <c r="A2060">
        <v>928</v>
      </c>
      <c r="B2060" s="1" t="s">
        <v>6575</v>
      </c>
      <c r="C2060" s="4">
        <v>0.97142857100000002</v>
      </c>
      <c r="D2060" s="6">
        <v>96.308309460000004</v>
      </c>
      <c r="E2060" s="3">
        <v>96.566434709999996</v>
      </c>
      <c r="F2060" s="4">
        <v>1.041997568</v>
      </c>
      <c r="G2060" s="6">
        <f>Table5[[#This Row],[Best Individual mean accuracy]]-Table5[[#This Row],[Benchmark mean accuracy]]</f>
        <v>0.25812524999999198</v>
      </c>
      <c r="H2060" t="str">
        <f>IF(AND(Table5[[#This Row],[F value]]&lt;4.74,Table5[[#This Row],[Best Individual mean accuracy]]&gt;Table5[[#This Row],[Benchmark mean accuracy]]),"Yes","No")</f>
        <v>Yes</v>
      </c>
    </row>
    <row r="2061" spans="1:8" x14ac:dyDescent="0.55000000000000004">
      <c r="A2061">
        <v>928</v>
      </c>
      <c r="B2061" s="1" t="s">
        <v>6534</v>
      </c>
      <c r="C2061" s="4">
        <v>0.97142857100000002</v>
      </c>
      <c r="D2061" s="6">
        <v>96.794760539999999</v>
      </c>
      <c r="E2061" s="3">
        <v>96.566352839999993</v>
      </c>
      <c r="F2061" s="4">
        <v>0.71782533699999995</v>
      </c>
      <c r="G2061" s="6">
        <f>Table5[[#This Row],[Best Individual mean accuracy]]-Table5[[#This Row],[Benchmark mean accuracy]]</f>
        <v>-0.22840770000000532</v>
      </c>
      <c r="H2061" t="str">
        <f>IF(AND(Table5[[#This Row],[F value]]&lt;4.74,Table5[[#This Row],[Best Individual mean accuracy]]&gt;Table5[[#This Row],[Benchmark mean accuracy]]),"Yes","No")</f>
        <v>No</v>
      </c>
    </row>
    <row r="2062" spans="1:8" x14ac:dyDescent="0.55000000000000004">
      <c r="A2062">
        <v>663</v>
      </c>
      <c r="B2062" s="1" t="s">
        <v>5214</v>
      </c>
      <c r="C2062" s="4">
        <v>0.97714285700000003</v>
      </c>
      <c r="D2062" s="6">
        <v>96.652230860000003</v>
      </c>
      <c r="E2062" s="3">
        <v>96.566352839999993</v>
      </c>
      <c r="F2062" s="4">
        <v>0.65787794799999999</v>
      </c>
      <c r="G2062" s="6">
        <f>Table5[[#This Row],[Best Individual mean accuracy]]-Table5[[#This Row],[Benchmark mean accuracy]]</f>
        <v>-8.5878020000009769E-2</v>
      </c>
      <c r="H2062" t="str">
        <f>IF(AND(Table5[[#This Row],[F value]]&lt;4.74,Table5[[#This Row],[Best Individual mean accuracy]]&gt;Table5[[#This Row],[Benchmark mean accuracy]]),"Yes","No")</f>
        <v>No</v>
      </c>
    </row>
    <row r="2063" spans="1:8" x14ac:dyDescent="0.55000000000000004">
      <c r="A2063">
        <v>928</v>
      </c>
      <c r="B2063" s="1" t="s">
        <v>6485</v>
      </c>
      <c r="C2063" s="4">
        <v>0.97142857100000002</v>
      </c>
      <c r="D2063" s="6">
        <v>96.222677039999994</v>
      </c>
      <c r="E2063" s="3">
        <v>96.566270979999999</v>
      </c>
      <c r="F2063" s="4">
        <v>0.75015714300000003</v>
      </c>
      <c r="G2063" s="6">
        <f>Table5[[#This Row],[Best Individual mean accuracy]]-Table5[[#This Row],[Benchmark mean accuracy]]</f>
        <v>0.3435939400000052</v>
      </c>
      <c r="H2063" t="str">
        <f>IF(AND(Table5[[#This Row],[F value]]&lt;4.74,Table5[[#This Row],[Best Individual mean accuracy]]&gt;Table5[[#This Row],[Benchmark mean accuracy]]),"Yes","No")</f>
        <v>Yes</v>
      </c>
    </row>
    <row r="2064" spans="1:8" x14ac:dyDescent="0.55000000000000004">
      <c r="A2064">
        <v>928</v>
      </c>
      <c r="B2064" s="1" t="s">
        <v>5938</v>
      </c>
      <c r="C2064" s="4">
        <v>0.97142857100000002</v>
      </c>
      <c r="D2064" s="6">
        <v>96.823823169999997</v>
      </c>
      <c r="E2064" s="3">
        <v>96.566189109999996</v>
      </c>
      <c r="F2064" s="4">
        <v>0.75520285799999998</v>
      </c>
      <c r="G2064" s="6">
        <f>Table5[[#This Row],[Best Individual mean accuracy]]-Table5[[#This Row],[Benchmark mean accuracy]]</f>
        <v>-0.25763406000000089</v>
      </c>
      <c r="H2064" t="str">
        <f>IF(AND(Table5[[#This Row],[F value]]&lt;4.74,Table5[[#This Row],[Best Individual mean accuracy]]&gt;Table5[[#This Row],[Benchmark mean accuracy]]),"Yes","No")</f>
        <v>No</v>
      </c>
    </row>
    <row r="2065" spans="1:8" x14ac:dyDescent="0.55000000000000004">
      <c r="A2065">
        <v>750</v>
      </c>
      <c r="B2065" s="1" t="s">
        <v>5724</v>
      </c>
      <c r="C2065" s="4">
        <v>0.96571428599999998</v>
      </c>
      <c r="D2065" s="6">
        <v>96.652148999999994</v>
      </c>
      <c r="E2065" s="3">
        <v>96.566189109999996</v>
      </c>
      <c r="F2065" s="4">
        <v>1.3695459080000001</v>
      </c>
      <c r="G2065" s="6">
        <f>Table5[[#This Row],[Best Individual mean accuracy]]-Table5[[#This Row],[Benchmark mean accuracy]]</f>
        <v>-8.595988999999804E-2</v>
      </c>
      <c r="H2065" t="str">
        <f>IF(AND(Table5[[#This Row],[F value]]&lt;4.74,Table5[[#This Row],[Best Individual mean accuracy]]&gt;Table5[[#This Row],[Benchmark mean accuracy]]),"Yes","No")</f>
        <v>No</v>
      </c>
    </row>
    <row r="2066" spans="1:8" x14ac:dyDescent="0.55000000000000004">
      <c r="A2066">
        <v>928</v>
      </c>
      <c r="B2066" s="1" t="s">
        <v>6353</v>
      </c>
      <c r="C2066" s="4">
        <v>0.97142857100000002</v>
      </c>
      <c r="D2066" s="6">
        <v>96.337617679999994</v>
      </c>
      <c r="E2066" s="3">
        <v>96.566107250000002</v>
      </c>
      <c r="F2066" s="4">
        <v>0.75666619300000004</v>
      </c>
      <c r="G2066" s="6">
        <f>Table5[[#This Row],[Best Individual mean accuracy]]-Table5[[#This Row],[Benchmark mean accuracy]]</f>
        <v>0.2284895700000078</v>
      </c>
      <c r="H2066" t="str">
        <f>IF(AND(Table5[[#This Row],[F value]]&lt;4.74,Table5[[#This Row],[Best Individual mean accuracy]]&gt;Table5[[#This Row],[Benchmark mean accuracy]]),"Yes","No")</f>
        <v>Yes</v>
      </c>
    </row>
    <row r="2067" spans="1:8" x14ac:dyDescent="0.55000000000000004">
      <c r="A2067">
        <v>10</v>
      </c>
      <c r="B2067" s="1" t="s">
        <v>4421</v>
      </c>
      <c r="C2067" s="4">
        <v>0.98285714300000004</v>
      </c>
      <c r="D2067" s="6">
        <v>96.394105609999997</v>
      </c>
      <c r="E2067" s="3">
        <v>96.566025379999999</v>
      </c>
      <c r="F2067" s="4">
        <v>0.94285269199999999</v>
      </c>
      <c r="G2067" s="6">
        <f>Table5[[#This Row],[Best Individual mean accuracy]]-Table5[[#This Row],[Benchmark mean accuracy]]</f>
        <v>0.17191977000000236</v>
      </c>
      <c r="H2067" t="str">
        <f>IF(AND(Table5[[#This Row],[F value]]&lt;4.74,Table5[[#This Row],[Best Individual mean accuracy]]&gt;Table5[[#This Row],[Benchmark mean accuracy]]),"Yes","No")</f>
        <v>Yes</v>
      </c>
    </row>
    <row r="2068" spans="1:8" x14ac:dyDescent="0.55000000000000004">
      <c r="A2068">
        <v>928</v>
      </c>
      <c r="B2068" s="1" t="s">
        <v>6024</v>
      </c>
      <c r="C2068" s="4">
        <v>0.97142857100000002</v>
      </c>
      <c r="D2068" s="6">
        <v>96.622758899999994</v>
      </c>
      <c r="E2068" s="3">
        <v>96.565616050000003</v>
      </c>
      <c r="F2068" s="4">
        <v>0.60804202100000004</v>
      </c>
      <c r="G2068" s="6">
        <f>Table5[[#This Row],[Best Individual mean accuracy]]-Table5[[#This Row],[Benchmark mean accuracy]]</f>
        <v>-5.7142849999991085E-2</v>
      </c>
      <c r="H2068" t="str">
        <f>IF(AND(Table5[[#This Row],[F value]]&lt;4.74,Table5[[#This Row],[Best Individual mean accuracy]]&gt;Table5[[#This Row],[Benchmark mean accuracy]]),"Yes","No")</f>
        <v>No</v>
      </c>
    </row>
    <row r="2069" spans="1:8" x14ac:dyDescent="0.55000000000000004">
      <c r="A2069">
        <v>175</v>
      </c>
      <c r="B2069" s="1" t="s">
        <v>4538</v>
      </c>
      <c r="C2069" s="4">
        <v>0.98285714300000004</v>
      </c>
      <c r="D2069" s="6">
        <v>96.28039296</v>
      </c>
      <c r="E2069" s="3">
        <v>96.539009410000006</v>
      </c>
      <c r="F2069" s="4">
        <v>0.56919542499999998</v>
      </c>
      <c r="G2069" s="6">
        <f>Table5[[#This Row],[Best Individual mean accuracy]]-Table5[[#This Row],[Benchmark mean accuracy]]</f>
        <v>0.25861645000000522</v>
      </c>
      <c r="H2069" t="str">
        <f>IF(AND(Table5[[#This Row],[F value]]&lt;4.74,Table5[[#This Row],[Best Individual mean accuracy]]&gt;Table5[[#This Row],[Benchmark mean accuracy]]),"Yes","No")</f>
        <v>Yes</v>
      </c>
    </row>
    <row r="2070" spans="1:8" x14ac:dyDescent="0.55000000000000004">
      <c r="A2070">
        <v>300</v>
      </c>
      <c r="B2070" s="1" t="s">
        <v>5150</v>
      </c>
      <c r="C2070" s="4">
        <v>0.98857142899999995</v>
      </c>
      <c r="D2070" s="6">
        <v>96.824887430000004</v>
      </c>
      <c r="E2070" s="3">
        <v>96.538763810000006</v>
      </c>
      <c r="F2070" s="4">
        <v>0.84852477500000001</v>
      </c>
      <c r="G2070" s="6">
        <f>Table5[[#This Row],[Best Individual mean accuracy]]-Table5[[#This Row],[Benchmark mean accuracy]]</f>
        <v>-0.28612361999999791</v>
      </c>
      <c r="H2070" t="str">
        <f>IF(AND(Table5[[#This Row],[F value]]&lt;4.74,Table5[[#This Row],[Best Individual mean accuracy]]&gt;Table5[[#This Row],[Benchmark mean accuracy]]),"Yes","No")</f>
        <v>No</v>
      </c>
    </row>
    <row r="2071" spans="1:8" x14ac:dyDescent="0.55000000000000004">
      <c r="A2071">
        <v>300</v>
      </c>
      <c r="B2071" s="1" t="s">
        <v>5151</v>
      </c>
      <c r="C2071" s="4">
        <v>0.98857142899999995</v>
      </c>
      <c r="D2071" s="6">
        <v>96.595415470000006</v>
      </c>
      <c r="E2071" s="3">
        <v>96.538763810000006</v>
      </c>
      <c r="F2071" s="4">
        <v>0.70460713399999997</v>
      </c>
      <c r="G2071" s="6">
        <f>Table5[[#This Row],[Best Individual mean accuracy]]-Table5[[#This Row],[Benchmark mean accuracy]]</f>
        <v>-5.6651659999999993E-2</v>
      </c>
      <c r="H2071" t="str">
        <f>IF(AND(Table5[[#This Row],[F value]]&lt;4.74,Table5[[#This Row],[Best Individual mean accuracy]]&gt;Table5[[#This Row],[Benchmark mean accuracy]]),"Yes","No")</f>
        <v>No</v>
      </c>
    </row>
    <row r="2072" spans="1:8" x14ac:dyDescent="0.55000000000000004">
      <c r="A2072">
        <v>928</v>
      </c>
      <c r="B2072" s="1" t="s">
        <v>6241</v>
      </c>
      <c r="C2072" s="4">
        <v>0.97142857100000002</v>
      </c>
      <c r="D2072" s="6">
        <v>96.366434709999993</v>
      </c>
      <c r="E2072" s="3">
        <v>96.538600079999995</v>
      </c>
      <c r="F2072" s="4">
        <v>0.964373229</v>
      </c>
      <c r="G2072" s="6">
        <f>Table5[[#This Row],[Best Individual mean accuracy]]-Table5[[#This Row],[Benchmark mean accuracy]]</f>
        <v>0.17216537000000187</v>
      </c>
      <c r="H2072" t="str">
        <f>IF(AND(Table5[[#This Row],[F value]]&lt;4.74,Table5[[#This Row],[Best Individual mean accuracy]]&gt;Table5[[#This Row],[Benchmark mean accuracy]]),"Yes","No")</f>
        <v>Yes</v>
      </c>
    </row>
    <row r="2073" spans="1:8" x14ac:dyDescent="0.55000000000000004">
      <c r="A2073">
        <v>175</v>
      </c>
      <c r="B2073" s="1" t="s">
        <v>4532</v>
      </c>
      <c r="C2073" s="4">
        <v>0.98285714300000004</v>
      </c>
      <c r="D2073" s="6">
        <v>96.138436350000006</v>
      </c>
      <c r="E2073" s="3">
        <v>96.538600079999995</v>
      </c>
      <c r="F2073" s="4">
        <v>1.2163992159999999</v>
      </c>
      <c r="G2073" s="6">
        <f>Table5[[#This Row],[Best Individual mean accuracy]]-Table5[[#This Row],[Benchmark mean accuracy]]</f>
        <v>0.4001637299999885</v>
      </c>
      <c r="H2073" t="str">
        <f>IF(AND(Table5[[#This Row],[F value]]&lt;4.74,Table5[[#This Row],[Best Individual mean accuracy]]&gt;Table5[[#This Row],[Benchmark mean accuracy]]),"Yes","No")</f>
        <v>Yes</v>
      </c>
    </row>
    <row r="2074" spans="1:8" x14ac:dyDescent="0.55000000000000004">
      <c r="A2074">
        <v>928</v>
      </c>
      <c r="B2074" s="1" t="s">
        <v>6598</v>
      </c>
      <c r="C2074" s="4">
        <v>0.97142857100000002</v>
      </c>
      <c r="D2074" s="6">
        <v>96.567089640000006</v>
      </c>
      <c r="E2074" s="3">
        <v>96.53851822</v>
      </c>
      <c r="F2074" s="4">
        <v>2.326992594</v>
      </c>
      <c r="G2074" s="6">
        <f>Table5[[#This Row],[Best Individual mean accuracy]]-Table5[[#This Row],[Benchmark mean accuracy]]</f>
        <v>-2.8571420000005787E-2</v>
      </c>
      <c r="H2074" t="str">
        <f>IF(AND(Table5[[#This Row],[F value]]&lt;4.74,Table5[[#This Row],[Best Individual mean accuracy]]&gt;Table5[[#This Row],[Benchmark mean accuracy]]),"Yes","No")</f>
        <v>No</v>
      </c>
    </row>
    <row r="2075" spans="1:8" x14ac:dyDescent="0.55000000000000004">
      <c r="A2075">
        <v>928</v>
      </c>
      <c r="B2075" s="1" t="s">
        <v>5911</v>
      </c>
      <c r="C2075" s="4">
        <v>0.97142857100000002</v>
      </c>
      <c r="D2075" s="6">
        <v>96.652230860000003</v>
      </c>
      <c r="E2075" s="3">
        <v>96.538436349999998</v>
      </c>
      <c r="F2075" s="4">
        <v>0.67903824800000001</v>
      </c>
      <c r="G2075" s="6">
        <f>Table5[[#This Row],[Best Individual mean accuracy]]-Table5[[#This Row],[Benchmark mean accuracy]]</f>
        <v>-0.11379451000000529</v>
      </c>
      <c r="H2075" t="str">
        <f>IF(AND(Table5[[#This Row],[F value]]&lt;4.74,Table5[[#This Row],[Best Individual mean accuracy]]&gt;Table5[[#This Row],[Benchmark mean accuracy]]),"Yes","No")</f>
        <v>No</v>
      </c>
    </row>
    <row r="2076" spans="1:8" x14ac:dyDescent="0.55000000000000004">
      <c r="A2076">
        <v>928</v>
      </c>
      <c r="B2076" s="1" t="s">
        <v>6117</v>
      </c>
      <c r="C2076" s="4">
        <v>0.97142857100000002</v>
      </c>
      <c r="D2076" s="6">
        <v>96.451821530000004</v>
      </c>
      <c r="E2076" s="3">
        <v>96.538436349999998</v>
      </c>
      <c r="F2076" s="4">
        <v>0.57280933000000001</v>
      </c>
      <c r="G2076" s="6">
        <f>Table5[[#This Row],[Best Individual mean accuracy]]-Table5[[#This Row],[Benchmark mean accuracy]]</f>
        <v>8.6614819999994097E-2</v>
      </c>
      <c r="H2076" t="str">
        <f>IF(AND(Table5[[#This Row],[F value]]&lt;4.74,Table5[[#This Row],[Best Individual mean accuracy]]&gt;Table5[[#This Row],[Benchmark mean accuracy]]),"Yes","No")</f>
        <v>Yes</v>
      </c>
    </row>
    <row r="2077" spans="1:8" x14ac:dyDescent="0.55000000000000004">
      <c r="A2077">
        <v>928</v>
      </c>
      <c r="B2077" s="1" t="s">
        <v>5961</v>
      </c>
      <c r="C2077" s="4">
        <v>0.97142857100000002</v>
      </c>
      <c r="D2077" s="6">
        <v>96.737863279999999</v>
      </c>
      <c r="E2077" s="3">
        <v>96.538354479999995</v>
      </c>
      <c r="F2077" s="4">
        <v>0.67962199899999998</v>
      </c>
      <c r="G2077" s="6">
        <f>Table5[[#This Row],[Best Individual mean accuracy]]-Table5[[#This Row],[Benchmark mean accuracy]]</f>
        <v>-0.19950880000000382</v>
      </c>
      <c r="H2077" t="str">
        <f>IF(AND(Table5[[#This Row],[F value]]&lt;4.74,Table5[[#This Row],[Best Individual mean accuracy]]&gt;Table5[[#This Row],[Benchmark mean accuracy]]),"Yes","No")</f>
        <v>No</v>
      </c>
    </row>
    <row r="2078" spans="1:8" x14ac:dyDescent="0.55000000000000004">
      <c r="A2078">
        <v>300</v>
      </c>
      <c r="B2078" s="1" t="s">
        <v>5110</v>
      </c>
      <c r="C2078" s="4">
        <v>0.98857142899999995</v>
      </c>
      <c r="D2078" s="6">
        <v>96.710028649999998</v>
      </c>
      <c r="E2078" s="3">
        <v>96.538272620000001</v>
      </c>
      <c r="F2078" s="4">
        <v>0.81813512200000005</v>
      </c>
      <c r="G2078" s="6">
        <f>Table5[[#This Row],[Best Individual mean accuracy]]-Table5[[#This Row],[Benchmark mean accuracy]]</f>
        <v>-0.17175602999999739</v>
      </c>
      <c r="H2078" t="str">
        <f>IF(AND(Table5[[#This Row],[F value]]&lt;4.74,Table5[[#This Row],[Best Individual mean accuracy]]&gt;Table5[[#This Row],[Benchmark mean accuracy]]),"Yes","No")</f>
        <v>No</v>
      </c>
    </row>
    <row r="2079" spans="1:8" x14ac:dyDescent="0.55000000000000004">
      <c r="A2079">
        <v>928</v>
      </c>
      <c r="B2079" s="1" t="s">
        <v>5942</v>
      </c>
      <c r="C2079" s="4">
        <v>0.97142857100000002</v>
      </c>
      <c r="D2079" s="6">
        <v>96.45223086</v>
      </c>
      <c r="E2079" s="3">
        <v>96.538272620000001</v>
      </c>
      <c r="F2079" s="4">
        <v>0.82628204100000002</v>
      </c>
      <c r="G2079" s="6">
        <f>Table5[[#This Row],[Best Individual mean accuracy]]-Table5[[#This Row],[Benchmark mean accuracy]]</f>
        <v>8.6041760000000522E-2</v>
      </c>
      <c r="H2079" t="str">
        <f>IF(AND(Table5[[#This Row],[F value]]&lt;4.74,Table5[[#This Row],[Best Individual mean accuracy]]&gt;Table5[[#This Row],[Benchmark mean accuracy]]),"Yes","No")</f>
        <v>Yes</v>
      </c>
    </row>
    <row r="2080" spans="1:8" x14ac:dyDescent="0.55000000000000004">
      <c r="A2080">
        <v>175</v>
      </c>
      <c r="B2080" s="1" t="s">
        <v>4632</v>
      </c>
      <c r="C2080" s="4">
        <v>0.98285714300000004</v>
      </c>
      <c r="D2080" s="6">
        <v>96.193778140000006</v>
      </c>
      <c r="E2080" s="3">
        <v>96.538190749999998</v>
      </c>
      <c r="F2080" s="4">
        <v>1.041061918</v>
      </c>
      <c r="G2080" s="6">
        <f>Table5[[#This Row],[Best Individual mean accuracy]]-Table5[[#This Row],[Benchmark mean accuracy]]</f>
        <v>0.34441260999999201</v>
      </c>
      <c r="H2080" t="str">
        <f>IF(AND(Table5[[#This Row],[F value]]&lt;4.74,Table5[[#This Row],[Best Individual mean accuracy]]&gt;Table5[[#This Row],[Benchmark mean accuracy]]),"Yes","No")</f>
        <v>Yes</v>
      </c>
    </row>
    <row r="2081" spans="1:8" x14ac:dyDescent="0.55000000000000004">
      <c r="A2081">
        <v>300</v>
      </c>
      <c r="B2081" s="1" t="s">
        <v>5114</v>
      </c>
      <c r="C2081" s="4">
        <v>0.98857142899999995</v>
      </c>
      <c r="D2081" s="6">
        <v>96.624314369999993</v>
      </c>
      <c r="E2081" s="3">
        <v>96.538108879999996</v>
      </c>
      <c r="F2081" s="4">
        <v>0.67092273499999999</v>
      </c>
      <c r="G2081" s="6">
        <f>Table5[[#This Row],[Best Individual mean accuracy]]-Table5[[#This Row],[Benchmark mean accuracy]]</f>
        <v>-8.6205489999997553E-2</v>
      </c>
      <c r="H2081" t="str">
        <f>IF(AND(Table5[[#This Row],[F value]]&lt;4.74,Table5[[#This Row],[Best Individual mean accuracy]]&gt;Table5[[#This Row],[Benchmark mean accuracy]]),"Yes","No")</f>
        <v>No</v>
      </c>
    </row>
    <row r="2082" spans="1:8" x14ac:dyDescent="0.55000000000000004">
      <c r="A2082">
        <v>928</v>
      </c>
      <c r="B2082" s="1" t="s">
        <v>6178</v>
      </c>
      <c r="C2082" s="4">
        <v>0.97142857100000002</v>
      </c>
      <c r="D2082" s="6">
        <v>96.423250100000004</v>
      </c>
      <c r="E2082" s="3">
        <v>96.538108879999996</v>
      </c>
      <c r="F2082" s="4">
        <v>1.2781300099999999</v>
      </c>
      <c r="G2082" s="6">
        <f>Table5[[#This Row],[Best Individual mean accuracy]]-Table5[[#This Row],[Benchmark mean accuracy]]</f>
        <v>0.11485877999999161</v>
      </c>
      <c r="H2082" t="str">
        <f>IF(AND(Table5[[#This Row],[F value]]&lt;4.74,Table5[[#This Row],[Best Individual mean accuracy]]&gt;Table5[[#This Row],[Benchmark mean accuracy]]),"Yes","No")</f>
        <v>Yes</v>
      </c>
    </row>
    <row r="2083" spans="1:8" x14ac:dyDescent="0.55000000000000004">
      <c r="A2083">
        <v>928</v>
      </c>
      <c r="B2083" s="1" t="s">
        <v>5982</v>
      </c>
      <c r="C2083" s="4">
        <v>0.97142857100000002</v>
      </c>
      <c r="D2083" s="6">
        <v>96.624396230000002</v>
      </c>
      <c r="E2083" s="3">
        <v>96.538027020000001</v>
      </c>
      <c r="F2083" s="4">
        <v>0.85512703800000001</v>
      </c>
      <c r="G2083" s="6">
        <f>Table5[[#This Row],[Best Individual mean accuracy]]-Table5[[#This Row],[Benchmark mean accuracy]]</f>
        <v>-8.6369210000000862E-2</v>
      </c>
      <c r="H2083" t="str">
        <f>IF(AND(Table5[[#This Row],[F value]]&lt;4.74,Table5[[#This Row],[Best Individual mean accuracy]]&gt;Table5[[#This Row],[Benchmark mean accuracy]]),"Yes","No")</f>
        <v>No</v>
      </c>
    </row>
    <row r="2084" spans="1:8" x14ac:dyDescent="0.55000000000000004">
      <c r="A2084">
        <v>175</v>
      </c>
      <c r="B2084" s="1" t="s">
        <v>4768</v>
      </c>
      <c r="C2084" s="4">
        <v>0.98285714300000004</v>
      </c>
      <c r="D2084" s="6">
        <v>96.423577570000006</v>
      </c>
      <c r="E2084" s="3">
        <v>96.538027020000001</v>
      </c>
      <c r="F2084" s="4">
        <v>1.891432596</v>
      </c>
      <c r="G2084" s="6">
        <f>Table5[[#This Row],[Best Individual mean accuracy]]-Table5[[#This Row],[Benchmark mean accuracy]]</f>
        <v>0.11444944999999507</v>
      </c>
      <c r="H2084" t="str">
        <f>IF(AND(Table5[[#This Row],[F value]]&lt;4.74,Table5[[#This Row],[Best Individual mean accuracy]]&gt;Table5[[#This Row],[Benchmark mean accuracy]]),"Yes","No")</f>
        <v>Yes</v>
      </c>
    </row>
    <row r="2085" spans="1:8" x14ac:dyDescent="0.55000000000000004">
      <c r="A2085">
        <v>928</v>
      </c>
      <c r="B2085" s="1" t="s">
        <v>6139</v>
      </c>
      <c r="C2085" s="4">
        <v>0.97142857100000002</v>
      </c>
      <c r="D2085" s="6">
        <v>96.538108879999996</v>
      </c>
      <c r="E2085" s="3">
        <v>96.537945149999999</v>
      </c>
      <c r="F2085" s="4">
        <v>2.1354893530000001</v>
      </c>
      <c r="G2085" s="6">
        <f>Table5[[#This Row],[Best Individual mean accuracy]]-Table5[[#This Row],[Benchmark mean accuracy]]</f>
        <v>-1.6372999999703097E-4</v>
      </c>
      <c r="H2085" t="str">
        <f>IF(AND(Table5[[#This Row],[F value]]&lt;4.74,Table5[[#This Row],[Best Individual mean accuracy]]&gt;Table5[[#This Row],[Benchmark mean accuracy]]),"Yes","No")</f>
        <v>No</v>
      </c>
    </row>
    <row r="2086" spans="1:8" x14ac:dyDescent="0.55000000000000004">
      <c r="A2086">
        <v>300</v>
      </c>
      <c r="B2086" s="1" t="s">
        <v>5138</v>
      </c>
      <c r="C2086" s="4">
        <v>0.98857142899999995</v>
      </c>
      <c r="D2086" s="6">
        <v>97.024150629999994</v>
      </c>
      <c r="E2086" s="3">
        <v>96.537781420000002</v>
      </c>
      <c r="F2086" s="4">
        <v>0.91778597100000003</v>
      </c>
      <c r="G2086" s="6">
        <f>Table5[[#This Row],[Best Individual mean accuracy]]-Table5[[#This Row],[Benchmark mean accuracy]]</f>
        <v>-0.48636920999999234</v>
      </c>
      <c r="H2086" t="str">
        <f>IF(AND(Table5[[#This Row],[F value]]&lt;4.74,Table5[[#This Row],[Best Individual mean accuracy]]&gt;Table5[[#This Row],[Benchmark mean accuracy]]),"Yes","No")</f>
        <v>No</v>
      </c>
    </row>
    <row r="2087" spans="1:8" x14ac:dyDescent="0.55000000000000004">
      <c r="A2087">
        <v>300</v>
      </c>
      <c r="B2087" s="1" t="s">
        <v>5145</v>
      </c>
      <c r="C2087" s="4">
        <v>0.98857142899999995</v>
      </c>
      <c r="D2087" s="6">
        <v>96.852640199999996</v>
      </c>
      <c r="E2087" s="3">
        <v>96.537781420000002</v>
      </c>
      <c r="F2087" s="4">
        <v>0.90116860099999996</v>
      </c>
      <c r="G2087" s="6">
        <f>Table5[[#This Row],[Best Individual mean accuracy]]-Table5[[#This Row],[Benchmark mean accuracy]]</f>
        <v>-0.31485877999999445</v>
      </c>
      <c r="H2087" t="str">
        <f>IF(AND(Table5[[#This Row],[F value]]&lt;4.74,Table5[[#This Row],[Best Individual mean accuracy]]&gt;Table5[[#This Row],[Benchmark mean accuracy]]),"Yes","No")</f>
        <v>No</v>
      </c>
    </row>
    <row r="2088" spans="1:8" x14ac:dyDescent="0.55000000000000004">
      <c r="A2088">
        <v>928</v>
      </c>
      <c r="B2088" s="1" t="s">
        <v>6201</v>
      </c>
      <c r="C2088" s="4">
        <v>0.97142857100000002</v>
      </c>
      <c r="D2088" s="6">
        <v>96.451657800000007</v>
      </c>
      <c r="E2088" s="3">
        <v>96.537781420000002</v>
      </c>
      <c r="F2088" s="4">
        <v>1.0362860869999999</v>
      </c>
      <c r="G2088" s="6">
        <f>Table5[[#This Row],[Best Individual mean accuracy]]-Table5[[#This Row],[Benchmark mean accuracy]]</f>
        <v>8.6123619999995071E-2</v>
      </c>
      <c r="H2088" t="str">
        <f>IF(AND(Table5[[#This Row],[F value]]&lt;4.74,Table5[[#This Row],[Best Individual mean accuracy]]&gt;Table5[[#This Row],[Benchmark mean accuracy]]),"Yes","No")</f>
        <v>Yes</v>
      </c>
    </row>
    <row r="2089" spans="1:8" x14ac:dyDescent="0.55000000000000004">
      <c r="A2089">
        <v>928</v>
      </c>
      <c r="B2089" s="1" t="s">
        <v>6080</v>
      </c>
      <c r="C2089" s="4">
        <v>0.97142857100000002</v>
      </c>
      <c r="D2089" s="6">
        <v>96.394514939999993</v>
      </c>
      <c r="E2089" s="3">
        <v>96.537781420000002</v>
      </c>
      <c r="F2089" s="4">
        <v>1.4404831149999999</v>
      </c>
      <c r="G2089" s="6">
        <f>Table5[[#This Row],[Best Individual mean accuracy]]-Table5[[#This Row],[Benchmark mean accuracy]]</f>
        <v>0.1432664800000083</v>
      </c>
      <c r="H2089" t="str">
        <f>IF(AND(Table5[[#This Row],[F value]]&lt;4.74,Table5[[#This Row],[Best Individual mean accuracy]]&gt;Table5[[#This Row],[Benchmark mean accuracy]]),"Yes","No")</f>
        <v>Yes</v>
      </c>
    </row>
    <row r="2090" spans="1:8" x14ac:dyDescent="0.55000000000000004">
      <c r="A2090">
        <v>928</v>
      </c>
      <c r="B2090" s="1" t="s">
        <v>6208</v>
      </c>
      <c r="C2090" s="4">
        <v>0.97142857100000002</v>
      </c>
      <c r="D2090" s="6">
        <v>96.623905030000003</v>
      </c>
      <c r="E2090" s="3">
        <v>96.537699549999999</v>
      </c>
      <c r="F2090" s="4">
        <v>0.90690895199999999</v>
      </c>
      <c r="G2090" s="6">
        <f>Table5[[#This Row],[Best Individual mean accuracy]]-Table5[[#This Row],[Benchmark mean accuracy]]</f>
        <v>-8.6205480000003831E-2</v>
      </c>
      <c r="H2090" t="str">
        <f>IF(AND(Table5[[#This Row],[F value]]&lt;4.74,Table5[[#This Row],[Best Individual mean accuracy]]&gt;Table5[[#This Row],[Benchmark mean accuracy]]),"Yes","No")</f>
        <v>No</v>
      </c>
    </row>
    <row r="2091" spans="1:8" x14ac:dyDescent="0.55000000000000004">
      <c r="A2091">
        <v>928</v>
      </c>
      <c r="B2091" s="1" t="s">
        <v>6260</v>
      </c>
      <c r="C2091" s="4">
        <v>0.97142857100000002</v>
      </c>
      <c r="D2091" s="6">
        <v>96.709537449999999</v>
      </c>
      <c r="E2091" s="3">
        <v>96.537617679999997</v>
      </c>
      <c r="F2091" s="4">
        <v>1.5386952739999999</v>
      </c>
      <c r="G2091" s="6">
        <f>Table5[[#This Row],[Best Individual mean accuracy]]-Table5[[#This Row],[Benchmark mean accuracy]]</f>
        <v>-0.17191977000000236</v>
      </c>
      <c r="H2091" t="str">
        <f>IF(AND(Table5[[#This Row],[F value]]&lt;4.74,Table5[[#This Row],[Best Individual mean accuracy]]&gt;Table5[[#This Row],[Benchmark mean accuracy]]),"Yes","No")</f>
        <v>No</v>
      </c>
    </row>
    <row r="2092" spans="1:8" x14ac:dyDescent="0.55000000000000004">
      <c r="A2092">
        <v>928</v>
      </c>
      <c r="B2092" s="1" t="s">
        <v>6081</v>
      </c>
      <c r="C2092" s="4">
        <v>0.97142857100000002</v>
      </c>
      <c r="D2092" s="6">
        <v>96.709209990000005</v>
      </c>
      <c r="E2092" s="3">
        <v>96.537617679999997</v>
      </c>
      <c r="F2092" s="4">
        <v>2.9942694350000001</v>
      </c>
      <c r="G2092" s="6">
        <f>Table5[[#This Row],[Best Individual mean accuracy]]-Table5[[#This Row],[Benchmark mean accuracy]]</f>
        <v>-0.1715923100000083</v>
      </c>
      <c r="H2092" t="str">
        <f>IF(AND(Table5[[#This Row],[F value]]&lt;4.74,Table5[[#This Row],[Best Individual mean accuracy]]&gt;Table5[[#This Row],[Benchmark mean accuracy]]),"Yes","No")</f>
        <v>No</v>
      </c>
    </row>
    <row r="2093" spans="1:8" x14ac:dyDescent="0.55000000000000004">
      <c r="A2093">
        <v>10</v>
      </c>
      <c r="B2093" s="1" t="s">
        <v>4477</v>
      </c>
      <c r="C2093" s="4">
        <v>0.98285714300000004</v>
      </c>
      <c r="D2093" s="6">
        <v>96.651739660000004</v>
      </c>
      <c r="E2093" s="3">
        <v>96.537617679999997</v>
      </c>
      <c r="F2093" s="4">
        <v>3.0865408109999999</v>
      </c>
      <c r="G2093" s="6">
        <f>Table5[[#This Row],[Best Individual mean accuracy]]-Table5[[#This Row],[Benchmark mean accuracy]]</f>
        <v>-0.11412198000000728</v>
      </c>
      <c r="H2093" t="str">
        <f>IF(AND(Table5[[#This Row],[F value]]&lt;4.74,Table5[[#This Row],[Best Individual mean accuracy]]&gt;Table5[[#This Row],[Benchmark mean accuracy]]),"Yes","No")</f>
        <v>No</v>
      </c>
    </row>
    <row r="2094" spans="1:8" x14ac:dyDescent="0.55000000000000004">
      <c r="A2094">
        <v>928</v>
      </c>
      <c r="B2094" s="1" t="s">
        <v>5901</v>
      </c>
      <c r="C2094" s="4">
        <v>0.97142857100000002</v>
      </c>
      <c r="D2094" s="6">
        <v>96.537535820000002</v>
      </c>
      <c r="E2094" s="3">
        <v>96.537535820000002</v>
      </c>
      <c r="F2094" s="4">
        <v>0.77440248499999997</v>
      </c>
      <c r="G2094" s="6">
        <f>Table5[[#This Row],[Best Individual mean accuracy]]-Table5[[#This Row],[Benchmark mean accuracy]]</f>
        <v>0</v>
      </c>
      <c r="H2094" t="str">
        <f>IF(AND(Table5[[#This Row],[F value]]&lt;4.74,Table5[[#This Row],[Best Individual mean accuracy]]&gt;Table5[[#This Row],[Benchmark mean accuracy]]),"Yes","No")</f>
        <v>No</v>
      </c>
    </row>
    <row r="2095" spans="1:8" x14ac:dyDescent="0.55000000000000004">
      <c r="A2095">
        <v>928</v>
      </c>
      <c r="B2095" s="1" t="s">
        <v>6092</v>
      </c>
      <c r="C2095" s="4">
        <v>0.97142857100000002</v>
      </c>
      <c r="D2095" s="6">
        <v>96.280474830000003</v>
      </c>
      <c r="E2095" s="3">
        <v>96.537535820000002</v>
      </c>
      <c r="F2095" s="4">
        <v>0.96362325999999998</v>
      </c>
      <c r="G2095" s="6">
        <f>Table5[[#This Row],[Best Individual mean accuracy]]-Table5[[#This Row],[Benchmark mean accuracy]]</f>
        <v>0.25706098999999938</v>
      </c>
      <c r="H2095" t="str">
        <f>IF(AND(Table5[[#This Row],[F value]]&lt;4.74,Table5[[#This Row],[Best Individual mean accuracy]]&gt;Table5[[#This Row],[Benchmark mean accuracy]]),"Yes","No")</f>
        <v>Yes</v>
      </c>
    </row>
    <row r="2096" spans="1:8" x14ac:dyDescent="0.55000000000000004">
      <c r="A2096">
        <v>928</v>
      </c>
      <c r="B2096" s="1" t="s">
        <v>6051</v>
      </c>
      <c r="C2096" s="4">
        <v>0.97142857100000002</v>
      </c>
      <c r="D2096" s="6">
        <v>96.222595170000005</v>
      </c>
      <c r="E2096" s="3">
        <v>96.537535820000002</v>
      </c>
      <c r="F2096" s="4">
        <v>1.347550343</v>
      </c>
      <c r="G2096" s="6">
        <f>Table5[[#This Row],[Best Individual mean accuracy]]-Table5[[#This Row],[Benchmark mean accuracy]]</f>
        <v>0.31494064999999694</v>
      </c>
      <c r="H2096" t="str">
        <f>IF(AND(Table5[[#This Row],[F value]]&lt;4.74,Table5[[#This Row],[Best Individual mean accuracy]]&gt;Table5[[#This Row],[Benchmark mean accuracy]]),"Yes","No")</f>
        <v>Yes</v>
      </c>
    </row>
    <row r="2097" spans="1:8" x14ac:dyDescent="0.55000000000000004">
      <c r="A2097">
        <v>928</v>
      </c>
      <c r="B2097" s="1" t="s">
        <v>5947</v>
      </c>
      <c r="C2097" s="4">
        <v>0.97142857100000002</v>
      </c>
      <c r="D2097" s="6">
        <v>96.165370449999998</v>
      </c>
      <c r="E2097" s="3">
        <v>96.537535820000002</v>
      </c>
      <c r="F2097" s="4">
        <v>0.75208963799999995</v>
      </c>
      <c r="G2097" s="6">
        <f>Table5[[#This Row],[Best Individual mean accuracy]]-Table5[[#This Row],[Benchmark mean accuracy]]</f>
        <v>0.37216537000000471</v>
      </c>
      <c r="H2097" t="str">
        <f>IF(AND(Table5[[#This Row],[F value]]&lt;4.74,Table5[[#This Row],[Best Individual mean accuracy]]&gt;Table5[[#This Row],[Benchmark mean accuracy]]),"Yes","No")</f>
        <v>Yes</v>
      </c>
    </row>
    <row r="2098" spans="1:8" x14ac:dyDescent="0.55000000000000004">
      <c r="A2098">
        <v>928</v>
      </c>
      <c r="B2098" s="1" t="s">
        <v>6031</v>
      </c>
      <c r="C2098" s="4">
        <v>0.97142857100000002</v>
      </c>
      <c r="D2098" s="6">
        <v>96.566352839999993</v>
      </c>
      <c r="E2098" s="3">
        <v>96.53745395</v>
      </c>
      <c r="F2098" s="4">
        <v>0.55039858200000003</v>
      </c>
      <c r="G2098" s="6">
        <f>Table5[[#This Row],[Best Individual mean accuracy]]-Table5[[#This Row],[Benchmark mean accuracy]]</f>
        <v>-2.8898889999993571E-2</v>
      </c>
      <c r="H2098" t="str">
        <f>IF(AND(Table5[[#This Row],[F value]]&lt;4.74,Table5[[#This Row],[Best Individual mean accuracy]]&gt;Table5[[#This Row],[Benchmark mean accuracy]]),"Yes","No")</f>
        <v>No</v>
      </c>
    </row>
    <row r="2099" spans="1:8" x14ac:dyDescent="0.55000000000000004">
      <c r="A2099">
        <v>928</v>
      </c>
      <c r="B2099" s="1" t="s">
        <v>5948</v>
      </c>
      <c r="C2099" s="4">
        <v>0.97142857100000002</v>
      </c>
      <c r="D2099" s="6">
        <v>96.451903400000006</v>
      </c>
      <c r="E2099" s="3">
        <v>96.53745395</v>
      </c>
      <c r="F2099" s="4">
        <v>0.56270776300000003</v>
      </c>
      <c r="G2099" s="6">
        <f>Table5[[#This Row],[Best Individual mean accuracy]]-Table5[[#This Row],[Benchmark mean accuracy]]</f>
        <v>8.5550549999993564E-2</v>
      </c>
      <c r="H2099" t="str">
        <f>IF(AND(Table5[[#This Row],[F value]]&lt;4.74,Table5[[#This Row],[Best Individual mean accuracy]]&gt;Table5[[#This Row],[Benchmark mean accuracy]]),"Yes","No")</f>
        <v>Yes</v>
      </c>
    </row>
    <row r="2100" spans="1:8" x14ac:dyDescent="0.55000000000000004">
      <c r="A2100">
        <v>928</v>
      </c>
      <c r="B2100" s="1" t="s">
        <v>6174</v>
      </c>
      <c r="C2100" s="4">
        <v>0.97142857100000002</v>
      </c>
      <c r="D2100" s="6">
        <v>96.59410561</v>
      </c>
      <c r="E2100" s="3">
        <v>96.537290220000003</v>
      </c>
      <c r="F2100" s="4">
        <v>0.88907736699999995</v>
      </c>
      <c r="G2100" s="6">
        <f>Table5[[#This Row],[Best Individual mean accuracy]]-Table5[[#This Row],[Benchmark mean accuracy]]</f>
        <v>-5.6815389999997024E-2</v>
      </c>
      <c r="H2100" t="str">
        <f>IF(AND(Table5[[#This Row],[F value]]&lt;4.74,Table5[[#This Row],[Best Individual mean accuracy]]&gt;Table5[[#This Row],[Benchmark mean accuracy]]),"Yes","No")</f>
        <v>No</v>
      </c>
    </row>
    <row r="2101" spans="1:8" x14ac:dyDescent="0.55000000000000004">
      <c r="A2101">
        <v>10</v>
      </c>
      <c r="B2101" s="1" t="s">
        <v>4481</v>
      </c>
      <c r="C2101" s="4">
        <v>0.98285714300000004</v>
      </c>
      <c r="D2101" s="6">
        <v>96.709619320000002</v>
      </c>
      <c r="E2101" s="3">
        <v>96.53720835</v>
      </c>
      <c r="F2101" s="4">
        <v>0.73767905</v>
      </c>
      <c r="G2101" s="6">
        <f>Table5[[#This Row],[Best Individual mean accuracy]]-Table5[[#This Row],[Benchmark mean accuracy]]</f>
        <v>-0.17241097000000138</v>
      </c>
      <c r="H2101" t="str">
        <f>IF(AND(Table5[[#This Row],[F value]]&lt;4.74,Table5[[#This Row],[Best Individual mean accuracy]]&gt;Table5[[#This Row],[Benchmark mean accuracy]]),"Yes","No")</f>
        <v>No</v>
      </c>
    </row>
    <row r="2102" spans="1:8" x14ac:dyDescent="0.55000000000000004">
      <c r="A2102">
        <v>928</v>
      </c>
      <c r="B2102" s="1" t="s">
        <v>6281</v>
      </c>
      <c r="C2102" s="4">
        <v>0.97142857100000002</v>
      </c>
      <c r="D2102" s="6">
        <v>96.365861649999999</v>
      </c>
      <c r="E2102" s="3">
        <v>96.537126479999998</v>
      </c>
      <c r="F2102" s="4">
        <v>0.92000030099999996</v>
      </c>
      <c r="G2102" s="6">
        <f>Table5[[#This Row],[Best Individual mean accuracy]]-Table5[[#This Row],[Benchmark mean accuracy]]</f>
        <v>0.17126482999999837</v>
      </c>
      <c r="H2102" t="str">
        <f>IF(AND(Table5[[#This Row],[F value]]&lt;4.74,Table5[[#This Row],[Best Individual mean accuracy]]&gt;Table5[[#This Row],[Benchmark mean accuracy]]),"Yes","No")</f>
        <v>Yes</v>
      </c>
    </row>
    <row r="2103" spans="1:8" x14ac:dyDescent="0.55000000000000004">
      <c r="A2103">
        <v>10</v>
      </c>
      <c r="B2103" s="1" t="s">
        <v>4474</v>
      </c>
      <c r="C2103" s="4">
        <v>0.98285714300000004</v>
      </c>
      <c r="D2103" s="6">
        <v>96.794105610000003</v>
      </c>
      <c r="E2103" s="3">
        <v>96.536717150000001</v>
      </c>
      <c r="F2103" s="4">
        <v>1</v>
      </c>
      <c r="G2103" s="6">
        <f>Table5[[#This Row],[Best Individual mean accuracy]]-Table5[[#This Row],[Benchmark mean accuracy]]</f>
        <v>-0.25738846000000137</v>
      </c>
      <c r="H2103" t="str">
        <f>IF(AND(Table5[[#This Row],[F value]]&lt;4.74,Table5[[#This Row],[Best Individual mean accuracy]]&gt;Table5[[#This Row],[Benchmark mean accuracy]]),"Yes","No")</f>
        <v>No</v>
      </c>
    </row>
    <row r="2104" spans="1:8" x14ac:dyDescent="0.55000000000000004">
      <c r="A2104">
        <v>928</v>
      </c>
      <c r="B2104" s="1" t="s">
        <v>5917</v>
      </c>
      <c r="C2104" s="4">
        <v>0.97142857100000002</v>
      </c>
      <c r="D2104" s="6">
        <v>96.595824809999996</v>
      </c>
      <c r="E2104" s="3">
        <v>96.51043799</v>
      </c>
      <c r="F2104" s="4">
        <v>1.0934600249999999</v>
      </c>
      <c r="G2104" s="6">
        <f>Table5[[#This Row],[Best Individual mean accuracy]]-Table5[[#This Row],[Benchmark mean accuracy]]</f>
        <v>-8.5386819999996533E-2</v>
      </c>
      <c r="H2104" t="str">
        <f>IF(AND(Table5[[#This Row],[F value]]&lt;4.74,Table5[[#This Row],[Best Individual mean accuracy]]&gt;Table5[[#This Row],[Benchmark mean accuracy]]),"Yes","No")</f>
        <v>No</v>
      </c>
    </row>
    <row r="2105" spans="1:8" x14ac:dyDescent="0.55000000000000004">
      <c r="A2105">
        <v>928</v>
      </c>
      <c r="B2105" s="1" t="s">
        <v>6177</v>
      </c>
      <c r="C2105" s="4">
        <v>0.97142857100000002</v>
      </c>
      <c r="D2105" s="6">
        <v>96.395415470000003</v>
      </c>
      <c r="E2105" s="3">
        <v>96.510274249999995</v>
      </c>
      <c r="F2105" s="4">
        <v>0.96556833500000006</v>
      </c>
      <c r="G2105" s="6">
        <f>Table5[[#This Row],[Best Individual mean accuracy]]-Table5[[#This Row],[Benchmark mean accuracy]]</f>
        <v>0.11485877999999161</v>
      </c>
      <c r="H2105" t="str">
        <f>IF(AND(Table5[[#This Row],[F value]]&lt;4.74,Table5[[#This Row],[Best Individual mean accuracy]]&gt;Table5[[#This Row],[Benchmark mean accuracy]]),"Yes","No")</f>
        <v>Yes</v>
      </c>
    </row>
    <row r="2106" spans="1:8" x14ac:dyDescent="0.55000000000000004">
      <c r="A2106">
        <v>300</v>
      </c>
      <c r="B2106" s="1" t="s">
        <v>5119</v>
      </c>
      <c r="C2106" s="4">
        <v>0.98857142899999995</v>
      </c>
      <c r="D2106" s="6">
        <v>96.509537449999996</v>
      </c>
      <c r="E2106" s="3">
        <v>96.51019239</v>
      </c>
      <c r="F2106" s="4">
        <v>0.68556093699999998</v>
      </c>
      <c r="G2106" s="6">
        <f>Table5[[#This Row],[Best Individual mean accuracy]]-Table5[[#This Row],[Benchmark mean accuracy]]</f>
        <v>6.5494000000398955E-4</v>
      </c>
      <c r="H2106" t="str">
        <f>IF(AND(Table5[[#This Row],[F value]]&lt;4.74,Table5[[#This Row],[Best Individual mean accuracy]]&gt;Table5[[#This Row],[Benchmark mean accuracy]]),"Yes","No")</f>
        <v>Yes</v>
      </c>
    </row>
    <row r="2107" spans="1:8" x14ac:dyDescent="0.55000000000000004">
      <c r="A2107">
        <v>928</v>
      </c>
      <c r="B2107" s="1" t="s">
        <v>6306</v>
      </c>
      <c r="C2107" s="4">
        <v>0.97142857100000002</v>
      </c>
      <c r="D2107" s="6">
        <v>96.195088010000006</v>
      </c>
      <c r="E2107" s="3">
        <v>96.510028649999995</v>
      </c>
      <c r="F2107" s="4">
        <v>1.2222069820000001</v>
      </c>
      <c r="G2107" s="6">
        <f>Table5[[#This Row],[Best Individual mean accuracy]]-Table5[[#This Row],[Benchmark mean accuracy]]</f>
        <v>0.314940639999989</v>
      </c>
      <c r="H2107" t="str">
        <f>IF(AND(Table5[[#This Row],[F value]]&lt;4.74,Table5[[#This Row],[Best Individual mean accuracy]]&gt;Table5[[#This Row],[Benchmark mean accuracy]]),"Yes","No")</f>
        <v>Yes</v>
      </c>
    </row>
    <row r="2108" spans="1:8" x14ac:dyDescent="0.55000000000000004">
      <c r="A2108">
        <v>928</v>
      </c>
      <c r="B2108" s="1" t="s">
        <v>6289</v>
      </c>
      <c r="C2108" s="4">
        <v>0.97142857100000002</v>
      </c>
      <c r="D2108" s="6">
        <v>96.510028649999995</v>
      </c>
      <c r="E2108" s="3">
        <v>96.509946790000001</v>
      </c>
      <c r="F2108" s="4">
        <v>0.90897286099999997</v>
      </c>
      <c r="G2108" s="6">
        <f>Table5[[#This Row],[Best Individual mean accuracy]]-Table5[[#This Row],[Benchmark mean accuracy]]</f>
        <v>-8.1859999994549071E-5</v>
      </c>
      <c r="H2108" t="str">
        <f>IF(AND(Table5[[#This Row],[F value]]&lt;4.74,Table5[[#This Row],[Best Individual mean accuracy]]&gt;Table5[[#This Row],[Benchmark mean accuracy]]),"Yes","No")</f>
        <v>No</v>
      </c>
    </row>
    <row r="2109" spans="1:8" x14ac:dyDescent="0.55000000000000004">
      <c r="A2109">
        <v>663</v>
      </c>
      <c r="B2109" s="1" t="s">
        <v>5619</v>
      </c>
      <c r="C2109" s="4">
        <v>0.97714285700000003</v>
      </c>
      <c r="D2109" s="6">
        <v>96.738845679999997</v>
      </c>
      <c r="E2109" s="3">
        <v>96.509864919999998</v>
      </c>
      <c r="F2109" s="4">
        <v>2.0857835320000002</v>
      </c>
      <c r="G2109" s="6">
        <f>Table5[[#This Row],[Best Individual mean accuracy]]-Table5[[#This Row],[Benchmark mean accuracy]]</f>
        <v>-0.2289807599999989</v>
      </c>
      <c r="H2109" t="str">
        <f>IF(AND(Table5[[#This Row],[F value]]&lt;4.74,Table5[[#This Row],[Best Individual mean accuracy]]&gt;Table5[[#This Row],[Benchmark mean accuracy]]),"Yes","No")</f>
        <v>No</v>
      </c>
    </row>
    <row r="2110" spans="1:8" x14ac:dyDescent="0.55000000000000004">
      <c r="A2110">
        <v>928</v>
      </c>
      <c r="B2110" s="1" t="s">
        <v>6298</v>
      </c>
      <c r="C2110" s="4">
        <v>0.97142857100000002</v>
      </c>
      <c r="D2110" s="6">
        <v>96.766598439999996</v>
      </c>
      <c r="E2110" s="3">
        <v>96.509783049999996</v>
      </c>
      <c r="F2110" s="4">
        <v>0.64248666200000004</v>
      </c>
      <c r="G2110" s="6">
        <f>Table5[[#This Row],[Best Individual mean accuracy]]-Table5[[#This Row],[Benchmark mean accuracy]]</f>
        <v>-0.25681538999999987</v>
      </c>
      <c r="H2110" t="str">
        <f>IF(AND(Table5[[#This Row],[F value]]&lt;4.74,Table5[[#This Row],[Best Individual mean accuracy]]&gt;Table5[[#This Row],[Benchmark mean accuracy]]),"Yes","No")</f>
        <v>No</v>
      </c>
    </row>
    <row r="2111" spans="1:8" x14ac:dyDescent="0.55000000000000004">
      <c r="A2111">
        <v>928</v>
      </c>
      <c r="B2111" s="1" t="s">
        <v>6378</v>
      </c>
      <c r="C2111" s="4">
        <v>0.97142857100000002</v>
      </c>
      <c r="D2111" s="6">
        <v>96.566762179999998</v>
      </c>
      <c r="E2111" s="3">
        <v>96.509783049999996</v>
      </c>
      <c r="F2111" s="4">
        <v>1.1820540740000001</v>
      </c>
      <c r="G2111" s="6">
        <f>Table5[[#This Row],[Best Individual mean accuracy]]-Table5[[#This Row],[Benchmark mean accuracy]]</f>
        <v>-5.6979130000001987E-2</v>
      </c>
      <c r="H2111" t="str">
        <f>IF(AND(Table5[[#This Row],[F value]]&lt;4.74,Table5[[#This Row],[Best Individual mean accuracy]]&gt;Table5[[#This Row],[Benchmark mean accuracy]]),"Yes","No")</f>
        <v>No</v>
      </c>
    </row>
    <row r="2112" spans="1:8" x14ac:dyDescent="0.55000000000000004">
      <c r="A2112">
        <v>928</v>
      </c>
      <c r="B2112" s="1" t="s">
        <v>5953</v>
      </c>
      <c r="C2112" s="4">
        <v>0.97142857100000002</v>
      </c>
      <c r="D2112" s="6">
        <v>96.565943509999997</v>
      </c>
      <c r="E2112" s="3">
        <v>96.509701190000001</v>
      </c>
      <c r="F2112" s="4">
        <v>0.53668338299999996</v>
      </c>
      <c r="G2112" s="6">
        <f>Table5[[#This Row],[Best Individual mean accuracy]]-Table5[[#This Row],[Benchmark mean accuracy]]</f>
        <v>-5.6242319999995516E-2</v>
      </c>
      <c r="H2112" t="str">
        <f>IF(AND(Table5[[#This Row],[F value]]&lt;4.74,Table5[[#This Row],[Best Individual mean accuracy]]&gt;Table5[[#This Row],[Benchmark mean accuracy]]),"Yes","No")</f>
        <v>No</v>
      </c>
    </row>
    <row r="2113" spans="1:8" x14ac:dyDescent="0.55000000000000004">
      <c r="A2113">
        <v>928</v>
      </c>
      <c r="B2113" s="1" t="s">
        <v>6200</v>
      </c>
      <c r="C2113" s="4">
        <v>0.97142857100000002</v>
      </c>
      <c r="D2113" s="6">
        <v>96.45223086</v>
      </c>
      <c r="E2113" s="3">
        <v>96.509701190000001</v>
      </c>
      <c r="F2113" s="4">
        <v>0.60029506300000002</v>
      </c>
      <c r="G2113" s="6">
        <f>Table5[[#This Row],[Best Individual mean accuracy]]-Table5[[#This Row],[Benchmark mean accuracy]]</f>
        <v>5.7470330000001013E-2</v>
      </c>
      <c r="H2113" t="str">
        <f>IF(AND(Table5[[#This Row],[F value]]&lt;4.74,Table5[[#This Row],[Best Individual mean accuracy]]&gt;Table5[[#This Row],[Benchmark mean accuracy]]),"Yes","No")</f>
        <v>Yes</v>
      </c>
    </row>
    <row r="2114" spans="1:8" x14ac:dyDescent="0.55000000000000004">
      <c r="A2114">
        <v>928</v>
      </c>
      <c r="B2114" s="1" t="s">
        <v>6271</v>
      </c>
      <c r="C2114" s="4">
        <v>0.97142857100000002</v>
      </c>
      <c r="D2114" s="6">
        <v>95.965779780000005</v>
      </c>
      <c r="E2114" s="3">
        <v>96.509701190000001</v>
      </c>
      <c r="F2114" s="4">
        <v>1.1257445450000001</v>
      </c>
      <c r="G2114" s="6">
        <f>Table5[[#This Row],[Best Individual mean accuracy]]-Table5[[#This Row],[Benchmark mean accuracy]]</f>
        <v>0.54392140999999583</v>
      </c>
      <c r="H2114" t="str">
        <f>IF(AND(Table5[[#This Row],[F value]]&lt;4.74,Table5[[#This Row],[Best Individual mean accuracy]]&gt;Table5[[#This Row],[Benchmark mean accuracy]]),"Yes","No")</f>
        <v>Yes</v>
      </c>
    </row>
    <row r="2115" spans="1:8" x14ac:dyDescent="0.55000000000000004">
      <c r="A2115">
        <v>300</v>
      </c>
      <c r="B2115" s="1" t="s">
        <v>5115</v>
      </c>
      <c r="C2115" s="4">
        <v>0.98857142899999995</v>
      </c>
      <c r="D2115" s="6">
        <v>97.024314369999999</v>
      </c>
      <c r="E2115" s="3">
        <v>96.509537449999996</v>
      </c>
      <c r="F2115" s="4">
        <v>2.4499615129999999</v>
      </c>
      <c r="G2115" s="6">
        <f>Table5[[#This Row],[Best Individual mean accuracy]]-Table5[[#This Row],[Benchmark mean accuracy]]</f>
        <v>-0.51477692000000275</v>
      </c>
      <c r="H2115" t="str">
        <f>IF(AND(Table5[[#This Row],[F value]]&lt;4.74,Table5[[#This Row],[Best Individual mean accuracy]]&gt;Table5[[#This Row],[Benchmark mean accuracy]]),"Yes","No")</f>
        <v>No</v>
      </c>
    </row>
    <row r="2116" spans="1:8" x14ac:dyDescent="0.55000000000000004">
      <c r="A2116">
        <v>750</v>
      </c>
      <c r="B2116" s="1" t="s">
        <v>5855</v>
      </c>
      <c r="C2116" s="4">
        <v>0.96571428599999998</v>
      </c>
      <c r="D2116" s="6">
        <v>96.96692591</v>
      </c>
      <c r="E2116" s="3">
        <v>96.509455590000002</v>
      </c>
      <c r="F2116" s="4">
        <v>1.6070768280000001</v>
      </c>
      <c r="G2116" s="6">
        <f>Table5[[#This Row],[Best Individual mean accuracy]]-Table5[[#This Row],[Benchmark mean accuracy]]</f>
        <v>-0.45747031999999876</v>
      </c>
      <c r="H2116" t="str">
        <f>IF(AND(Table5[[#This Row],[F value]]&lt;4.74,Table5[[#This Row],[Best Individual mean accuracy]]&gt;Table5[[#This Row],[Benchmark mean accuracy]]),"Yes","No")</f>
        <v>No</v>
      </c>
    </row>
    <row r="2117" spans="1:8" x14ac:dyDescent="0.55000000000000004">
      <c r="A2117">
        <v>928</v>
      </c>
      <c r="B2117" s="1" t="s">
        <v>6002</v>
      </c>
      <c r="C2117" s="4">
        <v>0.97142857100000002</v>
      </c>
      <c r="D2117" s="6">
        <v>96.624150630000003</v>
      </c>
      <c r="E2117" s="3">
        <v>96.509455590000002</v>
      </c>
      <c r="F2117" s="4">
        <v>0.86954945299999997</v>
      </c>
      <c r="G2117" s="6">
        <f>Table5[[#This Row],[Best Individual mean accuracy]]-Table5[[#This Row],[Benchmark mean accuracy]]</f>
        <v>-0.11469504000000086</v>
      </c>
      <c r="H2117" t="str">
        <f>IF(AND(Table5[[#This Row],[F value]]&lt;4.74,Table5[[#This Row],[Best Individual mean accuracy]]&gt;Table5[[#This Row],[Benchmark mean accuracy]]),"Yes","No")</f>
        <v>No</v>
      </c>
    </row>
    <row r="2118" spans="1:8" x14ac:dyDescent="0.55000000000000004">
      <c r="A2118">
        <v>10</v>
      </c>
      <c r="B2118" s="1" t="s">
        <v>4462</v>
      </c>
      <c r="C2118" s="4">
        <v>0.98285714300000004</v>
      </c>
      <c r="D2118" s="6">
        <v>96.595088009999998</v>
      </c>
      <c r="E2118" s="3">
        <v>96.509455590000002</v>
      </c>
      <c r="F2118" s="4">
        <v>0.647091741</v>
      </c>
      <c r="G2118" s="6">
        <f>Table5[[#This Row],[Best Individual mean accuracy]]-Table5[[#This Row],[Benchmark mean accuracy]]</f>
        <v>-8.5632419999996046E-2</v>
      </c>
      <c r="H2118" t="str">
        <f>IF(AND(Table5[[#This Row],[F value]]&lt;4.74,Table5[[#This Row],[Best Individual mean accuracy]]&gt;Table5[[#This Row],[Benchmark mean accuracy]]),"Yes","No")</f>
        <v>No</v>
      </c>
    </row>
    <row r="2119" spans="1:8" x14ac:dyDescent="0.55000000000000004">
      <c r="A2119">
        <v>928</v>
      </c>
      <c r="B2119" s="1" t="s">
        <v>6144</v>
      </c>
      <c r="C2119" s="4">
        <v>0.97142857100000002</v>
      </c>
      <c r="D2119" s="6">
        <v>96.394760539999993</v>
      </c>
      <c r="E2119" s="3">
        <v>96.509455590000002</v>
      </c>
      <c r="F2119" s="4">
        <v>1.1814632979999999</v>
      </c>
      <c r="G2119" s="6">
        <f>Table5[[#This Row],[Best Individual mean accuracy]]-Table5[[#This Row],[Benchmark mean accuracy]]</f>
        <v>0.11469505000000879</v>
      </c>
      <c r="H2119" t="str">
        <f>IF(AND(Table5[[#This Row],[F value]]&lt;4.74,Table5[[#This Row],[Best Individual mean accuracy]]&gt;Table5[[#This Row],[Benchmark mean accuracy]]),"Yes","No")</f>
        <v>Yes</v>
      </c>
    </row>
    <row r="2120" spans="1:8" x14ac:dyDescent="0.55000000000000004">
      <c r="A2120">
        <v>300</v>
      </c>
      <c r="B2120" s="1" t="s">
        <v>5112</v>
      </c>
      <c r="C2120" s="4">
        <v>0.98857142899999995</v>
      </c>
      <c r="D2120" s="6">
        <v>96.79557921</v>
      </c>
      <c r="E2120" s="3">
        <v>96.509291849999997</v>
      </c>
      <c r="F2120" s="4">
        <v>12.466604630000001</v>
      </c>
      <c r="G2120" s="6">
        <f>Table5[[#This Row],[Best Individual mean accuracy]]-Table5[[#This Row],[Benchmark mean accuracy]]</f>
        <v>-0.28628736000000288</v>
      </c>
      <c r="H2120" t="str">
        <f>IF(AND(Table5[[#This Row],[F value]]&lt;4.74,Table5[[#This Row],[Best Individual mean accuracy]]&gt;Table5[[#This Row],[Benchmark mean accuracy]]),"Yes","No")</f>
        <v>No</v>
      </c>
    </row>
    <row r="2121" spans="1:8" x14ac:dyDescent="0.55000000000000004">
      <c r="A2121">
        <v>928</v>
      </c>
      <c r="B2121" s="1" t="s">
        <v>6250</v>
      </c>
      <c r="C2121" s="4">
        <v>0.97142857100000002</v>
      </c>
      <c r="D2121" s="6">
        <v>96.509046249999997</v>
      </c>
      <c r="E2121" s="3">
        <v>96.509291849999997</v>
      </c>
      <c r="F2121" s="4">
        <v>0.58830557699999997</v>
      </c>
      <c r="G2121" s="6">
        <f>Table5[[#This Row],[Best Individual mean accuracy]]-Table5[[#This Row],[Benchmark mean accuracy]]</f>
        <v>2.4559999999951287E-4</v>
      </c>
      <c r="H2121" t="str">
        <f>IF(AND(Table5[[#This Row],[F value]]&lt;4.74,Table5[[#This Row],[Best Individual mean accuracy]]&gt;Table5[[#This Row],[Benchmark mean accuracy]]),"Yes","No")</f>
        <v>Yes</v>
      </c>
    </row>
    <row r="2122" spans="1:8" x14ac:dyDescent="0.55000000000000004">
      <c r="A2122">
        <v>928</v>
      </c>
      <c r="B2122" s="1" t="s">
        <v>6036</v>
      </c>
      <c r="C2122" s="4">
        <v>0.97142857100000002</v>
      </c>
      <c r="D2122" s="6">
        <v>95.966025380000005</v>
      </c>
      <c r="E2122" s="3">
        <v>96.509291849999997</v>
      </c>
      <c r="F2122" s="4">
        <v>0.98470649700000001</v>
      </c>
      <c r="G2122" s="6">
        <f>Table5[[#This Row],[Best Individual mean accuracy]]-Table5[[#This Row],[Benchmark mean accuracy]]</f>
        <v>0.54326646999999184</v>
      </c>
      <c r="H2122" t="str">
        <f>IF(AND(Table5[[#This Row],[F value]]&lt;4.74,Table5[[#This Row],[Best Individual mean accuracy]]&gt;Table5[[#This Row],[Benchmark mean accuracy]]),"Yes","No")</f>
        <v>Yes</v>
      </c>
    </row>
    <row r="2123" spans="1:8" x14ac:dyDescent="0.55000000000000004">
      <c r="A2123">
        <v>928</v>
      </c>
      <c r="B2123" s="1" t="s">
        <v>5943</v>
      </c>
      <c r="C2123" s="4">
        <v>0.97142857100000002</v>
      </c>
      <c r="D2123" s="6">
        <v>96.766844039999995</v>
      </c>
      <c r="E2123" s="3">
        <v>96.509209990000002</v>
      </c>
      <c r="F2123" s="4">
        <v>0.90713157600000005</v>
      </c>
      <c r="G2123" s="6">
        <f>Table5[[#This Row],[Best Individual mean accuracy]]-Table5[[#This Row],[Benchmark mean accuracy]]</f>
        <v>-0.25763404999999295</v>
      </c>
      <c r="H2123" t="str">
        <f>IF(AND(Table5[[#This Row],[F value]]&lt;4.74,Table5[[#This Row],[Best Individual mean accuracy]]&gt;Table5[[#This Row],[Benchmark mean accuracy]]),"Yes","No")</f>
        <v>No</v>
      </c>
    </row>
    <row r="2124" spans="1:8" x14ac:dyDescent="0.55000000000000004">
      <c r="A2124">
        <v>10</v>
      </c>
      <c r="B2124" s="1" t="s">
        <v>4445</v>
      </c>
      <c r="C2124" s="4">
        <v>0.98285714300000004</v>
      </c>
      <c r="D2124" s="6">
        <v>96.538272620000001</v>
      </c>
      <c r="E2124" s="3">
        <v>96.50912812</v>
      </c>
      <c r="F2124" s="4">
        <v>0.65879942700000005</v>
      </c>
      <c r="G2124" s="6">
        <f>Table5[[#This Row],[Best Individual mean accuracy]]-Table5[[#This Row],[Benchmark mean accuracy]]</f>
        <v>-2.9144500000001017E-2</v>
      </c>
      <c r="H2124" t="str">
        <f>IF(AND(Table5[[#This Row],[F value]]&lt;4.74,Table5[[#This Row],[Best Individual mean accuracy]]&gt;Table5[[#This Row],[Benchmark mean accuracy]]),"Yes","No")</f>
        <v>No</v>
      </c>
    </row>
    <row r="2125" spans="1:8" x14ac:dyDescent="0.55000000000000004">
      <c r="A2125">
        <v>928</v>
      </c>
      <c r="B2125" s="1" t="s">
        <v>6149</v>
      </c>
      <c r="C2125" s="4">
        <v>0.97142857100000002</v>
      </c>
      <c r="D2125" s="6">
        <v>96.508964390000003</v>
      </c>
      <c r="E2125" s="3">
        <v>96.50912812</v>
      </c>
      <c r="F2125" s="4">
        <v>1.111110606</v>
      </c>
      <c r="G2125" s="6">
        <f>Table5[[#This Row],[Best Individual mean accuracy]]-Table5[[#This Row],[Benchmark mean accuracy]]</f>
        <v>1.6372999999703097E-4</v>
      </c>
      <c r="H2125" t="str">
        <f>IF(AND(Table5[[#This Row],[F value]]&lt;4.74,Table5[[#This Row],[Best Individual mean accuracy]]&gt;Table5[[#This Row],[Benchmark mean accuracy]]),"Yes","No")</f>
        <v>Yes</v>
      </c>
    </row>
    <row r="2126" spans="1:8" x14ac:dyDescent="0.55000000000000004">
      <c r="A2126">
        <v>928</v>
      </c>
      <c r="B2126" s="1" t="s">
        <v>5934</v>
      </c>
      <c r="C2126" s="4">
        <v>0.97142857100000002</v>
      </c>
      <c r="D2126" s="6">
        <v>96.394842409999995</v>
      </c>
      <c r="E2126" s="3">
        <v>96.50912812</v>
      </c>
      <c r="F2126" s="4">
        <v>1.8073178990000001</v>
      </c>
      <c r="G2126" s="6">
        <f>Table5[[#This Row],[Best Individual mean accuracy]]-Table5[[#This Row],[Benchmark mean accuracy]]</f>
        <v>0.11428571000000431</v>
      </c>
      <c r="H2126" t="str">
        <f>IF(AND(Table5[[#This Row],[F value]]&lt;4.74,Table5[[#This Row],[Best Individual mean accuracy]]&gt;Table5[[#This Row],[Benchmark mean accuracy]]),"Yes","No")</f>
        <v>Yes</v>
      </c>
    </row>
    <row r="2127" spans="1:8" x14ac:dyDescent="0.55000000000000004">
      <c r="A2127">
        <v>928</v>
      </c>
      <c r="B2127" s="1" t="s">
        <v>5990</v>
      </c>
      <c r="C2127" s="4">
        <v>0.97142857100000002</v>
      </c>
      <c r="D2127" s="6">
        <v>96.365779779999997</v>
      </c>
      <c r="E2127" s="3">
        <v>96.50912812</v>
      </c>
      <c r="F2127" s="4">
        <v>1.0511804499999999</v>
      </c>
      <c r="G2127" s="6">
        <f>Table5[[#This Row],[Best Individual mean accuracy]]-Table5[[#This Row],[Benchmark mean accuracy]]</f>
        <v>0.14334834000000285</v>
      </c>
      <c r="H2127" t="str">
        <f>IF(AND(Table5[[#This Row],[F value]]&lt;4.74,Table5[[#This Row],[Best Individual mean accuracy]]&gt;Table5[[#This Row],[Benchmark mean accuracy]]),"Yes","No")</f>
        <v>Yes</v>
      </c>
    </row>
    <row r="2128" spans="1:8" x14ac:dyDescent="0.55000000000000004">
      <c r="A2128">
        <v>928</v>
      </c>
      <c r="B2128" s="1" t="s">
        <v>6175</v>
      </c>
      <c r="C2128" s="4">
        <v>0.97142857100000002</v>
      </c>
      <c r="D2128" s="6">
        <v>96.738027020000004</v>
      </c>
      <c r="E2128" s="3">
        <v>96.509046249999997</v>
      </c>
      <c r="F2128" s="4">
        <v>0.85704597199999999</v>
      </c>
      <c r="G2128" s="6">
        <f>Table5[[#This Row],[Best Individual mean accuracy]]-Table5[[#This Row],[Benchmark mean accuracy]]</f>
        <v>-0.22898077000000683</v>
      </c>
      <c r="H2128" t="str">
        <f>IF(AND(Table5[[#This Row],[F value]]&lt;4.74,Table5[[#This Row],[Best Individual mean accuracy]]&gt;Table5[[#This Row],[Benchmark mean accuracy]]),"Yes","No")</f>
        <v>No</v>
      </c>
    </row>
    <row r="2129" spans="1:8" x14ac:dyDescent="0.55000000000000004">
      <c r="A2129">
        <v>928</v>
      </c>
      <c r="B2129" s="1" t="s">
        <v>6214</v>
      </c>
      <c r="C2129" s="4">
        <v>0.97142857100000002</v>
      </c>
      <c r="D2129" s="6">
        <v>96.509046249999997</v>
      </c>
      <c r="E2129" s="3">
        <v>96.509046249999997</v>
      </c>
      <c r="F2129" s="4">
        <v>1.857486835</v>
      </c>
      <c r="G2129" s="6">
        <f>Table5[[#This Row],[Best Individual mean accuracy]]-Table5[[#This Row],[Benchmark mean accuracy]]</f>
        <v>0</v>
      </c>
      <c r="H2129" t="str">
        <f>IF(AND(Table5[[#This Row],[F value]]&lt;4.74,Table5[[#This Row],[Best Individual mean accuracy]]&gt;Table5[[#This Row],[Benchmark mean accuracy]]),"Yes","No")</f>
        <v>No</v>
      </c>
    </row>
    <row r="2130" spans="1:8" x14ac:dyDescent="0.55000000000000004">
      <c r="A2130">
        <v>663</v>
      </c>
      <c r="B2130" s="1" t="s">
        <v>5615</v>
      </c>
      <c r="C2130" s="4">
        <v>0.97714285700000003</v>
      </c>
      <c r="D2130" s="6">
        <v>96.452067130000003</v>
      </c>
      <c r="E2130" s="3">
        <v>96.509046249999997</v>
      </c>
      <c r="F2130" s="4">
        <v>0.57764450300000003</v>
      </c>
      <c r="G2130" s="6">
        <f>Table5[[#This Row],[Best Individual mean accuracy]]-Table5[[#This Row],[Benchmark mean accuracy]]</f>
        <v>5.6979119999994055E-2</v>
      </c>
      <c r="H2130" t="str">
        <f>IF(AND(Table5[[#This Row],[F value]]&lt;4.74,Table5[[#This Row],[Best Individual mean accuracy]]&gt;Table5[[#This Row],[Benchmark mean accuracy]]),"Yes","No")</f>
        <v>Yes</v>
      </c>
    </row>
    <row r="2131" spans="1:8" x14ac:dyDescent="0.55000000000000004">
      <c r="A2131">
        <v>928</v>
      </c>
      <c r="B2131" s="1" t="s">
        <v>6071</v>
      </c>
      <c r="C2131" s="4">
        <v>0.97142857100000002</v>
      </c>
      <c r="D2131" s="6">
        <v>96.366598440000004</v>
      </c>
      <c r="E2131" s="3">
        <v>96.509046249999997</v>
      </c>
      <c r="F2131" s="4">
        <v>0.82501484700000005</v>
      </c>
      <c r="G2131" s="6">
        <f>Table5[[#This Row],[Best Individual mean accuracy]]-Table5[[#This Row],[Benchmark mean accuracy]]</f>
        <v>0.14244780999999307</v>
      </c>
      <c r="H2131" t="str">
        <f>IF(AND(Table5[[#This Row],[F value]]&lt;4.74,Table5[[#This Row],[Best Individual mean accuracy]]&gt;Table5[[#This Row],[Benchmark mean accuracy]]),"Yes","No")</f>
        <v>Yes</v>
      </c>
    </row>
    <row r="2132" spans="1:8" x14ac:dyDescent="0.55000000000000004">
      <c r="A2132">
        <v>175</v>
      </c>
      <c r="B2132" s="1" t="s">
        <v>5077</v>
      </c>
      <c r="C2132" s="4">
        <v>0.98285714300000004</v>
      </c>
      <c r="D2132" s="6">
        <v>96.108718789999998</v>
      </c>
      <c r="E2132" s="3">
        <v>96.509046249999997</v>
      </c>
      <c r="F2132" s="4">
        <v>2.7817225749999999</v>
      </c>
      <c r="G2132" s="6">
        <f>Table5[[#This Row],[Best Individual mean accuracy]]-Table5[[#This Row],[Benchmark mean accuracy]]</f>
        <v>0.40032745999999975</v>
      </c>
      <c r="H2132" t="str">
        <f>IF(AND(Table5[[#This Row],[F value]]&lt;4.74,Table5[[#This Row],[Best Individual mean accuracy]]&gt;Table5[[#This Row],[Benchmark mean accuracy]]),"Yes","No")</f>
        <v>Yes</v>
      </c>
    </row>
    <row r="2133" spans="1:8" x14ac:dyDescent="0.55000000000000004">
      <c r="A2133">
        <v>663</v>
      </c>
      <c r="B2133" s="1" t="s">
        <v>5319</v>
      </c>
      <c r="C2133" s="4">
        <v>0.97714285700000003</v>
      </c>
      <c r="D2133" s="6">
        <v>96.880802290000005</v>
      </c>
      <c r="E2133" s="3">
        <v>96.508964390000003</v>
      </c>
      <c r="F2133" s="4">
        <v>2.0597414440000001</v>
      </c>
      <c r="G2133" s="6">
        <f>Table5[[#This Row],[Best Individual mean accuracy]]-Table5[[#This Row],[Benchmark mean accuracy]]</f>
        <v>-0.37183790000000272</v>
      </c>
      <c r="H2133" t="str">
        <f>IF(AND(Table5[[#This Row],[F value]]&lt;4.74,Table5[[#This Row],[Best Individual mean accuracy]]&gt;Table5[[#This Row],[Benchmark mean accuracy]]),"Yes","No")</f>
        <v>No</v>
      </c>
    </row>
    <row r="2134" spans="1:8" x14ac:dyDescent="0.55000000000000004">
      <c r="A2134">
        <v>928</v>
      </c>
      <c r="B2134" s="1" t="s">
        <v>6153</v>
      </c>
      <c r="C2134" s="4">
        <v>0.97142857100000002</v>
      </c>
      <c r="D2134" s="6">
        <v>96.566434709999996</v>
      </c>
      <c r="E2134" s="3">
        <v>96.508964390000003</v>
      </c>
      <c r="F2134" s="4">
        <v>1.4827062310000001</v>
      </c>
      <c r="G2134" s="6">
        <f>Table5[[#This Row],[Best Individual mean accuracy]]-Table5[[#This Row],[Benchmark mean accuracy]]</f>
        <v>-5.747031999999308E-2</v>
      </c>
      <c r="H2134" t="str">
        <f>IF(AND(Table5[[#This Row],[F value]]&lt;4.74,Table5[[#This Row],[Best Individual mean accuracy]]&gt;Table5[[#This Row],[Benchmark mean accuracy]]),"Yes","No")</f>
        <v>No</v>
      </c>
    </row>
    <row r="2135" spans="1:8" x14ac:dyDescent="0.55000000000000004">
      <c r="A2135">
        <v>247</v>
      </c>
      <c r="B2135" s="1" t="s">
        <v>5100</v>
      </c>
      <c r="C2135" s="4">
        <v>0.98857142899999995</v>
      </c>
      <c r="D2135" s="6">
        <v>96.652967660000002</v>
      </c>
      <c r="E2135" s="3">
        <v>96.50888252</v>
      </c>
      <c r="F2135" s="4">
        <v>0.70860459499999995</v>
      </c>
      <c r="G2135" s="6">
        <f>Table5[[#This Row],[Best Individual mean accuracy]]-Table5[[#This Row],[Benchmark mean accuracy]]</f>
        <v>-0.14408514000000139</v>
      </c>
      <c r="H2135" t="str">
        <f>IF(AND(Table5[[#This Row],[F value]]&lt;4.74,Table5[[#This Row],[Best Individual mean accuracy]]&gt;Table5[[#This Row],[Benchmark mean accuracy]]),"Yes","No")</f>
        <v>No</v>
      </c>
    </row>
    <row r="2136" spans="1:8" x14ac:dyDescent="0.55000000000000004">
      <c r="A2136">
        <v>928</v>
      </c>
      <c r="B2136" s="1" t="s">
        <v>6131</v>
      </c>
      <c r="C2136" s="4">
        <v>0.97142857100000002</v>
      </c>
      <c r="D2136" s="6">
        <v>96.566025379999999</v>
      </c>
      <c r="E2136" s="3">
        <v>96.508800649999998</v>
      </c>
      <c r="F2136" s="4">
        <v>0.86974392599999995</v>
      </c>
      <c r="G2136" s="6">
        <f>Table5[[#This Row],[Best Individual mean accuracy]]-Table5[[#This Row],[Benchmark mean accuracy]]</f>
        <v>-5.72247300000015E-2</v>
      </c>
      <c r="H2136" t="str">
        <f>IF(AND(Table5[[#This Row],[F value]]&lt;4.74,Table5[[#This Row],[Best Individual mean accuracy]]&gt;Table5[[#This Row],[Benchmark mean accuracy]]),"Yes","No")</f>
        <v>No</v>
      </c>
    </row>
    <row r="2137" spans="1:8" x14ac:dyDescent="0.55000000000000004">
      <c r="A2137">
        <v>300</v>
      </c>
      <c r="B2137" s="1" t="s">
        <v>5133</v>
      </c>
      <c r="C2137" s="4">
        <v>0.98857142899999995</v>
      </c>
      <c r="D2137" s="6">
        <v>97.081620959999995</v>
      </c>
      <c r="E2137" s="3">
        <v>96.508718790000003</v>
      </c>
      <c r="F2137" s="4">
        <v>1.2334728450000001</v>
      </c>
      <c r="G2137" s="6">
        <f>Table5[[#This Row],[Best Individual mean accuracy]]-Table5[[#This Row],[Benchmark mean accuracy]]</f>
        <v>-0.57290216999999188</v>
      </c>
      <c r="H2137" t="str">
        <f>IF(AND(Table5[[#This Row],[F value]]&lt;4.74,Table5[[#This Row],[Best Individual mean accuracy]]&gt;Table5[[#This Row],[Benchmark mean accuracy]]),"Yes","No")</f>
        <v>No</v>
      </c>
    </row>
    <row r="2138" spans="1:8" x14ac:dyDescent="0.55000000000000004">
      <c r="A2138">
        <v>175</v>
      </c>
      <c r="B2138" s="1" t="s">
        <v>4537</v>
      </c>
      <c r="C2138" s="4">
        <v>0.98285714300000004</v>
      </c>
      <c r="D2138" s="6">
        <v>96.566352839999993</v>
      </c>
      <c r="E2138" s="3">
        <v>96.508636920000001</v>
      </c>
      <c r="F2138" s="4">
        <v>0.65264066700000001</v>
      </c>
      <c r="G2138" s="6">
        <f>Table5[[#This Row],[Best Individual mean accuracy]]-Table5[[#This Row],[Benchmark mean accuracy]]</f>
        <v>-5.7715919999992593E-2</v>
      </c>
      <c r="H2138" t="str">
        <f>IF(AND(Table5[[#This Row],[F value]]&lt;4.74,Table5[[#This Row],[Best Individual mean accuracy]]&gt;Table5[[#This Row],[Benchmark mean accuracy]]),"Yes","No")</f>
        <v>No</v>
      </c>
    </row>
    <row r="2139" spans="1:8" x14ac:dyDescent="0.55000000000000004">
      <c r="A2139">
        <v>300</v>
      </c>
      <c r="B2139" s="1" t="s">
        <v>5105</v>
      </c>
      <c r="C2139" s="4">
        <v>0.98857142899999995</v>
      </c>
      <c r="D2139" s="6">
        <v>96.938027020000007</v>
      </c>
      <c r="E2139" s="3">
        <v>96.508555060000006</v>
      </c>
      <c r="F2139" s="4">
        <v>3.0632636139999998</v>
      </c>
      <c r="G2139" s="6">
        <f>Table5[[#This Row],[Best Individual mean accuracy]]-Table5[[#This Row],[Benchmark mean accuracy]]</f>
        <v>-0.42947196000000076</v>
      </c>
      <c r="H2139" t="str">
        <f>IF(AND(Table5[[#This Row],[F value]]&lt;4.74,Table5[[#This Row],[Best Individual mean accuracy]]&gt;Table5[[#This Row],[Benchmark mean accuracy]]),"Yes","No")</f>
        <v>No</v>
      </c>
    </row>
    <row r="2140" spans="1:8" x14ac:dyDescent="0.55000000000000004">
      <c r="A2140">
        <v>928</v>
      </c>
      <c r="B2140" s="1" t="s">
        <v>6213</v>
      </c>
      <c r="C2140" s="4">
        <v>0.97142857100000002</v>
      </c>
      <c r="D2140" s="6">
        <v>96.538354479999995</v>
      </c>
      <c r="E2140" s="3">
        <v>96.481375360000001</v>
      </c>
      <c r="F2140" s="4">
        <v>0.63467663799999996</v>
      </c>
      <c r="G2140" s="6">
        <f>Table5[[#This Row],[Best Individual mean accuracy]]-Table5[[#This Row],[Benchmark mean accuracy]]</f>
        <v>-5.6979119999994055E-2</v>
      </c>
      <c r="H2140" t="str">
        <f>IF(AND(Table5[[#This Row],[F value]]&lt;4.74,Table5[[#This Row],[Best Individual mean accuracy]]&gt;Table5[[#This Row],[Benchmark mean accuracy]]),"Yes","No")</f>
        <v>No</v>
      </c>
    </row>
    <row r="2141" spans="1:8" x14ac:dyDescent="0.55000000000000004">
      <c r="A2141">
        <v>928</v>
      </c>
      <c r="B2141" s="1" t="s">
        <v>5906</v>
      </c>
      <c r="C2141" s="4">
        <v>0.97142857100000002</v>
      </c>
      <c r="D2141" s="6">
        <v>96.42415063</v>
      </c>
      <c r="E2141" s="3">
        <v>96.481375360000001</v>
      </c>
      <c r="F2141" s="4">
        <v>0.53866563000000001</v>
      </c>
      <c r="G2141" s="6">
        <f>Table5[[#This Row],[Best Individual mean accuracy]]-Table5[[#This Row],[Benchmark mean accuracy]]</f>
        <v>5.72247300000015E-2</v>
      </c>
      <c r="H2141" t="str">
        <f>IF(AND(Table5[[#This Row],[F value]]&lt;4.74,Table5[[#This Row],[Best Individual mean accuracy]]&gt;Table5[[#This Row],[Benchmark mean accuracy]]),"Yes","No")</f>
        <v>Yes</v>
      </c>
    </row>
    <row r="2142" spans="1:8" x14ac:dyDescent="0.55000000000000004">
      <c r="A2142">
        <v>175</v>
      </c>
      <c r="B2142" s="1" t="s">
        <v>4498</v>
      </c>
      <c r="C2142" s="4">
        <v>0.98285714300000004</v>
      </c>
      <c r="D2142" s="6">
        <v>96.538108879999996</v>
      </c>
      <c r="E2142" s="3">
        <v>96.481293489999999</v>
      </c>
      <c r="F2142" s="4">
        <v>0.57768703200000004</v>
      </c>
      <c r="G2142" s="6">
        <f>Table5[[#This Row],[Best Individual mean accuracy]]-Table5[[#This Row],[Benchmark mean accuracy]]</f>
        <v>-5.6815389999997024E-2</v>
      </c>
      <c r="H2142" t="str">
        <f>IF(AND(Table5[[#This Row],[F value]]&lt;4.74,Table5[[#This Row],[Best Individual mean accuracy]]&gt;Table5[[#This Row],[Benchmark mean accuracy]]),"Yes","No")</f>
        <v>No</v>
      </c>
    </row>
    <row r="2143" spans="1:8" x14ac:dyDescent="0.55000000000000004">
      <c r="A2143">
        <v>300</v>
      </c>
      <c r="B2143" s="1" t="s">
        <v>5147</v>
      </c>
      <c r="C2143" s="4">
        <v>0.98857142899999995</v>
      </c>
      <c r="D2143" s="6">
        <v>96.624232500000005</v>
      </c>
      <c r="E2143" s="3">
        <v>96.481129760000002</v>
      </c>
      <c r="F2143" s="4">
        <v>1.120726919</v>
      </c>
      <c r="G2143" s="6">
        <f>Table5[[#This Row],[Best Individual mean accuracy]]-Table5[[#This Row],[Benchmark mean accuracy]]</f>
        <v>-0.14310274000000334</v>
      </c>
      <c r="H2143" t="str">
        <f>IF(AND(Table5[[#This Row],[F value]]&lt;4.74,Table5[[#This Row],[Best Individual mean accuracy]]&gt;Table5[[#This Row],[Benchmark mean accuracy]]),"Yes","No")</f>
        <v>No</v>
      </c>
    </row>
    <row r="2144" spans="1:8" x14ac:dyDescent="0.55000000000000004">
      <c r="A2144">
        <v>175</v>
      </c>
      <c r="B2144" s="1" t="s">
        <v>4486</v>
      </c>
      <c r="C2144" s="4">
        <v>0.98285714300000004</v>
      </c>
      <c r="D2144" s="6">
        <v>96.709455590000005</v>
      </c>
      <c r="E2144" s="3">
        <v>96.481047889999999</v>
      </c>
      <c r="F2144" s="4">
        <v>0.70680639999999995</v>
      </c>
      <c r="G2144" s="6">
        <f>Table5[[#This Row],[Best Individual mean accuracy]]-Table5[[#This Row],[Benchmark mean accuracy]]</f>
        <v>-0.22840770000000532</v>
      </c>
      <c r="H2144" t="str">
        <f>IF(AND(Table5[[#This Row],[F value]]&lt;4.74,Table5[[#This Row],[Best Individual mean accuracy]]&gt;Table5[[#This Row],[Benchmark mean accuracy]]),"Yes","No")</f>
        <v>No</v>
      </c>
    </row>
    <row r="2145" spans="1:8" x14ac:dyDescent="0.55000000000000004">
      <c r="A2145">
        <v>928</v>
      </c>
      <c r="B2145" s="1" t="s">
        <v>6315</v>
      </c>
      <c r="C2145" s="4">
        <v>0.97142857100000002</v>
      </c>
      <c r="D2145" s="6">
        <v>96.338436349999995</v>
      </c>
      <c r="E2145" s="3">
        <v>96.481047889999999</v>
      </c>
      <c r="F2145" s="4">
        <v>0.75975328200000003</v>
      </c>
      <c r="G2145" s="6">
        <f>Table5[[#This Row],[Best Individual mean accuracy]]-Table5[[#This Row],[Benchmark mean accuracy]]</f>
        <v>0.14261154000000431</v>
      </c>
      <c r="H2145" t="str">
        <f>IF(AND(Table5[[#This Row],[F value]]&lt;4.74,Table5[[#This Row],[Best Individual mean accuracy]]&gt;Table5[[#This Row],[Benchmark mean accuracy]]),"Yes","No")</f>
        <v>Yes</v>
      </c>
    </row>
    <row r="2146" spans="1:8" x14ac:dyDescent="0.55000000000000004">
      <c r="A2146">
        <v>928</v>
      </c>
      <c r="B2146" s="1" t="s">
        <v>6122</v>
      </c>
      <c r="C2146" s="4">
        <v>0.97142857100000002</v>
      </c>
      <c r="D2146" s="6">
        <v>96.308473190000001</v>
      </c>
      <c r="E2146" s="3">
        <v>96.481047889999999</v>
      </c>
      <c r="F2146" s="4">
        <v>0.68133209400000005</v>
      </c>
      <c r="G2146" s="6">
        <f>Table5[[#This Row],[Best Individual mean accuracy]]-Table5[[#This Row],[Benchmark mean accuracy]]</f>
        <v>0.17257469999999842</v>
      </c>
      <c r="H2146" t="str">
        <f>IF(AND(Table5[[#This Row],[F value]]&lt;4.74,Table5[[#This Row],[Best Individual mean accuracy]]&gt;Table5[[#This Row],[Benchmark mean accuracy]]),"Yes","No")</f>
        <v>Yes</v>
      </c>
    </row>
    <row r="2147" spans="1:8" x14ac:dyDescent="0.55000000000000004">
      <c r="A2147">
        <v>175</v>
      </c>
      <c r="B2147" s="1" t="s">
        <v>4545</v>
      </c>
      <c r="C2147" s="4">
        <v>0.98285714300000004</v>
      </c>
      <c r="D2147" s="6">
        <v>96.709455590000005</v>
      </c>
      <c r="E2147" s="3">
        <v>96.480966030000005</v>
      </c>
      <c r="F2147" s="4">
        <v>1.5237348989999999</v>
      </c>
      <c r="G2147" s="6">
        <f>Table5[[#This Row],[Best Individual mean accuracy]]-Table5[[#This Row],[Benchmark mean accuracy]]</f>
        <v>-0.22848955999999987</v>
      </c>
      <c r="H2147" t="str">
        <f>IF(AND(Table5[[#This Row],[F value]]&lt;4.74,Table5[[#This Row],[Best Individual mean accuracy]]&gt;Table5[[#This Row],[Benchmark mean accuracy]]),"Yes","No")</f>
        <v>No</v>
      </c>
    </row>
    <row r="2148" spans="1:8" x14ac:dyDescent="0.55000000000000004">
      <c r="A2148">
        <v>750</v>
      </c>
      <c r="B2148" s="1" t="s">
        <v>5730</v>
      </c>
      <c r="C2148" s="4">
        <v>0.96571428599999998</v>
      </c>
      <c r="D2148" s="6">
        <v>96.737945150000002</v>
      </c>
      <c r="E2148" s="3">
        <v>96.480884160000002</v>
      </c>
      <c r="F2148" s="4">
        <v>1</v>
      </c>
      <c r="G2148" s="6">
        <f>Table5[[#This Row],[Best Individual mean accuracy]]-Table5[[#This Row],[Benchmark mean accuracy]]</f>
        <v>-0.25706098999999938</v>
      </c>
      <c r="H2148" t="str">
        <f>IF(AND(Table5[[#This Row],[F value]]&lt;4.74,Table5[[#This Row],[Best Individual mean accuracy]]&gt;Table5[[#This Row],[Benchmark mean accuracy]]),"Yes","No")</f>
        <v>No</v>
      </c>
    </row>
    <row r="2149" spans="1:8" x14ac:dyDescent="0.55000000000000004">
      <c r="A2149">
        <v>300</v>
      </c>
      <c r="B2149" s="1" t="s">
        <v>5111</v>
      </c>
      <c r="C2149" s="4">
        <v>0.98857142899999995</v>
      </c>
      <c r="D2149" s="6">
        <v>96.566434709999996</v>
      </c>
      <c r="E2149" s="3">
        <v>96.480884160000002</v>
      </c>
      <c r="F2149" s="4">
        <v>1.3156451730000001</v>
      </c>
      <c r="G2149" s="6">
        <f>Table5[[#This Row],[Best Individual mean accuracy]]-Table5[[#This Row],[Benchmark mean accuracy]]</f>
        <v>-8.5550549999993564E-2</v>
      </c>
      <c r="H2149" t="str">
        <f>IF(AND(Table5[[#This Row],[F value]]&lt;4.74,Table5[[#This Row],[Best Individual mean accuracy]]&gt;Table5[[#This Row],[Benchmark mean accuracy]]),"Yes","No")</f>
        <v>No</v>
      </c>
    </row>
    <row r="2150" spans="1:8" x14ac:dyDescent="0.55000000000000004">
      <c r="A2150">
        <v>750</v>
      </c>
      <c r="B2150" s="1" t="s">
        <v>5884</v>
      </c>
      <c r="C2150" s="4">
        <v>0.96571428599999998</v>
      </c>
      <c r="D2150" s="6">
        <v>96.594760539999996</v>
      </c>
      <c r="E2150" s="3">
        <v>96.480720430000005</v>
      </c>
      <c r="F2150" s="4">
        <v>1.2948604960000001</v>
      </c>
      <c r="G2150" s="6">
        <f>Table5[[#This Row],[Best Individual mean accuracy]]-Table5[[#This Row],[Benchmark mean accuracy]]</f>
        <v>-0.11404010999999059</v>
      </c>
      <c r="H2150" t="str">
        <f>IF(AND(Table5[[#This Row],[F value]]&lt;4.74,Table5[[#This Row],[Best Individual mean accuracy]]&gt;Table5[[#This Row],[Benchmark mean accuracy]]),"Yes","No")</f>
        <v>No</v>
      </c>
    </row>
    <row r="2151" spans="1:8" x14ac:dyDescent="0.55000000000000004">
      <c r="A2151">
        <v>928</v>
      </c>
      <c r="B2151" s="1" t="s">
        <v>6389</v>
      </c>
      <c r="C2151" s="4">
        <v>0.97142857100000002</v>
      </c>
      <c r="D2151" s="6">
        <v>96.423659439999994</v>
      </c>
      <c r="E2151" s="3">
        <v>96.480720430000005</v>
      </c>
      <c r="F2151" s="4">
        <v>1.8359181330000001</v>
      </c>
      <c r="G2151" s="6">
        <f>Table5[[#This Row],[Best Individual mean accuracy]]-Table5[[#This Row],[Benchmark mean accuracy]]</f>
        <v>5.7060990000010747E-2</v>
      </c>
      <c r="H2151" t="str">
        <f>IF(AND(Table5[[#This Row],[F value]]&lt;4.74,Table5[[#This Row],[Best Individual mean accuracy]]&gt;Table5[[#This Row],[Benchmark mean accuracy]]),"Yes","No")</f>
        <v>Yes</v>
      </c>
    </row>
    <row r="2152" spans="1:8" x14ac:dyDescent="0.55000000000000004">
      <c r="A2152">
        <v>663</v>
      </c>
      <c r="B2152" s="1" t="s">
        <v>5441</v>
      </c>
      <c r="C2152" s="4">
        <v>0.97714285700000003</v>
      </c>
      <c r="D2152" s="6">
        <v>96.852558329999994</v>
      </c>
      <c r="E2152" s="3">
        <v>96.48055669</v>
      </c>
      <c r="F2152" s="4">
        <v>1.105267966</v>
      </c>
      <c r="G2152" s="6">
        <f>Table5[[#This Row],[Best Individual mean accuracy]]-Table5[[#This Row],[Benchmark mean accuracy]]</f>
        <v>-0.37200163999999347</v>
      </c>
      <c r="H2152" t="str">
        <f>IF(AND(Table5[[#This Row],[F value]]&lt;4.74,Table5[[#This Row],[Best Individual mean accuracy]]&gt;Table5[[#This Row],[Benchmark mean accuracy]]),"Yes","No")</f>
        <v>No</v>
      </c>
    </row>
    <row r="2153" spans="1:8" x14ac:dyDescent="0.55000000000000004">
      <c r="A2153">
        <v>750</v>
      </c>
      <c r="B2153" s="1" t="s">
        <v>5874</v>
      </c>
      <c r="C2153" s="4">
        <v>0.96571428599999998</v>
      </c>
      <c r="D2153" s="6">
        <v>96.222513300000003</v>
      </c>
      <c r="E2153" s="3">
        <v>96.48055669</v>
      </c>
      <c r="F2153" s="4">
        <v>0.60035442100000003</v>
      </c>
      <c r="G2153" s="6">
        <f>Table5[[#This Row],[Best Individual mean accuracy]]-Table5[[#This Row],[Benchmark mean accuracy]]</f>
        <v>0.25804338999999743</v>
      </c>
      <c r="H2153" t="str">
        <f>IF(AND(Table5[[#This Row],[F value]]&lt;4.74,Table5[[#This Row],[Best Individual mean accuracy]]&gt;Table5[[#This Row],[Benchmark mean accuracy]]),"Yes","No")</f>
        <v>Yes</v>
      </c>
    </row>
    <row r="2154" spans="1:8" x14ac:dyDescent="0.55000000000000004">
      <c r="A2154">
        <v>928</v>
      </c>
      <c r="B2154" s="1" t="s">
        <v>6096</v>
      </c>
      <c r="C2154" s="4">
        <v>0.97142857100000002</v>
      </c>
      <c r="D2154" s="6">
        <v>95.851657799999998</v>
      </c>
      <c r="E2154" s="3">
        <v>96.48055669</v>
      </c>
      <c r="F2154" s="4">
        <v>1.128537734</v>
      </c>
      <c r="G2154" s="6">
        <f>Table5[[#This Row],[Best Individual mean accuracy]]-Table5[[#This Row],[Benchmark mean accuracy]]</f>
        <v>0.6288988900000021</v>
      </c>
      <c r="H2154" t="str">
        <f>IF(AND(Table5[[#This Row],[F value]]&lt;4.74,Table5[[#This Row],[Best Individual mean accuracy]]&gt;Table5[[#This Row],[Benchmark mean accuracy]]),"Yes","No")</f>
        <v>Yes</v>
      </c>
    </row>
    <row r="2155" spans="1:8" x14ac:dyDescent="0.55000000000000004">
      <c r="A2155">
        <v>928</v>
      </c>
      <c r="B2155" s="1" t="s">
        <v>6593</v>
      </c>
      <c r="C2155" s="4">
        <v>0.97142857100000002</v>
      </c>
      <c r="D2155" s="6">
        <v>96.480392960000003</v>
      </c>
      <c r="E2155" s="3">
        <v>96.480474830000006</v>
      </c>
      <c r="F2155" s="4">
        <v>0.85743472399999998</v>
      </c>
      <c r="G2155" s="6">
        <f>Table5[[#This Row],[Best Individual mean accuracy]]-Table5[[#This Row],[Benchmark mean accuracy]]</f>
        <v>8.1870000002481902E-5</v>
      </c>
      <c r="H2155" t="str">
        <f>IF(AND(Table5[[#This Row],[F value]]&lt;4.74,Table5[[#This Row],[Best Individual mean accuracy]]&gt;Table5[[#This Row],[Benchmark mean accuracy]]),"Yes","No")</f>
        <v>Yes</v>
      </c>
    </row>
    <row r="2156" spans="1:8" x14ac:dyDescent="0.55000000000000004">
      <c r="A2156">
        <v>300</v>
      </c>
      <c r="B2156" s="1" t="s">
        <v>5158</v>
      </c>
      <c r="C2156" s="4">
        <v>0.98857142899999995</v>
      </c>
      <c r="D2156" s="6">
        <v>96.709373720000002</v>
      </c>
      <c r="E2156" s="3">
        <v>96.480392960000003</v>
      </c>
      <c r="F2156" s="4">
        <v>1.7760451150000001</v>
      </c>
      <c r="G2156" s="6">
        <f>Table5[[#This Row],[Best Individual mean accuracy]]-Table5[[#This Row],[Benchmark mean accuracy]]</f>
        <v>-0.2289807599999989</v>
      </c>
      <c r="H2156" t="str">
        <f>IF(AND(Table5[[#This Row],[F value]]&lt;4.74,Table5[[#This Row],[Best Individual mean accuracy]]&gt;Table5[[#This Row],[Benchmark mean accuracy]]),"Yes","No")</f>
        <v>No</v>
      </c>
    </row>
    <row r="2157" spans="1:8" x14ac:dyDescent="0.55000000000000004">
      <c r="A2157">
        <v>300</v>
      </c>
      <c r="B2157" s="1" t="s">
        <v>5131</v>
      </c>
      <c r="C2157" s="4">
        <v>0.98857142899999995</v>
      </c>
      <c r="D2157" s="6">
        <v>96.708882520000003</v>
      </c>
      <c r="E2157" s="3">
        <v>96.480392960000003</v>
      </c>
      <c r="F2157" s="4">
        <v>1.0770414319999999</v>
      </c>
      <c r="G2157" s="6">
        <f>Table5[[#This Row],[Best Individual mean accuracy]]-Table5[[#This Row],[Benchmark mean accuracy]]</f>
        <v>-0.22848955999999987</v>
      </c>
      <c r="H2157" t="str">
        <f>IF(AND(Table5[[#This Row],[F value]]&lt;4.74,Table5[[#This Row],[Best Individual mean accuracy]]&gt;Table5[[#This Row],[Benchmark mean accuracy]]),"Yes","No")</f>
        <v>No</v>
      </c>
    </row>
    <row r="2158" spans="1:8" x14ac:dyDescent="0.55000000000000004">
      <c r="A2158">
        <v>300</v>
      </c>
      <c r="B2158" s="1" t="s">
        <v>5149</v>
      </c>
      <c r="C2158" s="4">
        <v>0.98857142899999995</v>
      </c>
      <c r="D2158" s="6">
        <v>96.795088010000001</v>
      </c>
      <c r="E2158" s="3">
        <v>96.480311090000001</v>
      </c>
      <c r="F2158" s="4">
        <v>1.2103668759999999</v>
      </c>
      <c r="G2158" s="6">
        <f>Table5[[#This Row],[Best Individual mean accuracy]]-Table5[[#This Row],[Benchmark mean accuracy]]</f>
        <v>-0.3147769199999999</v>
      </c>
      <c r="H2158" t="str">
        <f>IF(AND(Table5[[#This Row],[F value]]&lt;4.74,Table5[[#This Row],[Best Individual mean accuracy]]&gt;Table5[[#This Row],[Benchmark mean accuracy]]),"Yes","No")</f>
        <v>No</v>
      </c>
    </row>
    <row r="2159" spans="1:8" x14ac:dyDescent="0.55000000000000004">
      <c r="A2159">
        <v>928</v>
      </c>
      <c r="B2159" s="1" t="s">
        <v>6048</v>
      </c>
      <c r="C2159" s="4">
        <v>0.97142857100000002</v>
      </c>
      <c r="D2159" s="6">
        <v>96.680556690000003</v>
      </c>
      <c r="E2159" s="3">
        <v>96.480229230000006</v>
      </c>
      <c r="F2159" s="4">
        <v>0.88529554600000004</v>
      </c>
      <c r="G2159" s="6">
        <f>Table5[[#This Row],[Best Individual mean accuracy]]-Table5[[#This Row],[Benchmark mean accuracy]]</f>
        <v>-0.2003274599999969</v>
      </c>
      <c r="H2159" t="str">
        <f>IF(AND(Table5[[#This Row],[F value]]&lt;4.74,Table5[[#This Row],[Best Individual mean accuracy]]&gt;Table5[[#This Row],[Benchmark mean accuracy]]),"Yes","No")</f>
        <v>No</v>
      </c>
    </row>
    <row r="2160" spans="1:8" x14ac:dyDescent="0.55000000000000004">
      <c r="A2160">
        <v>928</v>
      </c>
      <c r="B2160" s="1" t="s">
        <v>6121</v>
      </c>
      <c r="C2160" s="4">
        <v>0.97142857100000002</v>
      </c>
      <c r="D2160" s="6">
        <v>96.336962749999998</v>
      </c>
      <c r="E2160" s="3">
        <v>96.480229230000006</v>
      </c>
      <c r="F2160" s="4">
        <v>0.65072741099999998</v>
      </c>
      <c r="G2160" s="6">
        <f>Table5[[#This Row],[Best Individual mean accuracy]]-Table5[[#This Row],[Benchmark mean accuracy]]</f>
        <v>0.1432664800000083</v>
      </c>
      <c r="H2160" t="str">
        <f>IF(AND(Table5[[#This Row],[F value]]&lt;4.74,Table5[[#This Row],[Best Individual mean accuracy]]&gt;Table5[[#This Row],[Benchmark mean accuracy]]),"Yes","No")</f>
        <v>Yes</v>
      </c>
    </row>
    <row r="2161" spans="1:8" x14ac:dyDescent="0.55000000000000004">
      <c r="A2161">
        <v>928</v>
      </c>
      <c r="B2161" s="1" t="s">
        <v>6152</v>
      </c>
      <c r="C2161" s="4">
        <v>0.97142857100000002</v>
      </c>
      <c r="D2161" s="6">
        <v>96.651985260000004</v>
      </c>
      <c r="E2161" s="3">
        <v>96.480147360000004</v>
      </c>
      <c r="F2161" s="4">
        <v>1.500283214</v>
      </c>
      <c r="G2161" s="6">
        <f>Table5[[#This Row],[Best Individual mean accuracy]]-Table5[[#This Row],[Benchmark mean accuracy]]</f>
        <v>-0.17183789999999988</v>
      </c>
      <c r="H2161" t="str">
        <f>IF(AND(Table5[[#This Row],[F value]]&lt;4.74,Table5[[#This Row],[Best Individual mean accuracy]]&gt;Table5[[#This Row],[Benchmark mean accuracy]]),"Yes","No")</f>
        <v>No</v>
      </c>
    </row>
    <row r="2162" spans="1:8" x14ac:dyDescent="0.55000000000000004">
      <c r="A2162">
        <v>928</v>
      </c>
      <c r="B2162" s="1" t="s">
        <v>6052</v>
      </c>
      <c r="C2162" s="4">
        <v>0.97142857100000002</v>
      </c>
      <c r="D2162" s="6">
        <v>96.137290219999997</v>
      </c>
      <c r="E2162" s="3">
        <v>96.480065490000001</v>
      </c>
      <c r="F2162" s="4">
        <v>0.71214579600000005</v>
      </c>
      <c r="G2162" s="6">
        <f>Table5[[#This Row],[Best Individual mean accuracy]]-Table5[[#This Row],[Benchmark mean accuracy]]</f>
        <v>0.34277527000000418</v>
      </c>
      <c r="H2162" t="str">
        <f>IF(AND(Table5[[#This Row],[F value]]&lt;4.74,Table5[[#This Row],[Best Individual mean accuracy]]&gt;Table5[[#This Row],[Benchmark mean accuracy]]),"Yes","No")</f>
        <v>Yes</v>
      </c>
    </row>
    <row r="2163" spans="1:8" x14ac:dyDescent="0.55000000000000004">
      <c r="A2163">
        <v>10</v>
      </c>
      <c r="B2163" s="1" t="s">
        <v>4463</v>
      </c>
      <c r="C2163" s="4">
        <v>0.98285714300000004</v>
      </c>
      <c r="D2163" s="6">
        <v>96.653295130000004</v>
      </c>
      <c r="E2163" s="3">
        <v>96.453377000000003</v>
      </c>
      <c r="F2163" s="4">
        <v>0.89377611199999996</v>
      </c>
      <c r="G2163" s="6">
        <f>Table5[[#This Row],[Best Individual mean accuracy]]-Table5[[#This Row],[Benchmark mean accuracy]]</f>
        <v>-0.19991813000000036</v>
      </c>
      <c r="H2163" t="str">
        <f>IF(AND(Table5[[#This Row],[F value]]&lt;4.74,Table5[[#This Row],[Best Individual mean accuracy]]&gt;Table5[[#This Row],[Benchmark mean accuracy]]),"Yes","No")</f>
        <v>No</v>
      </c>
    </row>
    <row r="2164" spans="1:8" x14ac:dyDescent="0.55000000000000004">
      <c r="A2164">
        <v>300</v>
      </c>
      <c r="B2164" s="1" t="s">
        <v>5148</v>
      </c>
      <c r="C2164" s="4">
        <v>0.98857142899999995</v>
      </c>
      <c r="D2164" s="6">
        <v>96.824478099999993</v>
      </c>
      <c r="E2164" s="3">
        <v>96.452640200000005</v>
      </c>
      <c r="F2164" s="4">
        <v>1.7680419110000001</v>
      </c>
      <c r="G2164" s="6">
        <f>Table5[[#This Row],[Best Individual mean accuracy]]-Table5[[#This Row],[Benchmark mean accuracy]]</f>
        <v>-0.37183789999998851</v>
      </c>
      <c r="H2164" t="str">
        <f>IF(AND(Table5[[#This Row],[F value]]&lt;4.74,Table5[[#This Row],[Best Individual mean accuracy]]&gt;Table5[[#This Row],[Benchmark mean accuracy]]),"Yes","No")</f>
        <v>No</v>
      </c>
    </row>
    <row r="2165" spans="1:8" x14ac:dyDescent="0.55000000000000004">
      <c r="A2165">
        <v>928</v>
      </c>
      <c r="B2165" s="1" t="s">
        <v>6519</v>
      </c>
      <c r="C2165" s="4">
        <v>0.97142857100000002</v>
      </c>
      <c r="D2165" s="6">
        <v>96.738600079999998</v>
      </c>
      <c r="E2165" s="3">
        <v>96.452640200000005</v>
      </c>
      <c r="F2165" s="4">
        <v>3.4444099800000001</v>
      </c>
      <c r="G2165" s="6">
        <f>Table5[[#This Row],[Best Individual mean accuracy]]-Table5[[#This Row],[Benchmark mean accuracy]]</f>
        <v>-0.28595987999999295</v>
      </c>
      <c r="H2165" t="str">
        <f>IF(AND(Table5[[#This Row],[F value]]&lt;4.74,Table5[[#This Row],[Best Individual mean accuracy]]&gt;Table5[[#This Row],[Benchmark mean accuracy]]),"Yes","No")</f>
        <v>No</v>
      </c>
    </row>
    <row r="2166" spans="1:8" x14ac:dyDescent="0.55000000000000004">
      <c r="A2166">
        <v>175</v>
      </c>
      <c r="B2166" s="1" t="s">
        <v>4577</v>
      </c>
      <c r="C2166" s="4">
        <v>0.98285714300000004</v>
      </c>
      <c r="D2166" s="6">
        <v>95.564142450000006</v>
      </c>
      <c r="E2166" s="3">
        <v>96.452640200000005</v>
      </c>
      <c r="F2166" s="4">
        <v>0.96086632900000002</v>
      </c>
      <c r="G2166" s="6">
        <f>Table5[[#This Row],[Best Individual mean accuracy]]-Table5[[#This Row],[Benchmark mean accuracy]]</f>
        <v>0.88849774999999909</v>
      </c>
      <c r="H2166" t="str">
        <f>IF(AND(Table5[[#This Row],[F value]]&lt;4.74,Table5[[#This Row],[Best Individual mean accuracy]]&gt;Table5[[#This Row],[Benchmark mean accuracy]]),"Yes","No")</f>
        <v>Yes</v>
      </c>
    </row>
    <row r="2167" spans="1:8" x14ac:dyDescent="0.55000000000000004">
      <c r="A2167">
        <v>928</v>
      </c>
      <c r="B2167" s="1" t="s">
        <v>5995</v>
      </c>
      <c r="C2167" s="4">
        <v>0.97142857100000002</v>
      </c>
      <c r="D2167" s="6">
        <v>96.366270979999996</v>
      </c>
      <c r="E2167" s="3">
        <v>96.452394600000005</v>
      </c>
      <c r="F2167" s="4">
        <v>0.58437024599999998</v>
      </c>
      <c r="G2167" s="6">
        <f>Table5[[#This Row],[Best Individual mean accuracy]]-Table5[[#This Row],[Benchmark mean accuracy]]</f>
        <v>8.6123620000009282E-2</v>
      </c>
      <c r="H2167" t="str">
        <f>IF(AND(Table5[[#This Row],[F value]]&lt;4.74,Table5[[#This Row],[Best Individual mean accuracy]]&gt;Table5[[#This Row],[Benchmark mean accuracy]]),"Yes","No")</f>
        <v>Yes</v>
      </c>
    </row>
    <row r="2168" spans="1:8" x14ac:dyDescent="0.55000000000000004">
      <c r="A2168">
        <v>928</v>
      </c>
      <c r="B2168" s="1" t="s">
        <v>6109</v>
      </c>
      <c r="C2168" s="4">
        <v>0.97142857100000002</v>
      </c>
      <c r="D2168" s="6">
        <v>96.795742939999997</v>
      </c>
      <c r="E2168" s="3">
        <v>96.452312730000003</v>
      </c>
      <c r="F2168" s="4">
        <v>1.0908259979999999</v>
      </c>
      <c r="G2168" s="6">
        <f>Table5[[#This Row],[Best Individual mean accuracy]]-Table5[[#This Row],[Benchmark mean accuracy]]</f>
        <v>-0.34343020999999396</v>
      </c>
      <c r="H2168" t="str">
        <f>IF(AND(Table5[[#This Row],[F value]]&lt;4.74,Table5[[#This Row],[Best Individual mean accuracy]]&gt;Table5[[#This Row],[Benchmark mean accuracy]]),"Yes","No")</f>
        <v>No</v>
      </c>
    </row>
    <row r="2169" spans="1:8" x14ac:dyDescent="0.55000000000000004">
      <c r="A2169">
        <v>175</v>
      </c>
      <c r="B2169" s="1" t="s">
        <v>5062</v>
      </c>
      <c r="C2169" s="4">
        <v>0.98285714300000004</v>
      </c>
      <c r="D2169" s="6">
        <v>96.623659439999997</v>
      </c>
      <c r="E2169" s="3">
        <v>96.452312730000003</v>
      </c>
      <c r="F2169" s="4">
        <v>0.70859654400000005</v>
      </c>
      <c r="G2169" s="6">
        <f>Table5[[#This Row],[Best Individual mean accuracy]]-Table5[[#This Row],[Benchmark mean accuracy]]</f>
        <v>-0.17134670999999457</v>
      </c>
      <c r="H2169" t="str">
        <f>IF(AND(Table5[[#This Row],[F value]]&lt;4.74,Table5[[#This Row],[Best Individual mean accuracy]]&gt;Table5[[#This Row],[Benchmark mean accuracy]]),"Yes","No")</f>
        <v>No</v>
      </c>
    </row>
    <row r="2170" spans="1:8" x14ac:dyDescent="0.55000000000000004">
      <c r="A2170">
        <v>750</v>
      </c>
      <c r="B2170" s="1" t="s">
        <v>5784</v>
      </c>
      <c r="C2170" s="4">
        <v>0.96571428599999998</v>
      </c>
      <c r="D2170" s="6">
        <v>96.481129760000002</v>
      </c>
      <c r="E2170" s="3">
        <v>96.452312730000003</v>
      </c>
      <c r="F2170" s="4">
        <v>0.70883425200000005</v>
      </c>
      <c r="G2170" s="6">
        <f>Table5[[#This Row],[Best Individual mean accuracy]]-Table5[[#This Row],[Benchmark mean accuracy]]</f>
        <v>-2.8817029999999022E-2</v>
      </c>
      <c r="H2170" t="str">
        <f>IF(AND(Table5[[#This Row],[F value]]&lt;4.74,Table5[[#This Row],[Best Individual mean accuracy]]&gt;Table5[[#This Row],[Benchmark mean accuracy]]),"Yes","No")</f>
        <v>No</v>
      </c>
    </row>
    <row r="2171" spans="1:8" x14ac:dyDescent="0.55000000000000004">
      <c r="A2171">
        <v>175</v>
      </c>
      <c r="B2171" s="1" t="s">
        <v>5082</v>
      </c>
      <c r="C2171" s="4">
        <v>0.98285714300000004</v>
      </c>
      <c r="D2171" s="6">
        <v>96.280147360000001</v>
      </c>
      <c r="E2171" s="3">
        <v>96.452312730000003</v>
      </c>
      <c r="F2171" s="4">
        <v>0.69440654499999999</v>
      </c>
      <c r="G2171" s="6">
        <f>Table5[[#This Row],[Best Individual mean accuracy]]-Table5[[#This Row],[Benchmark mean accuracy]]</f>
        <v>0.17216537000000187</v>
      </c>
      <c r="H2171" t="str">
        <f>IF(AND(Table5[[#This Row],[F value]]&lt;4.74,Table5[[#This Row],[Best Individual mean accuracy]]&gt;Table5[[#This Row],[Benchmark mean accuracy]]),"Yes","No")</f>
        <v>Yes</v>
      </c>
    </row>
    <row r="2172" spans="1:8" x14ac:dyDescent="0.55000000000000004">
      <c r="A2172">
        <v>928</v>
      </c>
      <c r="B2172" s="1" t="s">
        <v>6282</v>
      </c>
      <c r="C2172" s="4">
        <v>0.97142857100000002</v>
      </c>
      <c r="D2172" s="6">
        <v>96.309128119999997</v>
      </c>
      <c r="E2172" s="3">
        <v>96.45223086</v>
      </c>
      <c r="F2172" s="4">
        <v>1.2849750600000001</v>
      </c>
      <c r="G2172" s="6">
        <f>Table5[[#This Row],[Best Individual mean accuracy]]-Table5[[#This Row],[Benchmark mean accuracy]]</f>
        <v>0.14310274000000334</v>
      </c>
      <c r="H2172" t="str">
        <f>IF(AND(Table5[[#This Row],[F value]]&lt;4.74,Table5[[#This Row],[Best Individual mean accuracy]]&gt;Table5[[#This Row],[Benchmark mean accuracy]]),"Yes","No")</f>
        <v>Yes</v>
      </c>
    </row>
    <row r="2173" spans="1:8" x14ac:dyDescent="0.55000000000000004">
      <c r="A2173">
        <v>300</v>
      </c>
      <c r="B2173" s="1" t="s">
        <v>5157</v>
      </c>
      <c r="C2173" s="4">
        <v>0.98857142899999995</v>
      </c>
      <c r="D2173" s="6">
        <v>96.45223086</v>
      </c>
      <c r="E2173" s="3">
        <v>96.452067130000003</v>
      </c>
      <c r="F2173" s="4">
        <v>0.70233526099999999</v>
      </c>
      <c r="G2173" s="6">
        <f>Table5[[#This Row],[Best Individual mean accuracy]]-Table5[[#This Row],[Benchmark mean accuracy]]</f>
        <v>-1.6372999999703097E-4</v>
      </c>
      <c r="H2173" t="str">
        <f>IF(AND(Table5[[#This Row],[F value]]&lt;4.74,Table5[[#This Row],[Best Individual mean accuracy]]&gt;Table5[[#This Row],[Benchmark mean accuracy]]),"Yes","No")</f>
        <v>No</v>
      </c>
    </row>
    <row r="2174" spans="1:8" x14ac:dyDescent="0.55000000000000004">
      <c r="A2174">
        <v>175</v>
      </c>
      <c r="B2174" s="1" t="s">
        <v>4509</v>
      </c>
      <c r="C2174" s="4">
        <v>0.98285714300000004</v>
      </c>
      <c r="D2174" s="6">
        <v>96.795251739999998</v>
      </c>
      <c r="E2174" s="3">
        <v>96.451985260000001</v>
      </c>
      <c r="F2174" s="4">
        <v>1.545370387</v>
      </c>
      <c r="G2174" s="6">
        <f>Table5[[#This Row],[Best Individual mean accuracy]]-Table5[[#This Row],[Benchmark mean accuracy]]</f>
        <v>-0.34326647999999693</v>
      </c>
      <c r="H2174" t="str">
        <f>IF(AND(Table5[[#This Row],[F value]]&lt;4.74,Table5[[#This Row],[Best Individual mean accuracy]]&gt;Table5[[#This Row],[Benchmark mean accuracy]]),"Yes","No")</f>
        <v>No</v>
      </c>
    </row>
    <row r="2175" spans="1:8" x14ac:dyDescent="0.55000000000000004">
      <c r="A2175">
        <v>175</v>
      </c>
      <c r="B2175" s="1" t="s">
        <v>4512</v>
      </c>
      <c r="C2175" s="4">
        <v>0.98285714300000004</v>
      </c>
      <c r="D2175" s="6">
        <v>96.452067130000003</v>
      </c>
      <c r="E2175" s="3">
        <v>96.451985260000001</v>
      </c>
      <c r="F2175" s="4">
        <v>1.715743486</v>
      </c>
      <c r="G2175" s="6">
        <f>Table5[[#This Row],[Best Individual mean accuracy]]-Table5[[#This Row],[Benchmark mean accuracy]]</f>
        <v>-8.1870000002481902E-5</v>
      </c>
      <c r="H2175" t="str">
        <f>IF(AND(Table5[[#This Row],[F value]]&lt;4.74,Table5[[#This Row],[Best Individual mean accuracy]]&gt;Table5[[#This Row],[Benchmark mean accuracy]]),"Yes","No")</f>
        <v>No</v>
      </c>
    </row>
    <row r="2176" spans="1:8" x14ac:dyDescent="0.55000000000000004">
      <c r="A2176">
        <v>928</v>
      </c>
      <c r="B2176" s="1" t="s">
        <v>5956</v>
      </c>
      <c r="C2176" s="4">
        <v>0.97142857100000002</v>
      </c>
      <c r="D2176" s="6">
        <v>96.79533361</v>
      </c>
      <c r="E2176" s="3">
        <v>96.451903400000006</v>
      </c>
      <c r="F2176" s="4">
        <v>0.90728985600000001</v>
      </c>
      <c r="G2176" s="6">
        <f>Table5[[#This Row],[Best Individual mean accuracy]]-Table5[[#This Row],[Benchmark mean accuracy]]</f>
        <v>-0.34343020999999396</v>
      </c>
      <c r="H2176" t="str">
        <f>IF(AND(Table5[[#This Row],[F value]]&lt;4.74,Table5[[#This Row],[Best Individual mean accuracy]]&gt;Table5[[#This Row],[Benchmark mean accuracy]]),"Yes","No")</f>
        <v>No</v>
      </c>
    </row>
    <row r="2177" spans="1:8" x14ac:dyDescent="0.55000000000000004">
      <c r="A2177">
        <v>928</v>
      </c>
      <c r="B2177" s="1" t="s">
        <v>6010</v>
      </c>
      <c r="C2177" s="4">
        <v>0.97142857100000002</v>
      </c>
      <c r="D2177" s="6">
        <v>96.279901760000001</v>
      </c>
      <c r="E2177" s="3">
        <v>96.451903400000006</v>
      </c>
      <c r="F2177" s="4">
        <v>0.87241854900000004</v>
      </c>
      <c r="G2177" s="6">
        <f>Table5[[#This Row],[Best Individual mean accuracy]]-Table5[[#This Row],[Benchmark mean accuracy]]</f>
        <v>0.17200164000000484</v>
      </c>
      <c r="H2177" t="str">
        <f>IF(AND(Table5[[#This Row],[F value]]&lt;4.74,Table5[[#This Row],[Best Individual mean accuracy]]&gt;Table5[[#This Row],[Benchmark mean accuracy]]),"Yes","No")</f>
        <v>Yes</v>
      </c>
    </row>
    <row r="2178" spans="1:8" x14ac:dyDescent="0.55000000000000004">
      <c r="A2178">
        <v>928</v>
      </c>
      <c r="B2178" s="1" t="s">
        <v>5960</v>
      </c>
      <c r="C2178" s="4">
        <v>0.97142857100000002</v>
      </c>
      <c r="D2178" s="6">
        <v>96.30871879</v>
      </c>
      <c r="E2178" s="3">
        <v>96.451739660000001</v>
      </c>
      <c r="F2178" s="4">
        <v>0.78547467900000001</v>
      </c>
      <c r="G2178" s="6">
        <f>Table5[[#This Row],[Best Individual mean accuracy]]-Table5[[#This Row],[Benchmark mean accuracy]]</f>
        <v>0.14302087000000085</v>
      </c>
      <c r="H2178" t="str">
        <f>IF(AND(Table5[[#This Row],[F value]]&lt;4.74,Table5[[#This Row],[Best Individual mean accuracy]]&gt;Table5[[#This Row],[Benchmark mean accuracy]]),"Yes","No")</f>
        <v>Yes</v>
      </c>
    </row>
    <row r="2179" spans="1:8" x14ac:dyDescent="0.55000000000000004">
      <c r="A2179">
        <v>928</v>
      </c>
      <c r="B2179" s="1" t="s">
        <v>6133</v>
      </c>
      <c r="C2179" s="4">
        <v>0.97142857100000002</v>
      </c>
      <c r="D2179" s="6">
        <v>96.880638559999994</v>
      </c>
      <c r="E2179" s="3">
        <v>96.451575930000004</v>
      </c>
      <c r="F2179" s="4">
        <v>1.027421865</v>
      </c>
      <c r="G2179" s="6">
        <f>Table5[[#This Row],[Best Individual mean accuracy]]-Table5[[#This Row],[Benchmark mean accuracy]]</f>
        <v>-0.42906262999999001</v>
      </c>
      <c r="H2179" t="str">
        <f>IF(AND(Table5[[#This Row],[F value]]&lt;4.74,Table5[[#This Row],[Best Individual mean accuracy]]&gt;Table5[[#This Row],[Benchmark mean accuracy]]),"Yes","No")</f>
        <v>No</v>
      </c>
    </row>
    <row r="2180" spans="1:8" x14ac:dyDescent="0.55000000000000004">
      <c r="A2180">
        <v>928</v>
      </c>
      <c r="B2180" s="1" t="s">
        <v>6302</v>
      </c>
      <c r="C2180" s="4">
        <v>0.97142857100000002</v>
      </c>
      <c r="D2180" s="6">
        <v>96.537699549999999</v>
      </c>
      <c r="E2180" s="3">
        <v>96.451494060000002</v>
      </c>
      <c r="F2180" s="4">
        <v>1</v>
      </c>
      <c r="G2180" s="6">
        <f>Table5[[#This Row],[Best Individual mean accuracy]]-Table5[[#This Row],[Benchmark mean accuracy]]</f>
        <v>-8.6205489999997553E-2</v>
      </c>
      <c r="H2180" t="str">
        <f>IF(AND(Table5[[#This Row],[F value]]&lt;4.74,Table5[[#This Row],[Best Individual mean accuracy]]&gt;Table5[[#This Row],[Benchmark mean accuracy]]),"Yes","No")</f>
        <v>No</v>
      </c>
    </row>
    <row r="2181" spans="1:8" x14ac:dyDescent="0.55000000000000004">
      <c r="A2181">
        <v>928</v>
      </c>
      <c r="B2181" s="1" t="s">
        <v>6515</v>
      </c>
      <c r="C2181" s="4">
        <v>0.97142857100000002</v>
      </c>
      <c r="D2181" s="6">
        <v>96.480065490000001</v>
      </c>
      <c r="E2181" s="3">
        <v>96.451494060000002</v>
      </c>
      <c r="F2181" s="4">
        <v>1.262503044</v>
      </c>
      <c r="G2181" s="6">
        <f>Table5[[#This Row],[Best Individual mean accuracy]]-Table5[[#This Row],[Benchmark mean accuracy]]</f>
        <v>-2.8571429999999509E-2</v>
      </c>
      <c r="H2181" t="str">
        <f>IF(AND(Table5[[#This Row],[F value]]&lt;4.74,Table5[[#This Row],[Best Individual mean accuracy]]&gt;Table5[[#This Row],[Benchmark mean accuracy]]),"Yes","No")</f>
        <v>No</v>
      </c>
    </row>
    <row r="2182" spans="1:8" x14ac:dyDescent="0.55000000000000004">
      <c r="A2182">
        <v>10</v>
      </c>
      <c r="B2182" s="1" t="s">
        <v>4435</v>
      </c>
      <c r="C2182" s="4">
        <v>0.98285714300000004</v>
      </c>
      <c r="D2182" s="6">
        <v>96.480638560000003</v>
      </c>
      <c r="E2182" s="3">
        <v>96.451166599999993</v>
      </c>
      <c r="F2182" s="4">
        <v>0.59082390699999998</v>
      </c>
      <c r="G2182" s="6">
        <f>Table5[[#This Row],[Best Individual mean accuracy]]-Table5[[#This Row],[Benchmark mean accuracy]]</f>
        <v>-2.947196000000929E-2</v>
      </c>
      <c r="H2182" t="str">
        <f>IF(AND(Table5[[#This Row],[F value]]&lt;4.74,Table5[[#This Row],[Best Individual mean accuracy]]&gt;Table5[[#This Row],[Benchmark mean accuracy]]),"Yes","No")</f>
        <v>No</v>
      </c>
    </row>
    <row r="2183" spans="1:8" x14ac:dyDescent="0.55000000000000004">
      <c r="A2183">
        <v>928</v>
      </c>
      <c r="B2183" s="1" t="s">
        <v>6151</v>
      </c>
      <c r="C2183" s="4">
        <v>0.97142857100000002</v>
      </c>
      <c r="D2183" s="6">
        <v>96.281539089999995</v>
      </c>
      <c r="E2183" s="3">
        <v>96.42415063</v>
      </c>
      <c r="F2183" s="4">
        <v>1.393777351</v>
      </c>
      <c r="G2183" s="6">
        <f>Table5[[#This Row],[Best Individual mean accuracy]]-Table5[[#This Row],[Benchmark mean accuracy]]</f>
        <v>0.14261154000000431</v>
      </c>
      <c r="H2183" t="str">
        <f>IF(AND(Table5[[#This Row],[F value]]&lt;4.74,Table5[[#This Row],[Best Individual mean accuracy]]&gt;Table5[[#This Row],[Benchmark mean accuracy]]),"Yes","No")</f>
        <v>Yes</v>
      </c>
    </row>
    <row r="2184" spans="1:8" x14ac:dyDescent="0.55000000000000004">
      <c r="A2184">
        <v>928</v>
      </c>
      <c r="B2184" s="1" t="s">
        <v>6027</v>
      </c>
      <c r="C2184" s="4">
        <v>0.97142857100000002</v>
      </c>
      <c r="D2184" s="6">
        <v>96.652803930000005</v>
      </c>
      <c r="E2184" s="3">
        <v>96.424068770000005</v>
      </c>
      <c r="F2184" s="4">
        <v>1.292327285</v>
      </c>
      <c r="G2184" s="6">
        <f>Table5[[#This Row],[Best Individual mean accuracy]]-Table5[[#This Row],[Benchmark mean accuracy]]</f>
        <v>-0.22873515999999938</v>
      </c>
      <c r="H2184" t="str">
        <f>IF(AND(Table5[[#This Row],[F value]]&lt;4.74,Table5[[#This Row],[Best Individual mean accuracy]]&gt;Table5[[#This Row],[Benchmark mean accuracy]]),"Yes","No")</f>
        <v>No</v>
      </c>
    </row>
    <row r="2185" spans="1:8" x14ac:dyDescent="0.55000000000000004">
      <c r="A2185">
        <v>300</v>
      </c>
      <c r="B2185" s="1" t="s">
        <v>5144</v>
      </c>
      <c r="C2185" s="4">
        <v>0.98857142899999995</v>
      </c>
      <c r="D2185" s="6">
        <v>96.624150630000003</v>
      </c>
      <c r="E2185" s="3">
        <v>96.423986900000003</v>
      </c>
      <c r="F2185" s="4">
        <v>1.0425763370000001</v>
      </c>
      <c r="G2185" s="6">
        <f>Table5[[#This Row],[Best Individual mean accuracy]]-Table5[[#This Row],[Benchmark mean accuracy]]</f>
        <v>-0.20016372999999987</v>
      </c>
      <c r="H2185" t="str">
        <f>IF(AND(Table5[[#This Row],[F value]]&lt;4.74,Table5[[#This Row],[Best Individual mean accuracy]]&gt;Table5[[#This Row],[Benchmark mean accuracy]]),"Yes","No")</f>
        <v>No</v>
      </c>
    </row>
    <row r="2186" spans="1:8" x14ac:dyDescent="0.55000000000000004">
      <c r="A2186">
        <v>300</v>
      </c>
      <c r="B2186" s="1" t="s">
        <v>5137</v>
      </c>
      <c r="C2186" s="4">
        <v>0.98857142899999995</v>
      </c>
      <c r="D2186" s="6">
        <v>97.052722059999994</v>
      </c>
      <c r="E2186" s="3">
        <v>96.423823170000006</v>
      </c>
      <c r="F2186" s="4">
        <v>1.2813357809999999</v>
      </c>
      <c r="G2186" s="6">
        <f>Table5[[#This Row],[Best Individual mean accuracy]]-Table5[[#This Row],[Benchmark mean accuracy]]</f>
        <v>-0.62889888999998789</v>
      </c>
      <c r="H2186" t="str">
        <f>IF(AND(Table5[[#This Row],[F value]]&lt;4.74,Table5[[#This Row],[Best Individual mean accuracy]]&gt;Table5[[#This Row],[Benchmark mean accuracy]]),"Yes","No")</f>
        <v>No</v>
      </c>
    </row>
    <row r="2187" spans="1:8" x14ac:dyDescent="0.55000000000000004">
      <c r="A2187">
        <v>247</v>
      </c>
      <c r="B2187" s="1" t="s">
        <v>5101</v>
      </c>
      <c r="C2187" s="4">
        <v>0.98857142899999995</v>
      </c>
      <c r="D2187" s="6">
        <v>96.709701190000004</v>
      </c>
      <c r="E2187" s="3">
        <v>96.423823170000006</v>
      </c>
      <c r="F2187" s="4">
        <v>0.81808779200000004</v>
      </c>
      <c r="G2187" s="6">
        <f>Table5[[#This Row],[Best Individual mean accuracy]]-Table5[[#This Row],[Benchmark mean accuracy]]</f>
        <v>-0.2858780199999984</v>
      </c>
      <c r="H2187" t="str">
        <f>IF(AND(Table5[[#This Row],[F value]]&lt;4.74,Table5[[#This Row],[Best Individual mean accuracy]]&gt;Table5[[#This Row],[Benchmark mean accuracy]]),"Yes","No")</f>
        <v>No</v>
      </c>
    </row>
    <row r="2188" spans="1:8" x14ac:dyDescent="0.55000000000000004">
      <c r="A2188">
        <v>300</v>
      </c>
      <c r="B2188" s="1" t="s">
        <v>5135</v>
      </c>
      <c r="C2188" s="4">
        <v>0.98857142899999995</v>
      </c>
      <c r="D2188" s="6">
        <v>96.309455589999999</v>
      </c>
      <c r="E2188" s="3">
        <v>96.423823170000006</v>
      </c>
      <c r="F2188" s="4">
        <v>0.75000076699999996</v>
      </c>
      <c r="G2188" s="6">
        <f>Table5[[#This Row],[Best Individual mean accuracy]]-Table5[[#This Row],[Benchmark mean accuracy]]</f>
        <v>0.1143675800000068</v>
      </c>
      <c r="H2188" t="str">
        <f>IF(AND(Table5[[#This Row],[F value]]&lt;4.74,Table5[[#This Row],[Best Individual mean accuracy]]&gt;Table5[[#This Row],[Benchmark mean accuracy]]),"Yes","No")</f>
        <v>Yes</v>
      </c>
    </row>
    <row r="2189" spans="1:8" x14ac:dyDescent="0.55000000000000004">
      <c r="A2189">
        <v>10</v>
      </c>
      <c r="B2189" s="1" t="s">
        <v>4451</v>
      </c>
      <c r="C2189" s="4">
        <v>0.98285714300000004</v>
      </c>
      <c r="D2189" s="6">
        <v>96.395088009999995</v>
      </c>
      <c r="E2189" s="3">
        <v>96.423741300000003</v>
      </c>
      <c r="F2189" s="4">
        <v>0.61715413900000005</v>
      </c>
      <c r="G2189" s="6">
        <f>Table5[[#This Row],[Best Individual mean accuracy]]-Table5[[#This Row],[Benchmark mean accuracy]]</f>
        <v>2.8653290000008269E-2</v>
      </c>
      <c r="H2189" t="str">
        <f>IF(AND(Table5[[#This Row],[F value]]&lt;4.74,Table5[[#This Row],[Best Individual mean accuracy]]&gt;Table5[[#This Row],[Benchmark mean accuracy]]),"Yes","No")</f>
        <v>Yes</v>
      </c>
    </row>
    <row r="2190" spans="1:8" x14ac:dyDescent="0.55000000000000004">
      <c r="A2190">
        <v>928</v>
      </c>
      <c r="B2190" s="1" t="s">
        <v>5955</v>
      </c>
      <c r="C2190" s="4">
        <v>0.97142857100000002</v>
      </c>
      <c r="D2190" s="6">
        <v>96.508964390000003</v>
      </c>
      <c r="E2190" s="3">
        <v>96.423413839999995</v>
      </c>
      <c r="F2190" s="4">
        <v>0.69884220399999997</v>
      </c>
      <c r="G2190" s="6">
        <f>Table5[[#This Row],[Best Individual mean accuracy]]-Table5[[#This Row],[Benchmark mean accuracy]]</f>
        <v>-8.5550550000007775E-2</v>
      </c>
      <c r="H2190" t="str">
        <f>IF(AND(Table5[[#This Row],[F value]]&lt;4.74,Table5[[#This Row],[Best Individual mean accuracy]]&gt;Table5[[#This Row],[Benchmark mean accuracy]]),"Yes","No")</f>
        <v>No</v>
      </c>
    </row>
    <row r="2191" spans="1:8" x14ac:dyDescent="0.55000000000000004">
      <c r="A2191">
        <v>928</v>
      </c>
      <c r="B2191" s="1" t="s">
        <v>6155</v>
      </c>
      <c r="C2191" s="4">
        <v>0.97142857100000002</v>
      </c>
      <c r="D2191" s="6">
        <v>96.480311090000001</v>
      </c>
      <c r="E2191" s="3">
        <v>96.423413839999995</v>
      </c>
      <c r="F2191" s="4">
        <v>0.58812074800000003</v>
      </c>
      <c r="G2191" s="6">
        <f>Table5[[#This Row],[Best Individual mean accuracy]]-Table5[[#This Row],[Benchmark mean accuracy]]</f>
        <v>-5.6897250000005783E-2</v>
      </c>
      <c r="H2191" t="str">
        <f>IF(AND(Table5[[#This Row],[F value]]&lt;4.74,Table5[[#This Row],[Best Individual mean accuracy]]&gt;Table5[[#This Row],[Benchmark mean accuracy]]),"Yes","No")</f>
        <v>No</v>
      </c>
    </row>
    <row r="2192" spans="1:8" x14ac:dyDescent="0.55000000000000004">
      <c r="A2192">
        <v>750</v>
      </c>
      <c r="B2192" s="1" t="s">
        <v>5641</v>
      </c>
      <c r="C2192" s="4">
        <v>0.96571428599999998</v>
      </c>
      <c r="D2192" s="6">
        <v>96.710192390000003</v>
      </c>
      <c r="E2192" s="3">
        <v>96.423331970000007</v>
      </c>
      <c r="F2192" s="4">
        <v>0.65673177699999996</v>
      </c>
      <c r="G2192" s="6">
        <f>Table5[[#This Row],[Best Individual mean accuracy]]-Table5[[#This Row],[Benchmark mean accuracy]]</f>
        <v>-0.28686041999999645</v>
      </c>
      <c r="H2192" t="str">
        <f>IF(AND(Table5[[#This Row],[F value]]&lt;4.74,Table5[[#This Row],[Best Individual mean accuracy]]&gt;Table5[[#This Row],[Benchmark mean accuracy]]),"Yes","No")</f>
        <v>No</v>
      </c>
    </row>
    <row r="2193" spans="1:8" x14ac:dyDescent="0.55000000000000004">
      <c r="A2193">
        <v>928</v>
      </c>
      <c r="B2193" s="1" t="s">
        <v>6246</v>
      </c>
      <c r="C2193" s="4">
        <v>0.97142857100000002</v>
      </c>
      <c r="D2193" s="6">
        <v>96.680720429999994</v>
      </c>
      <c r="E2193" s="3">
        <v>96.423331970000007</v>
      </c>
      <c r="F2193" s="4">
        <v>1.044492347</v>
      </c>
      <c r="G2193" s="6">
        <f>Table5[[#This Row],[Best Individual mean accuracy]]-Table5[[#This Row],[Benchmark mean accuracy]]</f>
        <v>-0.25738845999998716</v>
      </c>
      <c r="H2193" t="str">
        <f>IF(AND(Table5[[#This Row],[F value]]&lt;4.74,Table5[[#This Row],[Best Individual mean accuracy]]&gt;Table5[[#This Row],[Benchmark mean accuracy]]),"Yes","No")</f>
        <v>No</v>
      </c>
    </row>
    <row r="2194" spans="1:8" x14ac:dyDescent="0.55000000000000004">
      <c r="A2194">
        <v>928</v>
      </c>
      <c r="B2194" s="1" t="s">
        <v>5970</v>
      </c>
      <c r="C2194" s="4">
        <v>0.97142857100000002</v>
      </c>
      <c r="D2194" s="6">
        <v>96.366107249999999</v>
      </c>
      <c r="E2194" s="3">
        <v>96.423331970000007</v>
      </c>
      <c r="F2194" s="4">
        <v>0.72070804600000005</v>
      </c>
      <c r="G2194" s="6">
        <f>Table5[[#This Row],[Best Individual mean accuracy]]-Table5[[#This Row],[Benchmark mean accuracy]]</f>
        <v>5.7224720000007778E-2</v>
      </c>
      <c r="H2194" t="str">
        <f>IF(AND(Table5[[#This Row],[F value]]&lt;4.74,Table5[[#This Row],[Best Individual mean accuracy]]&gt;Table5[[#This Row],[Benchmark mean accuracy]]),"Yes","No")</f>
        <v>Yes</v>
      </c>
    </row>
    <row r="2195" spans="1:8" x14ac:dyDescent="0.55000000000000004">
      <c r="A2195">
        <v>928</v>
      </c>
      <c r="B2195" s="1" t="s">
        <v>6224</v>
      </c>
      <c r="C2195" s="4">
        <v>0.97142857100000002</v>
      </c>
      <c r="D2195" s="6">
        <v>96.652067130000006</v>
      </c>
      <c r="E2195" s="3">
        <v>96.423250100000004</v>
      </c>
      <c r="F2195" s="4">
        <v>3.7175768090000001</v>
      </c>
      <c r="G2195" s="6">
        <f>Table5[[#This Row],[Best Individual mean accuracy]]-Table5[[#This Row],[Benchmark mean accuracy]]</f>
        <v>-0.22881703000000186</v>
      </c>
      <c r="H2195" t="str">
        <f>IF(AND(Table5[[#This Row],[F value]]&lt;4.74,Table5[[#This Row],[Best Individual mean accuracy]]&gt;Table5[[#This Row],[Benchmark mean accuracy]]),"Yes","No")</f>
        <v>No</v>
      </c>
    </row>
    <row r="2196" spans="1:8" x14ac:dyDescent="0.55000000000000004">
      <c r="A2196">
        <v>928</v>
      </c>
      <c r="B2196" s="1" t="s">
        <v>6568</v>
      </c>
      <c r="C2196" s="4">
        <v>0.97142857100000002</v>
      </c>
      <c r="D2196" s="6">
        <v>96.537617679999997</v>
      </c>
      <c r="E2196" s="3">
        <v>96.423168239999995</v>
      </c>
      <c r="F2196" s="4">
        <v>1.467952202</v>
      </c>
      <c r="G2196" s="6">
        <f>Table5[[#This Row],[Best Individual mean accuracy]]-Table5[[#This Row],[Benchmark mean accuracy]]</f>
        <v>-0.11444944000000135</v>
      </c>
      <c r="H2196" t="str">
        <f>IF(AND(Table5[[#This Row],[F value]]&lt;4.74,Table5[[#This Row],[Best Individual mean accuracy]]&gt;Table5[[#This Row],[Benchmark mean accuracy]]),"Yes","No")</f>
        <v>No</v>
      </c>
    </row>
    <row r="2197" spans="1:8" x14ac:dyDescent="0.55000000000000004">
      <c r="A2197">
        <v>300</v>
      </c>
      <c r="B2197" s="1" t="s">
        <v>5122</v>
      </c>
      <c r="C2197" s="4">
        <v>0.98857142899999995</v>
      </c>
      <c r="D2197" s="6">
        <v>96.795415469999995</v>
      </c>
      <c r="E2197" s="3">
        <v>96.423086369999993</v>
      </c>
      <c r="F2197" s="4">
        <v>1.1098033</v>
      </c>
      <c r="G2197" s="6">
        <f>Table5[[#This Row],[Best Individual mean accuracy]]-Table5[[#This Row],[Benchmark mean accuracy]]</f>
        <v>-0.37232910000000174</v>
      </c>
      <c r="H2197" t="str">
        <f>IF(AND(Table5[[#This Row],[F value]]&lt;4.74,Table5[[#This Row],[Best Individual mean accuracy]]&gt;Table5[[#This Row],[Benchmark mean accuracy]]),"Yes","No")</f>
        <v>No</v>
      </c>
    </row>
    <row r="2198" spans="1:8" x14ac:dyDescent="0.55000000000000004">
      <c r="A2198">
        <v>750</v>
      </c>
      <c r="B2198" s="1" t="s">
        <v>5700</v>
      </c>
      <c r="C2198" s="4">
        <v>0.96571428599999998</v>
      </c>
      <c r="D2198" s="6">
        <v>96.594924270000007</v>
      </c>
      <c r="E2198" s="3">
        <v>96.423086369999993</v>
      </c>
      <c r="F2198" s="4">
        <v>1.4294465949999999</v>
      </c>
      <c r="G2198" s="6">
        <f>Table5[[#This Row],[Best Individual mean accuracy]]-Table5[[#This Row],[Benchmark mean accuracy]]</f>
        <v>-0.17183790000001409</v>
      </c>
      <c r="H2198" t="str">
        <f>IF(AND(Table5[[#This Row],[F value]]&lt;4.74,Table5[[#This Row],[Best Individual mean accuracy]]&gt;Table5[[#This Row],[Benchmark mean accuracy]]),"Yes","No")</f>
        <v>No</v>
      </c>
    </row>
    <row r="2199" spans="1:8" x14ac:dyDescent="0.55000000000000004">
      <c r="A2199">
        <v>10</v>
      </c>
      <c r="B2199" s="1" t="s">
        <v>4456</v>
      </c>
      <c r="C2199" s="4">
        <v>0.98285714300000004</v>
      </c>
      <c r="D2199" s="6">
        <v>96.594514939999996</v>
      </c>
      <c r="E2199" s="3">
        <v>96.423086369999993</v>
      </c>
      <c r="F2199" s="4">
        <v>1.277599819</v>
      </c>
      <c r="G2199" s="6">
        <f>Table5[[#This Row],[Best Individual mean accuracy]]-Table5[[#This Row],[Benchmark mean accuracy]]</f>
        <v>-0.17142857000000333</v>
      </c>
      <c r="H2199" t="str">
        <f>IF(AND(Table5[[#This Row],[F value]]&lt;4.74,Table5[[#This Row],[Best Individual mean accuracy]]&gt;Table5[[#This Row],[Benchmark mean accuracy]]),"Yes","No")</f>
        <v>No</v>
      </c>
    </row>
    <row r="2200" spans="1:8" x14ac:dyDescent="0.55000000000000004">
      <c r="A2200">
        <v>10</v>
      </c>
      <c r="B2200" s="1" t="s">
        <v>4409</v>
      </c>
      <c r="C2200" s="4">
        <v>0.98285714300000004</v>
      </c>
      <c r="D2200" s="6">
        <v>96.252476459999997</v>
      </c>
      <c r="E2200" s="3">
        <v>96.423086369999993</v>
      </c>
      <c r="F2200" s="4">
        <v>0.63442188499999996</v>
      </c>
      <c r="G2200" s="6">
        <f>Table5[[#This Row],[Best Individual mean accuracy]]-Table5[[#This Row],[Benchmark mean accuracy]]</f>
        <v>0.17060990999999603</v>
      </c>
      <c r="H2200" t="str">
        <f>IF(AND(Table5[[#This Row],[F value]]&lt;4.74,Table5[[#This Row],[Best Individual mean accuracy]]&gt;Table5[[#This Row],[Benchmark mean accuracy]]),"Yes","No")</f>
        <v>Yes</v>
      </c>
    </row>
    <row r="2201" spans="1:8" x14ac:dyDescent="0.55000000000000004">
      <c r="A2201">
        <v>300</v>
      </c>
      <c r="B2201" s="1" t="s">
        <v>5113</v>
      </c>
      <c r="C2201" s="4">
        <v>0.98857142899999995</v>
      </c>
      <c r="D2201" s="6">
        <v>96.73761768</v>
      </c>
      <c r="E2201" s="3">
        <v>96.423004500000005</v>
      </c>
      <c r="F2201" s="4">
        <v>4.6353490449999999</v>
      </c>
      <c r="G2201" s="6">
        <f>Table5[[#This Row],[Best Individual mean accuracy]]-Table5[[#This Row],[Benchmark mean accuracy]]</f>
        <v>-0.31461317999999494</v>
      </c>
      <c r="H2201" t="str">
        <f>IF(AND(Table5[[#This Row],[F value]]&lt;4.74,Table5[[#This Row],[Best Individual mean accuracy]]&gt;Table5[[#This Row],[Benchmark mean accuracy]]),"Yes","No")</f>
        <v>No</v>
      </c>
    </row>
    <row r="2202" spans="1:8" x14ac:dyDescent="0.55000000000000004">
      <c r="A2202">
        <v>175</v>
      </c>
      <c r="B2202" s="1" t="s">
        <v>4631</v>
      </c>
      <c r="C2202" s="4">
        <v>0.98285714300000004</v>
      </c>
      <c r="D2202" s="6">
        <v>96.394351209999996</v>
      </c>
      <c r="E2202" s="3">
        <v>96.422922639999996</v>
      </c>
      <c r="F2202" s="4">
        <v>0.59661054300000005</v>
      </c>
      <c r="G2202" s="6">
        <f>Table5[[#This Row],[Best Individual mean accuracy]]-Table5[[#This Row],[Benchmark mean accuracy]]</f>
        <v>2.8571429999999509E-2</v>
      </c>
      <c r="H2202" t="str">
        <f>IF(AND(Table5[[#This Row],[F value]]&lt;4.74,Table5[[#This Row],[Best Individual mean accuracy]]&gt;Table5[[#This Row],[Benchmark mean accuracy]]),"Yes","No")</f>
        <v>Yes</v>
      </c>
    </row>
    <row r="2203" spans="1:8" x14ac:dyDescent="0.55000000000000004">
      <c r="A2203">
        <v>663</v>
      </c>
      <c r="B2203" s="1" t="s">
        <v>5311</v>
      </c>
      <c r="C2203" s="4">
        <v>0.97714285700000003</v>
      </c>
      <c r="D2203" s="6">
        <v>96.623250100000007</v>
      </c>
      <c r="E2203" s="3">
        <v>96.422840769999993</v>
      </c>
      <c r="F2203" s="4">
        <v>1.257232221</v>
      </c>
      <c r="G2203" s="6">
        <f>Table5[[#This Row],[Best Individual mean accuracy]]-Table5[[#This Row],[Benchmark mean accuracy]]</f>
        <v>-0.2004093300000136</v>
      </c>
      <c r="H2203" t="str">
        <f>IF(AND(Table5[[#This Row],[F value]]&lt;4.74,Table5[[#This Row],[Best Individual mean accuracy]]&gt;Table5[[#This Row],[Benchmark mean accuracy]]),"Yes","No")</f>
        <v>No</v>
      </c>
    </row>
    <row r="2204" spans="1:8" x14ac:dyDescent="0.55000000000000004">
      <c r="A2204">
        <v>928</v>
      </c>
      <c r="B2204" s="1" t="s">
        <v>6199</v>
      </c>
      <c r="C2204" s="4">
        <v>0.97142857100000002</v>
      </c>
      <c r="D2204" s="6">
        <v>96.594351209999999</v>
      </c>
      <c r="E2204" s="3">
        <v>96.422840769999993</v>
      </c>
      <c r="F2204" s="4">
        <v>0.70553628000000002</v>
      </c>
      <c r="G2204" s="6">
        <f>Table5[[#This Row],[Best Individual mean accuracy]]-Table5[[#This Row],[Benchmark mean accuracy]]</f>
        <v>-0.17151044000000581</v>
      </c>
      <c r="H2204" t="str">
        <f>IF(AND(Table5[[#This Row],[F value]]&lt;4.74,Table5[[#This Row],[Best Individual mean accuracy]]&gt;Table5[[#This Row],[Benchmark mean accuracy]]),"Yes","No")</f>
        <v>No</v>
      </c>
    </row>
    <row r="2205" spans="1:8" x14ac:dyDescent="0.55000000000000004">
      <c r="A2205">
        <v>300</v>
      </c>
      <c r="B2205" s="1" t="s">
        <v>5152</v>
      </c>
      <c r="C2205" s="4">
        <v>0.98857142899999995</v>
      </c>
      <c r="D2205" s="6">
        <v>96.737453950000003</v>
      </c>
      <c r="E2205" s="3">
        <v>96.422431439999997</v>
      </c>
      <c r="F2205" s="4">
        <v>2.811094604</v>
      </c>
      <c r="G2205" s="6">
        <f>Table5[[#This Row],[Best Individual mean accuracy]]-Table5[[#This Row],[Benchmark mean accuracy]]</f>
        <v>-0.3150225100000057</v>
      </c>
      <c r="H2205" t="str">
        <f>IF(AND(Table5[[#This Row],[F value]]&lt;4.74,Table5[[#This Row],[Best Individual mean accuracy]]&gt;Table5[[#This Row],[Benchmark mean accuracy]]),"Yes","No")</f>
        <v>No</v>
      </c>
    </row>
    <row r="2206" spans="1:8" x14ac:dyDescent="0.55000000000000004">
      <c r="A2206">
        <v>300</v>
      </c>
      <c r="B2206" s="1" t="s">
        <v>5146</v>
      </c>
      <c r="C2206" s="4">
        <v>0.98857142899999995</v>
      </c>
      <c r="D2206" s="6">
        <v>96.910356120000003</v>
      </c>
      <c r="E2206" s="3">
        <v>96.395415470000003</v>
      </c>
      <c r="F2206" s="4">
        <v>2.4666238909999998</v>
      </c>
      <c r="G2206" s="6">
        <f>Table5[[#This Row],[Best Individual mean accuracy]]-Table5[[#This Row],[Benchmark mean accuracy]]</f>
        <v>-0.51494064999999978</v>
      </c>
      <c r="H2206" t="str">
        <f>IF(AND(Table5[[#This Row],[F value]]&lt;4.74,Table5[[#This Row],[Best Individual mean accuracy]]&gt;Table5[[#This Row],[Benchmark mean accuracy]]),"Yes","No")</f>
        <v>No</v>
      </c>
    </row>
    <row r="2207" spans="1:8" x14ac:dyDescent="0.55000000000000004">
      <c r="A2207">
        <v>663</v>
      </c>
      <c r="B2207" s="1" t="s">
        <v>5350</v>
      </c>
      <c r="C2207" s="4">
        <v>0.97714285700000003</v>
      </c>
      <c r="D2207" s="6">
        <v>96.710028649999998</v>
      </c>
      <c r="E2207" s="3">
        <v>96.395415470000003</v>
      </c>
      <c r="F2207" s="4">
        <v>0.66453891600000004</v>
      </c>
      <c r="G2207" s="6">
        <f>Table5[[#This Row],[Best Individual mean accuracy]]-Table5[[#This Row],[Benchmark mean accuracy]]</f>
        <v>-0.31461317999999494</v>
      </c>
      <c r="H2207" t="str">
        <f>IF(AND(Table5[[#This Row],[F value]]&lt;4.74,Table5[[#This Row],[Best Individual mean accuracy]]&gt;Table5[[#This Row],[Benchmark mean accuracy]]),"Yes","No")</f>
        <v>No</v>
      </c>
    </row>
    <row r="2208" spans="1:8" x14ac:dyDescent="0.55000000000000004">
      <c r="A2208">
        <v>928</v>
      </c>
      <c r="B2208" s="1" t="s">
        <v>6033</v>
      </c>
      <c r="C2208" s="4">
        <v>0.97142857100000002</v>
      </c>
      <c r="D2208" s="6">
        <v>96.452394600000005</v>
      </c>
      <c r="E2208" s="3">
        <v>96.395415470000003</v>
      </c>
      <c r="F2208" s="4">
        <v>1</v>
      </c>
      <c r="G2208" s="6">
        <f>Table5[[#This Row],[Best Individual mean accuracy]]-Table5[[#This Row],[Benchmark mean accuracy]]</f>
        <v>-5.6979130000001987E-2</v>
      </c>
      <c r="H2208" t="str">
        <f>IF(AND(Table5[[#This Row],[F value]]&lt;4.74,Table5[[#This Row],[Best Individual mean accuracy]]&gt;Table5[[#This Row],[Benchmark mean accuracy]]),"Yes","No")</f>
        <v>No</v>
      </c>
    </row>
    <row r="2209" spans="1:8" x14ac:dyDescent="0.55000000000000004">
      <c r="A2209">
        <v>928</v>
      </c>
      <c r="B2209" s="1" t="s">
        <v>6197</v>
      </c>
      <c r="C2209" s="4">
        <v>0.97142857100000002</v>
      </c>
      <c r="D2209" s="6">
        <v>96.624478100000005</v>
      </c>
      <c r="E2209" s="3">
        <v>96.395251740000006</v>
      </c>
      <c r="F2209" s="4">
        <v>0.85714335799999997</v>
      </c>
      <c r="G2209" s="6">
        <f>Table5[[#This Row],[Best Individual mean accuracy]]-Table5[[#This Row],[Benchmark mean accuracy]]</f>
        <v>-0.22922635999999841</v>
      </c>
      <c r="H2209" t="str">
        <f>IF(AND(Table5[[#This Row],[F value]]&lt;4.74,Table5[[#This Row],[Best Individual mean accuracy]]&gt;Table5[[#This Row],[Benchmark mean accuracy]]),"Yes","No")</f>
        <v>No</v>
      </c>
    </row>
    <row r="2210" spans="1:8" x14ac:dyDescent="0.55000000000000004">
      <c r="A2210">
        <v>300</v>
      </c>
      <c r="B2210" s="1" t="s">
        <v>5118</v>
      </c>
      <c r="C2210" s="4">
        <v>0.98857142899999995</v>
      </c>
      <c r="D2210" s="6">
        <v>96.738272620000004</v>
      </c>
      <c r="E2210" s="3">
        <v>96.395169870000004</v>
      </c>
      <c r="F2210" s="4">
        <v>0.930980268</v>
      </c>
      <c r="G2210" s="6">
        <f>Table5[[#This Row],[Best Individual mean accuracy]]-Table5[[#This Row],[Benchmark mean accuracy]]</f>
        <v>-0.3431027499999999</v>
      </c>
      <c r="H2210" t="str">
        <f>IF(AND(Table5[[#This Row],[F value]]&lt;4.74,Table5[[#This Row],[Best Individual mean accuracy]]&gt;Table5[[#This Row],[Benchmark mean accuracy]]),"Yes","No")</f>
        <v>No</v>
      </c>
    </row>
    <row r="2211" spans="1:8" x14ac:dyDescent="0.55000000000000004">
      <c r="A2211">
        <v>928</v>
      </c>
      <c r="B2211" s="1" t="s">
        <v>5928</v>
      </c>
      <c r="C2211" s="4">
        <v>0.97142857100000002</v>
      </c>
      <c r="D2211" s="6">
        <v>96.337617679999994</v>
      </c>
      <c r="E2211" s="3">
        <v>96.395088009999995</v>
      </c>
      <c r="F2211" s="4">
        <v>0.58053001000000004</v>
      </c>
      <c r="G2211" s="6">
        <f>Table5[[#This Row],[Best Individual mean accuracy]]-Table5[[#This Row],[Benchmark mean accuracy]]</f>
        <v>5.7470330000001013E-2</v>
      </c>
      <c r="H2211" t="str">
        <f>IF(AND(Table5[[#This Row],[F value]]&lt;4.74,Table5[[#This Row],[Best Individual mean accuracy]]&gt;Table5[[#This Row],[Benchmark mean accuracy]]),"Yes","No")</f>
        <v>Yes</v>
      </c>
    </row>
    <row r="2212" spans="1:8" x14ac:dyDescent="0.55000000000000004">
      <c r="A2212">
        <v>300</v>
      </c>
      <c r="B2212" s="1" t="s">
        <v>5128</v>
      </c>
      <c r="C2212" s="4">
        <v>0.98857142899999995</v>
      </c>
      <c r="D2212" s="6">
        <v>96.508800649999998</v>
      </c>
      <c r="E2212" s="3">
        <v>96.395006140000007</v>
      </c>
      <c r="F2212" s="4">
        <v>1.2541169839999999</v>
      </c>
      <c r="G2212" s="6">
        <f>Table5[[#This Row],[Best Individual mean accuracy]]-Table5[[#This Row],[Benchmark mean accuracy]]</f>
        <v>-0.11379450999999108</v>
      </c>
      <c r="H2212" t="str">
        <f>IF(AND(Table5[[#This Row],[F value]]&lt;4.74,Table5[[#This Row],[Best Individual mean accuracy]]&gt;Table5[[#This Row],[Benchmark mean accuracy]]),"Yes","No")</f>
        <v>No</v>
      </c>
    </row>
    <row r="2213" spans="1:8" x14ac:dyDescent="0.55000000000000004">
      <c r="A2213">
        <v>10</v>
      </c>
      <c r="B2213" s="1" t="s">
        <v>4402</v>
      </c>
      <c r="C2213" s="4">
        <v>0.98285714300000004</v>
      </c>
      <c r="D2213" s="6">
        <v>96.737945150000002</v>
      </c>
      <c r="E2213" s="3">
        <v>96.394842409999995</v>
      </c>
      <c r="F2213" s="4">
        <v>0.94724548799999997</v>
      </c>
      <c r="G2213" s="6">
        <f>Table5[[#This Row],[Best Individual mean accuracy]]-Table5[[#This Row],[Benchmark mean accuracy]]</f>
        <v>-0.34310274000000618</v>
      </c>
      <c r="H2213" t="str">
        <f>IF(AND(Table5[[#This Row],[F value]]&lt;4.74,Table5[[#This Row],[Best Individual mean accuracy]]&gt;Table5[[#This Row],[Benchmark mean accuracy]]),"Yes","No")</f>
        <v>No</v>
      </c>
    </row>
    <row r="2214" spans="1:8" x14ac:dyDescent="0.55000000000000004">
      <c r="A2214">
        <v>928</v>
      </c>
      <c r="B2214" s="1" t="s">
        <v>5989</v>
      </c>
      <c r="C2214" s="4">
        <v>0.97142857100000002</v>
      </c>
      <c r="D2214" s="6">
        <v>96.480638560000003</v>
      </c>
      <c r="E2214" s="3">
        <v>96.394842409999995</v>
      </c>
      <c r="F2214" s="4">
        <v>1.1212010560000001</v>
      </c>
      <c r="G2214" s="6">
        <f>Table5[[#This Row],[Best Individual mean accuracy]]-Table5[[#This Row],[Benchmark mean accuracy]]</f>
        <v>-8.5796150000007287E-2</v>
      </c>
      <c r="H2214" t="str">
        <f>IF(AND(Table5[[#This Row],[F value]]&lt;4.74,Table5[[#This Row],[Best Individual mean accuracy]]&gt;Table5[[#This Row],[Benchmark mean accuracy]]),"Yes","No")</f>
        <v>No</v>
      </c>
    </row>
    <row r="2215" spans="1:8" x14ac:dyDescent="0.55000000000000004">
      <c r="A2215">
        <v>928</v>
      </c>
      <c r="B2215" s="1" t="s">
        <v>6119</v>
      </c>
      <c r="C2215" s="4">
        <v>0.97142857100000002</v>
      </c>
      <c r="D2215" s="6">
        <v>96.767335239999994</v>
      </c>
      <c r="E2215" s="3">
        <v>96.394678670000005</v>
      </c>
      <c r="F2215" s="4">
        <v>0.77430122499999998</v>
      </c>
      <c r="G2215" s="6">
        <f>Table5[[#This Row],[Best Individual mean accuracy]]-Table5[[#This Row],[Benchmark mean accuracy]]</f>
        <v>-0.37265656999998953</v>
      </c>
      <c r="H2215" t="str">
        <f>IF(AND(Table5[[#This Row],[F value]]&lt;4.74,Table5[[#This Row],[Best Individual mean accuracy]]&gt;Table5[[#This Row],[Benchmark mean accuracy]]),"Yes","No")</f>
        <v>No</v>
      </c>
    </row>
    <row r="2216" spans="1:8" x14ac:dyDescent="0.55000000000000004">
      <c r="A2216">
        <v>928</v>
      </c>
      <c r="B2216" s="1" t="s">
        <v>6183</v>
      </c>
      <c r="C2216" s="4">
        <v>0.97142857100000002</v>
      </c>
      <c r="D2216" s="6">
        <v>96.738518220000003</v>
      </c>
      <c r="E2216" s="3">
        <v>96.394678670000005</v>
      </c>
      <c r="F2216" s="4">
        <v>0.85347917799999995</v>
      </c>
      <c r="G2216" s="6">
        <f>Table5[[#This Row],[Best Individual mean accuracy]]-Table5[[#This Row],[Benchmark mean accuracy]]</f>
        <v>-0.34383954999999844</v>
      </c>
      <c r="H2216" t="str">
        <f>IF(AND(Table5[[#This Row],[F value]]&lt;4.74,Table5[[#This Row],[Best Individual mean accuracy]]&gt;Table5[[#This Row],[Benchmark mean accuracy]]),"Yes","No")</f>
        <v>No</v>
      </c>
    </row>
    <row r="2217" spans="1:8" x14ac:dyDescent="0.55000000000000004">
      <c r="A2217">
        <v>928</v>
      </c>
      <c r="B2217" s="1" t="s">
        <v>5962</v>
      </c>
      <c r="C2217" s="4">
        <v>0.97142857100000002</v>
      </c>
      <c r="D2217" s="6">
        <v>96.566189109999996</v>
      </c>
      <c r="E2217" s="3">
        <v>96.394678670000005</v>
      </c>
      <c r="F2217" s="4">
        <v>0.84347763399999998</v>
      </c>
      <c r="G2217" s="6">
        <f>Table5[[#This Row],[Best Individual mean accuracy]]-Table5[[#This Row],[Benchmark mean accuracy]]</f>
        <v>-0.1715104399999916</v>
      </c>
      <c r="H2217" t="str">
        <f>IF(AND(Table5[[#This Row],[F value]]&lt;4.74,Table5[[#This Row],[Best Individual mean accuracy]]&gt;Table5[[#This Row],[Benchmark mean accuracy]]),"Yes","No")</f>
        <v>No</v>
      </c>
    </row>
    <row r="2218" spans="1:8" x14ac:dyDescent="0.55000000000000004">
      <c r="A2218">
        <v>10</v>
      </c>
      <c r="B2218" s="1" t="s">
        <v>4480</v>
      </c>
      <c r="C2218" s="4">
        <v>0.98285714300000004</v>
      </c>
      <c r="D2218" s="6">
        <v>96.279819889999999</v>
      </c>
      <c r="E2218" s="3">
        <v>96.394596809999996</v>
      </c>
      <c r="F2218" s="4">
        <v>0.82257254199999996</v>
      </c>
      <c r="G2218" s="6">
        <f>Table5[[#This Row],[Best Individual mean accuracy]]-Table5[[#This Row],[Benchmark mean accuracy]]</f>
        <v>0.11477691999999706</v>
      </c>
      <c r="H2218" t="str">
        <f>IF(AND(Table5[[#This Row],[F value]]&lt;4.74,Table5[[#This Row],[Best Individual mean accuracy]]&gt;Table5[[#This Row],[Benchmark mean accuracy]]),"Yes","No")</f>
        <v>Yes</v>
      </c>
    </row>
    <row r="2219" spans="1:8" x14ac:dyDescent="0.55000000000000004">
      <c r="A2219">
        <v>300</v>
      </c>
      <c r="B2219" s="1" t="s">
        <v>5125</v>
      </c>
      <c r="C2219" s="4">
        <v>0.98857142899999995</v>
      </c>
      <c r="D2219" s="6">
        <v>96.194760540000004</v>
      </c>
      <c r="E2219" s="3">
        <v>96.394596809999996</v>
      </c>
      <c r="F2219" s="4">
        <v>1.2112286059999999</v>
      </c>
      <c r="G2219" s="6">
        <f>Table5[[#This Row],[Best Individual mean accuracy]]-Table5[[#This Row],[Benchmark mean accuracy]]</f>
        <v>0.1998362699999916</v>
      </c>
      <c r="H2219" t="str">
        <f>IF(AND(Table5[[#This Row],[F value]]&lt;4.74,Table5[[#This Row],[Best Individual mean accuracy]]&gt;Table5[[#This Row],[Benchmark mean accuracy]]),"Yes","No")</f>
        <v>Yes</v>
      </c>
    </row>
    <row r="2220" spans="1:8" x14ac:dyDescent="0.55000000000000004">
      <c r="A2220">
        <v>300</v>
      </c>
      <c r="B2220" s="1" t="s">
        <v>5102</v>
      </c>
      <c r="C2220" s="4">
        <v>0.98857142899999995</v>
      </c>
      <c r="D2220" s="6">
        <v>97.02357757</v>
      </c>
      <c r="E2220" s="3">
        <v>96.394514939999993</v>
      </c>
      <c r="F2220" s="4">
        <v>1.6547784590000001</v>
      </c>
      <c r="G2220" s="6">
        <f>Table5[[#This Row],[Best Individual mean accuracy]]-Table5[[#This Row],[Benchmark mean accuracy]]</f>
        <v>-0.62906263000000706</v>
      </c>
      <c r="H2220" t="str">
        <f>IF(AND(Table5[[#This Row],[F value]]&lt;4.74,Table5[[#This Row],[Best Individual mean accuracy]]&gt;Table5[[#This Row],[Benchmark mean accuracy]]),"Yes","No")</f>
        <v>No</v>
      </c>
    </row>
    <row r="2221" spans="1:8" x14ac:dyDescent="0.55000000000000004">
      <c r="A2221">
        <v>10</v>
      </c>
      <c r="B2221" s="1" t="s">
        <v>4467</v>
      </c>
      <c r="C2221" s="4">
        <v>0.98285714300000004</v>
      </c>
      <c r="D2221" s="6">
        <v>96.394842409999995</v>
      </c>
      <c r="E2221" s="3">
        <v>96.394514939999993</v>
      </c>
      <c r="F2221" s="4">
        <v>2.2414904099999999</v>
      </c>
      <c r="G2221" s="6">
        <f>Table5[[#This Row],[Best Individual mean accuracy]]-Table5[[#This Row],[Benchmark mean accuracy]]</f>
        <v>-3.2747000000199478E-4</v>
      </c>
      <c r="H2221" t="str">
        <f>IF(AND(Table5[[#This Row],[F value]]&lt;4.74,Table5[[#This Row],[Best Individual mean accuracy]]&gt;Table5[[#This Row],[Benchmark mean accuracy]]),"Yes","No")</f>
        <v>No</v>
      </c>
    </row>
    <row r="2222" spans="1:8" x14ac:dyDescent="0.55000000000000004">
      <c r="A2222">
        <v>300</v>
      </c>
      <c r="B2222" s="1" t="s">
        <v>5124</v>
      </c>
      <c r="C2222" s="4">
        <v>0.98857142899999995</v>
      </c>
      <c r="D2222" s="6">
        <v>96.852803929999993</v>
      </c>
      <c r="E2222" s="3">
        <v>96.366844040000004</v>
      </c>
      <c r="F2222" s="4">
        <v>0.79345373900000005</v>
      </c>
      <c r="G2222" s="6">
        <f>Table5[[#This Row],[Best Individual mean accuracy]]-Table5[[#This Row],[Benchmark mean accuracy]]</f>
        <v>-0.48595988999998951</v>
      </c>
      <c r="H2222" t="str">
        <f>IF(AND(Table5[[#This Row],[F value]]&lt;4.74,Table5[[#This Row],[Best Individual mean accuracy]]&gt;Table5[[#This Row],[Benchmark mean accuracy]]),"Yes","No")</f>
        <v>No</v>
      </c>
    </row>
    <row r="2223" spans="1:8" x14ac:dyDescent="0.55000000000000004">
      <c r="A2223">
        <v>300</v>
      </c>
      <c r="B2223" s="1" t="s">
        <v>5107</v>
      </c>
      <c r="C2223" s="4">
        <v>0.98857142899999995</v>
      </c>
      <c r="D2223" s="6">
        <v>96.709619320000002</v>
      </c>
      <c r="E2223" s="3">
        <v>96.366598440000004</v>
      </c>
      <c r="F2223" s="4">
        <v>1.556968559</v>
      </c>
      <c r="G2223" s="6">
        <f>Table5[[#This Row],[Best Individual mean accuracy]]-Table5[[#This Row],[Benchmark mean accuracy]]</f>
        <v>-0.34302087999999742</v>
      </c>
      <c r="H2223" t="str">
        <f>IF(AND(Table5[[#This Row],[F value]]&lt;4.74,Table5[[#This Row],[Best Individual mean accuracy]]&gt;Table5[[#This Row],[Benchmark mean accuracy]]),"Yes","No")</f>
        <v>No</v>
      </c>
    </row>
    <row r="2224" spans="1:8" x14ac:dyDescent="0.55000000000000004">
      <c r="A2224">
        <v>300</v>
      </c>
      <c r="B2224" s="1" t="s">
        <v>5116</v>
      </c>
      <c r="C2224" s="4">
        <v>0.98857142899999995</v>
      </c>
      <c r="D2224" s="6">
        <v>96.967253380000002</v>
      </c>
      <c r="E2224" s="3">
        <v>96.366516579999995</v>
      </c>
      <c r="F2224" s="4">
        <v>1.061112485</v>
      </c>
      <c r="G2224" s="6">
        <f>Table5[[#This Row],[Best Individual mean accuracy]]-Table5[[#This Row],[Benchmark mean accuracy]]</f>
        <v>-0.60073680000000707</v>
      </c>
      <c r="H2224" t="str">
        <f>IF(AND(Table5[[#This Row],[F value]]&lt;4.74,Table5[[#This Row],[Best Individual mean accuracy]]&gt;Table5[[#This Row],[Benchmark mean accuracy]]),"Yes","No")</f>
        <v>No</v>
      </c>
    </row>
    <row r="2225" spans="1:8" x14ac:dyDescent="0.55000000000000004">
      <c r="A2225">
        <v>750</v>
      </c>
      <c r="B2225" s="1" t="s">
        <v>5859</v>
      </c>
      <c r="C2225" s="4">
        <v>0.96571428599999998</v>
      </c>
      <c r="D2225" s="6">
        <v>96.538108879999996</v>
      </c>
      <c r="E2225" s="3">
        <v>96.366352840000005</v>
      </c>
      <c r="F2225" s="4">
        <v>0.69344881400000002</v>
      </c>
      <c r="G2225" s="6">
        <f>Table5[[#This Row],[Best Individual mean accuracy]]-Table5[[#This Row],[Benchmark mean accuracy]]</f>
        <v>-0.17175603999999112</v>
      </c>
      <c r="H2225" t="str">
        <f>IF(AND(Table5[[#This Row],[F value]]&lt;4.74,Table5[[#This Row],[Best Individual mean accuracy]]&gt;Table5[[#This Row],[Benchmark mean accuracy]]),"Yes","No")</f>
        <v>No</v>
      </c>
    </row>
    <row r="2226" spans="1:8" x14ac:dyDescent="0.55000000000000004">
      <c r="A2226">
        <v>10</v>
      </c>
      <c r="B2226" s="1" t="s">
        <v>4478</v>
      </c>
      <c r="C2226" s="4">
        <v>0.98285714300000004</v>
      </c>
      <c r="D2226" s="6">
        <v>96.766434709999999</v>
      </c>
      <c r="E2226" s="3">
        <v>96.366107249999999</v>
      </c>
      <c r="F2226" s="4">
        <v>1.1905531499999999</v>
      </c>
      <c r="G2226" s="6">
        <f>Table5[[#This Row],[Best Individual mean accuracy]]-Table5[[#This Row],[Benchmark mean accuracy]]</f>
        <v>-0.40032745999999975</v>
      </c>
      <c r="H2226" t="str">
        <f>IF(AND(Table5[[#This Row],[F value]]&lt;4.74,Table5[[#This Row],[Best Individual mean accuracy]]&gt;Table5[[#This Row],[Benchmark mean accuracy]]),"Yes","No")</f>
        <v>No</v>
      </c>
    </row>
    <row r="2227" spans="1:8" x14ac:dyDescent="0.55000000000000004">
      <c r="A2227">
        <v>928</v>
      </c>
      <c r="B2227" s="1" t="s">
        <v>6196</v>
      </c>
      <c r="C2227" s="4">
        <v>0.97142857100000002</v>
      </c>
      <c r="D2227" s="6">
        <v>96.595661070000006</v>
      </c>
      <c r="E2227" s="3">
        <v>96.338108879999993</v>
      </c>
      <c r="F2227" s="4">
        <v>1.559961707</v>
      </c>
      <c r="G2227" s="6">
        <f>Table5[[#This Row],[Best Individual mean accuracy]]-Table5[[#This Row],[Benchmark mean accuracy]]</f>
        <v>-0.25755219000001262</v>
      </c>
      <c r="H2227" t="str">
        <f>IF(AND(Table5[[#This Row],[F value]]&lt;4.74,Table5[[#This Row],[Best Individual mean accuracy]]&gt;Table5[[#This Row],[Benchmark mean accuracy]]),"Yes","No")</f>
        <v>No</v>
      </c>
    </row>
    <row r="2228" spans="1:8" x14ac:dyDescent="0.55000000000000004">
      <c r="A2228">
        <v>300</v>
      </c>
      <c r="B2228" s="1" t="s">
        <v>5108</v>
      </c>
      <c r="C2228" s="4">
        <v>0.98857142899999995</v>
      </c>
      <c r="D2228" s="6">
        <v>96.538272620000001</v>
      </c>
      <c r="E2228" s="3">
        <v>96.337945149999996</v>
      </c>
      <c r="F2228" s="4">
        <v>2.1121622200000001</v>
      </c>
      <c r="G2228" s="6">
        <f>Table5[[#This Row],[Best Individual mean accuracy]]-Table5[[#This Row],[Benchmark mean accuracy]]</f>
        <v>-0.20032747000000484</v>
      </c>
      <c r="H2228" t="str">
        <f>IF(AND(Table5[[#This Row],[F value]]&lt;4.74,Table5[[#This Row],[Best Individual mean accuracy]]&gt;Table5[[#This Row],[Benchmark mean accuracy]]),"Yes","No")</f>
        <v>No</v>
      </c>
    </row>
    <row r="2229" spans="1:8" x14ac:dyDescent="0.55000000000000004">
      <c r="A2229">
        <v>10</v>
      </c>
      <c r="B2229" s="1" t="s">
        <v>4460</v>
      </c>
      <c r="C2229" s="4">
        <v>0.98285714300000004</v>
      </c>
      <c r="D2229" s="6">
        <v>96.537372079999997</v>
      </c>
      <c r="E2229" s="3">
        <v>96.337617679999994</v>
      </c>
      <c r="F2229" s="4">
        <v>0.91544216099999998</v>
      </c>
      <c r="G2229" s="6">
        <f>Table5[[#This Row],[Best Individual mean accuracy]]-Table5[[#This Row],[Benchmark mean accuracy]]</f>
        <v>-0.19975440000000333</v>
      </c>
      <c r="H2229" t="str">
        <f>IF(AND(Table5[[#This Row],[F value]]&lt;4.74,Table5[[#This Row],[Best Individual mean accuracy]]&gt;Table5[[#This Row],[Benchmark mean accuracy]]),"Yes","No")</f>
        <v>No</v>
      </c>
    </row>
    <row r="2230" spans="1:8" x14ac:dyDescent="0.55000000000000004">
      <c r="A2230">
        <v>300</v>
      </c>
      <c r="B2230" s="1" t="s">
        <v>5117</v>
      </c>
      <c r="C2230" s="4">
        <v>0.98857142899999995</v>
      </c>
      <c r="D2230" s="6">
        <v>96.680966029999993</v>
      </c>
      <c r="E2230" s="3">
        <v>96.337208349999997</v>
      </c>
      <c r="F2230" s="4">
        <v>0.948763256</v>
      </c>
      <c r="G2230" s="6">
        <f>Table5[[#This Row],[Best Individual mean accuracy]]-Table5[[#This Row],[Benchmark mean accuracy]]</f>
        <v>-0.34375767999999596</v>
      </c>
      <c r="H2230" t="str">
        <f>IF(AND(Table5[[#This Row],[F value]]&lt;4.74,Table5[[#This Row],[Best Individual mean accuracy]]&gt;Table5[[#This Row],[Benchmark mean accuracy]]),"Yes","No")</f>
        <v>No</v>
      </c>
    </row>
    <row r="2231" spans="1:8" x14ac:dyDescent="0.55000000000000004">
      <c r="A2231">
        <v>300</v>
      </c>
      <c r="B2231" s="1" t="s">
        <v>5140</v>
      </c>
      <c r="C2231" s="4">
        <v>0.98857142899999995</v>
      </c>
      <c r="D2231" s="6">
        <v>96.45223086</v>
      </c>
      <c r="E2231" s="3">
        <v>96.309373719999996</v>
      </c>
      <c r="F2231" s="4">
        <v>3.3922094070000002</v>
      </c>
      <c r="G2231" s="6">
        <f>Table5[[#This Row],[Best Individual mean accuracy]]-Table5[[#This Row],[Benchmark mean accuracy]]</f>
        <v>-0.14285714000000382</v>
      </c>
      <c r="H2231" t="str">
        <f>IF(AND(Table5[[#This Row],[F value]]&lt;4.74,Table5[[#This Row],[Best Individual mean accuracy]]&gt;Table5[[#This Row],[Benchmark mean accuracy]]),"Yes","No")</f>
        <v>No</v>
      </c>
    </row>
    <row r="2232" spans="1:8" x14ac:dyDescent="0.55000000000000004">
      <c r="A2232">
        <v>300</v>
      </c>
      <c r="B2232" s="1" t="s">
        <v>5136</v>
      </c>
      <c r="C2232" s="4">
        <v>0.98857142899999995</v>
      </c>
      <c r="D2232" s="6">
        <v>96.681047890000002</v>
      </c>
      <c r="E2232" s="3">
        <v>96.30896439</v>
      </c>
      <c r="F2232" s="4">
        <v>3.1523971710000001</v>
      </c>
      <c r="G2232" s="6">
        <f>Table5[[#This Row],[Best Individual mean accuracy]]-Table5[[#This Row],[Benchmark mean accuracy]]</f>
        <v>-0.37208350000000223</v>
      </c>
      <c r="H2232" t="str">
        <f>IF(AND(Table5[[#This Row],[F value]]&lt;4.74,Table5[[#This Row],[Best Individual mean accuracy]]&gt;Table5[[#This Row],[Benchmark mean accuracy]]),"Yes","No")</f>
        <v>No</v>
      </c>
    </row>
    <row r="2233" spans="1:8" x14ac:dyDescent="0.55000000000000004">
      <c r="A2233">
        <v>300</v>
      </c>
      <c r="B2233" s="1" t="s">
        <v>5123</v>
      </c>
      <c r="C2233" s="4">
        <v>0.98857142899999995</v>
      </c>
      <c r="D2233" s="6">
        <v>96.738600079999998</v>
      </c>
      <c r="E2233" s="3">
        <v>96.280802289999997</v>
      </c>
      <c r="F2233" s="4">
        <v>1.029428977</v>
      </c>
      <c r="G2233" s="6">
        <f>Table5[[#This Row],[Best Individual mean accuracy]]-Table5[[#This Row],[Benchmark mean accuracy]]</f>
        <v>-0.45779779000000076</v>
      </c>
      <c r="H2233" t="str">
        <f>IF(AND(Table5[[#This Row],[F value]]&lt;4.74,Table5[[#This Row],[Best Individual mean accuracy]]&gt;Table5[[#This Row],[Benchmark mean accuracy]]),"Yes","No")</f>
        <v>No</v>
      </c>
    </row>
    <row r="2234" spans="1:8" x14ac:dyDescent="0.55000000000000004">
      <c r="A2234">
        <v>10</v>
      </c>
      <c r="B2234" s="1" t="s">
        <v>4408</v>
      </c>
      <c r="C2234" s="4">
        <v>0.98285714300000004</v>
      </c>
      <c r="D2234" s="6">
        <v>96.681047890000002</v>
      </c>
      <c r="E2234" s="3">
        <v>96.28039296</v>
      </c>
      <c r="F2234" s="4">
        <v>2.171530701</v>
      </c>
      <c r="G2234" s="6">
        <f>Table5[[#This Row],[Best Individual mean accuracy]]-Table5[[#This Row],[Benchmark mean accuracy]]</f>
        <v>-0.40065493000000174</v>
      </c>
      <c r="H2234" t="str">
        <f>IF(AND(Table5[[#This Row],[F value]]&lt;4.74,Table5[[#This Row],[Best Individual mean accuracy]]&gt;Table5[[#This Row],[Benchmark mean accuracy]]),"Yes","No")</f>
        <v>No</v>
      </c>
    </row>
    <row r="2235" spans="1:8" x14ac:dyDescent="0.55000000000000004">
      <c r="A2235">
        <v>928</v>
      </c>
      <c r="B2235" s="1" t="s">
        <v>6209</v>
      </c>
      <c r="C2235" s="4">
        <v>0.97142857100000002</v>
      </c>
      <c r="D2235" s="6">
        <v>96.739009409999994</v>
      </c>
      <c r="E2235" s="3">
        <v>96.252394600000002</v>
      </c>
      <c r="F2235" s="4">
        <v>2.2780864799999998</v>
      </c>
      <c r="G2235" s="6">
        <f>Table5[[#This Row],[Best Individual mean accuracy]]-Table5[[#This Row],[Benchmark mean accuracy]]</f>
        <v>-0.48661480999999185</v>
      </c>
      <c r="H2235" t="str">
        <f>IF(AND(Table5[[#This Row],[F value]]&lt;4.74,Table5[[#This Row],[Best Individual mean accuracy]]&gt;Table5[[#This Row],[Benchmark mean accuracy]]),"Yes","No")</f>
        <v>No</v>
      </c>
    </row>
    <row r="2236" spans="1:8" x14ac:dyDescent="0.55000000000000004">
      <c r="A2236">
        <v>175</v>
      </c>
      <c r="B2236" s="1" t="s">
        <v>5063</v>
      </c>
      <c r="C2236" s="4">
        <v>0.98285714300000004</v>
      </c>
      <c r="D2236" s="6">
        <v>96.309455589999999</v>
      </c>
      <c r="E2236" s="3">
        <v>96.251903400000003</v>
      </c>
      <c r="F2236" s="4">
        <v>0.59964852199999996</v>
      </c>
      <c r="G2236" s="6">
        <f>Table5[[#This Row],[Best Individual mean accuracy]]-Table5[[#This Row],[Benchmark mean accuracy]]</f>
        <v>-5.7552189999995562E-2</v>
      </c>
      <c r="H2236" t="str">
        <f>IF(AND(Table5[[#This Row],[F value]]&lt;4.74,Table5[[#This Row],[Best Individual mean accuracy]]&gt;Table5[[#This Row],[Benchmark mean accuracy]]),"Yes","No")</f>
        <v>No</v>
      </c>
    </row>
    <row r="2237" spans="1:8" x14ac:dyDescent="0.55000000000000004">
      <c r="A2237">
        <v>300</v>
      </c>
      <c r="B2237" s="1" t="s">
        <v>5141</v>
      </c>
      <c r="C2237" s="4">
        <v>0.98857142899999995</v>
      </c>
      <c r="D2237" s="6">
        <v>96.308636919999998</v>
      </c>
      <c r="E2237" s="3">
        <v>96.251412200000004</v>
      </c>
      <c r="F2237" s="4">
        <v>0.97373573199999996</v>
      </c>
      <c r="G2237" s="6">
        <f>Table5[[#This Row],[Best Individual mean accuracy]]-Table5[[#This Row],[Benchmark mean accuracy]]</f>
        <v>-5.7224719999993567E-2</v>
      </c>
      <c r="H2237" t="str">
        <f>IF(AND(Table5[[#This Row],[F value]]&lt;4.74,Table5[[#This Row],[Best Individual mean accuracy]]&gt;Table5[[#This Row],[Benchmark mean accuracy]]),"Yes","No")</f>
        <v>No</v>
      </c>
    </row>
    <row r="2238" spans="1:8" x14ac:dyDescent="0.55000000000000004">
      <c r="A2238">
        <v>300</v>
      </c>
      <c r="B2238" s="1" t="s">
        <v>5132</v>
      </c>
      <c r="C2238" s="4">
        <v>0.98857142899999995</v>
      </c>
      <c r="D2238" s="6">
        <v>96.423823170000006</v>
      </c>
      <c r="E2238" s="3">
        <v>96.223495700000001</v>
      </c>
      <c r="F2238" s="4">
        <v>0.58832767399999997</v>
      </c>
      <c r="G2238" s="6">
        <f>Table5[[#This Row],[Best Individual mean accuracy]]-Table5[[#This Row],[Benchmark mean accuracy]]</f>
        <v>-0.20032747000000484</v>
      </c>
      <c r="H2238" t="str">
        <f>IF(AND(Table5[[#This Row],[F value]]&lt;4.74,Table5[[#This Row],[Best Individual mean accuracy]]&gt;Table5[[#This Row],[Benchmark mean accuracy]]),"Yes","No")</f>
        <v>No</v>
      </c>
    </row>
    <row r="2239" spans="1:8" x14ac:dyDescent="0.55000000000000004">
      <c r="A2239">
        <v>300</v>
      </c>
      <c r="B2239" s="1" t="s">
        <v>5153</v>
      </c>
      <c r="C2239" s="4">
        <v>0.98857142899999995</v>
      </c>
      <c r="D2239" s="6">
        <v>96.709619320000002</v>
      </c>
      <c r="E2239" s="3">
        <v>96.223168240000007</v>
      </c>
      <c r="F2239" s="4">
        <v>0.87653929200000003</v>
      </c>
      <c r="G2239" s="6">
        <f>Table5[[#This Row],[Best Individual mean accuracy]]-Table5[[#This Row],[Benchmark mean accuracy]]</f>
        <v>-0.48645107999999482</v>
      </c>
      <c r="H2239" t="str">
        <f>IF(AND(Table5[[#This Row],[F value]]&lt;4.74,Table5[[#This Row],[Best Individual mean accuracy]]&gt;Table5[[#This Row],[Benchmark mean accuracy]]),"Yes","No")</f>
        <v>No</v>
      </c>
    </row>
    <row r="2240" spans="1:8" x14ac:dyDescent="0.55000000000000004">
      <c r="A2240">
        <v>300</v>
      </c>
      <c r="B2240" s="1" t="s">
        <v>5156</v>
      </c>
      <c r="C2240" s="4">
        <v>0.98857142899999995</v>
      </c>
      <c r="D2240" s="6">
        <v>96.652885800000007</v>
      </c>
      <c r="E2240" s="3">
        <v>96.223086370000004</v>
      </c>
      <c r="F2240" s="4">
        <v>1.390943802</v>
      </c>
      <c r="G2240" s="6">
        <f>Table5[[#This Row],[Best Individual mean accuracy]]-Table5[[#This Row],[Benchmark mean accuracy]]</f>
        <v>-0.42979943000000276</v>
      </c>
      <c r="H2240" t="str">
        <f>IF(AND(Table5[[#This Row],[F value]]&lt;4.74,Table5[[#This Row],[Best Individual mean accuracy]]&gt;Table5[[#This Row],[Benchmark mean accuracy]]),"Yes","No")</f>
        <v>No</v>
      </c>
    </row>
    <row r="2241" spans="1:8" x14ac:dyDescent="0.55000000000000004">
      <c r="A2241">
        <v>300</v>
      </c>
      <c r="B2241" s="1" t="s">
        <v>5103</v>
      </c>
      <c r="C2241" s="4">
        <v>0.98857142899999995</v>
      </c>
      <c r="D2241" s="6">
        <v>96.365779779999997</v>
      </c>
      <c r="E2241" s="3">
        <v>96.223086370000004</v>
      </c>
      <c r="F2241" s="4">
        <v>0.75910552499999995</v>
      </c>
      <c r="G2241" s="6">
        <f>Table5[[#This Row],[Best Individual mean accuracy]]-Table5[[#This Row],[Benchmark mean accuracy]]</f>
        <v>-0.14269340999999258</v>
      </c>
      <c r="H2241" t="str">
        <f>IF(AND(Table5[[#This Row],[F value]]&lt;4.74,Table5[[#This Row],[Best Individual mean accuracy]]&gt;Table5[[#This Row],[Benchmark mean accuracy]]),"Yes","No")</f>
        <v>No</v>
      </c>
    </row>
    <row r="2242" spans="1:8" x14ac:dyDescent="0.55000000000000004">
      <c r="A2242">
        <v>928</v>
      </c>
      <c r="B2242" s="1" t="s">
        <v>5898</v>
      </c>
      <c r="C2242" s="4">
        <v>0.97142857100000002</v>
      </c>
      <c r="D2242" s="6">
        <v>96.137290219999997</v>
      </c>
      <c r="E2242" s="3">
        <v>96.222922639999993</v>
      </c>
      <c r="F2242" s="4">
        <v>0.80647011400000002</v>
      </c>
      <c r="G2242" s="6">
        <f>Table5[[#This Row],[Best Individual mean accuracy]]-Table5[[#This Row],[Benchmark mean accuracy]]</f>
        <v>8.5632419999996046E-2</v>
      </c>
      <c r="H2242" t="str">
        <f>IF(AND(Table5[[#This Row],[F value]]&lt;4.74,Table5[[#This Row],[Best Individual mean accuracy]]&gt;Table5[[#This Row],[Benchmark mean accuracy]]),"Yes","No")</f>
        <v>Yes</v>
      </c>
    </row>
    <row r="2243" spans="1:8" x14ac:dyDescent="0.55000000000000004">
      <c r="A2243">
        <v>300</v>
      </c>
      <c r="B2243" s="1" t="s">
        <v>5159</v>
      </c>
      <c r="C2243" s="4">
        <v>0.98857142899999995</v>
      </c>
      <c r="D2243" s="6">
        <v>96.709946790000004</v>
      </c>
      <c r="E2243" s="3">
        <v>96.194596809999993</v>
      </c>
      <c r="F2243" s="4">
        <v>1.8822299410000001</v>
      </c>
      <c r="G2243" s="6">
        <f>Table5[[#This Row],[Best Individual mean accuracy]]-Table5[[#This Row],[Benchmark mean accuracy]]</f>
        <v>-0.51534998000001053</v>
      </c>
      <c r="H2243" t="str">
        <f>IF(AND(Table5[[#This Row],[F value]]&lt;4.74,Table5[[#This Row],[Best Individual mean accuracy]]&gt;Table5[[#This Row],[Benchmark mean accuracy]]),"Yes","No")</f>
        <v>No</v>
      </c>
    </row>
    <row r="2244" spans="1:8" x14ac:dyDescent="0.55000000000000004">
      <c r="A2244">
        <v>663</v>
      </c>
      <c r="B2244" s="1" t="s">
        <v>5216</v>
      </c>
      <c r="C2244" s="4">
        <v>0.97714285700000003</v>
      </c>
      <c r="D2244" s="6">
        <v>96.880802290000005</v>
      </c>
      <c r="E2244" s="3">
        <v>96.194269340000005</v>
      </c>
      <c r="F2244" s="4">
        <v>2.7911849360000001</v>
      </c>
      <c r="G2244" s="6">
        <f>Table5[[#This Row],[Best Individual mean accuracy]]-Table5[[#This Row],[Benchmark mean accuracy]]</f>
        <v>-0.68653295000000014</v>
      </c>
      <c r="H2244" t="str">
        <f>IF(AND(Table5[[#This Row],[F value]]&lt;4.74,Table5[[#This Row],[Best Individual mean accuracy]]&gt;Table5[[#This Row],[Benchmark mean accuracy]]),"Yes","No")</f>
        <v>No</v>
      </c>
    </row>
    <row r="2245" spans="1:8" x14ac:dyDescent="0.55000000000000004">
      <c r="A2245">
        <v>300</v>
      </c>
      <c r="B2245" s="1" t="s">
        <v>5134</v>
      </c>
      <c r="C2245" s="4">
        <v>0.98857142899999995</v>
      </c>
      <c r="D2245" s="6">
        <v>96.509291849999997</v>
      </c>
      <c r="E2245" s="3">
        <v>96.137781419999996</v>
      </c>
      <c r="F2245" s="4">
        <v>1.0889960059999999</v>
      </c>
      <c r="G2245" s="6">
        <f>Table5[[#This Row],[Best Individual mean accuracy]]-Table5[[#This Row],[Benchmark mean accuracy]]</f>
        <v>-0.37151043000000072</v>
      </c>
      <c r="H2245" t="str">
        <f>IF(AND(Table5[[#This Row],[F value]]&lt;4.74,Table5[[#This Row],[Best Individual mean accuracy]]&gt;Table5[[#This Row],[Benchmark mean accuracy]]),"Yes","No")</f>
        <v>No</v>
      </c>
    </row>
    <row r="2246" spans="1:8" x14ac:dyDescent="0.55000000000000004">
      <c r="A2246">
        <v>300</v>
      </c>
      <c r="B2246" s="1" t="s">
        <v>5109</v>
      </c>
      <c r="C2246" s="4">
        <v>0.98857142899999995</v>
      </c>
      <c r="D2246" s="6">
        <v>96.566189109999996</v>
      </c>
      <c r="E2246" s="3">
        <v>96.108145719999996</v>
      </c>
      <c r="F2246" s="4">
        <v>1.3944375959999999</v>
      </c>
      <c r="G2246" s="6">
        <f>Table5[[#This Row],[Best Individual mean accuracy]]-Table5[[#This Row],[Benchmark mean accuracy]]</f>
        <v>-0.45804339000000027</v>
      </c>
      <c r="H2246" t="str">
        <f>IF(AND(Table5[[#This Row],[F value]]&lt;4.74,Table5[[#This Row],[Best Individual mean accuracy]]&gt;Table5[[#This Row],[Benchmark mean accuracy]]),"Yes","No")</f>
        <v>No</v>
      </c>
    </row>
    <row r="2247" spans="1:8" x14ac:dyDescent="0.55000000000000004">
      <c r="A2247">
        <v>300</v>
      </c>
      <c r="B2247" s="1" t="s">
        <v>5126</v>
      </c>
      <c r="C2247" s="4">
        <v>0.98857142899999995</v>
      </c>
      <c r="D2247" s="6">
        <v>96.596316000000002</v>
      </c>
      <c r="E2247" s="3">
        <v>96.081293489999993</v>
      </c>
      <c r="F2247" s="4">
        <v>9.3729417230000003</v>
      </c>
      <c r="G2247" s="6">
        <f>Table5[[#This Row],[Best Individual mean accuracy]]-Table5[[#This Row],[Benchmark mean accuracy]]</f>
        <v>-0.51502251000000854</v>
      </c>
      <c r="H2247" t="str">
        <f>IF(AND(Table5[[#This Row],[F value]]&lt;4.74,Table5[[#This Row],[Best Individual mean accuracy]]&gt;Table5[[#This Row],[Benchmark mean accuracy]]),"Yes","No")</f>
        <v>No</v>
      </c>
    </row>
    <row r="2248" spans="1:8" x14ac:dyDescent="0.55000000000000004">
      <c r="A2248">
        <v>750</v>
      </c>
      <c r="B2248" s="1" t="s">
        <v>5861</v>
      </c>
      <c r="C2248" s="4">
        <v>0.96571428599999998</v>
      </c>
      <c r="D2248" s="6">
        <v>96.651739660000004</v>
      </c>
      <c r="E2248" s="3">
        <v>96.079328689999997</v>
      </c>
      <c r="F2248" s="4">
        <v>0.99108990200000002</v>
      </c>
      <c r="G2248" s="6">
        <f>Table5[[#This Row],[Best Individual mean accuracy]]-Table5[[#This Row],[Benchmark mean accuracy]]</f>
        <v>-0.57241097000000707</v>
      </c>
      <c r="H2248" t="str">
        <f>IF(AND(Table5[[#This Row],[F value]]&lt;4.74,Table5[[#This Row],[Best Individual mean accuracy]]&gt;Table5[[#This Row],[Benchmark mean accuracy]]),"Yes","No")</f>
        <v>No</v>
      </c>
    </row>
    <row r="2249" spans="1:8" x14ac:dyDescent="0.55000000000000004">
      <c r="A2249">
        <v>928</v>
      </c>
      <c r="B2249" s="1" t="s">
        <v>6059</v>
      </c>
      <c r="C2249" s="4">
        <v>0.97142857100000002</v>
      </c>
      <c r="D2249" s="6">
        <v>94.991158409999997</v>
      </c>
      <c r="E2249" s="3">
        <v>96.021612770000004</v>
      </c>
      <c r="F2249" s="4">
        <v>1.0408881780000001</v>
      </c>
      <c r="G2249" s="6">
        <f>Table5[[#This Row],[Best Individual mean accuracy]]-Table5[[#This Row],[Benchmark mean accuracy]]</f>
        <v>1.0304543600000073</v>
      </c>
      <c r="H2249" t="str">
        <f>IF(AND(Table5[[#This Row],[F value]]&lt;4.74,Table5[[#This Row],[Best Individual mean accuracy]]&gt;Table5[[#This Row],[Benchmark mean accuracy]]),"Yes","No")</f>
        <v>Yes</v>
      </c>
    </row>
    <row r="2250" spans="1:8" x14ac:dyDescent="0.55000000000000004">
      <c r="A2250">
        <v>175</v>
      </c>
      <c r="B2250" s="1" t="s">
        <v>4859</v>
      </c>
      <c r="C2250" s="4">
        <v>0.98285714300000004</v>
      </c>
      <c r="D2250" s="6">
        <v>93.937453950000005</v>
      </c>
      <c r="E2250" s="3">
        <v>94.652803930000005</v>
      </c>
      <c r="F2250" s="4">
        <v>4.2818205169999999</v>
      </c>
      <c r="G2250" s="6">
        <f>Table5[[#This Row],[Best Individual mean accuracy]]-Table5[[#This Row],[Benchmark mean accuracy]]</f>
        <v>0.71534997999999916</v>
      </c>
      <c r="H2250" t="str">
        <f>IF(AND(Table5[[#This Row],[F value]]&lt;4.74,Table5[[#This Row],[Best Individual mean accuracy]]&gt;Table5[[#This Row],[Benchmark mean accuracy]]),"Yes","No")</f>
        <v>Yes</v>
      </c>
    </row>
    <row r="2251" spans="1:8" x14ac:dyDescent="0.55000000000000004">
      <c r="A2251">
        <v>663</v>
      </c>
      <c r="B2251" s="1" t="s">
        <v>5472</v>
      </c>
      <c r="C2251" s="4">
        <v>0.97714285700000003</v>
      </c>
      <c r="D2251" s="6">
        <v>90.679738029999996</v>
      </c>
      <c r="E2251" s="3">
        <v>90.424068770000005</v>
      </c>
      <c r="F2251" s="4">
        <v>0.83956030199999998</v>
      </c>
      <c r="G2251" s="6">
        <f>Table5[[#This Row],[Best Individual mean accuracy]]-Table5[[#This Row],[Benchmark mean accuracy]]</f>
        <v>-0.25566925999999057</v>
      </c>
      <c r="H2251" t="str">
        <f>IF(AND(Table5[[#This Row],[F value]]&lt;4.74,Table5[[#This Row],[Best Individual mean accuracy]]&gt;Table5[[#This Row],[Benchmark mean accuracy]]),"Yes","No")</f>
        <v>No</v>
      </c>
    </row>
    <row r="2252" spans="1:8" x14ac:dyDescent="0.55000000000000004">
      <c r="A2252">
        <v>175</v>
      </c>
      <c r="B2252" s="1" t="s">
        <v>4582</v>
      </c>
      <c r="C2252" s="4">
        <v>0.98285714300000004</v>
      </c>
      <c r="D2252" s="6">
        <v>92.611297579999999</v>
      </c>
      <c r="E2252" s="3">
        <v>88.915431850000004</v>
      </c>
      <c r="F2252" s="4">
        <v>1.0277660120000001</v>
      </c>
      <c r="G2252" s="6">
        <f>Table5[[#This Row],[Best Individual mean accuracy]]-Table5[[#This Row],[Benchmark mean accuracy]]</f>
        <v>-3.6958657299999942</v>
      </c>
      <c r="H2252" t="str">
        <f>IF(AND(Table5[[#This Row],[F value]]&lt;4.74,Table5[[#This Row],[Best Individual mean accuracy]]&gt;Table5[[#This Row],[Benchmark mean accuracy]]),"Yes","No")</f>
        <v>No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B0308-7458-446C-9165-AAEBCD543214}">
  <dimension ref="A1:T45"/>
  <sheetViews>
    <sheetView topLeftCell="P1" workbookViewId="0">
      <selection activeCell="K25" sqref="K25:K26"/>
    </sheetView>
  </sheetViews>
  <sheetFormatPr defaultRowHeight="14.4" x14ac:dyDescent="0.55000000000000004"/>
  <cols>
    <col min="2" max="2" width="13.9453125" style="1" customWidth="1"/>
    <col min="3" max="3" width="10.3671875" customWidth="1"/>
    <col min="4" max="4" width="23.7890625" customWidth="1"/>
    <col min="5" max="5" width="26.20703125" customWidth="1"/>
    <col min="10" max="10" width="25.734375" bestFit="1" customWidth="1"/>
  </cols>
  <sheetData>
    <row r="1" spans="1:20" x14ac:dyDescent="0.55000000000000004">
      <c r="A1" t="s">
        <v>435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2364</v>
      </c>
      <c r="H1" t="s">
        <v>2361</v>
      </c>
    </row>
    <row r="2" spans="1:20" x14ac:dyDescent="0.55000000000000004">
      <c r="A2">
        <v>891</v>
      </c>
      <c r="B2" s="1" t="s">
        <v>6686</v>
      </c>
      <c r="C2">
        <v>0.80208333333333304</v>
      </c>
      <c r="D2">
        <v>75.9114583333333</v>
      </c>
      <c r="E2">
        <v>77.109375</v>
      </c>
      <c r="F2">
        <v>2.4503816793893098</v>
      </c>
      <c r="G2">
        <f>Table6[[#This Row],[Best Individual mean accuracy]]-Table6[[#This Row],[Benchmark mean accuracy]]</f>
        <v>1.1979166666666998</v>
      </c>
      <c r="H2" t="str">
        <f>IF(AND(Table6[[#This Row],[F value]]&lt;4.74,Table6[[#This Row],[Best Individual mean accuracy]]&gt;Table6[[#This Row],[Benchmark mean accuracy]]),"Yes","No")</f>
        <v>Yes</v>
      </c>
      <c r="J2" t="s">
        <v>2362</v>
      </c>
      <c r="K2">
        <f>COUNT(Table6[Best Individual mean accuracy])</f>
        <v>44</v>
      </c>
    </row>
    <row r="3" spans="1:20" x14ac:dyDescent="0.55000000000000004">
      <c r="A3">
        <v>891</v>
      </c>
      <c r="B3" s="1" t="s">
        <v>6689</v>
      </c>
      <c r="C3">
        <v>0.80208333333333304</v>
      </c>
      <c r="D3">
        <v>76.6666666666666</v>
      </c>
      <c r="E3">
        <v>77.0572916666666</v>
      </c>
      <c r="F3">
        <v>0.97790055248618701</v>
      </c>
      <c r="G3">
        <f>Table6[[#This Row],[Best Individual mean accuracy]]-Table6[[#This Row],[Benchmark mean accuracy]]</f>
        <v>0.390625</v>
      </c>
      <c r="H3" t="str">
        <f>IF(AND(Table6[[#This Row],[F value]]&lt;4.74,Table6[[#This Row],[Best Individual mean accuracy]]&gt;Table6[[#This Row],[Benchmark mean accuracy]]),"Yes","No")</f>
        <v>Yes</v>
      </c>
      <c r="J3" t="s">
        <v>2363</v>
      </c>
      <c r="K3" s="2">
        <f>COUNTIF(Table6[Has same error rate and is better],"=Yes")/K2</f>
        <v>0.47727272727272729</v>
      </c>
    </row>
    <row r="4" spans="1:20" x14ac:dyDescent="0.55000000000000004">
      <c r="A4">
        <v>891</v>
      </c>
      <c r="B4" s="1" t="s">
        <v>6684</v>
      </c>
      <c r="C4">
        <v>0.80208333333333304</v>
      </c>
      <c r="D4">
        <v>75.6510416666666</v>
      </c>
      <c r="E4">
        <v>76.9010416666666</v>
      </c>
      <c r="F4">
        <v>0.70821114369501403</v>
      </c>
      <c r="G4">
        <f>Table6[[#This Row],[Best Individual mean accuracy]]-Table6[[#This Row],[Benchmark mean accuracy]]</f>
        <v>1.25</v>
      </c>
      <c r="H4" t="str">
        <f>IF(AND(Table6[[#This Row],[F value]]&lt;4.74,Table6[[#This Row],[Best Individual mean accuracy]]&gt;Table6[[#This Row],[Benchmark mean accuracy]]),"Yes","No")</f>
        <v>Yes</v>
      </c>
    </row>
    <row r="5" spans="1:20" x14ac:dyDescent="0.55000000000000004">
      <c r="A5">
        <v>891</v>
      </c>
      <c r="B5" s="1" t="s">
        <v>6688</v>
      </c>
      <c r="C5">
        <v>0.80208333333333304</v>
      </c>
      <c r="D5">
        <v>75.7291666666666</v>
      </c>
      <c r="E5">
        <v>76.7708333333333</v>
      </c>
      <c r="F5">
        <v>1.4323725055432299</v>
      </c>
      <c r="G5">
        <f>Table6[[#This Row],[Best Individual mean accuracy]]-Table6[[#This Row],[Benchmark mean accuracy]]</f>
        <v>1.0416666666666998</v>
      </c>
      <c r="H5" t="str">
        <f>IF(AND(Table6[[#This Row],[F value]]&lt;4.74,Table6[[#This Row],[Best Individual mean accuracy]]&gt;Table6[[#This Row],[Benchmark mean accuracy]]),"Yes","No")</f>
        <v>Yes</v>
      </c>
      <c r="J5" t="s">
        <v>2365</v>
      </c>
      <c r="K5">
        <f>_xlfn.MAXIFS(Table6[Improvement/Deterioration],Table6[F value],"&lt;4.74")</f>
        <v>3.125</v>
      </c>
    </row>
    <row r="6" spans="1:20" x14ac:dyDescent="0.55000000000000004">
      <c r="A6">
        <v>465</v>
      </c>
      <c r="B6" s="1" t="s">
        <v>6670</v>
      </c>
      <c r="C6">
        <v>0.80208333333333304</v>
      </c>
      <c r="D6">
        <v>76.1979166666666</v>
      </c>
      <c r="E6">
        <v>76.7447916666666</v>
      </c>
      <c r="F6">
        <v>0.66887417218543099</v>
      </c>
      <c r="G6">
        <f>Table6[[#This Row],[Best Individual mean accuracy]]-Table6[[#This Row],[Benchmark mean accuracy]]</f>
        <v>0.546875</v>
      </c>
      <c r="H6" t="str">
        <f>IF(AND(Table6[[#This Row],[F value]]&lt;4.74,Table6[[#This Row],[Best Individual mean accuracy]]&gt;Table6[[#This Row],[Benchmark mean accuracy]]),"Yes","No")</f>
        <v>Yes</v>
      </c>
      <c r="J6" t="s">
        <v>2366</v>
      </c>
      <c r="K6">
        <f>_xlfn.MINIFS(Table6[Improvement/Deterioration],Table6[F value],"&lt;4.74")</f>
        <v>-4.4010416666666003</v>
      </c>
    </row>
    <row r="7" spans="1:20" x14ac:dyDescent="0.55000000000000004">
      <c r="A7">
        <v>891</v>
      </c>
      <c r="B7" s="1" t="s">
        <v>6690</v>
      </c>
      <c r="C7">
        <v>0.80208333333333304</v>
      </c>
      <c r="D7">
        <v>76.328125</v>
      </c>
      <c r="E7">
        <v>76.6927083333333</v>
      </c>
      <c r="F7">
        <v>1.0671140939597299</v>
      </c>
      <c r="G7">
        <f>Table6[[#This Row],[Best Individual mean accuracy]]-Table6[[#This Row],[Benchmark mean accuracy]]</f>
        <v>0.36458333333330017</v>
      </c>
      <c r="H7" t="str">
        <f>IF(AND(Table6[[#This Row],[F value]]&lt;4.74,Table6[[#This Row],[Best Individual mean accuracy]]&gt;Table6[[#This Row],[Benchmark mean accuracy]]),"Yes","No")</f>
        <v>Yes</v>
      </c>
    </row>
    <row r="8" spans="1:20" x14ac:dyDescent="0.55000000000000004">
      <c r="A8">
        <v>574</v>
      </c>
      <c r="B8" s="1" t="s">
        <v>6671</v>
      </c>
      <c r="C8">
        <v>0.78125</v>
      </c>
      <c r="D8">
        <v>75.1302083333333</v>
      </c>
      <c r="E8">
        <v>76.6927083333333</v>
      </c>
      <c r="F8">
        <v>4.2000000000000099</v>
      </c>
      <c r="G8">
        <f>Table6[[#This Row],[Best Individual mean accuracy]]-Table6[[#This Row],[Benchmark mean accuracy]]</f>
        <v>1.5625</v>
      </c>
      <c r="H8" t="str">
        <f>IF(AND(Table6[[#This Row],[F value]]&lt;4.74,Table6[[#This Row],[Best Individual mean accuracy]]&gt;Table6[[#This Row],[Benchmark mean accuracy]]),"Yes","No")</f>
        <v>Yes</v>
      </c>
      <c r="J8" t="s">
        <v>2367</v>
      </c>
      <c r="K8">
        <f>AVERAGEIFS(Table6[Improvement/Deterioration],Table6[Improvement/Deterioration],"&gt;0",Table6[F value],"&lt;4.74")</f>
        <v>0.76884920634921428</v>
      </c>
    </row>
    <row r="9" spans="1:20" x14ac:dyDescent="0.55000000000000004">
      <c r="A9">
        <v>300</v>
      </c>
      <c r="B9" s="1" t="s">
        <v>6660</v>
      </c>
      <c r="C9">
        <v>0.82291666666666596</v>
      </c>
      <c r="D9">
        <v>75.9895833333333</v>
      </c>
      <c r="E9">
        <v>76.640625</v>
      </c>
      <c r="F9">
        <v>2.2774869109947602</v>
      </c>
      <c r="G9">
        <f>Table6[[#This Row],[Best Individual mean accuracy]]-Table6[[#This Row],[Benchmark mean accuracy]]</f>
        <v>0.65104166666669983</v>
      </c>
      <c r="H9" t="str">
        <f>IF(AND(Table6[[#This Row],[F value]]&lt;4.74,Table6[[#This Row],[Best Individual mean accuracy]]&gt;Table6[[#This Row],[Benchmark mean accuracy]]),"Yes","No")</f>
        <v>Yes</v>
      </c>
      <c r="J9" t="s">
        <v>2368</v>
      </c>
      <c r="K9">
        <f>AVERAGEIFS(Table6[Improvement/Deterioration],Table6[Improvement/Deterioration],"&lt;0",Table6[F value],"&lt;4.74")</f>
        <v>-1.2273550724637565</v>
      </c>
    </row>
    <row r="10" spans="1:20" x14ac:dyDescent="0.55000000000000004">
      <c r="A10">
        <v>300</v>
      </c>
      <c r="B10" s="1" t="s">
        <v>6658</v>
      </c>
      <c r="C10">
        <v>0.82291666666666596</v>
      </c>
      <c r="D10">
        <v>76.015625</v>
      </c>
      <c r="E10">
        <v>76.6145833333333</v>
      </c>
      <c r="F10">
        <v>0.89918699186991702</v>
      </c>
      <c r="G10">
        <f>Table6[[#This Row],[Best Individual mean accuracy]]-Table6[[#This Row],[Benchmark mean accuracy]]</f>
        <v>0.59895833333330017</v>
      </c>
      <c r="H10" t="str">
        <f>IF(AND(Table6[[#This Row],[F value]]&lt;4.74,Table6[[#This Row],[Best Individual mean accuracy]]&gt;Table6[[#This Row],[Benchmark mean accuracy]]),"Yes","No")</f>
        <v>Yes</v>
      </c>
    </row>
    <row r="11" spans="1:20" x14ac:dyDescent="0.55000000000000004">
      <c r="A11">
        <v>574</v>
      </c>
      <c r="B11" s="1" t="s">
        <v>6676</v>
      </c>
      <c r="C11">
        <v>0.78125</v>
      </c>
      <c r="D11">
        <v>73.4375</v>
      </c>
      <c r="E11">
        <v>76.5625</v>
      </c>
      <c r="F11">
        <v>2.9967105263157801</v>
      </c>
      <c r="G11">
        <f>Table6[[#This Row],[Best Individual mean accuracy]]-Table6[[#This Row],[Benchmark mean accuracy]]</f>
        <v>3.125</v>
      </c>
      <c r="H11" t="str">
        <f>IF(AND(Table6[[#This Row],[F value]]&lt;4.74,Table6[[#This Row],[Best Individual mean accuracy]]&gt;Table6[[#This Row],[Benchmark mean accuracy]]),"Yes","No")</f>
        <v>Yes</v>
      </c>
      <c r="J11" t="s">
        <v>6696</v>
      </c>
      <c r="K11">
        <f>AVERAGE(Table6[Benchmark mean accuracy])</f>
        <v>75.858783143939334</v>
      </c>
    </row>
    <row r="12" spans="1:20" x14ac:dyDescent="0.55000000000000004">
      <c r="A12">
        <v>300</v>
      </c>
      <c r="B12" s="1" t="s">
        <v>6659</v>
      </c>
      <c r="C12">
        <v>0.82291666666666596</v>
      </c>
      <c r="D12">
        <v>77.0833333333333</v>
      </c>
      <c r="E12">
        <v>76.5104166666666</v>
      </c>
      <c r="F12">
        <v>1.03720930232558</v>
      </c>
      <c r="G12">
        <f>Table6[[#This Row],[Best Individual mean accuracy]]-Table6[[#This Row],[Benchmark mean accuracy]]</f>
        <v>-0.57291666666669983</v>
      </c>
      <c r="H12" t="str">
        <f>IF(AND(Table6[[#This Row],[F value]]&lt;4.74,Table6[[#This Row],[Best Individual mean accuracy]]&gt;Table6[[#This Row],[Benchmark mean accuracy]]),"Yes","No")</f>
        <v>No</v>
      </c>
    </row>
    <row r="13" spans="1:20" x14ac:dyDescent="0.55000000000000004">
      <c r="A13">
        <v>300</v>
      </c>
      <c r="B13" s="1" t="s">
        <v>6663</v>
      </c>
      <c r="C13">
        <v>0.82291666666666596</v>
      </c>
      <c r="D13">
        <v>75.9895833333333</v>
      </c>
      <c r="E13">
        <v>76.40625</v>
      </c>
      <c r="F13">
        <v>0.83404255319148801</v>
      </c>
      <c r="G13">
        <f>Table6[[#This Row],[Best Individual mean accuracy]]-Table6[[#This Row],[Benchmark mean accuracy]]</f>
        <v>0.41666666666669983</v>
      </c>
      <c r="H13" t="str">
        <f>IF(AND(Table6[[#This Row],[F value]]&lt;4.74,Table6[[#This Row],[Best Individual mean accuracy]]&gt;Table6[[#This Row],[Benchmark mean accuracy]]),"Yes","No")</f>
        <v>Yes</v>
      </c>
      <c r="J13" t="s">
        <v>6697</v>
      </c>
      <c r="K13" s="2">
        <f>(COUNTIF(Table6[F value],"&lt;4.74"))/COUNT(Table6[F value])</f>
        <v>1</v>
      </c>
    </row>
    <row r="14" spans="1:20" x14ac:dyDescent="0.55000000000000004">
      <c r="A14">
        <v>465</v>
      </c>
      <c r="B14" s="1" t="s">
        <v>6666</v>
      </c>
      <c r="C14">
        <v>0.80208333333333304</v>
      </c>
      <c r="D14">
        <v>75.2604166666666</v>
      </c>
      <c r="E14">
        <v>76.3802083333333</v>
      </c>
      <c r="F14">
        <v>1.7334410339256801</v>
      </c>
      <c r="G14">
        <f>Table6[[#This Row],[Best Individual mean accuracy]]-Table6[[#This Row],[Benchmark mean accuracy]]</f>
        <v>1.1197916666666998</v>
      </c>
      <c r="H14" t="str">
        <f>IF(AND(Table6[[#This Row],[F value]]&lt;4.74,Table6[[#This Row],[Best Individual mean accuracy]]&gt;Table6[[#This Row],[Benchmark mean accuracy]]),"Yes","No")</f>
        <v>Yes</v>
      </c>
      <c r="J14" t="s">
        <v>435</v>
      </c>
      <c r="K14" t="s">
        <v>6705</v>
      </c>
      <c r="L14" t="s">
        <v>6706</v>
      </c>
      <c r="M14" t="s">
        <v>6707</v>
      </c>
      <c r="N14" t="s">
        <v>6699</v>
      </c>
      <c r="O14" t="s">
        <v>6700</v>
      </c>
      <c r="P14" t="s">
        <v>6701</v>
      </c>
      <c r="Q14" t="s">
        <v>6702</v>
      </c>
      <c r="S14" t="s">
        <v>6704</v>
      </c>
    </row>
    <row r="15" spans="1:20" x14ac:dyDescent="0.55000000000000004">
      <c r="A15">
        <v>300</v>
      </c>
      <c r="B15" s="1" t="s">
        <v>6656</v>
      </c>
      <c r="C15">
        <v>0.82291666666666596</v>
      </c>
      <c r="D15">
        <v>75.9895833333333</v>
      </c>
      <c r="E15">
        <v>76.3020833333333</v>
      </c>
      <c r="F15">
        <v>0.78205128205128005</v>
      </c>
      <c r="G15">
        <f>Table6[[#This Row],[Best Individual mean accuracy]]-Table6[[#This Row],[Benchmark mean accuracy]]</f>
        <v>0.3125</v>
      </c>
      <c r="H15" t="str">
        <f>IF(AND(Table6[[#This Row],[F value]]&lt;4.74,Table6[[#This Row],[Best Individual mean accuracy]]&gt;Table6[[#This Row],[Benchmark mean accuracy]]),"Yes","No")</f>
        <v>Yes</v>
      </c>
      <c r="J15">
        <v>10</v>
      </c>
      <c r="K15" s="8">
        <f>COUNTIFS(Table6[Has same error rate and is better],"=Yes",Table6[Seed],J15)/COUNTIFS(Table6[Seed],J15,Table6[F value],"&lt;4.74")</f>
        <v>1</v>
      </c>
      <c r="L15">
        <f>COUNTIF(Table6[Seed],J15)</f>
        <v>1</v>
      </c>
      <c r="M15">
        <f>(COUNTIFS(Table6[F value],"&lt;4.74",Table6[Seed],J15))/COUNTIF(Table6[Seed],J15)</f>
        <v>1</v>
      </c>
      <c r="N15">
        <f>COUNTIFS(Table6[Has same error rate and is better],"=Yes",Table6[Seed],J15)</f>
        <v>1</v>
      </c>
      <c r="O15">
        <f>IFERROR(AVERAGEIFS(Table6[Improvement/Deterioration],Table6[Improvement/Deterioration],"&gt;0",Table6[F value],"&lt;4.74",Table6[Seed],J15),0)</f>
        <v>2.6041666666699825E-2</v>
      </c>
      <c r="P15">
        <f>IFERROR(AVERAGEIFS(Table6[Improvement/Deterioration],Table6[Improvement/Deterioration],"&lt;=0",Table6[F value],"&lt;4.74",Table6[Seed],J15),0)</f>
        <v>0</v>
      </c>
      <c r="Q15">
        <f>AVERAGEIFS(Table6[Benchmark mean accuracy],Table6[Seed],J15,Table6[F value],"&lt;4.74")</f>
        <v>75.9895833333333</v>
      </c>
      <c r="R15">
        <f>AVERAGEIFS(Table6[Best Individual mean accuracy],Table6[Seed],J15,Table6[F value],"&lt;4.74")</f>
        <v>76.015625</v>
      </c>
      <c r="S15">
        <f>(K15*O15+(1-K15)*P15)*M15</f>
        <v>2.6041666666699825E-2</v>
      </c>
      <c r="T15">
        <f>(R15-Q15)*M15</f>
        <v>2.6041666666699825E-2</v>
      </c>
    </row>
    <row r="16" spans="1:20" x14ac:dyDescent="0.55000000000000004">
      <c r="A16">
        <v>574</v>
      </c>
      <c r="B16" s="1" t="s">
        <v>6672</v>
      </c>
      <c r="C16">
        <v>0.78125</v>
      </c>
      <c r="D16">
        <v>75.2604166666666</v>
      </c>
      <c r="E16">
        <v>76.1979166666666</v>
      </c>
      <c r="F16">
        <v>1.1298701298701299</v>
      </c>
      <c r="G16">
        <f>Table6[[#This Row],[Best Individual mean accuracy]]-Table6[[#This Row],[Benchmark mean accuracy]]</f>
        <v>0.9375</v>
      </c>
      <c r="H16" t="str">
        <f>IF(AND(Table6[[#This Row],[F value]]&lt;4.74,Table6[[#This Row],[Best Individual mean accuracy]]&gt;Table6[[#This Row],[Benchmark mean accuracy]]),"Yes","No")</f>
        <v>Yes</v>
      </c>
      <c r="J16">
        <v>175</v>
      </c>
      <c r="K16" s="8">
        <f>COUNTIFS(Table6[Has same error rate and is better],"=Yes",Table6[Seed],J16)/COUNTIFS(Table6[Seed],J16,Table6[F value],"&lt;4.74")</f>
        <v>0</v>
      </c>
      <c r="L16">
        <f>COUNTIF(Table6[Seed],J16)</f>
        <v>1</v>
      </c>
      <c r="M16">
        <f>(COUNTIFS(Table6[F value],"&lt;4.74",Table6[Seed],J16))/COUNTIF(Table6[Seed],J16)</f>
        <v>1</v>
      </c>
      <c r="N16">
        <f>COUNTIFS(Table6[Has same error rate and is better],"=Yes",Table6[Seed],J16)</f>
        <v>0</v>
      </c>
      <c r="O16">
        <f>IFERROR(AVERAGEIFS(Table6[Improvement/Deterioration],Table6[Improvement/Deterioration],"&gt;0",Table6[F value],"&lt;4.74",Table6[Seed],J16),0)</f>
        <v>0</v>
      </c>
      <c r="P16">
        <f>IFERROR(AVERAGEIFS(Table6[Improvement/Deterioration],Table6[Improvement/Deterioration],"&lt;=0",Table6[F value],"&lt;4.74",Table6[Seed],J16),0)</f>
        <v>-0.78125</v>
      </c>
      <c r="Q16">
        <f>AVERAGEIFS(Table6[Benchmark mean accuracy],Table6[Seed],J16,Table6[F value],"&lt;4.74")</f>
        <v>76.015624999999901</v>
      </c>
      <c r="R16">
        <f>AVERAGEIFS(Table6[Best Individual mean accuracy],Table6[Seed],J16,Table6[F value],"&lt;4.74")</f>
        <v>75.234374999999901</v>
      </c>
      <c r="S16">
        <f t="shared" ref="S16:S24" si="0">(K16*O16+(1-K16)*P16)*M16</f>
        <v>-0.78125</v>
      </c>
      <c r="T16">
        <f t="shared" ref="T16:T24" si="1">(R16-Q16)*M16</f>
        <v>-0.78125</v>
      </c>
    </row>
    <row r="17" spans="1:20" x14ac:dyDescent="0.55000000000000004">
      <c r="A17">
        <v>891</v>
      </c>
      <c r="B17" s="1" t="s">
        <v>6683</v>
      </c>
      <c r="C17">
        <v>0.80208333333333304</v>
      </c>
      <c r="D17">
        <v>75.7291666666666</v>
      </c>
      <c r="E17">
        <v>76.1197916666666</v>
      </c>
      <c r="F17">
        <v>0.74057037718491203</v>
      </c>
      <c r="G17">
        <f>Table6[[#This Row],[Best Individual mean accuracy]]-Table6[[#This Row],[Benchmark mean accuracy]]</f>
        <v>0.390625</v>
      </c>
      <c r="H17" t="str">
        <f>IF(AND(Table6[[#This Row],[F value]]&lt;4.74,Table6[[#This Row],[Best Individual mean accuracy]]&gt;Table6[[#This Row],[Benchmark mean accuracy]]),"Yes","No")</f>
        <v>Yes</v>
      </c>
      <c r="J17">
        <v>247</v>
      </c>
      <c r="K17" s="8">
        <f>COUNTIFS(Table6[Has same error rate and is better],"=Yes",Table6[Seed],J17)/COUNTIFS(Table6[Seed],J17,Table6[F value],"&lt;4.74")</f>
        <v>0</v>
      </c>
      <c r="L17">
        <f>COUNTIF(Table6[Seed],J17)</f>
        <v>2</v>
      </c>
      <c r="M17">
        <f>(COUNTIFS(Table6[F value],"&lt;4.74",Table6[Seed],J17))/COUNTIF(Table6[Seed],J17)</f>
        <v>1</v>
      </c>
      <c r="N17">
        <f>COUNTIFS(Table6[Has same error rate and is better],"=Yes",Table6[Seed],J17)</f>
        <v>0</v>
      </c>
      <c r="O17">
        <f>IFERROR(AVERAGEIFS(Table6[Improvement/Deterioration],Table6[Improvement/Deterioration],"&gt;0",Table6[F value],"&lt;4.74",Table6[Seed],J17),0)</f>
        <v>0</v>
      </c>
      <c r="P17">
        <f>IFERROR(AVERAGEIFS(Table6[Improvement/Deterioration],Table6[Improvement/Deterioration],"&lt;=0",Table6[F value],"&lt;4.74",Table6[Seed],J17),0)</f>
        <v>-1.1979166666666501</v>
      </c>
      <c r="Q17">
        <f>AVERAGEIFS(Table6[Benchmark mean accuracy],Table6[Seed],J17,Table6[F value],"&lt;4.74")</f>
        <v>76.132812499999943</v>
      </c>
      <c r="R17">
        <f>AVERAGEIFS(Table6[Best Individual mean accuracy],Table6[Seed],J17,Table6[F value],"&lt;4.74")</f>
        <v>74.9348958333333</v>
      </c>
      <c r="S17">
        <f t="shared" si="0"/>
        <v>-1.1979166666666501</v>
      </c>
      <c r="T17">
        <f t="shared" si="1"/>
        <v>-1.197916666666643</v>
      </c>
    </row>
    <row r="18" spans="1:20" x14ac:dyDescent="0.55000000000000004">
      <c r="A18">
        <v>574</v>
      </c>
      <c r="B18" s="1" t="s">
        <v>6673</v>
      </c>
      <c r="C18">
        <v>0.78125</v>
      </c>
      <c r="D18">
        <v>75.7552083333333</v>
      </c>
      <c r="E18">
        <v>76.09375</v>
      </c>
      <c r="F18">
        <v>0.65509989484752895</v>
      </c>
      <c r="G18">
        <f>Table6[[#This Row],[Best Individual mean accuracy]]-Table6[[#This Row],[Benchmark mean accuracy]]</f>
        <v>0.33854166666669983</v>
      </c>
      <c r="H18" t="str">
        <f>IF(AND(Table6[[#This Row],[F value]]&lt;4.74,Table6[[#This Row],[Best Individual mean accuracy]]&gt;Table6[[#This Row],[Benchmark mean accuracy]]),"Yes","No")</f>
        <v>Yes</v>
      </c>
      <c r="J18">
        <v>300</v>
      </c>
      <c r="K18" s="8">
        <f>COUNTIFS(Table6[Has same error rate and is better],"=Yes",Table6[Seed],J18)/COUNTIFS(Table6[Seed],J18,Table6[F value],"&lt;4.74")</f>
        <v>0.44444444444444442</v>
      </c>
      <c r="L18">
        <f>COUNTIF(Table6[Seed],J18)</f>
        <v>9</v>
      </c>
      <c r="M18">
        <f>(COUNTIFS(Table6[F value],"&lt;4.74",Table6[Seed],J18))/COUNTIF(Table6[Seed],J18)</f>
        <v>1</v>
      </c>
      <c r="N18">
        <f>COUNTIFS(Table6[Has same error rate and is better],"=Yes",Table6[Seed],J18)</f>
        <v>4</v>
      </c>
      <c r="O18">
        <f>IFERROR(AVERAGEIFS(Table6[Improvement/Deterioration],Table6[Improvement/Deterioration],"&gt;0",Table6[F value],"&lt;4.74",Table6[Seed],J18),0)</f>
        <v>0.49479166666667496</v>
      </c>
      <c r="P18">
        <f>IFERROR(AVERAGEIFS(Table6[Improvement/Deterioration],Table6[Improvement/Deterioration],"&lt;=0",Table6[F value],"&lt;4.74",Table6[Seed],J18),0)</f>
        <v>-0.91145833333332005</v>
      </c>
      <c r="Q18">
        <f>AVERAGEIFS(Table6[Benchmark mean accuracy],Table6[Seed],J18,Table6[F value],"&lt;4.74")</f>
        <v>76.064814814814781</v>
      </c>
      <c r="R18">
        <f>AVERAGEIFS(Table6[Best Individual mean accuracy],Table6[Seed],J18,Table6[F value],"&lt;4.74")</f>
        <v>75.778356481481453</v>
      </c>
      <c r="S18">
        <f t="shared" si="0"/>
        <v>-0.28645833333332227</v>
      </c>
      <c r="T18">
        <f t="shared" si="1"/>
        <v>-0.2864583333333286</v>
      </c>
    </row>
    <row r="19" spans="1:20" x14ac:dyDescent="0.55000000000000004">
      <c r="A19">
        <v>891</v>
      </c>
      <c r="B19" s="1" t="s">
        <v>6687</v>
      </c>
      <c r="C19">
        <v>0.80208333333333304</v>
      </c>
      <c r="D19">
        <v>75.234375</v>
      </c>
      <c r="E19">
        <v>76.0416666666666</v>
      </c>
      <c r="F19">
        <v>1.4480431848852799</v>
      </c>
      <c r="G19">
        <f>Table6[[#This Row],[Best Individual mean accuracy]]-Table6[[#This Row],[Benchmark mean accuracy]]</f>
        <v>0.80729166666660035</v>
      </c>
      <c r="H19" t="str">
        <f>IF(AND(Table6[[#This Row],[F value]]&lt;4.74,Table6[[#This Row],[Best Individual mean accuracy]]&gt;Table6[[#This Row],[Benchmark mean accuracy]]),"Yes","No")</f>
        <v>Yes</v>
      </c>
      <c r="J19">
        <v>465</v>
      </c>
      <c r="K19" s="8">
        <f>COUNTIFS(Table6[Has same error rate and is better],"=Yes",Table6[Seed],J19)/COUNTIFS(Table6[Seed],J19,Table6[F value],"&lt;4.74")</f>
        <v>0.5</v>
      </c>
      <c r="L19">
        <f>COUNTIF(Table6[Seed],J19)</f>
        <v>6</v>
      </c>
      <c r="M19">
        <f>(COUNTIFS(Table6[F value],"&lt;4.74",Table6[Seed],J19))/COUNTIF(Table6[Seed],J19)</f>
        <v>1</v>
      </c>
      <c r="N19">
        <f>COUNTIFS(Table6[Has same error rate and is better],"=Yes",Table6[Seed],J19)</f>
        <v>3</v>
      </c>
      <c r="O19">
        <f>IFERROR(AVERAGEIFS(Table6[Improvement/Deterioration],Table6[Improvement/Deterioration],"&gt;0",Table6[F value],"&lt;4.74",Table6[Seed],J19),0)</f>
        <v>0.63368055555559977</v>
      </c>
      <c r="P19">
        <f>IFERROR(AVERAGEIFS(Table6[Improvement/Deterioration],Table6[Improvement/Deterioration],"&lt;=0",Table6[F value],"&lt;4.74",Table6[Seed],J19),0)</f>
        <v>-1.7708333333333002</v>
      </c>
      <c r="Q19">
        <f>AVERAGEIFS(Table6[Benchmark mean accuracy],Table6[Seed],J19,Table6[F value],"&lt;4.74")</f>
        <v>75.551215277777715</v>
      </c>
      <c r="R19">
        <f>AVERAGEIFS(Table6[Best Individual mean accuracy],Table6[Seed],J19,Table6[F value],"&lt;4.74")</f>
        <v>74.982638888888872</v>
      </c>
      <c r="S19">
        <f t="shared" si="0"/>
        <v>-0.5685763888888502</v>
      </c>
      <c r="T19">
        <f t="shared" si="1"/>
        <v>-0.5685763888888431</v>
      </c>
    </row>
    <row r="20" spans="1:20" x14ac:dyDescent="0.55000000000000004">
      <c r="A20">
        <v>10</v>
      </c>
      <c r="B20" s="1" t="s">
        <v>6652</v>
      </c>
      <c r="C20">
        <v>0.82291666666666596</v>
      </c>
      <c r="D20">
        <v>75.9895833333333</v>
      </c>
      <c r="E20">
        <v>76.015625</v>
      </c>
      <c r="F20">
        <v>1.2439807383627599</v>
      </c>
      <c r="G20">
        <f>Table6[[#This Row],[Best Individual mean accuracy]]-Table6[[#This Row],[Benchmark mean accuracy]]</f>
        <v>2.6041666666699825E-2</v>
      </c>
      <c r="H20" t="str">
        <f>IF(AND(Table6[[#This Row],[F value]]&lt;4.74,Table6[[#This Row],[Best Individual mean accuracy]]&gt;Table6[[#This Row],[Benchmark mean accuracy]]),"Yes","No")</f>
        <v>Yes</v>
      </c>
      <c r="J20">
        <v>574</v>
      </c>
      <c r="K20" s="8">
        <f>COUNTIFS(Table6[Has same error rate and is better],"=Yes",Table6[Seed],J20)/COUNTIFS(Table6[Seed],J20,Table6[F value],"&lt;4.74")</f>
        <v>1</v>
      </c>
      <c r="L20">
        <f>COUNTIF(Table6[Seed],J20)</f>
        <v>6</v>
      </c>
      <c r="M20">
        <f>(COUNTIFS(Table6[F value],"&lt;4.74",Table6[Seed],J20))/COUNTIF(Table6[Seed],J20)</f>
        <v>1</v>
      </c>
      <c r="N20">
        <f>COUNTIFS(Table6[Has same error rate and is better],"=Yes",Table6[Seed],J20)</f>
        <v>6</v>
      </c>
      <c r="O20">
        <f>IFERROR(AVERAGEIFS(Table6[Improvement/Deterioration],Table6[Improvement/Deterioration],"&gt;0",Table6[F value],"&lt;4.74",Table6[Seed],J20),0)</f>
        <v>1.1328125</v>
      </c>
      <c r="P20">
        <f>IFERROR(AVERAGEIFS(Table6[Improvement/Deterioration],Table6[Improvement/Deterioration],"&lt;=0",Table6[F value],"&lt;4.74",Table6[Seed],J20),0)</f>
        <v>0</v>
      </c>
      <c r="Q20">
        <f>AVERAGEIFS(Table6[Benchmark mean accuracy],Table6[Seed],J20,Table6[F value],"&lt;4.74")</f>
        <v>74.969618055555529</v>
      </c>
      <c r="R20">
        <f>AVERAGEIFS(Table6[Best Individual mean accuracy],Table6[Seed],J20,Table6[F value],"&lt;4.74")</f>
        <v>76.102430555555529</v>
      </c>
      <c r="S20">
        <f t="shared" si="0"/>
        <v>1.1328125</v>
      </c>
      <c r="T20">
        <f t="shared" si="1"/>
        <v>1.1328125</v>
      </c>
    </row>
    <row r="21" spans="1:20" x14ac:dyDescent="0.55000000000000004">
      <c r="A21">
        <v>247</v>
      </c>
      <c r="B21" s="1" t="s">
        <v>6654</v>
      </c>
      <c r="C21">
        <v>0.80729166666666596</v>
      </c>
      <c r="D21">
        <v>76.171874999999901</v>
      </c>
      <c r="E21">
        <v>75.9375</v>
      </c>
      <c r="F21">
        <v>0.653566229985442</v>
      </c>
      <c r="G21">
        <f>Table6[[#This Row],[Best Individual mean accuracy]]-Table6[[#This Row],[Benchmark mean accuracy]]</f>
        <v>-0.23437499999990052</v>
      </c>
      <c r="H21" t="str">
        <f>IF(AND(Table6[[#This Row],[F value]]&lt;4.74,Table6[[#This Row],[Best Individual mean accuracy]]&gt;Table6[[#This Row],[Benchmark mean accuracy]]),"Yes","No")</f>
        <v>No</v>
      </c>
      <c r="J21">
        <v>663</v>
      </c>
      <c r="K21" s="8">
        <f>COUNTIFS(Table6[Has same error rate and is better],"=Yes",Table6[Seed],J21)/COUNTIFS(Table6[Seed],J21,Table6[F value],"&lt;4.74")</f>
        <v>0</v>
      </c>
      <c r="L21">
        <f>COUNTIF(Table6[Seed],J21)</f>
        <v>5</v>
      </c>
      <c r="M21">
        <f>(COUNTIFS(Table6[F value],"&lt;4.74",Table6[Seed],J21))/COUNTIF(Table6[Seed],J21)</f>
        <v>1</v>
      </c>
      <c r="N21">
        <f>COUNTIFS(Table6[Has same error rate and is better],"=Yes",Table6[Seed],J21)</f>
        <v>0</v>
      </c>
      <c r="O21">
        <f>IFERROR(AVERAGEIFS(Table6[Improvement/Deterioration],Table6[Improvement/Deterioration],"&gt;0",Table6[F value],"&lt;4.74",Table6[Seed],J21),0)</f>
        <v>0</v>
      </c>
      <c r="P21">
        <f>IFERROR(AVERAGEIFS(Table6[Improvement/Deterioration],Table6[Improvement/Deterioration],"&lt;=0",Table6[F value],"&lt;4.74",Table6[Seed],J21),0)</f>
        <v>-1.4166666666666601</v>
      </c>
      <c r="Q21">
        <f>AVERAGEIFS(Table6[Benchmark mean accuracy],Table6[Seed],J21,Table6[F value],"&lt;4.74")</f>
        <v>76.109374999999957</v>
      </c>
      <c r="R21">
        <f>AVERAGEIFS(Table6[Best Individual mean accuracy],Table6[Seed],J21,Table6[F value],"&lt;4.74")</f>
        <v>74.6927083333333</v>
      </c>
      <c r="S21">
        <f t="shared" si="0"/>
        <v>-1.4166666666666601</v>
      </c>
      <c r="T21">
        <f t="shared" si="1"/>
        <v>-1.4166666666666572</v>
      </c>
    </row>
    <row r="22" spans="1:20" x14ac:dyDescent="0.55000000000000004">
      <c r="A22">
        <v>891</v>
      </c>
      <c r="B22" s="1" t="s">
        <v>6685</v>
      </c>
      <c r="C22">
        <v>0.80208333333333304</v>
      </c>
      <c r="D22">
        <v>76.6927083333333</v>
      </c>
      <c r="E22">
        <v>75.9114583333333</v>
      </c>
      <c r="F22">
        <v>0.89171974522293096</v>
      </c>
      <c r="G22">
        <f>Table6[[#This Row],[Best Individual mean accuracy]]-Table6[[#This Row],[Benchmark mean accuracy]]</f>
        <v>-0.78125</v>
      </c>
      <c r="H22" t="str">
        <f>IF(AND(Table6[[#This Row],[F value]]&lt;4.74,Table6[[#This Row],[Best Individual mean accuracy]]&gt;Table6[[#This Row],[Benchmark mean accuracy]]),"Yes","No")</f>
        <v>No</v>
      </c>
      <c r="J22">
        <v>750</v>
      </c>
      <c r="K22" s="8">
        <f>COUNTIFS(Table6[Has same error rate and is better],"=Yes",Table6[Seed],J22)/COUNTIFS(Table6[Seed],J22,Table6[F value],"&lt;4.74")</f>
        <v>0</v>
      </c>
      <c r="L22">
        <f>COUNTIF(Table6[Seed],J22)</f>
        <v>1</v>
      </c>
      <c r="M22">
        <f>(COUNTIFS(Table6[F value],"&lt;4.74",Table6[Seed],J22))/COUNTIF(Table6[Seed],J22)</f>
        <v>1</v>
      </c>
      <c r="N22">
        <f>COUNTIFS(Table6[Has same error rate and is better],"=Yes",Table6[Seed],J22)</f>
        <v>0</v>
      </c>
      <c r="O22">
        <f>IFERROR(AVERAGEIFS(Table6[Improvement/Deterioration],Table6[Improvement/Deterioration],"&gt;0",Table6[F value],"&lt;4.74",Table6[Seed],J22),0)</f>
        <v>0</v>
      </c>
      <c r="P22">
        <f>IFERROR(AVERAGEIFS(Table6[Improvement/Deterioration],Table6[Improvement/Deterioration],"&lt;=0",Table6[F value],"&lt;4.74",Table6[Seed],J22),0)</f>
        <v>-2.5520833333333002</v>
      </c>
      <c r="Q22">
        <f>AVERAGEIFS(Table6[Benchmark mean accuracy],Table6[Seed],J22,Table6[F value],"&lt;4.74")</f>
        <v>75.9114583333333</v>
      </c>
      <c r="R22">
        <f>AVERAGEIFS(Table6[Best Individual mean accuracy],Table6[Seed],J22,Table6[F value],"&lt;4.74")</f>
        <v>73.359375</v>
      </c>
      <c r="S22">
        <f t="shared" si="0"/>
        <v>-2.5520833333333002</v>
      </c>
      <c r="T22">
        <f t="shared" si="1"/>
        <v>-2.5520833333333002</v>
      </c>
    </row>
    <row r="23" spans="1:20" x14ac:dyDescent="0.55000000000000004">
      <c r="A23">
        <v>928</v>
      </c>
      <c r="B23" s="1" t="s">
        <v>6692</v>
      </c>
      <c r="C23">
        <v>0.83333333333333304</v>
      </c>
      <c r="D23">
        <v>76.0677083333333</v>
      </c>
      <c r="E23">
        <v>75.8072916666666</v>
      </c>
      <c r="F23">
        <v>0.92737430167597701</v>
      </c>
      <c r="G23">
        <f>Table6[[#This Row],[Best Individual mean accuracy]]-Table6[[#This Row],[Benchmark mean accuracy]]</f>
        <v>-0.26041666666669983</v>
      </c>
      <c r="H23" t="str">
        <f>IF(AND(Table6[[#This Row],[F value]]&lt;4.74,Table6[[#This Row],[Best Individual mean accuracy]]&gt;Table6[[#This Row],[Benchmark mean accuracy]]),"Yes","No")</f>
        <v>No</v>
      </c>
      <c r="J23">
        <v>891</v>
      </c>
      <c r="K23" s="8">
        <f>COUNTIFS(Table6[Has same error rate and is better],"=Yes",Table6[Seed],J23)/COUNTIFS(Table6[Seed],J23,Table6[F value],"&lt;4.74")</f>
        <v>0.875</v>
      </c>
      <c r="L23">
        <f>COUNTIF(Table6[Seed],J23)</f>
        <v>8</v>
      </c>
      <c r="M23">
        <f>(COUNTIFS(Table6[F value],"&lt;4.74",Table6[Seed],J23))/COUNTIF(Table6[Seed],J23)</f>
        <v>1</v>
      </c>
      <c r="N23">
        <f>COUNTIFS(Table6[Has same error rate and is better],"=Yes",Table6[Seed],J23)</f>
        <v>7</v>
      </c>
      <c r="O23">
        <f>IFERROR(AVERAGEIFS(Table6[Improvement/Deterioration],Table6[Improvement/Deterioration],"&gt;0",Table6[F value],"&lt;4.74",Table6[Seed],J23),0)</f>
        <v>0.7775297619047572</v>
      </c>
      <c r="P23">
        <f>IFERROR(AVERAGEIFS(Table6[Improvement/Deterioration],Table6[Improvement/Deterioration],"&lt;=0",Table6[F value],"&lt;4.74",Table6[Seed],J23),0)</f>
        <v>-0.78125</v>
      </c>
      <c r="Q23">
        <f>AVERAGEIFS(Table6[Benchmark mean accuracy],Table6[Seed],J23,Table6[F value],"&lt;4.74")</f>
        <v>75.992838541666615</v>
      </c>
      <c r="R23">
        <f>AVERAGEIFS(Table6[Best Individual mean accuracy],Table6[Seed],J23,Table6[F value],"&lt;4.74")</f>
        <v>76.575520833333286</v>
      </c>
      <c r="S23">
        <f t="shared" si="0"/>
        <v>0.58268229166666252</v>
      </c>
      <c r="T23">
        <f t="shared" si="1"/>
        <v>0.5826822916666714</v>
      </c>
    </row>
    <row r="24" spans="1:20" x14ac:dyDescent="0.55000000000000004">
      <c r="A24">
        <v>574</v>
      </c>
      <c r="B24" s="1" t="s">
        <v>6674</v>
      </c>
      <c r="C24">
        <v>0.78125</v>
      </c>
      <c r="D24">
        <v>75.0520833333333</v>
      </c>
      <c r="E24">
        <v>75.8072916666666</v>
      </c>
      <c r="F24">
        <v>0.86372745490981995</v>
      </c>
      <c r="G24">
        <f>Table6[[#This Row],[Best Individual mean accuracy]]-Table6[[#This Row],[Benchmark mean accuracy]]</f>
        <v>0.75520833333330017</v>
      </c>
      <c r="H24" t="str">
        <f>IF(AND(Table6[[#This Row],[F value]]&lt;4.74,Table6[[#This Row],[Best Individual mean accuracy]]&gt;Table6[[#This Row],[Benchmark mean accuracy]]),"Yes","No")</f>
        <v>Yes</v>
      </c>
      <c r="J24">
        <v>928</v>
      </c>
      <c r="K24" s="8">
        <f>COUNTIFS(Table6[Has same error rate and is better],"=Yes",Table6[Seed],J24)/COUNTIFS(Table6[Seed],J24,Table6[F value],"&lt;4.74")</f>
        <v>0</v>
      </c>
      <c r="L24">
        <f>COUNTIF(Table6[Seed],J24)</f>
        <v>5</v>
      </c>
      <c r="M24">
        <f>(COUNTIFS(Table6[F value],"&lt;4.74",Table6[Seed],J24))/COUNTIF(Table6[Seed],J24)</f>
        <v>1</v>
      </c>
      <c r="N24">
        <f>COUNTIFS(Table6[Has same error rate and is better],"=Yes",Table6[Seed],J24)</f>
        <v>0</v>
      </c>
      <c r="O24">
        <f>IFERROR(AVERAGEIFS(Table6[Improvement/Deterioration],Table6[Improvement/Deterioration],"&gt;0",Table6[F value],"&lt;4.74",Table6[Seed],J24),0)</f>
        <v>0</v>
      </c>
      <c r="P24">
        <f>IFERROR(AVERAGEIFS(Table6[Improvement/Deterioration],Table6[Improvement/Deterioration],"&lt;=0",Table6[F value],"&lt;4.74",Table6[Seed],J24),0)</f>
        <v>-0.953125</v>
      </c>
      <c r="Q24">
        <f>AVERAGEIFS(Table6[Benchmark mean accuracy],Table6[Seed],J24,Table6[F value],"&lt;4.74")</f>
        <v>76.281249999999957</v>
      </c>
      <c r="R24">
        <f>AVERAGEIFS(Table6[Best Individual mean accuracy],Table6[Seed],J24,Table6[F value],"&lt;4.74")</f>
        <v>75.328124999999957</v>
      </c>
      <c r="S24">
        <f t="shared" si="0"/>
        <v>-0.953125</v>
      </c>
      <c r="T24">
        <f t="shared" si="1"/>
        <v>-0.953125</v>
      </c>
    </row>
    <row r="25" spans="1:20" x14ac:dyDescent="0.55000000000000004">
      <c r="A25">
        <v>465</v>
      </c>
      <c r="B25" s="1" t="s">
        <v>6669</v>
      </c>
      <c r="C25">
        <v>0.80208333333333304</v>
      </c>
      <c r="D25">
        <v>75.9635416666666</v>
      </c>
      <c r="E25">
        <v>75.7552083333333</v>
      </c>
      <c r="F25">
        <v>0.73097112860892299</v>
      </c>
      <c r="G25">
        <f>Table6[[#This Row],[Best Individual mean accuracy]]-Table6[[#This Row],[Benchmark mean accuracy]]</f>
        <v>-0.20833333333330017</v>
      </c>
      <c r="H25" t="str">
        <f>IF(AND(Table6[[#This Row],[F value]]&lt;4.74,Table6[[#This Row],[Best Individual mean accuracy]]&gt;Table6[[#This Row],[Benchmark mean accuracy]]),"Yes","No")</f>
        <v>No</v>
      </c>
      <c r="J25" t="s">
        <v>6698</v>
      </c>
      <c r="K25" s="2">
        <f>AVERAGE(K15:K24)</f>
        <v>0.38194444444444448</v>
      </c>
      <c r="L25" s="3">
        <f>AVERAGE(L15:L24)</f>
        <v>4.4000000000000004</v>
      </c>
      <c r="M25" s="2">
        <f>AVERAGE(M15:M24)</f>
        <v>1</v>
      </c>
      <c r="N25" s="3">
        <f>AVERAGE(N15:N24)</f>
        <v>2.1</v>
      </c>
      <c r="O25" s="3">
        <f>AVERAGE(O15:O24)</f>
        <v>0.30648561507937322</v>
      </c>
      <c r="P25" s="3">
        <f t="shared" ref="P25:T25" si="2">AVERAGE(P15:P24)</f>
        <v>-1.0364583333333228</v>
      </c>
      <c r="Q25" s="3">
        <f t="shared" si="2"/>
        <v>75.901859085648113</v>
      </c>
      <c r="R25" s="3">
        <f t="shared" si="2"/>
        <v>75.30040509259257</v>
      </c>
      <c r="S25" s="3">
        <f t="shared" si="2"/>
        <v>-0.60145399305554204</v>
      </c>
      <c r="T25" s="3">
        <f t="shared" si="2"/>
        <v>-0.60145399305554004</v>
      </c>
    </row>
    <row r="26" spans="1:20" x14ac:dyDescent="0.55000000000000004">
      <c r="A26">
        <v>928</v>
      </c>
      <c r="B26" s="1" t="s">
        <v>6691</v>
      </c>
      <c r="C26">
        <v>0.83333333333333304</v>
      </c>
      <c r="D26">
        <v>76.3541666666666</v>
      </c>
      <c r="E26">
        <v>75.7291666666666</v>
      </c>
      <c r="F26">
        <v>1.37288135593219</v>
      </c>
      <c r="G26">
        <f>Table6[[#This Row],[Best Individual mean accuracy]]-Table6[[#This Row],[Benchmark mean accuracy]]</f>
        <v>-0.625</v>
      </c>
      <c r="H26" t="str">
        <f>IF(AND(Table6[[#This Row],[F value]]&lt;4.74,Table6[[#This Row],[Best Individual mean accuracy]]&gt;Table6[[#This Row],[Benchmark mean accuracy]]),"Yes","No")</f>
        <v>No</v>
      </c>
      <c r="J26" t="s">
        <v>6703</v>
      </c>
      <c r="K26" s="2">
        <f>STDEVA(K15:K24)</f>
        <v>0.44150503681256481</v>
      </c>
      <c r="L26" s="3">
        <f t="shared" ref="L26:T26" si="3">STDEVA(L15:L24)</f>
        <v>2.9888682361946528</v>
      </c>
      <c r="M26" s="2">
        <f t="shared" si="3"/>
        <v>0</v>
      </c>
      <c r="N26" s="3">
        <f t="shared" si="3"/>
        <v>2.7264140062238043</v>
      </c>
      <c r="O26" s="3">
        <f t="shared" si="3"/>
        <v>0.42104768489420402</v>
      </c>
      <c r="P26" s="3">
        <f t="shared" si="3"/>
        <v>0.76799715972499649</v>
      </c>
      <c r="Q26" s="3">
        <f t="shared" si="3"/>
        <v>0.37828948672951646</v>
      </c>
      <c r="R26" s="3">
        <f t="shared" si="3"/>
        <v>0.90589035137307672</v>
      </c>
      <c r="S26" s="3">
        <f t="shared" si="3"/>
        <v>1.0480249341721655</v>
      </c>
      <c r="T26" s="3">
        <f t="shared" si="3"/>
        <v>1.0480249341721655</v>
      </c>
    </row>
    <row r="27" spans="1:20" x14ac:dyDescent="0.55000000000000004">
      <c r="A27">
        <v>928</v>
      </c>
      <c r="B27" s="1" t="s">
        <v>6695</v>
      </c>
      <c r="C27">
        <v>0.83333333333333304</v>
      </c>
      <c r="D27">
        <v>76.3541666666666</v>
      </c>
      <c r="E27">
        <v>75.546875</v>
      </c>
      <c r="F27">
        <v>1.3266475644699101</v>
      </c>
      <c r="G27">
        <f>Table6[[#This Row],[Best Individual mean accuracy]]-Table6[[#This Row],[Benchmark mean accuracy]]</f>
        <v>-0.80729166666660035</v>
      </c>
      <c r="H27" t="str">
        <f>IF(AND(Table6[[#This Row],[F value]]&lt;4.74,Table6[[#This Row],[Best Individual mean accuracy]]&gt;Table6[[#This Row],[Benchmark mean accuracy]]),"Yes","No")</f>
        <v>No</v>
      </c>
    </row>
    <row r="28" spans="1:20" x14ac:dyDescent="0.55000000000000004">
      <c r="A28">
        <v>663</v>
      </c>
      <c r="B28" s="1" t="s">
        <v>6678</v>
      </c>
      <c r="C28">
        <v>0.69270833333333304</v>
      </c>
      <c r="D28">
        <v>76.953125</v>
      </c>
      <c r="E28">
        <v>75.3645833333333</v>
      </c>
      <c r="F28">
        <v>1.29898074745186</v>
      </c>
      <c r="G28">
        <f>Table6[[#This Row],[Best Individual mean accuracy]]-Table6[[#This Row],[Benchmark mean accuracy]]</f>
        <v>-1.5885416666666998</v>
      </c>
      <c r="H28" t="str">
        <f>IF(AND(Table6[[#This Row],[F value]]&lt;4.74,Table6[[#This Row],[Best Individual mean accuracy]]&gt;Table6[[#This Row],[Benchmark mean accuracy]]),"Yes","No")</f>
        <v>No</v>
      </c>
    </row>
    <row r="29" spans="1:20" x14ac:dyDescent="0.55000000000000004">
      <c r="A29">
        <v>300</v>
      </c>
      <c r="B29" s="1" t="s">
        <v>6661</v>
      </c>
      <c r="C29">
        <v>0.82291666666666596</v>
      </c>
      <c r="D29">
        <v>75.859375</v>
      </c>
      <c r="E29">
        <v>75.3125</v>
      </c>
      <c r="F29">
        <v>1.1455525606468999</v>
      </c>
      <c r="G29">
        <f>Table6[[#This Row],[Best Individual mean accuracy]]-Table6[[#This Row],[Benchmark mean accuracy]]</f>
        <v>-0.546875</v>
      </c>
      <c r="H29" t="str">
        <f>IF(AND(Table6[[#This Row],[F value]]&lt;4.74,Table6[[#This Row],[Best Individual mean accuracy]]&gt;Table6[[#This Row],[Benchmark mean accuracy]]),"Yes","No")</f>
        <v>No</v>
      </c>
    </row>
    <row r="30" spans="1:20" x14ac:dyDescent="0.55000000000000004">
      <c r="A30">
        <v>574</v>
      </c>
      <c r="B30" s="1" t="s">
        <v>6675</v>
      </c>
      <c r="C30">
        <v>0.78125</v>
      </c>
      <c r="D30">
        <v>75.1822916666666</v>
      </c>
      <c r="E30">
        <v>75.2604166666666</v>
      </c>
      <c r="F30">
        <v>0.602977667493796</v>
      </c>
      <c r="G30">
        <f>Table6[[#This Row],[Best Individual mean accuracy]]-Table6[[#This Row],[Benchmark mean accuracy]]</f>
        <v>7.8125E-2</v>
      </c>
      <c r="H30" t="str">
        <f>IF(AND(Table6[[#This Row],[F value]]&lt;4.74,Table6[[#This Row],[Best Individual mean accuracy]]&gt;Table6[[#This Row],[Benchmark mean accuracy]]),"Yes","No")</f>
        <v>Yes</v>
      </c>
    </row>
    <row r="31" spans="1:20" x14ac:dyDescent="0.55000000000000004">
      <c r="A31">
        <v>465</v>
      </c>
      <c r="B31" s="1" t="s">
        <v>6668</v>
      </c>
      <c r="C31">
        <v>0.80208333333333304</v>
      </c>
      <c r="D31">
        <v>74.999999999999901</v>
      </c>
      <c r="E31">
        <v>75.234375</v>
      </c>
      <c r="F31">
        <v>0.68493941142527304</v>
      </c>
      <c r="G31">
        <f>Table6[[#This Row],[Best Individual mean accuracy]]-Table6[[#This Row],[Benchmark mean accuracy]]</f>
        <v>0.23437500000009948</v>
      </c>
      <c r="H31" t="str">
        <f>IF(AND(Table6[[#This Row],[F value]]&lt;4.74,Table6[[#This Row],[Best Individual mean accuracy]]&gt;Table6[[#This Row],[Benchmark mean accuracy]]),"Yes","No")</f>
        <v>Yes</v>
      </c>
    </row>
    <row r="32" spans="1:20" x14ac:dyDescent="0.55000000000000004">
      <c r="A32">
        <v>175</v>
      </c>
      <c r="B32" s="1" t="s">
        <v>6653</v>
      </c>
      <c r="C32">
        <v>0.78125</v>
      </c>
      <c r="D32">
        <v>76.015624999999901</v>
      </c>
      <c r="E32">
        <v>75.234374999999901</v>
      </c>
      <c r="F32">
        <v>0.77180406212664199</v>
      </c>
      <c r="G32">
        <f>Table6[[#This Row],[Best Individual mean accuracy]]-Table6[[#This Row],[Benchmark mean accuracy]]</f>
        <v>-0.78125</v>
      </c>
      <c r="H32" t="str">
        <f>IF(AND(Table6[[#This Row],[F value]]&lt;4.74,Table6[[#This Row],[Best Individual mean accuracy]]&gt;Table6[[#This Row],[Benchmark mean accuracy]]),"Yes","No")</f>
        <v>No</v>
      </c>
    </row>
    <row r="33" spans="1:8" x14ac:dyDescent="0.55000000000000004">
      <c r="A33">
        <v>663</v>
      </c>
      <c r="B33" s="1" t="s">
        <v>6680</v>
      </c>
      <c r="C33">
        <v>0.69270833333333304</v>
      </c>
      <c r="D33">
        <v>76.0416666666666</v>
      </c>
      <c r="E33">
        <v>75.1822916666666</v>
      </c>
      <c r="F33">
        <v>0.79943767572633395</v>
      </c>
      <c r="G33">
        <f>Table6[[#This Row],[Best Individual mean accuracy]]-Table6[[#This Row],[Benchmark mean accuracy]]</f>
        <v>-0.859375</v>
      </c>
      <c r="H33" t="str">
        <f>IF(AND(Table6[[#This Row],[F value]]&lt;4.74,Table6[[#This Row],[Best Individual mean accuracy]]&gt;Table6[[#This Row],[Benchmark mean accuracy]]),"Yes","No")</f>
        <v>No</v>
      </c>
    </row>
    <row r="34" spans="1:8" x14ac:dyDescent="0.55000000000000004">
      <c r="A34">
        <v>663</v>
      </c>
      <c r="B34" s="1" t="s">
        <v>6681</v>
      </c>
      <c r="C34">
        <v>0.69270833333333304</v>
      </c>
      <c r="D34">
        <v>76.1979166666666</v>
      </c>
      <c r="E34">
        <v>75.0520833333333</v>
      </c>
      <c r="F34">
        <v>2.4455445544554402</v>
      </c>
      <c r="G34">
        <f>Table6[[#This Row],[Best Individual mean accuracy]]-Table6[[#This Row],[Benchmark mean accuracy]]</f>
        <v>-1.1458333333333002</v>
      </c>
      <c r="H34" t="str">
        <f>IF(AND(Table6[[#This Row],[F value]]&lt;4.74,Table6[[#This Row],[Best Individual mean accuracy]]&gt;Table6[[#This Row],[Benchmark mean accuracy]]),"Yes","No")</f>
        <v>No</v>
      </c>
    </row>
    <row r="35" spans="1:8" x14ac:dyDescent="0.55000000000000004">
      <c r="A35">
        <v>928</v>
      </c>
      <c r="B35" s="1" t="s">
        <v>6693</v>
      </c>
      <c r="C35">
        <v>0.83333333333333304</v>
      </c>
      <c r="D35">
        <v>76.7708333333333</v>
      </c>
      <c r="E35">
        <v>75</v>
      </c>
      <c r="F35">
        <v>1.2107925801011701</v>
      </c>
      <c r="G35">
        <f>Table6[[#This Row],[Best Individual mean accuracy]]-Table6[[#This Row],[Benchmark mean accuracy]]</f>
        <v>-1.7708333333333002</v>
      </c>
      <c r="H35" t="str">
        <f>IF(AND(Table6[[#This Row],[F value]]&lt;4.74,Table6[[#This Row],[Best Individual mean accuracy]]&gt;Table6[[#This Row],[Benchmark mean accuracy]]),"Yes","No")</f>
        <v>No</v>
      </c>
    </row>
    <row r="36" spans="1:8" x14ac:dyDescent="0.55000000000000004">
      <c r="A36">
        <v>300</v>
      </c>
      <c r="B36" s="1" t="s">
        <v>6664</v>
      </c>
      <c r="C36">
        <v>0.82291666666666596</v>
      </c>
      <c r="D36">
        <v>75.6770833333333</v>
      </c>
      <c r="E36">
        <v>74.9739583333333</v>
      </c>
      <c r="F36">
        <v>1.2620087336244501</v>
      </c>
      <c r="G36">
        <f>Table6[[#This Row],[Best Individual mean accuracy]]-Table6[[#This Row],[Benchmark mean accuracy]]</f>
        <v>-0.703125</v>
      </c>
      <c r="H36" t="str">
        <f>IF(AND(Table6[[#This Row],[F value]]&lt;4.74,Table6[[#This Row],[Best Individual mean accuracy]]&gt;Table6[[#This Row],[Benchmark mean accuracy]]),"Yes","No")</f>
        <v>No</v>
      </c>
    </row>
    <row r="37" spans="1:8" x14ac:dyDescent="0.55000000000000004">
      <c r="A37">
        <v>300</v>
      </c>
      <c r="B37" s="1" t="s">
        <v>6657</v>
      </c>
      <c r="C37">
        <v>0.82291666666666596</v>
      </c>
      <c r="D37">
        <v>75.5729166666666</v>
      </c>
      <c r="E37">
        <v>74.7395833333333</v>
      </c>
      <c r="F37">
        <v>0.82453151618398601</v>
      </c>
      <c r="G37">
        <f>Table6[[#This Row],[Best Individual mean accuracy]]-Table6[[#This Row],[Benchmark mean accuracy]]</f>
        <v>-0.83333333333330017</v>
      </c>
      <c r="H37" t="str">
        <f>IF(AND(Table6[[#This Row],[F value]]&lt;4.74,Table6[[#This Row],[Best Individual mean accuracy]]&gt;Table6[[#This Row],[Benchmark mean accuracy]]),"Yes","No")</f>
        <v>No</v>
      </c>
    </row>
    <row r="38" spans="1:8" x14ac:dyDescent="0.55000000000000004">
      <c r="A38">
        <v>663</v>
      </c>
      <c r="B38" s="1" t="s">
        <v>6679</v>
      </c>
      <c r="C38">
        <v>0.69270833333333304</v>
      </c>
      <c r="D38">
        <v>75.2604166666666</v>
      </c>
      <c r="E38">
        <v>74.6875</v>
      </c>
      <c r="F38">
        <v>0.83564356435643605</v>
      </c>
      <c r="G38">
        <f>Table6[[#This Row],[Best Individual mean accuracy]]-Table6[[#This Row],[Benchmark mean accuracy]]</f>
        <v>-0.57291666666660035</v>
      </c>
      <c r="H38" t="str">
        <f>IF(AND(Table6[[#This Row],[F value]]&lt;4.74,Table6[[#This Row],[Best Individual mean accuracy]]&gt;Table6[[#This Row],[Benchmark mean accuracy]]),"Yes","No")</f>
        <v>No</v>
      </c>
    </row>
    <row r="39" spans="1:8" x14ac:dyDescent="0.55000000000000004">
      <c r="A39">
        <v>928</v>
      </c>
      <c r="B39" s="1" t="s">
        <v>6694</v>
      </c>
      <c r="C39">
        <v>0.83333333333333304</v>
      </c>
      <c r="D39">
        <v>75.859375</v>
      </c>
      <c r="E39">
        <v>74.5572916666666</v>
      </c>
      <c r="F39">
        <v>1.67661691542288</v>
      </c>
      <c r="G39">
        <f>Table6[[#This Row],[Best Individual mean accuracy]]-Table6[[#This Row],[Benchmark mean accuracy]]</f>
        <v>-1.3020833333333997</v>
      </c>
      <c r="H39" t="str">
        <f>IF(AND(Table6[[#This Row],[F value]]&lt;4.74,Table6[[#This Row],[Best Individual mean accuracy]]&gt;Table6[[#This Row],[Benchmark mean accuracy]]),"Yes","No")</f>
        <v>No</v>
      </c>
    </row>
    <row r="40" spans="1:8" x14ac:dyDescent="0.55000000000000004">
      <c r="A40">
        <v>300</v>
      </c>
      <c r="B40" s="1" t="s">
        <v>6662</v>
      </c>
      <c r="C40">
        <v>0.82291666666666596</v>
      </c>
      <c r="D40">
        <v>76.406249999999901</v>
      </c>
      <c r="E40">
        <v>74.5052083333333</v>
      </c>
      <c r="F40">
        <v>2.6802096985583099</v>
      </c>
      <c r="G40">
        <f>Table6[[#This Row],[Best Individual mean accuracy]]-Table6[[#This Row],[Benchmark mean accuracy]]</f>
        <v>-1.9010416666666003</v>
      </c>
      <c r="H40" t="str">
        <f>IF(AND(Table6[[#This Row],[F value]]&lt;4.74,Table6[[#This Row],[Best Individual mean accuracy]]&gt;Table6[[#This Row],[Benchmark mean accuracy]]),"Yes","No")</f>
        <v>No</v>
      </c>
    </row>
    <row r="41" spans="1:8" x14ac:dyDescent="0.55000000000000004">
      <c r="A41">
        <v>465</v>
      </c>
      <c r="B41" s="1" t="s">
        <v>6667</v>
      </c>
      <c r="C41">
        <v>0.80208333333333304</v>
      </c>
      <c r="D41">
        <v>75.15625</v>
      </c>
      <c r="E41">
        <v>74.453125</v>
      </c>
      <c r="F41">
        <v>0.86519049169651696</v>
      </c>
      <c r="G41">
        <f>Table6[[#This Row],[Best Individual mean accuracy]]-Table6[[#This Row],[Benchmark mean accuracy]]</f>
        <v>-0.703125</v>
      </c>
      <c r="H41" t="str">
        <f>IF(AND(Table6[[#This Row],[F value]]&lt;4.74,Table6[[#This Row],[Best Individual mean accuracy]]&gt;Table6[[#This Row],[Benchmark mean accuracy]]),"Yes","No")</f>
        <v>No</v>
      </c>
    </row>
    <row r="42" spans="1:8" x14ac:dyDescent="0.55000000000000004">
      <c r="A42">
        <v>247</v>
      </c>
      <c r="B42" s="1" t="s">
        <v>6655</v>
      </c>
      <c r="C42">
        <v>0.80729166666666596</v>
      </c>
      <c r="D42">
        <v>76.09375</v>
      </c>
      <c r="E42">
        <v>73.9322916666666</v>
      </c>
      <c r="F42">
        <v>1.76202425763278</v>
      </c>
      <c r="G42">
        <f>Table6[[#This Row],[Best Individual mean accuracy]]-Table6[[#This Row],[Benchmark mean accuracy]]</f>
        <v>-2.1614583333333997</v>
      </c>
      <c r="H42" t="str">
        <f>IF(AND(Table6[[#This Row],[F value]]&lt;4.74,Table6[[#This Row],[Best Individual mean accuracy]]&gt;Table6[[#This Row],[Benchmark mean accuracy]]),"Yes","No")</f>
        <v>No</v>
      </c>
    </row>
    <row r="43" spans="1:8" x14ac:dyDescent="0.55000000000000004">
      <c r="A43">
        <v>750</v>
      </c>
      <c r="B43" s="1" t="s">
        <v>6682</v>
      </c>
      <c r="C43">
        <v>0.77604166666666596</v>
      </c>
      <c r="D43">
        <v>75.9114583333333</v>
      </c>
      <c r="E43">
        <v>73.359375</v>
      </c>
      <c r="F43">
        <v>3.2172284644194802</v>
      </c>
      <c r="G43">
        <f>Table6[[#This Row],[Best Individual mean accuracy]]-Table6[[#This Row],[Benchmark mean accuracy]]</f>
        <v>-2.5520833333333002</v>
      </c>
      <c r="H43" t="str">
        <f>IF(AND(Table6[[#This Row],[F value]]&lt;4.74,Table6[[#This Row],[Best Individual mean accuracy]]&gt;Table6[[#This Row],[Benchmark mean accuracy]]),"Yes","No")</f>
        <v>No</v>
      </c>
    </row>
    <row r="44" spans="1:8" x14ac:dyDescent="0.55000000000000004">
      <c r="A44">
        <v>663</v>
      </c>
      <c r="B44" s="1" t="s">
        <v>6677</v>
      </c>
      <c r="C44">
        <v>0.69270833333333304</v>
      </c>
      <c r="D44">
        <v>76.09375</v>
      </c>
      <c r="E44">
        <v>73.1770833333333</v>
      </c>
      <c r="F44">
        <v>1.49742002063983</v>
      </c>
      <c r="G44">
        <f>Table6[[#This Row],[Best Individual mean accuracy]]-Table6[[#This Row],[Benchmark mean accuracy]]</f>
        <v>-2.9166666666666998</v>
      </c>
      <c r="H44" t="str">
        <f>IF(AND(Table6[[#This Row],[F value]]&lt;4.74,Table6[[#This Row],[Best Individual mean accuracy]]&gt;Table6[[#This Row],[Benchmark mean accuracy]]),"Yes","No")</f>
        <v>No</v>
      </c>
    </row>
    <row r="45" spans="1:8" x14ac:dyDescent="0.55000000000000004">
      <c r="A45">
        <v>465</v>
      </c>
      <c r="B45" s="1" t="s">
        <v>6665</v>
      </c>
      <c r="C45">
        <v>0.80208333333333304</v>
      </c>
      <c r="D45">
        <v>75.7291666666666</v>
      </c>
      <c r="E45">
        <v>71.328125</v>
      </c>
      <c r="F45">
        <v>1.5782294731211499</v>
      </c>
      <c r="G45">
        <f>Table6[[#This Row],[Best Individual mean accuracy]]-Table6[[#This Row],[Benchmark mean accuracy]]</f>
        <v>-4.4010416666666003</v>
      </c>
      <c r="H45" t="str">
        <f>IF(AND(Table6[[#This Row],[F value]]&lt;4.74,Table6[[#This Row],[Best Individual mean accuracy]]&gt;Table6[[#This Row],[Benchmark mean accuracy]]),"Yes","No")</f>
        <v>No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TAP_SONAR</vt:lpstr>
      <vt:lpstr>TAP_IONO</vt:lpstr>
      <vt:lpstr>TAP_IRIS</vt:lpstr>
      <vt:lpstr>TAP_WINE</vt:lpstr>
      <vt:lpstr>TAP_BREAST</vt:lpstr>
      <vt:lpstr>TAP_DIABETES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Gorosito</dc:creator>
  <cp:lastModifiedBy>Martin Gorosito</cp:lastModifiedBy>
  <dcterms:created xsi:type="dcterms:W3CDTF">2015-06-05T18:19:34Z</dcterms:created>
  <dcterms:modified xsi:type="dcterms:W3CDTF">2021-07-28T10:11:41Z</dcterms:modified>
</cp:coreProperties>
</file>