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haugen/Desktop/master/sem1/optmet/exercises/"/>
    </mc:Choice>
  </mc:AlternateContent>
  <xr:revisionPtr revIDLastSave="0" documentId="13_ncr:1_{2ABFE4B2-D231-0B48-89FA-06BBDF7F1C39}" xr6:coauthVersionLast="47" xr6:coauthVersionMax="47" xr10:uidLastSave="{00000000-0000-0000-0000-000000000000}"/>
  <bookViews>
    <workbookView xWindow="0" yWindow="500" windowWidth="28800" windowHeight="17500" xr2:uid="{8315B38A-DF00-C242-9C1F-15C9D1BD4BED}"/>
  </bookViews>
  <sheets>
    <sheet name="Sheet1" sheetId="1" r:id="rId1"/>
  </sheets>
  <definedNames>
    <definedName name="solver_adj" localSheetId="0" hidden="1">Sheet1!$B$22:$D$23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Sheet1!$D$22</definedName>
    <definedName name="solver_lhs10" localSheetId="0" hidden="1">Sheet1!$E$19</definedName>
    <definedName name="solver_lhs11" localSheetId="0" hidden="1">Sheet1!$E$2</definedName>
    <definedName name="solver_lhs12" localSheetId="0" hidden="1">Sheet1!$E$3</definedName>
    <definedName name="solver_lhs13" localSheetId="0" hidden="1">Sheet1!$E$4</definedName>
    <definedName name="solver_lhs14" localSheetId="0" hidden="1">Sheet1!$E$5</definedName>
    <definedName name="solver_lhs15" localSheetId="0" hidden="1">Sheet1!$E$6</definedName>
    <definedName name="solver_lhs16" localSheetId="0" hidden="1">Sheet1!$E$7</definedName>
    <definedName name="solver_lhs17" localSheetId="0" hidden="1">Sheet1!$E$8</definedName>
    <definedName name="solver_lhs18" localSheetId="0" hidden="1">Sheet1!$E$9</definedName>
    <definedName name="solver_lhs19" localSheetId="0" hidden="1">Sheet1!$G$10</definedName>
    <definedName name="solver_lhs2" localSheetId="0" hidden="1">Sheet1!$E$10</definedName>
    <definedName name="solver_lhs20" localSheetId="0" hidden="1">Sheet1!$G$11</definedName>
    <definedName name="solver_lhs21" localSheetId="0" hidden="1">Sheet1!$G$12</definedName>
    <definedName name="solver_lhs22" localSheetId="0" hidden="1">Sheet1!$G$13</definedName>
    <definedName name="solver_lhs23" localSheetId="0" hidden="1">Sheet1!$G$14</definedName>
    <definedName name="solver_lhs24" localSheetId="0" hidden="1">Sheet1!$G$15</definedName>
    <definedName name="solver_lhs25" localSheetId="0" hidden="1">Sheet1!$G$16</definedName>
    <definedName name="solver_lhs26" localSheetId="0" hidden="1">Sheet1!$G$17</definedName>
    <definedName name="solver_lhs27" localSheetId="0" hidden="1">Sheet1!$G$2</definedName>
    <definedName name="solver_lhs28" localSheetId="0" hidden="1">Sheet1!$G$3</definedName>
    <definedName name="solver_lhs29" localSheetId="0" hidden="1">Sheet1!$G$4</definedName>
    <definedName name="solver_lhs3" localSheetId="0" hidden="1">Sheet1!$E$11</definedName>
    <definedName name="solver_lhs30" localSheetId="0" hidden="1">Sheet1!$G$5</definedName>
    <definedName name="solver_lhs31" localSheetId="0" hidden="1">Sheet1!$G$6</definedName>
    <definedName name="solver_lhs32" localSheetId="0" hidden="1">Sheet1!$G$7</definedName>
    <definedName name="solver_lhs33" localSheetId="0" hidden="1">Sheet1!$G$8</definedName>
    <definedName name="solver_lhs34" localSheetId="0" hidden="1">Sheet1!$G$9</definedName>
    <definedName name="solver_lhs35" localSheetId="0" hidden="1">Sheet1!$L$10</definedName>
    <definedName name="solver_lhs36" localSheetId="0" hidden="1">Sheet1!$L$12</definedName>
    <definedName name="solver_lhs37" localSheetId="0" hidden="1">Sheet1!$L$14</definedName>
    <definedName name="solver_lhs38" localSheetId="0" hidden="1">Sheet1!$L$16</definedName>
    <definedName name="solver_lhs39" localSheetId="0" hidden="1">Sheet1!$L$18</definedName>
    <definedName name="solver_lhs4" localSheetId="0" hidden="1">Sheet1!$E$12</definedName>
    <definedName name="solver_lhs40" localSheetId="0" hidden="1">Sheet1!$L$20</definedName>
    <definedName name="solver_lhs41" localSheetId="0" hidden="1">Sheet1!$L$22</definedName>
    <definedName name="solver_lhs42" localSheetId="0" hidden="1">Sheet1!$L$24</definedName>
    <definedName name="solver_lhs5" localSheetId="0" hidden="1">Sheet1!$E$13</definedName>
    <definedName name="solver_lhs6" localSheetId="0" hidden="1">Sheet1!$E$14</definedName>
    <definedName name="solver_lhs7" localSheetId="0" hidden="1">Sheet1!$E$15</definedName>
    <definedName name="solver_lhs8" localSheetId="0" hidden="1">Sheet1!$E$16</definedName>
    <definedName name="solver_lhs9" localSheetId="0" hidden="1">Sheet1!$E$17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42</definedName>
    <definedName name="solver_opt" localSheetId="0" hidden="1">Sheet1!$G$24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3</definedName>
    <definedName name="solver_rel20" localSheetId="0" hidden="1">3</definedName>
    <definedName name="solver_rel21" localSheetId="0" hidden="1">3</definedName>
    <definedName name="solver_rel22" localSheetId="0" hidden="1">3</definedName>
    <definedName name="solver_rel23" localSheetId="0" hidden="1">3</definedName>
    <definedName name="solver_rel24" localSheetId="0" hidden="1">3</definedName>
    <definedName name="solver_rel25" localSheetId="0" hidden="1">3</definedName>
    <definedName name="solver_rel26" localSheetId="0" hidden="1">3</definedName>
    <definedName name="solver_rel27" localSheetId="0" hidden="1">3</definedName>
    <definedName name="solver_rel28" localSheetId="0" hidden="1">3</definedName>
    <definedName name="solver_rel29" localSheetId="0" hidden="1">3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33" localSheetId="0" hidden="1">3</definedName>
    <definedName name="solver_rel34" localSheetId="0" hidden="1">3</definedName>
    <definedName name="solver_rel35" localSheetId="0" hidden="1">3</definedName>
    <definedName name="solver_rel36" localSheetId="0" hidden="1">3</definedName>
    <definedName name="solver_rel37" localSheetId="0" hidden="1">3</definedName>
    <definedName name="solver_rel38" localSheetId="0" hidden="1">3</definedName>
    <definedName name="solver_rel39" localSheetId="0" hidden="1">1</definedName>
    <definedName name="solver_rel4" localSheetId="0" hidden="1">3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Sheet1!$D$23</definedName>
    <definedName name="solver_rhs10" localSheetId="0" hidden="1">Sheet1!$F$19</definedName>
    <definedName name="solver_rhs11" localSheetId="0" hidden="1">Sheet1!$F$2</definedName>
    <definedName name="solver_rhs12" localSheetId="0" hidden="1">Sheet1!$F$3</definedName>
    <definedName name="solver_rhs13" localSheetId="0" hidden="1">Sheet1!$F$4</definedName>
    <definedName name="solver_rhs14" localSheetId="0" hidden="1">Sheet1!$F$5</definedName>
    <definedName name="solver_rhs15" localSheetId="0" hidden="1">Sheet1!$F$6</definedName>
    <definedName name="solver_rhs16" localSheetId="0" hidden="1">Sheet1!$F$7</definedName>
    <definedName name="solver_rhs17" localSheetId="0" hidden="1">Sheet1!$F$8</definedName>
    <definedName name="solver_rhs18" localSheetId="0" hidden="1">Sheet1!$F$9</definedName>
    <definedName name="solver_rhs19" localSheetId="0" hidden="1">Sheet1!$H$10</definedName>
    <definedName name="solver_rhs2" localSheetId="0" hidden="1">Sheet1!$F$10</definedName>
    <definedName name="solver_rhs20" localSheetId="0" hidden="1">Sheet1!$H$11</definedName>
    <definedName name="solver_rhs21" localSheetId="0" hidden="1">Sheet1!$H$12</definedName>
    <definedName name="solver_rhs22" localSheetId="0" hidden="1">Sheet1!$H$13</definedName>
    <definedName name="solver_rhs23" localSheetId="0" hidden="1">Sheet1!$H$14</definedName>
    <definedName name="solver_rhs24" localSheetId="0" hidden="1">Sheet1!$H$15</definedName>
    <definedName name="solver_rhs25" localSheetId="0" hidden="1">Sheet1!$H$16</definedName>
    <definedName name="solver_rhs26" localSheetId="0" hidden="1">Sheet1!$H$17</definedName>
    <definedName name="solver_rhs27" localSheetId="0" hidden="1">Sheet1!$H$2</definedName>
    <definedName name="solver_rhs28" localSheetId="0" hidden="1">Sheet1!$H$3</definedName>
    <definedName name="solver_rhs29" localSheetId="0" hidden="1">Sheet1!$H$4</definedName>
    <definedName name="solver_rhs3" localSheetId="0" hidden="1">Sheet1!$F$11</definedName>
    <definedName name="solver_rhs30" localSheetId="0" hidden="1">Sheet1!$H$5</definedName>
    <definedName name="solver_rhs31" localSheetId="0" hidden="1">Sheet1!$H$6</definedName>
    <definedName name="solver_rhs32" localSheetId="0" hidden="1">Sheet1!$H$7</definedName>
    <definedName name="solver_rhs33" localSheetId="0" hidden="1">Sheet1!$H$8</definedName>
    <definedName name="solver_rhs34" localSheetId="0" hidden="1">Sheet1!$H$9</definedName>
    <definedName name="solver_rhs35" localSheetId="0" hidden="1">Sheet1!$M$10</definedName>
    <definedName name="solver_rhs36" localSheetId="0" hidden="1">Sheet1!$M$12</definedName>
    <definedName name="solver_rhs37" localSheetId="0" hidden="1">Sheet1!$M$14</definedName>
    <definedName name="solver_rhs38" localSheetId="0" hidden="1">Sheet1!$M$16</definedName>
    <definedName name="solver_rhs39" localSheetId="0" hidden="1">Sheet1!$M$18</definedName>
    <definedName name="solver_rhs4" localSheetId="0" hidden="1">Sheet1!$F$12</definedName>
    <definedName name="solver_rhs40" localSheetId="0" hidden="1">Sheet1!$M$20</definedName>
    <definedName name="solver_rhs41" localSheetId="0" hidden="1">Sheet1!$M$22</definedName>
    <definedName name="solver_rhs42" localSheetId="0" hidden="1">Sheet1!$M$24</definedName>
    <definedName name="solver_rhs5" localSheetId="0" hidden="1">Sheet1!$F$13</definedName>
    <definedName name="solver_rhs6" localSheetId="0" hidden="1">Sheet1!$F$14</definedName>
    <definedName name="solver_rhs7" localSheetId="0" hidden="1">Sheet1!$F$15</definedName>
    <definedName name="solver_rhs8" localSheetId="0" hidden="1">Sheet1!$F$16</definedName>
    <definedName name="solver_rhs9" localSheetId="0" hidden="1">Sheet1!$F$17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L10" i="1"/>
  <c r="L24" i="1"/>
  <c r="L22" i="1"/>
  <c r="L20" i="1"/>
  <c r="L16" i="1"/>
  <c r="L14" i="1"/>
  <c r="L12" i="1"/>
  <c r="G24" i="1"/>
  <c r="F19" i="1"/>
  <c r="E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<sst xmlns="http://schemas.openxmlformats.org/spreadsheetml/2006/main" count="41" uniqueCount="38">
  <si>
    <t>city</t>
  </si>
  <si>
    <t>x</t>
  </si>
  <si>
    <t>y</t>
  </si>
  <si>
    <t>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</si>
  <si>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</si>
  <si>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</si>
  <si>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</si>
  <si>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</si>
  <si>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</si>
  <si>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</si>
  <si>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</si>
  <si>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</si>
  <si>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</si>
  <si>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</si>
  <si>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</si>
  <si>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</si>
  <si>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</si>
  <si>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</si>
  <si>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</si>
  <si>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</si>
  <si>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max radius</t>
  </si>
  <si>
    <t>constraints</t>
  </si>
  <si>
    <t>ring 1</t>
  </si>
  <si>
    <t>ring 2</t>
  </si>
  <si>
    <t>location</t>
  </si>
  <si>
    <t>ya1-r1&gt;=</t>
  </si>
  <si>
    <t>ya2-r2&gt;=</t>
  </si>
  <si>
    <t>xa1-r1&gt;=</t>
  </si>
  <si>
    <t>xa2-r2&gt;=</t>
  </si>
  <si>
    <t>ya1+r1&lt;=</t>
  </si>
  <si>
    <t>ya2+r2&lt;=</t>
  </si>
  <si>
    <t>xa1+r1&lt;=</t>
  </si>
  <si>
    <t>xa2+r2&lt;=</t>
  </si>
  <si>
    <t>tangency</t>
  </si>
  <si>
    <t>ri+r1</t>
  </si>
  <si>
    <t>ri+r2</t>
  </si>
  <si>
    <t>di1&gt;=</t>
  </si>
  <si>
    <t>di2&gt;=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</si>
</sst>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9659-C6F4-5440-B47C-707C9CBF4C65}">
  <dimension ref="A1:M24"/>
  <sheetViews>
    <sheetView tabSelected="1" zoomScale="150" zoomScaleNormal="150" workbookViewId="0">
      <selection activeCell="G19" sqref="G19"/>
    </sheetView>
  </sheetViews>
  <sheetFormatPr baseColWidth="10" defaultRowHeight="16" x14ac:dyDescent="0.2"/>
  <cols>
    <col min="1" max="1" width="1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36</v>
      </c>
      <c r="F1" t="s">
        <v>34</v>
      </c>
      <c r="G1" t="s">
        <v>37</v>
      </c>
      <c r="H1" t="s">
        <v>35</v>
      </c>
    </row>
    <row r="2" spans="1:13" x14ac:dyDescent="0.2">
      <c r="A2" s="1" t="s">
        <v>4</v>
      </c>
      <c r="B2" s="1">
        <v>-80</v>
      </c>
      <c r="C2" s="1">
        <v>-30</v>
      </c>
      <c r="D2" s="1">
        <v>5</v>
      </c>
      <c r="E2">
        <f>SQRT((B2-$B$22)^2+(C2-$C$22)^2)</f>
        <v>182.45368016603683</v>
      </c>
      <c r="F2">
        <f>D2+$D$22</f>
        <v>12.377976057687277</v>
      </c>
      <c r="G2">
        <f>SQRT((B2-$B$23)^2+(C2-$C$23)^2)</f>
        <v>169.01905430953528</v>
      </c>
      <c r="H2">
        <f>D2+$D$23</f>
        <v>12.377976057687277</v>
      </c>
    </row>
    <row r="3" spans="1:13" x14ac:dyDescent="0.2">
      <c r="A3" s="1" t="s">
        <v>5</v>
      </c>
      <c r="B3" s="1">
        <v>-87</v>
      </c>
      <c r="C3" s="1">
        <v>-15</v>
      </c>
      <c r="D3" s="1">
        <v>2</v>
      </c>
      <c r="E3">
        <f>SQRT((B3-$B$22)^2+(C3-$C$22)^2)</f>
        <v>183.65178017108286</v>
      </c>
      <c r="F3">
        <f t="shared" ref="F3:F17" si="0">D3+$D$22</f>
        <v>9.3779760576872775</v>
      </c>
      <c r="G3">
        <f t="shared" ref="G3:G17" si="1">SQRT((B3-$B$23)^2+(C3-$C$23)^2)</f>
        <v>169.70411999779074</v>
      </c>
      <c r="H3">
        <f t="shared" ref="H3:H17" si="2">D3+$D$23</f>
        <v>9.3779760576872775</v>
      </c>
    </row>
    <row r="4" spans="1:13" x14ac:dyDescent="0.2">
      <c r="A4" s="1" t="s">
        <v>6</v>
      </c>
      <c r="B4" s="1">
        <v>-81</v>
      </c>
      <c r="C4" s="1">
        <v>-35</v>
      </c>
      <c r="D4" s="1">
        <v>4</v>
      </c>
      <c r="E4">
        <f t="shared" ref="E3:E17" si="3">SQRT((B4-$B$22)^2+(C4-$C$22)^2)</f>
        <v>185.40852622982956</v>
      </c>
      <c r="F4">
        <f t="shared" si="0"/>
        <v>11.377976057687277</v>
      </c>
      <c r="G4">
        <f t="shared" si="1"/>
        <v>172.11886883222536</v>
      </c>
      <c r="H4">
        <f t="shared" si="2"/>
        <v>11.377976057687277</v>
      </c>
    </row>
    <row r="5" spans="1:13" x14ac:dyDescent="0.2">
      <c r="A5" s="1" t="s">
        <v>7</v>
      </c>
      <c r="B5" s="1">
        <v>-59</v>
      </c>
      <c r="C5" s="1">
        <v>25</v>
      </c>
      <c r="D5" s="1">
        <v>4</v>
      </c>
      <c r="E5">
        <f t="shared" si="3"/>
        <v>147.43489327847757</v>
      </c>
      <c r="F5">
        <f t="shared" si="0"/>
        <v>11.377976057687277</v>
      </c>
      <c r="G5">
        <f t="shared" si="1"/>
        <v>132.79643465704314</v>
      </c>
      <c r="H5">
        <f t="shared" si="2"/>
        <v>11.377976057687277</v>
      </c>
    </row>
    <row r="6" spans="1:13" x14ac:dyDescent="0.2">
      <c r="A6" s="1" t="s">
        <v>8</v>
      </c>
      <c r="B6" s="1">
        <v>-25</v>
      </c>
      <c r="C6" s="1">
        <v>-30</v>
      </c>
      <c r="D6" s="1">
        <v>4</v>
      </c>
      <c r="E6">
        <f t="shared" si="3"/>
        <v>133.8012256375888</v>
      </c>
      <c r="F6">
        <f t="shared" si="0"/>
        <v>11.377976057687277</v>
      </c>
      <c r="G6">
        <f t="shared" si="1"/>
        <v>121.67176347134634</v>
      </c>
      <c r="H6">
        <f t="shared" si="2"/>
        <v>11.377976057687277</v>
      </c>
    </row>
    <row r="7" spans="1:13" x14ac:dyDescent="0.2">
      <c r="A7" s="1" t="s">
        <v>9</v>
      </c>
      <c r="B7" s="1">
        <v>-33</v>
      </c>
      <c r="C7" s="1">
        <v>-15</v>
      </c>
      <c r="D7" s="1">
        <v>2</v>
      </c>
      <c r="E7">
        <f t="shared" si="3"/>
        <v>133.4584388083498</v>
      </c>
      <c r="F7">
        <f t="shared" si="0"/>
        <v>9.3779760576872775</v>
      </c>
      <c r="G7">
        <f t="shared" si="1"/>
        <v>120.31753695839279</v>
      </c>
      <c r="H7">
        <f t="shared" si="2"/>
        <v>9.3779760576872775</v>
      </c>
      <c r="K7" t="s">
        <v>21</v>
      </c>
    </row>
    <row r="8" spans="1:13" x14ac:dyDescent="0.2">
      <c r="A8" s="1" t="s">
        <v>10</v>
      </c>
      <c r="B8" s="1">
        <v>-12</v>
      </c>
      <c r="C8" s="1">
        <v>1</v>
      </c>
      <c r="D8" s="1">
        <v>5</v>
      </c>
      <c r="E8">
        <f t="shared" si="3"/>
        <v>107.74216958353885</v>
      </c>
      <c r="F8">
        <f t="shared" si="0"/>
        <v>12.377976057687277</v>
      </c>
      <c r="G8">
        <f t="shared" si="1"/>
        <v>94.304188163449538</v>
      </c>
      <c r="H8">
        <f t="shared" si="2"/>
        <v>12.377976057687277</v>
      </c>
      <c r="K8" t="s">
        <v>24</v>
      </c>
    </row>
    <row r="9" spans="1:13" x14ac:dyDescent="0.2">
      <c r="A9" s="1" t="s">
        <v>11</v>
      </c>
      <c r="B9" s="1">
        <v>-6</v>
      </c>
      <c r="C9" s="1">
        <v>43</v>
      </c>
      <c r="D9" s="1">
        <v>5</v>
      </c>
      <c r="E9">
        <f t="shared" si="3"/>
        <v>93.378741565898821</v>
      </c>
      <c r="F9">
        <f t="shared" si="0"/>
        <v>12.377976057687277</v>
      </c>
      <c r="G9">
        <f t="shared" si="1"/>
        <v>78.622933042343121</v>
      </c>
      <c r="H9">
        <f t="shared" si="2"/>
        <v>12.377976057687277</v>
      </c>
      <c r="L9" t="s">
        <v>25</v>
      </c>
    </row>
    <row r="10" spans="1:13" x14ac:dyDescent="0.2">
      <c r="A10" s="1" t="s">
        <v>12</v>
      </c>
      <c r="B10" s="1">
        <v>0</v>
      </c>
      <c r="C10" s="1">
        <v>-24</v>
      </c>
      <c r="D10" s="1">
        <v>8</v>
      </c>
      <c r="E10">
        <f t="shared" si="3"/>
        <v>109.87904652716081</v>
      </c>
      <c r="F10">
        <f t="shared" si="0"/>
        <v>15.377976057687277</v>
      </c>
      <c r="G10">
        <f t="shared" si="1"/>
        <v>98.551775806519146</v>
      </c>
      <c r="H10">
        <f t="shared" si="2"/>
        <v>15.377976057687277</v>
      </c>
      <c r="L10">
        <f>C22-D22</f>
        <v>35.244047884625445</v>
      </c>
      <c r="M10">
        <v>-50</v>
      </c>
    </row>
    <row r="11" spans="1:13" x14ac:dyDescent="0.2">
      <c r="A11" s="1" t="s">
        <v>13</v>
      </c>
      <c r="B11" s="1">
        <v>10</v>
      </c>
      <c r="C11" s="1">
        <v>10</v>
      </c>
      <c r="D11" s="1">
        <v>9</v>
      </c>
      <c r="E11">
        <f t="shared" si="3"/>
        <v>83.973494068084435</v>
      </c>
      <c r="F11">
        <f t="shared" si="0"/>
        <v>16.377976057687277</v>
      </c>
      <c r="G11">
        <f t="shared" si="1"/>
        <v>70.609591393950993</v>
      </c>
      <c r="H11">
        <f t="shared" si="2"/>
        <v>16.377976057687277</v>
      </c>
      <c r="L11" t="s">
        <v>26</v>
      </c>
    </row>
    <row r="12" spans="1:13" x14ac:dyDescent="0.2">
      <c r="A12" s="1" t="s">
        <v>14</v>
      </c>
      <c r="B12" s="1">
        <v>20</v>
      </c>
      <c r="C12" s="1">
        <v>-15</v>
      </c>
      <c r="D12" s="1">
        <v>2</v>
      </c>
      <c r="E12">
        <f t="shared" si="3"/>
        <v>88.657145067276744</v>
      </c>
      <c r="F12">
        <f t="shared" si="0"/>
        <v>9.3779760576872775</v>
      </c>
      <c r="G12">
        <f t="shared" si="1"/>
        <v>78.034448189347245</v>
      </c>
      <c r="H12">
        <f t="shared" si="2"/>
        <v>9.3779760576872775</v>
      </c>
      <c r="L12">
        <f>C23-D23</f>
        <v>35.244047884625445</v>
      </c>
      <c r="M12">
        <v>-50</v>
      </c>
    </row>
    <row r="13" spans="1:13" x14ac:dyDescent="0.2">
      <c r="A13" s="1" t="s">
        <v>15</v>
      </c>
      <c r="B13" s="1">
        <v>30</v>
      </c>
      <c r="C13" s="1">
        <v>25</v>
      </c>
      <c r="D13" s="1">
        <v>2</v>
      </c>
      <c r="E13">
        <f t="shared" si="3"/>
        <v>60.02306160516175</v>
      </c>
      <c r="F13">
        <f t="shared" si="0"/>
        <v>9.3779760576872775</v>
      </c>
      <c r="G13">
        <f t="shared" si="1"/>
        <v>46.121282496375471</v>
      </c>
      <c r="H13">
        <f t="shared" si="2"/>
        <v>9.3779760576872775</v>
      </c>
      <c r="L13" t="s">
        <v>27</v>
      </c>
    </row>
    <row r="14" spans="1:13" x14ac:dyDescent="0.2">
      <c r="A14" s="1" t="s">
        <v>16</v>
      </c>
      <c r="B14" s="1">
        <v>41</v>
      </c>
      <c r="C14" s="1">
        <v>-31</v>
      </c>
      <c r="D14" s="1">
        <v>10</v>
      </c>
      <c r="E14">
        <f t="shared" si="3"/>
        <v>87.012178005116994</v>
      </c>
      <c r="F14">
        <f t="shared" si="0"/>
        <v>17.377976057687277</v>
      </c>
      <c r="G14">
        <f t="shared" si="1"/>
        <v>80.125868743852124</v>
      </c>
      <c r="H14">
        <f t="shared" si="2"/>
        <v>17.377976057687277</v>
      </c>
      <c r="L14">
        <f>B22-D22</f>
        <v>80.000000524217384</v>
      </c>
      <c r="M14">
        <v>-100</v>
      </c>
    </row>
    <row r="15" spans="1:13" x14ac:dyDescent="0.2">
      <c r="A15" s="1" t="s">
        <v>17</v>
      </c>
      <c r="B15" s="1">
        <v>55</v>
      </c>
      <c r="C15" s="1">
        <v>15</v>
      </c>
      <c r="D15" s="1">
        <v>5</v>
      </c>
      <c r="E15">
        <f t="shared" si="3"/>
        <v>42.55948277655714</v>
      </c>
      <c r="F15">
        <f t="shared" si="0"/>
        <v>12.377976057687277</v>
      </c>
      <c r="G15">
        <f t="shared" si="1"/>
        <v>32.764492269156911</v>
      </c>
      <c r="H15">
        <f t="shared" si="2"/>
        <v>12.377976057687277</v>
      </c>
      <c r="L15" t="s">
        <v>28</v>
      </c>
    </row>
    <row r="16" spans="1:13" x14ac:dyDescent="0.2">
      <c r="A16" s="1" t="s">
        <v>18</v>
      </c>
      <c r="B16" s="1">
        <v>69</v>
      </c>
      <c r="C16" s="1">
        <v>-10</v>
      </c>
      <c r="D16" s="1">
        <v>10</v>
      </c>
      <c r="E16">
        <f t="shared" si="3"/>
        <v>55.738922011735838</v>
      </c>
      <c r="F16">
        <f t="shared" si="0"/>
        <v>17.377976057687277</v>
      </c>
      <c r="G16">
        <f t="shared" si="1"/>
        <v>52.746530361367597</v>
      </c>
      <c r="H16">
        <f t="shared" si="2"/>
        <v>17.377976057687277</v>
      </c>
      <c r="L16">
        <f>B23-D23</f>
        <v>65.244048428334352</v>
      </c>
      <c r="M16">
        <v>-100</v>
      </c>
    </row>
    <row r="17" spans="1:13" x14ac:dyDescent="0.2">
      <c r="A17" s="1" t="s">
        <v>19</v>
      </c>
      <c r="B17" s="1">
        <v>80</v>
      </c>
      <c r="C17" s="1">
        <v>28</v>
      </c>
      <c r="D17" s="1">
        <v>9</v>
      </c>
      <c r="E17">
        <f t="shared" si="3"/>
        <v>16.377976755774814</v>
      </c>
      <c r="F17">
        <f t="shared" si="0"/>
        <v>16.377976057687277</v>
      </c>
      <c r="G17">
        <f t="shared" si="1"/>
        <v>16.377976274693737</v>
      </c>
      <c r="H17">
        <f t="shared" si="2"/>
        <v>16.377976057687277</v>
      </c>
      <c r="L17" t="s">
        <v>29</v>
      </c>
    </row>
    <row r="18" spans="1:13" x14ac:dyDescent="0.2">
      <c r="A18" s="5"/>
      <c r="D18" t="s">
        <v>33</v>
      </c>
      <c r="L18">
        <f>C22+D22</f>
        <v>50</v>
      </c>
      <c r="M18">
        <v>50</v>
      </c>
    </row>
    <row r="19" spans="1:13" x14ac:dyDescent="0.2">
      <c r="E19">
        <f>SQRT((B22-B23)^2+(C22-C23)^2)</f>
        <v>14.755952095883032</v>
      </c>
      <c r="F19">
        <f>D22+D23</f>
        <v>14.755952115374557</v>
      </c>
      <c r="L19" t="s">
        <v>30</v>
      </c>
    </row>
    <row r="20" spans="1:13" x14ac:dyDescent="0.2">
      <c r="L20">
        <f>C23+D23</f>
        <v>50</v>
      </c>
      <c r="M20">
        <v>50</v>
      </c>
    </row>
    <row r="21" spans="1:13" x14ac:dyDescent="0.2">
      <c r="B21" t="s">
        <v>1</v>
      </c>
      <c r="C21" t="s">
        <v>2</v>
      </c>
      <c r="D21" t="s">
        <v>3</v>
      </c>
      <c r="L21" t="s">
        <v>31</v>
      </c>
    </row>
    <row r="22" spans="1:13" x14ac:dyDescent="0.2">
      <c r="A22" s="4" t="s">
        <v>22</v>
      </c>
      <c r="B22" s="2">
        <v>87.377976581904662</v>
      </c>
      <c r="C22" s="2">
        <v>42.622023942312723</v>
      </c>
      <c r="D22" s="2">
        <v>7.3779760576872784</v>
      </c>
      <c r="E22" s="4"/>
      <c r="F22" s="4"/>
      <c r="L22">
        <f>B22+D22</f>
        <v>94.755952639591939</v>
      </c>
      <c r="M22">
        <v>100</v>
      </c>
    </row>
    <row r="23" spans="1:13" x14ac:dyDescent="0.2">
      <c r="A23" t="s">
        <v>23</v>
      </c>
      <c r="B23" s="2">
        <v>72.62202448602163</v>
      </c>
      <c r="C23" s="2">
        <v>42.622023942312723</v>
      </c>
      <c r="D23" s="2">
        <v>7.3779760576872784</v>
      </c>
      <c r="L23" t="s">
        <v>32</v>
      </c>
    </row>
    <row r="24" spans="1:13" x14ac:dyDescent="0.2">
      <c r="F24" t="s">
        <v>20</v>
      </c>
      <c r="G24" s="3">
        <f>D22</f>
        <v>7.3779760576872784</v>
      </c>
      <c r="L24">
        <f>B23+D23</f>
        <v>80.000000543708907</v>
      </c>
      <c r="M2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Haugen</dc:creator>
  <cp:lastModifiedBy>Martin Haugen</cp:lastModifiedBy>
  <dcterms:created xsi:type="dcterms:W3CDTF">2024-11-18T11:21:52Z</dcterms:created>
  <dcterms:modified xsi:type="dcterms:W3CDTF">2024-11-18T12:00:45Z</dcterms:modified>
</cp:coreProperties>
</file>