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EN\Projekte\NRW\NRW2019\Polls\"/>
    </mc:Choice>
  </mc:AlternateContent>
  <bookViews>
    <workbookView xWindow="0" yWindow="0" windowWidth="15360" windowHeight="15000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J7" i="1" l="1"/>
  <c r="K3" i="1"/>
  <c r="L3" i="1" s="1"/>
  <c r="L2" i="1"/>
  <c r="K2" i="1"/>
  <c r="I3" i="1"/>
  <c r="I2" i="1"/>
  <c r="L7" i="1" l="1"/>
  <c r="D7" i="1" s="1"/>
  <c r="H7" i="1" l="1"/>
  <c r="F7" i="1"/>
  <c r="I7" i="1"/>
  <c r="C7" i="1"/>
  <c r="E7" i="1"/>
  <c r="G7" i="1"/>
</calcChain>
</file>

<file path=xl/sharedStrings.xml><?xml version="1.0" encoding="utf-8"?>
<sst xmlns="http://schemas.openxmlformats.org/spreadsheetml/2006/main" count="24" uniqueCount="24">
  <si>
    <t>Datum</t>
  </si>
  <si>
    <t>Institut</t>
  </si>
  <si>
    <t>Oevp</t>
  </si>
  <si>
    <t>Spoe</t>
  </si>
  <si>
    <t>Fpoe</t>
  </si>
  <si>
    <t>Grue</t>
  </si>
  <si>
    <t>Neos</t>
  </si>
  <si>
    <t>Jetz</t>
  </si>
  <si>
    <t>Rest</t>
  </si>
  <si>
    <t>n</t>
  </si>
  <si>
    <t>Market</t>
  </si>
  <si>
    <t>UR</t>
  </si>
  <si>
    <t>ElctnDate</t>
  </si>
  <si>
    <t>d</t>
  </si>
  <si>
    <t>f</t>
  </si>
  <si>
    <t>initDeg</t>
  </si>
  <si>
    <t>neff</t>
  </si>
  <si>
    <t>Ergebnis</t>
  </si>
  <si>
    <t>p = Polls(Wahlfang(datetime('29-Sep-2019')))</t>
  </si>
  <si>
    <t>createPartyVars</t>
  </si>
  <si>
    <t>addpoll(p, datetime('7-Sep-2019'), 'Market', 800, [o s f g n j], [0.34 0.22 0.21 0.11 0.09 0.02])</t>
  </si>
  <si>
    <t>addpoll(p, datetime('24-Aug-2019'), 'UR', 3000, [o s f g n j], [0.36 0.2 0.2 0.12 0.09 0.01])</t>
  </si>
  <si>
    <t>[s,n] = evaluate(p)</t>
  </si>
  <si>
    <t>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</si>
</sst>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</cellStyleXfs>
  <cellXfs count="7">
    <xf numFmtId="0" fontId="0" fillId="0" borderId="0" xfId="0"/>
    <xf numFmtId="14" fontId="0" fillId="0" borderId="0" xfId="0" applyNumberFormat="1"/>
    <xf numFmtId="0" fontId="2" fillId="0" borderId="2" xfId="3"/>
    <xf numFmtId="0" fontId="1" fillId="0" borderId="1" xfId="1"/>
    <xf numFmtId="0" fontId="1" fillId="0" borderId="0" xfId="2"/>
    <xf numFmtId="164" fontId="2" fillId="0" borderId="2" xfId="3" applyNumberFormat="1"/>
    <xf numFmtId="0" fontId="3" fillId="0" borderId="0" xfId="0" applyFont="1"/>
  </cellXfs>
  <cellStyles count="4">
    <cellStyle name="Ergebnis" xfId="3" builtinId="25"/>
    <cellStyle name="Standard" xfId="0" builtinId="0"/>
    <cellStyle name="Überschrift 3" xfId="1" builtinId="18"/>
    <cellStyle name="Überschrift 4" xfId="2" builtin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K4" sqref="K4"/>
    </sheetView>
  </sheetViews>
  <sheetFormatPr baseColWidth="10" defaultRowHeight="15" x14ac:dyDescent="0.25"/>
  <cols>
    <col min="4" max="4" width="12" bestFit="1" customWidth="1"/>
  </cols>
  <sheetData>
    <row r="1" spans="1:12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13</v>
      </c>
      <c r="L1" s="3" t="s">
        <v>16</v>
      </c>
    </row>
    <row r="2" spans="1:12" x14ac:dyDescent="0.25">
      <c r="A2" s="1">
        <v>43715</v>
      </c>
      <c r="B2" t="s">
        <v>10</v>
      </c>
      <c r="C2">
        <v>0.34</v>
      </c>
      <c r="D2">
        <v>0.22</v>
      </c>
      <c r="E2">
        <v>0.21</v>
      </c>
      <c r="F2">
        <v>0.11</v>
      </c>
      <c r="G2">
        <v>0.09</v>
      </c>
      <c r="H2">
        <v>0.02</v>
      </c>
      <c r="I2">
        <f>1-SUM(C2:H2)</f>
        <v>1.0000000000000009E-2</v>
      </c>
      <c r="J2">
        <v>800</v>
      </c>
      <c r="K2">
        <f>$B$9-A2</f>
        <v>22</v>
      </c>
      <c r="L2">
        <f>ROUND(J2*$B$11*$B$10^K2,0)</f>
        <v>203</v>
      </c>
    </row>
    <row r="3" spans="1:12" x14ac:dyDescent="0.25">
      <c r="A3" s="1">
        <v>43701</v>
      </c>
      <c r="B3" t="s">
        <v>11</v>
      </c>
      <c r="C3">
        <v>0.36</v>
      </c>
      <c r="D3">
        <v>0.2</v>
      </c>
      <c r="E3">
        <v>0.2</v>
      </c>
      <c r="F3">
        <v>0.12</v>
      </c>
      <c r="G3">
        <v>0.09</v>
      </c>
      <c r="H3">
        <v>0.01</v>
      </c>
      <c r="I3">
        <f>1-SUM(C3:H3)</f>
        <v>2.0000000000000018E-2</v>
      </c>
      <c r="J3">
        <v>800</v>
      </c>
      <c r="K3">
        <f>$B$9-A3</f>
        <v>36</v>
      </c>
      <c r="L3">
        <f>ROUND(J3*$B$11*$B$10^K3,0)</f>
        <v>106</v>
      </c>
    </row>
    <row r="7" spans="1:12" ht="15.75" thickBot="1" x14ac:dyDescent="0.3">
      <c r="B7" s="2" t="s">
        <v>17</v>
      </c>
      <c r="C7" s="5">
        <f>(C2*$L$2+C3*$L$3)/$L$7</f>
        <v>0.34686084142394824</v>
      </c>
      <c r="D7" s="5">
        <f t="shared" ref="D7:I7" si="0">(D2*$L$2+D3*$L$3)/$L$7</f>
        <v>0.21313915857605181</v>
      </c>
      <c r="E7" s="5">
        <f t="shared" si="0"/>
        <v>0.20656957928802588</v>
      </c>
      <c r="F7" s="5">
        <f t="shared" si="0"/>
        <v>0.11343042071197409</v>
      </c>
      <c r="G7" s="5">
        <f t="shared" si="0"/>
        <v>0.09</v>
      </c>
      <c r="H7" s="5">
        <f t="shared" si="0"/>
        <v>1.6569579288025892E-2</v>
      </c>
      <c r="I7" s="5">
        <f t="shared" si="0"/>
        <v>1.3430420711974122E-2</v>
      </c>
      <c r="J7" s="2">
        <f>SUM(J2:J6)</f>
        <v>1600</v>
      </c>
      <c r="K7" s="2"/>
      <c r="L7" s="2">
        <f>SUM(L2:L6)</f>
        <v>309</v>
      </c>
    </row>
    <row r="8" spans="1:12" ht="15.75" thickTop="1" x14ac:dyDescent="0.25"/>
    <row r="9" spans="1:12" x14ac:dyDescent="0.25">
      <c r="A9" s="4" t="s">
        <v>12</v>
      </c>
      <c r="B9" s="1">
        <v>43737</v>
      </c>
    </row>
    <row r="10" spans="1:12" x14ac:dyDescent="0.25">
      <c r="A10" s="4" t="s">
        <v>14</v>
      </c>
      <c r="B10">
        <f>4^(-1/30)</f>
        <v>0.9548416039104165</v>
      </c>
    </row>
    <row r="11" spans="1:12" x14ac:dyDescent="0.25">
      <c r="A11" s="4" t="s">
        <v>15</v>
      </c>
      <c r="B11">
        <v>0.7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7" sqref="A17"/>
    </sheetView>
  </sheetViews>
  <sheetFormatPr baseColWidth="10" defaultRowHeight="15" x14ac:dyDescent="0.25"/>
  <cols>
    <col min="1" max="1" width="129.140625" bestFit="1" customWidth="1"/>
  </cols>
  <sheetData>
    <row r="1" spans="1:1" ht="15.75" thickBot="1" x14ac:dyDescent="0.3">
      <c r="A1" s="3" t="s">
        <v>23</v>
      </c>
    </row>
    <row r="3" spans="1:1" x14ac:dyDescent="0.25">
      <c r="A3" s="6" t="s">
        <v>19</v>
      </c>
    </row>
    <row r="4" spans="1:1" x14ac:dyDescent="0.25">
      <c r="A4" s="6" t="s">
        <v>18</v>
      </c>
    </row>
    <row r="5" spans="1:1" x14ac:dyDescent="0.25">
      <c r="A5" s="6" t="s">
        <v>20</v>
      </c>
    </row>
    <row r="6" spans="1:1" x14ac:dyDescent="0.25">
      <c r="A6" s="6" t="s">
        <v>21</v>
      </c>
    </row>
    <row r="7" spans="1:1" x14ac:dyDescent="0.25">
      <c r="A7" s="6" t="s">
        <v>22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2019-09-09T07:22:22Z</dcterms:created>
  <dcterms:modified xsi:type="dcterms:W3CDTF">2019-09-09T07:47:24Z</dcterms:modified>
</cp:coreProperties>
</file>