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9390" windowHeight="1185" activeTab="4"/>
  </bookViews>
  <sheets>
    <sheet name="UHA meas values" sheetId="1" r:id="rId1"/>
    <sheet name="Commands" sheetId="2" r:id="rId2"/>
    <sheet name="TECHM_STATUS" sheetId="3" r:id="rId3"/>
    <sheet name="Buttons&amp;Lights" sheetId="4" r:id="rId4"/>
    <sheet name="COBIDs" sheetId="5" r:id="rId5"/>
    <sheet name="CAN nodes" sheetId="6" r:id="rId6"/>
    <sheet name="typedefs" sheetId="7" r:id="rId7"/>
  </sheets>
  <calcPr calcId="125725"/>
</workbook>
</file>

<file path=xl/calcChain.xml><?xml version="1.0" encoding="utf-8"?>
<calcChain xmlns="http://schemas.openxmlformats.org/spreadsheetml/2006/main">
  <c r="I11" i="5"/>
  <c r="I10"/>
  <c r="I5"/>
  <c r="I6"/>
  <c r="I7"/>
  <c r="I8"/>
  <c r="I9"/>
  <c r="I4"/>
  <c r="P54" i="1"/>
  <c r="L54"/>
  <c r="H141"/>
  <c r="I141"/>
  <c r="L141"/>
  <c r="N141"/>
  <c r="P141"/>
  <c r="H142"/>
  <c r="I142"/>
  <c r="L142"/>
  <c r="N142"/>
  <c r="P142"/>
  <c r="H143"/>
  <c r="I143"/>
  <c r="L143"/>
  <c r="N143"/>
  <c r="P143"/>
  <c r="H144"/>
  <c r="I144"/>
  <c r="L144"/>
  <c r="N144"/>
  <c r="P144"/>
  <c r="H145"/>
  <c r="I145"/>
  <c r="L145"/>
  <c r="N145"/>
  <c r="P145"/>
  <c r="H146"/>
  <c r="I146"/>
  <c r="L146"/>
  <c r="N146"/>
  <c r="P146"/>
  <c r="H137"/>
  <c r="I137"/>
  <c r="L137"/>
  <c r="N137"/>
  <c r="P137"/>
  <c r="H136"/>
  <c r="I136"/>
  <c r="L136"/>
  <c r="N136"/>
  <c r="P136"/>
  <c r="H133"/>
  <c r="I133"/>
  <c r="L133"/>
  <c r="N133"/>
  <c r="P133"/>
  <c r="H134"/>
  <c r="I134"/>
  <c r="L134"/>
  <c r="N134"/>
  <c r="P134"/>
  <c r="H135"/>
  <c r="I135"/>
  <c r="L135"/>
  <c r="N135"/>
  <c r="P135"/>
  <c r="H132"/>
  <c r="I132"/>
  <c r="L132"/>
  <c r="N132"/>
  <c r="P132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65"/>
  <c r="N166"/>
  <c r="N167"/>
  <c r="N168"/>
  <c r="H165"/>
  <c r="I165"/>
  <c r="L165"/>
  <c r="M165"/>
  <c r="P165"/>
  <c r="H166"/>
  <c r="I166"/>
  <c r="L166"/>
  <c r="M166"/>
  <c r="P166"/>
  <c r="H167"/>
  <c r="I167"/>
  <c r="L167"/>
  <c r="M167"/>
  <c r="P167"/>
  <c r="H168"/>
  <c r="I168"/>
  <c r="L168"/>
  <c r="M168"/>
  <c r="P168"/>
  <c r="H43" i="2"/>
  <c r="H44"/>
  <c r="H45"/>
  <c r="H46"/>
  <c r="H47"/>
  <c r="H48"/>
  <c r="I42"/>
  <c r="H42"/>
  <c r="N65" i="1"/>
  <c r="N66"/>
  <c r="N67"/>
  <c r="N68"/>
  <c r="N69"/>
  <c r="N70"/>
  <c r="N71"/>
  <c r="N74"/>
  <c r="N75"/>
  <c r="N76"/>
  <c r="N77"/>
  <c r="N78"/>
  <c r="N79"/>
  <c r="N80"/>
  <c r="N81"/>
  <c r="N64"/>
  <c r="P102"/>
  <c r="P103"/>
  <c r="P104"/>
  <c r="L102"/>
  <c r="L103"/>
  <c r="P89"/>
  <c r="P90"/>
  <c r="P64"/>
  <c r="P65"/>
  <c r="P66"/>
  <c r="P67"/>
  <c r="P68"/>
  <c r="P69"/>
  <c r="P70"/>
  <c r="P71"/>
  <c r="P74"/>
  <c r="P75"/>
  <c r="P76"/>
  <c r="P77"/>
  <c r="P78"/>
  <c r="P79"/>
  <c r="P80"/>
  <c r="P81"/>
  <c r="L64"/>
  <c r="L65"/>
  <c r="L66"/>
  <c r="L67"/>
  <c r="L68"/>
  <c r="L69"/>
  <c r="L70"/>
  <c r="L71"/>
  <c r="L74"/>
  <c r="L75"/>
  <c r="L76"/>
  <c r="L77"/>
  <c r="L78"/>
  <c r="L79"/>
  <c r="L80"/>
  <c r="L81"/>
  <c r="L89"/>
  <c r="L90"/>
  <c r="L85" l="1"/>
  <c r="L86"/>
  <c r="L87"/>
  <c r="L94"/>
  <c r="L95"/>
  <c r="L96"/>
  <c r="L97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4"/>
  <c r="L125"/>
  <c r="L126"/>
  <c r="L127"/>
  <c r="L128"/>
  <c r="L129"/>
  <c r="L130"/>
  <c r="L131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52"/>
  <c r="L84"/>
  <c r="P24"/>
  <c r="P25"/>
  <c r="P26"/>
  <c r="P27"/>
  <c r="P28"/>
  <c r="P34"/>
  <c r="P35"/>
  <c r="P36"/>
  <c r="P37"/>
  <c r="P38"/>
  <c r="P44"/>
  <c r="P45"/>
  <c r="P46"/>
  <c r="P47"/>
  <c r="P48"/>
  <c r="P49"/>
  <c r="P50"/>
  <c r="P51"/>
  <c r="P52"/>
  <c r="P84"/>
  <c r="P85"/>
  <c r="P86"/>
  <c r="P87"/>
  <c r="P94"/>
  <c r="P95"/>
  <c r="P96"/>
  <c r="P97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L21"/>
  <c r="P21"/>
  <c r="L20"/>
  <c r="P20"/>
  <c r="L19"/>
  <c r="P19"/>
  <c r="M241"/>
  <c r="M242"/>
  <c r="M243"/>
  <c r="M244"/>
  <c r="M245"/>
  <c r="M246"/>
  <c r="M247"/>
  <c r="M248"/>
  <c r="M249"/>
  <c r="M250"/>
  <c r="M251"/>
  <c r="M252"/>
  <c r="M253"/>
  <c r="M254"/>
  <c r="M255"/>
  <c r="M240"/>
  <c r="M200"/>
  <c r="M201"/>
  <c r="M202"/>
  <c r="M203"/>
  <c r="M204"/>
  <c r="M205"/>
  <c r="M206"/>
  <c r="M207"/>
  <c r="M208"/>
  <c r="M209"/>
  <c r="M210"/>
  <c r="M211"/>
  <c r="M212"/>
  <c r="M213"/>
  <c r="M214"/>
  <c r="M215"/>
  <c r="M224"/>
  <c r="M225"/>
  <c r="M226"/>
  <c r="M227"/>
  <c r="M228"/>
  <c r="M229"/>
  <c r="M230"/>
  <c r="M231"/>
  <c r="M232"/>
  <c r="M233"/>
  <c r="M234"/>
  <c r="M235"/>
  <c r="M236"/>
  <c r="M237"/>
  <c r="M238"/>
  <c r="M239"/>
  <c r="M185"/>
  <c r="M186"/>
  <c r="M187"/>
  <c r="M188"/>
  <c r="M189"/>
  <c r="M190"/>
  <c r="M191"/>
  <c r="M192"/>
  <c r="M193"/>
  <c r="M194"/>
  <c r="M195"/>
  <c r="M196"/>
  <c r="M197"/>
  <c r="M198"/>
  <c r="M199"/>
  <c r="M184"/>
  <c r="M24"/>
  <c r="M25"/>
  <c r="M26"/>
  <c r="M27"/>
  <c r="M28"/>
  <c r="M34"/>
  <c r="M35"/>
  <c r="M36"/>
  <c r="M37"/>
  <c r="M38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L24"/>
  <c r="L25"/>
  <c r="L26"/>
  <c r="L27"/>
  <c r="L28"/>
  <c r="L34"/>
  <c r="L35"/>
  <c r="L36"/>
  <c r="L37"/>
  <c r="L38"/>
  <c r="L44"/>
  <c r="L45"/>
  <c r="L46"/>
  <c r="L47"/>
  <c r="L48"/>
  <c r="L49"/>
  <c r="L50"/>
  <c r="L51"/>
  <c r="L18"/>
  <c r="P18"/>
  <c r="K105" l="1"/>
  <c r="K106"/>
  <c r="K107"/>
  <c r="K108"/>
  <c r="K109"/>
  <c r="K110"/>
  <c r="K111"/>
  <c r="K112"/>
  <c r="K113"/>
  <c r="K114"/>
  <c r="K115"/>
  <c r="K116"/>
  <c r="K117"/>
  <c r="K118"/>
  <c r="K119"/>
  <c r="K120"/>
  <c r="K121"/>
  <c r="K124"/>
  <c r="K125"/>
  <c r="K126"/>
  <c r="K127"/>
  <c r="K128"/>
  <c r="K129"/>
  <c r="K130"/>
  <c r="K131"/>
  <c r="K104"/>
  <c r="H131"/>
  <c r="I131"/>
  <c r="H130"/>
  <c r="I130"/>
  <c r="H129"/>
  <c r="I129"/>
  <c r="I38" i="2" l="1"/>
  <c r="I39"/>
  <c r="I40"/>
  <c r="I41"/>
  <c r="I43"/>
  <c r="I44"/>
  <c r="P15" i="1"/>
  <c r="P16"/>
  <c r="P17"/>
  <c r="P14"/>
  <c r="L15"/>
  <c r="L16"/>
  <c r="L17"/>
  <c r="L14"/>
  <c r="H38" i="2"/>
  <c r="H39"/>
  <c r="H40"/>
  <c r="H41"/>
  <c r="H121" i="1"/>
  <c r="I121"/>
  <c r="H120"/>
  <c r="I120"/>
  <c r="H119"/>
  <c r="I119"/>
  <c r="H118"/>
  <c r="I118"/>
  <c r="I25" i="2" l="1"/>
  <c r="I26"/>
  <c r="I27"/>
  <c r="I28"/>
  <c r="I29"/>
  <c r="I30"/>
  <c r="I31"/>
  <c r="I32"/>
  <c r="I33"/>
  <c r="I34"/>
  <c r="I35"/>
  <c r="I36"/>
  <c r="I37"/>
  <c r="H34"/>
  <c r="H35"/>
  <c r="H36"/>
  <c r="H37"/>
  <c r="H14" i="1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33" i="2"/>
  <c r="H25"/>
  <c r="H26"/>
  <c r="H27"/>
  <c r="H28"/>
  <c r="H29"/>
  <c r="H30"/>
  <c r="H31"/>
  <c r="H32"/>
  <c r="H117" i="1"/>
  <c r="I117"/>
  <c r="H124"/>
  <c r="I124"/>
  <c r="H125"/>
  <c r="I125"/>
  <c r="H126"/>
  <c r="I126"/>
  <c r="H127"/>
  <c r="I127"/>
  <c r="H128"/>
  <c r="I128"/>
  <c r="I7" i="2" l="1"/>
  <c r="I8"/>
  <c r="I9"/>
  <c r="I10"/>
  <c r="I11"/>
  <c r="I12"/>
  <c r="I13"/>
  <c r="I14"/>
  <c r="I15"/>
  <c r="I16"/>
  <c r="I17"/>
  <c r="I18"/>
  <c r="I19"/>
  <c r="I20"/>
  <c r="I21"/>
  <c r="I22"/>
  <c r="I23"/>
  <c r="I24"/>
  <c r="I6"/>
  <c r="I105" i="1"/>
  <c r="I106"/>
  <c r="I107"/>
  <c r="I108"/>
  <c r="I109"/>
  <c r="I110"/>
  <c r="I111"/>
  <c r="I112"/>
  <c r="I113"/>
  <c r="I114"/>
  <c r="I115"/>
  <c r="I116"/>
  <c r="I104"/>
  <c r="H18" i="2"/>
  <c r="H19"/>
  <c r="H20"/>
  <c r="H21"/>
  <c r="H22"/>
  <c r="H23"/>
  <c r="H24"/>
  <c r="H116" i="1"/>
  <c r="H115"/>
  <c r="H105"/>
  <c r="H106"/>
  <c r="H107"/>
  <c r="H108"/>
  <c r="H109"/>
  <c r="H110"/>
  <c r="H111"/>
  <c r="H112"/>
  <c r="H113"/>
  <c r="H114"/>
  <c r="H104"/>
  <c r="H7" i="2"/>
  <c r="H8"/>
  <c r="H9"/>
  <c r="H10"/>
  <c r="H11"/>
  <c r="H12"/>
  <c r="H13"/>
  <c r="H14"/>
  <c r="H15"/>
  <c r="H16"/>
  <c r="H17"/>
  <c r="H6"/>
  <c r="D5" i="1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4"/>
</calcChain>
</file>

<file path=xl/sharedStrings.xml><?xml version="1.0" encoding="utf-8"?>
<sst xmlns="http://schemas.openxmlformats.org/spreadsheetml/2006/main" count="379" uniqueCount="343">
  <si>
    <t>dec</t>
  </si>
  <si>
    <t>hex</t>
  </si>
  <si>
    <t>range</t>
  </si>
  <si>
    <t>TEMPERATURES</t>
  </si>
  <si>
    <t>MOISTURES</t>
  </si>
  <si>
    <t>variable</t>
  </si>
  <si>
    <t>VAR_TEMP_BOILER</t>
  </si>
  <si>
    <t>VAR_TEMP_BOILER_IN</t>
  </si>
  <si>
    <t>VAR_TEMP_BOILER_OUT</t>
  </si>
  <si>
    <t>VAR_TEMP_TANK_1</t>
  </si>
  <si>
    <t>VAR_TEMP_TANK_2</t>
  </si>
  <si>
    <t>VAR_TEMP_TANK_3</t>
  </si>
  <si>
    <t>VAR_TEMP_TANK_4</t>
  </si>
  <si>
    <t>VAR_TEMP_TANK_5</t>
  </si>
  <si>
    <t>VAR_TEMP_TANK_6</t>
  </si>
  <si>
    <t>PC app commands</t>
  </si>
  <si>
    <t xml:space="preserve">Range </t>
  </si>
  <si>
    <t xml:space="preserve">from </t>
  </si>
  <si>
    <t>to</t>
  </si>
  <si>
    <t>0x70F</t>
  </si>
  <si>
    <t>0x07FF</t>
  </si>
  <si>
    <t>0x710</t>
  </si>
  <si>
    <t>CMD_READ_VAR_REQUEST</t>
  </si>
  <si>
    <t>0x712</t>
  </si>
  <si>
    <t>0x713</t>
  </si>
  <si>
    <t>0x721</t>
  </si>
  <si>
    <t>0x722</t>
  </si>
  <si>
    <t>0x723</t>
  </si>
  <si>
    <t>0x724</t>
  </si>
  <si>
    <t>0x725</t>
  </si>
  <si>
    <t>0x726</t>
  </si>
  <si>
    <t>0x727</t>
  </si>
  <si>
    <t>0x728</t>
  </si>
  <si>
    <t>0x729</t>
  </si>
  <si>
    <t>CMD_GET_STATUS</t>
  </si>
  <si>
    <t>CMD_GET_DEV_ID</t>
  </si>
  <si>
    <t>CMD_TM_SET_POWER_OUTPUTS</t>
  </si>
  <si>
    <t>CMD_TM_SET_ELV</t>
  </si>
  <si>
    <t>CMD_TM_SET_AV</t>
  </si>
  <si>
    <t>CMD_TM_SET_SERVOVALVES</t>
  </si>
  <si>
    <t>CMD_TM_SET_PUMPS</t>
  </si>
  <si>
    <t>c</t>
  </si>
  <si>
    <t>C#</t>
  </si>
  <si>
    <t>TECHM</t>
  </si>
  <si>
    <t>0x210</t>
  </si>
  <si>
    <t>0x221</t>
  </si>
  <si>
    <t>CMD_TM_STATUS</t>
  </si>
  <si>
    <t>CMD_TM_VAR_VALUE</t>
  </si>
  <si>
    <t>0x212</t>
  </si>
  <si>
    <t>CMD_TM_DEV_ID</t>
  </si>
  <si>
    <t>VAR_TEMP_WALL_IN</t>
  </si>
  <si>
    <t>VAR_TEMP_WALL_OUT</t>
  </si>
  <si>
    <t>VAR_TEMP_BOILER_EXHAUST</t>
  </si>
  <si>
    <t>sensor</t>
  </si>
  <si>
    <t>T303</t>
  </si>
  <si>
    <t>T110</t>
  </si>
  <si>
    <t>T107</t>
  </si>
  <si>
    <t>T108</t>
  </si>
  <si>
    <t>T109</t>
  </si>
  <si>
    <t>T301</t>
  </si>
  <si>
    <t>T302</t>
  </si>
  <si>
    <t>T103</t>
  </si>
  <si>
    <t>T104</t>
  </si>
  <si>
    <t>T105</t>
  </si>
  <si>
    <t>T306</t>
  </si>
  <si>
    <t>T101</t>
  </si>
  <si>
    <t>T106</t>
  </si>
  <si>
    <t>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</si>
  <si>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</si>
  <si>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</si>
  <si>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</si>
  <si>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</si>
  <si>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</si>
  <si>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</si>
  <si>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</si>
  <si>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</si>
  <si>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VAR_TEMP_TECHM_BOARD</t>
  </si>
  <si>
    <t>VAR_TEMP_IOBOARD_D</t>
  </si>
  <si>
    <t>VAR_TEMP_IOBOARD_U</t>
  </si>
  <si>
    <t>VAR_TEMP_ELECON_BOARD</t>
  </si>
  <si>
    <t>VAR_TEMP_DOWNSTAIRS</t>
  </si>
  <si>
    <t>T_IOBOARD_D</t>
  </si>
  <si>
    <t>T9</t>
  </si>
  <si>
    <t>T_TECHM</t>
  </si>
  <si>
    <t>T_IOBOARD_U</t>
  </si>
  <si>
    <t>T_ELECON</t>
  </si>
  <si>
    <t>0x777</t>
  </si>
  <si>
    <t>CMD_MASTER_HB</t>
  </si>
  <si>
    <t>CMD_IOD_BUTTON_STATE</t>
  </si>
  <si>
    <t>0x101</t>
  </si>
  <si>
    <t>0x102</t>
  </si>
  <si>
    <t>CMD_IOU_BUTTON_STATE</t>
  </si>
  <si>
    <t>BtnID</t>
  </si>
  <si>
    <t>Board</t>
  </si>
  <si>
    <t>DI</t>
  </si>
  <si>
    <t>IOBOARD_D</t>
  </si>
  <si>
    <t>IOBOARD_U</t>
  </si>
  <si>
    <t>Location</t>
  </si>
  <si>
    <t>Loznice P</t>
  </si>
  <si>
    <t>Loznice L</t>
  </si>
  <si>
    <t xml:space="preserve">Vstup </t>
  </si>
  <si>
    <t>-</t>
  </si>
  <si>
    <t>Koupelna P</t>
  </si>
  <si>
    <t>Koupelna L</t>
  </si>
  <si>
    <t>Chodba P</t>
  </si>
  <si>
    <t>Chodba L</t>
  </si>
  <si>
    <t>Postel P</t>
  </si>
  <si>
    <t>Postel L</t>
  </si>
  <si>
    <t>Terasa P</t>
  </si>
  <si>
    <t>Terasa L</t>
  </si>
  <si>
    <t>Schodiste P</t>
  </si>
  <si>
    <t>Schodiste L</t>
  </si>
  <si>
    <t>Pokoj P</t>
  </si>
  <si>
    <t>Pokoj L</t>
  </si>
  <si>
    <t>OutputId</t>
  </si>
  <si>
    <t>OUT</t>
  </si>
  <si>
    <t>Light</t>
  </si>
  <si>
    <t>ELECON</t>
  </si>
  <si>
    <t>Podkrovi zapad</t>
  </si>
  <si>
    <t>Podkrovi vychod 1</t>
  </si>
  <si>
    <t>Umyvadlo</t>
  </si>
  <si>
    <t>Kuch. Linka</t>
  </si>
  <si>
    <t>WC ventil</t>
  </si>
  <si>
    <t>KCOV cerpadlo</t>
  </si>
  <si>
    <t>Kuchyn</t>
  </si>
  <si>
    <t>Jidelna</t>
  </si>
  <si>
    <t>Obyvak</t>
  </si>
  <si>
    <t>Schody</t>
  </si>
  <si>
    <t>Loznice Sever</t>
  </si>
  <si>
    <t>Loznice Jih</t>
  </si>
  <si>
    <t>Buttons</t>
  </si>
  <si>
    <t>Podstupne</t>
  </si>
  <si>
    <t>Koupelna (sprcha)</t>
  </si>
  <si>
    <t>Chodba + Predsin</t>
  </si>
  <si>
    <t>Kuchyn linka (Kuch C)</t>
  </si>
  <si>
    <t>Kuchyn - nezapojeno</t>
  </si>
  <si>
    <t>Kuch B P</t>
  </si>
  <si>
    <t>Kuch B L</t>
  </si>
  <si>
    <t>VAR_BAT_SOC</t>
  </si>
  <si>
    <t>VAR_BAT_VOLTAGE_V10</t>
  </si>
  <si>
    <t>VAR_CHARGING_A10</t>
  </si>
  <si>
    <t>VAR_EL_HEATER_STATUS</t>
  </si>
  <si>
    <t>VAR_EL_HEATER_POWER</t>
  </si>
  <si>
    <t>0x120</t>
  </si>
  <si>
    <t>VAR_NETWORK_STATUS</t>
  </si>
  <si>
    <t>VAR_TEMP_TANK_IN_H</t>
  </si>
  <si>
    <t>VAR_TEMP_TANK_OUT_H</t>
  </si>
  <si>
    <t>VAR_TEMP_RAD_H</t>
  </si>
  <si>
    <t>VAR_TEMP_RAD_C</t>
  </si>
  <si>
    <t>VAR_TEMP_TANK_IN_C</t>
  </si>
  <si>
    <t>VAR_TEMP_TANK_OUT_C</t>
  </si>
  <si>
    <t>T102</t>
  </si>
  <si>
    <t>T8</t>
  </si>
  <si>
    <t>PTC</t>
  </si>
  <si>
    <t>VAR_FLOW_COLD</t>
  </si>
  <si>
    <t>VAR_FLOW_HOT</t>
  </si>
  <si>
    <t>VAR_CONS_HOT</t>
  </si>
  <si>
    <t>VAR_CONS_COLD</t>
  </si>
  <si>
    <t>VAR_EL_HEATER_CURRENT</t>
  </si>
  <si>
    <t>VAR_EL_HEATER_CONS</t>
  </si>
  <si>
    <t>IOBOARDS</t>
  </si>
  <si>
    <t>VAR_TEMP_OFFICE</t>
  </si>
  <si>
    <t>T310</t>
  </si>
  <si>
    <t>T2</t>
  </si>
  <si>
    <t>T3</t>
  </si>
  <si>
    <t>T7</t>
  </si>
  <si>
    <t>VAR_TEMP_KIDROOM</t>
  </si>
  <si>
    <t>VAR_TEMP_OUTSIDE</t>
  </si>
  <si>
    <t>T304</t>
  </si>
  <si>
    <t>VAR_BAT_CURRENT_A10</t>
  </si>
  <si>
    <t>VAR_BMS1_SOC</t>
  </si>
  <si>
    <t>VAR_BMS1_CURRENT_A10</t>
  </si>
  <si>
    <t>VAR_BMS1_VOLTAGE_V10</t>
  </si>
  <si>
    <t>VAR_BMS1_ENERGY_STORED_WH</t>
  </si>
  <si>
    <t>VAR_BMS1_TODAY_ENERGY_WH</t>
  </si>
  <si>
    <t>VAR_BMS2_SOC</t>
  </si>
  <si>
    <t>VAR_BMS2_CURRENT_A10</t>
  </si>
  <si>
    <t>VAR_BMS2_VOLTAGE_V10</t>
  </si>
  <si>
    <t>VAR_BMS2_ENERGY_STORED_WH</t>
  </si>
  <si>
    <t>VAR_BMS2_TODAY_ENERGY_WH</t>
  </si>
  <si>
    <t>VAR_MPPT_BAT_CURRENT_A10</t>
  </si>
  <si>
    <t>VAR_MPPT_BAT_VOLTAGE_V100</t>
  </si>
  <si>
    <t>VAR_MPPT_YIELD_TODAY_10WH</t>
  </si>
  <si>
    <t>VAR_MPPT_MAX_TODAY_W</t>
  </si>
  <si>
    <t>VAR_MPPT_SOLAR_POWER_W</t>
  </si>
  <si>
    <t>VAR_MPPT_SOLAR_VOLTAGE_V100</t>
  </si>
  <si>
    <t>VAR_MPPT_SOLAR_CURRENT_A10</t>
  </si>
  <si>
    <t>VAR_MPPT_SOLAR_MAX_VOLTAGE_V100</t>
  </si>
  <si>
    <t>VAR_BMS1_CELL1_MV</t>
  </si>
  <si>
    <t>VAR_BMS1_CELL2_MV</t>
  </si>
  <si>
    <t>VAR_BMS1_CELL3_MV</t>
  </si>
  <si>
    <t>VAR_BMS1_CELL4_MV</t>
  </si>
  <si>
    <t>VAR_BMS1_CELL5_MV</t>
  </si>
  <si>
    <t>VAR_BMS1_CELL6_MV</t>
  </si>
  <si>
    <t>VAR_BMS1_CELL7_MV</t>
  </si>
  <si>
    <t>VAR_BMS1_CELL8_MV</t>
  </si>
  <si>
    <t>VAR_BMS1_CELL9_MV</t>
  </si>
  <si>
    <t>VAR_BMS1_CELL10_MV</t>
  </si>
  <si>
    <t>VAR_BMS1_CELL11_MV</t>
  </si>
  <si>
    <t>VAR_BMS1_CELL12_MV</t>
  </si>
  <si>
    <t>VAR_BMS1_CELL13_MV</t>
  </si>
  <si>
    <t>VAR_BMS1_CELL14_MV</t>
  </si>
  <si>
    <t>VAR_BMS1_CELL15_MV</t>
  </si>
  <si>
    <t>VAR_BMS1_CELL16_MV</t>
  </si>
  <si>
    <t>VAR_BMS2_CELL1_MV</t>
  </si>
  <si>
    <t>VAR_BMS2_CELL2_MV</t>
  </si>
  <si>
    <t>VAR_BMS2_CELL3_MV</t>
  </si>
  <si>
    <t>VAR_BMS2_CELL4_MV</t>
  </si>
  <si>
    <t>VAR_BMS2_CELL5_MV</t>
  </si>
  <si>
    <t>VAR_BMS2_CELL6_MV</t>
  </si>
  <si>
    <t>VAR_BMS2_CELL7_MV</t>
  </si>
  <si>
    <t>VAR_BMS2_CELL8_MV</t>
  </si>
  <si>
    <t>VAR_BMS2_CELL9_MV</t>
  </si>
  <si>
    <t>VAR_BMS2_CELL10_MV</t>
  </si>
  <si>
    <t>VAR_BMS2_CELL11_MV</t>
  </si>
  <si>
    <t>VAR_BMS2_CELL12_MV</t>
  </si>
  <si>
    <t>VAR_BMS2_CELL13_MV</t>
  </si>
  <si>
    <t>VAR_BMS2_CELL14_MV</t>
  </si>
  <si>
    <t>VAR_BMS2_CELL15_MV</t>
  </si>
  <si>
    <t>VAR_BMS2_CELL16_MV</t>
  </si>
  <si>
    <t>VAR_BMS1_CELL1_C</t>
  </si>
  <si>
    <t>VAR_BMS1_CELL2_C</t>
  </si>
  <si>
    <t>VAR_BMS1_CELL3_C</t>
  </si>
  <si>
    <t>VAR_BMS1_CELL4_C</t>
  </si>
  <si>
    <t>VAR_BMS1_CELL5_C</t>
  </si>
  <si>
    <t>VAR_BMS1_CELL6_C</t>
  </si>
  <si>
    <t>VAR_BMS1_CELL7_C</t>
  </si>
  <si>
    <t>VAR_BMS1_CELL8_C</t>
  </si>
  <si>
    <t>VAR_BMS1_CELL9_C</t>
  </si>
  <si>
    <t>VAR_BMS1_CELL10_C</t>
  </si>
  <si>
    <t>VAR_BMS1_CELL11_C</t>
  </si>
  <si>
    <t>VAR_BMS1_CELL12_C</t>
  </si>
  <si>
    <t>VAR_BMS1_CELL13_C</t>
  </si>
  <si>
    <t>VAR_BMS1_CELL14_C</t>
  </si>
  <si>
    <t>VAR_BMS1_CELL15_C</t>
  </si>
  <si>
    <t>VAR_BMS1_CELL16_C</t>
  </si>
  <si>
    <t>VAR_BMS2_CELL1_C</t>
  </si>
  <si>
    <t>VAR_BMS2_CELL2_C</t>
  </si>
  <si>
    <t>VAR_BMS2_CELL3_C</t>
  </si>
  <si>
    <t>VAR_BMS2_CELL4_C</t>
  </si>
  <si>
    <t>VAR_BMS2_CELL5_C</t>
  </si>
  <si>
    <t>VAR_BMS2_CELL6_C</t>
  </si>
  <si>
    <t>VAR_BMS2_CELL7_C</t>
  </si>
  <si>
    <t>VAR_BMS2_CELL8_C</t>
  </si>
  <si>
    <t>VAR_BMS2_CELL9_C</t>
  </si>
  <si>
    <t>VAR_BMS2_CELL10_C</t>
  </si>
  <si>
    <t>VAR_BMS2_CELL11_C</t>
  </si>
  <si>
    <t>VAR_BMS2_CELL12_C</t>
  </si>
  <si>
    <t>VAR_BMS2_CELL13_C</t>
  </si>
  <si>
    <t>VAR_BMS2_CELL14_C</t>
  </si>
  <si>
    <t>VAR_BMS2_CELL15_C</t>
  </si>
  <si>
    <t>VAR_BMS2_CELL16_C</t>
  </si>
  <si>
    <t>VAR_MPPT_MAX_BAT_CURRENT_A10</t>
  </si>
  <si>
    <t>VAR_CONS_TODAY_WH</t>
  </si>
  <si>
    <t>VAR_BAT_ENERGY_WH</t>
  </si>
  <si>
    <t>VAR_LOAD_W</t>
  </si>
  <si>
    <t>Schody dole L</t>
  </si>
  <si>
    <t>Schody dole P</t>
  </si>
  <si>
    <t>1,6,2</t>
  </si>
  <si>
    <t>VAR_CONS_FRIDGE_WH</t>
  </si>
  <si>
    <t>VAR_CONS_AC5KW_WH</t>
  </si>
  <si>
    <t>VAR_CONS_AC3KW_WH</t>
  </si>
  <si>
    <t>VAR_CONS_AC300_WH</t>
  </si>
  <si>
    <t>VAR_CONS_KITCHEN_WH</t>
  </si>
  <si>
    <t>VAR_CONS_WASCHMACHINE_WH</t>
  </si>
  <si>
    <t>VAR_CONS_OTHER_WH</t>
  </si>
  <si>
    <t>VAR_CONS_TECHM_WH</t>
  </si>
  <si>
    <t>VAR_POW_AC300_W</t>
  </si>
  <si>
    <t>VAR_POW_AC3KW_W</t>
  </si>
  <si>
    <t>VAR_POW_AC5KW_W</t>
  </si>
  <si>
    <t>VAR_POW_FRIDGE_W</t>
  </si>
  <si>
    <t>VAR_POW_KITCHEN_W</t>
  </si>
  <si>
    <t>VAR_POW_WASCHMACHINE_W</t>
  </si>
  <si>
    <t>VAR_POW_OTHER_W</t>
  </si>
  <si>
    <t>VAR_POW_TECHM_W</t>
  </si>
  <si>
    <t>global ID</t>
  </si>
  <si>
    <t>VAR_HEAT_TOTAL_WH</t>
  </si>
  <si>
    <t>VAR_HEAT_HEATING_WH</t>
  </si>
  <si>
    <t>VAR_BOILER_POWER</t>
  </si>
  <si>
    <t>VAR_BOILER_HEAT</t>
  </si>
  <si>
    <t>VAR_CONS_KITCHEN_A_WH</t>
  </si>
  <si>
    <t>VAR_CONS_KITCHEN_B_WH</t>
  </si>
  <si>
    <t>pouze pomocna promenna</t>
  </si>
  <si>
    <t>VAR_POW_KITCHEN_A_W</t>
  </si>
  <si>
    <t>VAR_POW_KITCHEN_B_W</t>
  </si>
  <si>
    <t>0x110</t>
  </si>
  <si>
    <t>CMD_VAR_VALUE</t>
  </si>
  <si>
    <t>COMMON</t>
  </si>
  <si>
    <t>0x510</t>
  </si>
  <si>
    <t>CMD_RTC_SYNC</t>
  </si>
  <si>
    <t>CMD_GESTURE</t>
  </si>
  <si>
    <t>0x310</t>
  </si>
  <si>
    <t>CMD_BALANCE_INFO</t>
  </si>
  <si>
    <t>VAR_METEO_WIND_BURST</t>
  </si>
  <si>
    <t>VAR_METEO_WIND_AVG</t>
  </si>
  <si>
    <t>VAR_METEO_WIND_POW</t>
  </si>
  <si>
    <t>VAR_METEO_WIND_ENERGY</t>
  </si>
  <si>
    <t>VAR_TEMP_RECU_FC</t>
  </si>
  <si>
    <t>VAR_TEMP_RECU_FH</t>
  </si>
  <si>
    <t>VAR_TEMP_RECU_WH</t>
  </si>
  <si>
    <t>VAR_TEMP_RECU_WC</t>
  </si>
  <si>
    <t>T305</t>
  </si>
  <si>
    <t>T309</t>
  </si>
  <si>
    <t>VAR_RH_RECU_FH</t>
  </si>
  <si>
    <t>VAR_RH_RECU_WH</t>
  </si>
  <si>
    <t>VAR_CO2_RECU</t>
  </si>
  <si>
    <t>VAR_DP_RECU_F</t>
  </si>
  <si>
    <t>VAR_DP_RECU_W</t>
  </si>
  <si>
    <t>VAR_RECU_FAN_F</t>
  </si>
  <si>
    <t>VAR_RECU_FAN_W</t>
  </si>
  <si>
    <t>VAR_CURR_RECU_A</t>
  </si>
  <si>
    <t>VAR_LOAD_A100</t>
  </si>
  <si>
    <t>VAR_SHUNT_CURRENT_A100</t>
  </si>
  <si>
    <t>producers</t>
  </si>
  <si>
    <t>consumers</t>
  </si>
  <si>
    <t>all</t>
  </si>
  <si>
    <t>ID mask</t>
  </si>
  <si>
    <t>0x130</t>
  </si>
  <si>
    <t>CMD_AC_REMOTE_REQ</t>
  </si>
  <si>
    <t>define</t>
  </si>
  <si>
    <t>name</t>
  </si>
  <si>
    <t>CMD_BUTTON_STATE</t>
  </si>
  <si>
    <t>0x100</t>
  </si>
  <si>
    <t>IOBOARD_D, IOBOARD_U</t>
  </si>
  <si>
    <t>Node  ID</t>
  </si>
  <si>
    <t>board</t>
  </si>
  <si>
    <t>NODEID_IOBOARD_D</t>
  </si>
  <si>
    <t>NODEID_IOBOARD_U</t>
  </si>
  <si>
    <t>RECU</t>
  </si>
  <si>
    <t>EVSE</t>
  </si>
  <si>
    <t>GARDEN</t>
  </si>
  <si>
    <t>0x520</t>
  </si>
  <si>
    <t>CMD_RESET_REQUEST</t>
  </si>
  <si>
    <t>0x140</t>
  </si>
  <si>
    <t>CMD_RECU_REMOTE_REQ</t>
  </si>
  <si>
    <t>byte</t>
  </si>
  <si>
    <t>duration[s]</t>
  </si>
  <si>
    <t>eRemoteReqMode</t>
  </si>
  <si>
    <t xml:space="preserve">  errm_SligtOvepressure,</t>
  </si>
  <si>
    <t xml:space="preserve">  errm_MaxOverpressure,</t>
  </si>
  <si>
    <t xml:space="preserve">  errm_SlightUnderpressure,</t>
  </si>
  <si>
    <t xml:space="preserve">  errm_MaxUnderpressure</t>
  </si>
  <si>
    <t>errm_AutoControl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</si>
</sst>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1" applyBorder="1"/>
    <xf numFmtId="0" fontId="1" fillId="0" borderId="0" xfId="0" applyFont="1" applyFill="1" applyBorder="1"/>
    <xf numFmtId="0" fontId="1" fillId="0" borderId="0" xfId="0" applyFont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Chybně" xfId="1" builtinId="27"/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259"/>
  <sheetViews>
    <sheetView topLeftCell="I33" zoomScale="85" zoomScaleNormal="85" workbookViewId="0">
      <selection activeCell="P54" sqref="P54"/>
    </sheetView>
  </sheetViews>
  <sheetFormatPr defaultRowHeight="15"/>
  <cols>
    <col min="5" max="5" width="41.7109375" customWidth="1"/>
    <col min="6" max="6" width="14.140625" customWidth="1"/>
    <col min="8" max="8" width="45.5703125" customWidth="1"/>
    <col min="9" max="9" width="49.42578125" customWidth="1"/>
    <col min="11" max="11" width="3.5703125" customWidth="1"/>
    <col min="12" max="12" width="35.85546875" customWidth="1"/>
    <col min="13" max="13" width="34.140625" customWidth="1"/>
    <col min="14" max="14" width="86" customWidth="1"/>
    <col min="15" max="15" width="5" customWidth="1"/>
    <col min="16" max="16" width="92.140625" customWidth="1"/>
  </cols>
  <sheetData>
    <row r="3" spans="2:16">
      <c r="B3" t="s">
        <v>2</v>
      </c>
      <c r="C3" t="s">
        <v>0</v>
      </c>
      <c r="D3" t="s">
        <v>1</v>
      </c>
      <c r="E3" t="s">
        <v>5</v>
      </c>
      <c r="F3" t="s">
        <v>53</v>
      </c>
    </row>
    <row r="4" spans="2:16">
      <c r="B4" s="15"/>
      <c r="C4" s="1">
        <v>0</v>
      </c>
      <c r="D4" s="1" t="str">
        <f>DEC2HEX(C4,2)</f>
        <v>00</v>
      </c>
      <c r="H4" t="str">
        <f t="shared" ref="H4:H67" si="0">CONCATENATE("#define  ",E4,"  ",C4)</f>
        <v>#define    0</v>
      </c>
      <c r="I4" t="str">
        <f t="shared" ref="I4:I67" si="1">CONCATENATE("public const byte ",E4," = ",C4,";")</f>
        <v>public const byte  = 0;</v>
      </c>
    </row>
    <row r="5" spans="2:16">
      <c r="B5" s="15"/>
      <c r="C5" s="1">
        <v>1</v>
      </c>
      <c r="D5" s="1" t="str">
        <f t="shared" ref="D5:D68" si="2">DEC2HEX(C5,2)</f>
        <v>01</v>
      </c>
      <c r="E5" t="s">
        <v>144</v>
      </c>
      <c r="H5" t="str">
        <f t="shared" si="0"/>
        <v>#define  VAR_NETWORK_STATUS  1</v>
      </c>
      <c r="I5" t="str">
        <f t="shared" si="1"/>
        <v>public const byte VAR_NETWORK_STATUS = 1;</v>
      </c>
    </row>
    <row r="6" spans="2:16">
      <c r="B6" s="15"/>
      <c r="C6" s="1">
        <v>2</v>
      </c>
      <c r="D6" s="1" t="str">
        <f t="shared" si="2"/>
        <v>02</v>
      </c>
      <c r="H6" t="str">
        <f t="shared" si="0"/>
        <v>#define    2</v>
      </c>
      <c r="I6" t="str">
        <f t="shared" si="1"/>
        <v>public const byte  = 2;</v>
      </c>
    </row>
    <row r="7" spans="2:16">
      <c r="B7" s="15"/>
      <c r="C7" s="1">
        <v>3</v>
      </c>
      <c r="D7" s="1" t="str">
        <f t="shared" si="2"/>
        <v>03</v>
      </c>
      <c r="H7" t="str">
        <f t="shared" si="0"/>
        <v>#define    3</v>
      </c>
      <c r="I7" t="str">
        <f t="shared" si="1"/>
        <v>public const byte  = 3;</v>
      </c>
    </row>
    <row r="8" spans="2:16">
      <c r="B8" s="15"/>
      <c r="C8" s="1">
        <v>4</v>
      </c>
      <c r="D8" s="1" t="str">
        <f t="shared" si="2"/>
        <v>04</v>
      </c>
      <c r="H8" t="str">
        <f t="shared" si="0"/>
        <v>#define    4</v>
      </c>
      <c r="I8" t="str">
        <f t="shared" si="1"/>
        <v>public const byte  = 4;</v>
      </c>
    </row>
    <row r="9" spans="2:16">
      <c r="B9" s="15"/>
      <c r="C9" s="1">
        <v>5</v>
      </c>
      <c r="D9" s="1" t="str">
        <f t="shared" si="2"/>
        <v>05</v>
      </c>
      <c r="H9" t="str">
        <f t="shared" si="0"/>
        <v>#define    5</v>
      </c>
      <c r="I9" t="str">
        <f t="shared" si="1"/>
        <v>public const byte  = 5;</v>
      </c>
    </row>
    <row r="10" spans="2:16">
      <c r="B10" s="15"/>
      <c r="C10" s="1">
        <v>6</v>
      </c>
      <c r="D10" s="1" t="str">
        <f t="shared" si="2"/>
        <v>06</v>
      </c>
      <c r="H10" t="str">
        <f t="shared" si="0"/>
        <v>#define    6</v>
      </c>
      <c r="I10" t="str">
        <f t="shared" si="1"/>
        <v>public const byte  = 6;</v>
      </c>
    </row>
    <row r="11" spans="2:16">
      <c r="B11" s="15"/>
      <c r="C11" s="1">
        <v>7</v>
      </c>
      <c r="D11" s="1" t="str">
        <f t="shared" si="2"/>
        <v>07</v>
      </c>
      <c r="H11" t="str">
        <f t="shared" si="0"/>
        <v>#define    7</v>
      </c>
      <c r="I11" t="str">
        <f t="shared" si="1"/>
        <v>public const byte  = 7;</v>
      </c>
    </row>
    <row r="12" spans="2:16">
      <c r="B12" s="15"/>
      <c r="C12" s="1">
        <v>8</v>
      </c>
      <c r="D12" s="1" t="str">
        <f t="shared" si="2"/>
        <v>08</v>
      </c>
      <c r="H12" t="str">
        <f t="shared" si="0"/>
        <v>#define    8</v>
      </c>
      <c r="I12" t="str">
        <f t="shared" si="1"/>
        <v>public const byte  = 8;</v>
      </c>
    </row>
    <row r="13" spans="2:16">
      <c r="B13" s="15"/>
      <c r="C13" s="1">
        <v>9</v>
      </c>
      <c r="D13" s="1" t="str">
        <f t="shared" si="2"/>
        <v>09</v>
      </c>
      <c r="H13" t="str">
        <f t="shared" si="0"/>
        <v>#define    9</v>
      </c>
      <c r="I13" t="str">
        <f t="shared" si="1"/>
        <v>public const byte  = 9;</v>
      </c>
    </row>
    <row r="14" spans="2:16">
      <c r="B14" s="15"/>
      <c r="C14" s="1">
        <v>10</v>
      </c>
      <c r="D14" s="1" t="str">
        <f t="shared" si="2"/>
        <v>0A</v>
      </c>
      <c r="E14" t="s">
        <v>138</v>
      </c>
      <c r="H14" t="str">
        <f>CONCATENATE("#define  ",E14,"  ",C14)</f>
        <v>#define  VAR_BAT_SOC  10</v>
      </c>
      <c r="I14" t="str">
        <f t="shared" si="1"/>
        <v>public const byte VAR_BAT_SOC = 10;</v>
      </c>
      <c r="L14" t="str">
        <f>CONCATENATE("UpdateScanList(",E14, ", 3000);")</f>
        <v>UpdateScanList(VAR_BAT_SOC, 3000);</v>
      </c>
      <c r="P14" t="str">
        <f>CONCATENATE("cJSON_AddItemToObject(Uha, ","""",E14,"""",", cJSON_CreateNumber(mVars[",C14,"]));")</f>
        <v>cJSON_AddItemToObject(Uha, "VAR_BAT_SOC", cJSON_CreateNumber(mVars[10]));</v>
      </c>
    </row>
    <row r="15" spans="2:16">
      <c r="B15" s="15"/>
      <c r="C15" s="1">
        <v>11</v>
      </c>
      <c r="D15" s="1" t="str">
        <f t="shared" si="2"/>
        <v>0B</v>
      </c>
      <c r="E15" t="s">
        <v>139</v>
      </c>
      <c r="H15" t="str">
        <f t="shared" si="0"/>
        <v>#define  VAR_BAT_VOLTAGE_V10  11</v>
      </c>
      <c r="I15" t="str">
        <f t="shared" si="1"/>
        <v>public const byte VAR_BAT_VOLTAGE_V10 = 11;</v>
      </c>
      <c r="L15" t="str">
        <f t="shared" ref="L15:L78" si="3">CONCATENATE("UpdateScanList(",E15, ", 3000);")</f>
        <v>UpdateScanList(VAR_BAT_VOLTAGE_V10, 3000);</v>
      </c>
      <c r="P15" t="str">
        <f t="shared" ref="P15:P54" si="4">CONCATENATE("cJSON_AddItemToObject(Uha, ","""",E15,"""",", cJSON_CreateNumber(mVars[",C15,"]));")</f>
        <v>cJSON_AddItemToObject(Uha, "VAR_BAT_VOLTAGE_V10", cJSON_CreateNumber(mVars[11]));</v>
      </c>
    </row>
    <row r="16" spans="2:16">
      <c r="B16" s="15"/>
      <c r="C16" s="1">
        <v>12</v>
      </c>
      <c r="D16" s="1" t="str">
        <f t="shared" si="2"/>
        <v>0C</v>
      </c>
      <c r="E16" t="s">
        <v>311</v>
      </c>
      <c r="H16" t="str">
        <f t="shared" si="0"/>
        <v>#define  VAR_LOAD_A100  12</v>
      </c>
      <c r="I16" t="str">
        <f t="shared" si="1"/>
        <v>public const byte VAR_LOAD_A100 = 12;</v>
      </c>
      <c r="L16" t="str">
        <f t="shared" si="3"/>
        <v>UpdateScanList(VAR_LOAD_A100, 3000);</v>
      </c>
      <c r="P16" t="str">
        <f t="shared" si="4"/>
        <v>cJSON_AddItemToObject(Uha, "VAR_LOAD_A100", cJSON_CreateNumber(mVars[12]));</v>
      </c>
    </row>
    <row r="17" spans="2:16">
      <c r="B17" s="15"/>
      <c r="C17" s="1">
        <v>13</v>
      </c>
      <c r="D17" s="1" t="str">
        <f t="shared" si="2"/>
        <v>0D</v>
      </c>
      <c r="E17" t="s">
        <v>140</v>
      </c>
      <c r="H17" t="str">
        <f t="shared" si="0"/>
        <v>#define  VAR_CHARGING_A10  13</v>
      </c>
      <c r="I17" t="str">
        <f t="shared" si="1"/>
        <v>public const byte VAR_CHARGING_A10 = 13;</v>
      </c>
      <c r="L17" t="str">
        <f t="shared" si="3"/>
        <v>UpdateScanList(VAR_CHARGING_A10, 3000);</v>
      </c>
      <c r="P17" t="str">
        <f t="shared" si="4"/>
        <v>cJSON_AddItemToObject(Uha, "VAR_CHARGING_A10", cJSON_CreateNumber(mVars[13]));</v>
      </c>
    </row>
    <row r="18" spans="2:16">
      <c r="B18" s="15"/>
      <c r="C18" s="1">
        <v>14</v>
      </c>
      <c r="D18" s="1" t="str">
        <f t="shared" si="2"/>
        <v>0E</v>
      </c>
      <c r="E18" t="s">
        <v>169</v>
      </c>
      <c r="H18" t="str">
        <f t="shared" si="0"/>
        <v>#define  VAR_BAT_CURRENT_A10  14</v>
      </c>
      <c r="I18" t="str">
        <f t="shared" si="1"/>
        <v>public const byte VAR_BAT_CURRENT_A10 = 14;</v>
      </c>
      <c r="L18" t="str">
        <f t="shared" si="3"/>
        <v>UpdateScanList(VAR_BAT_CURRENT_A10, 3000);</v>
      </c>
      <c r="P18" t="str">
        <f t="shared" si="4"/>
        <v>cJSON_AddItemToObject(Uha, "VAR_BAT_CURRENT_A10", cJSON_CreateNumber(mVars[14]));</v>
      </c>
    </row>
    <row r="19" spans="2:16">
      <c r="B19" s="15"/>
      <c r="C19" s="1">
        <v>15</v>
      </c>
      <c r="D19" s="1" t="str">
        <f t="shared" si="2"/>
        <v>0F</v>
      </c>
      <c r="E19" t="s">
        <v>253</v>
      </c>
      <c r="H19" t="str">
        <f t="shared" si="0"/>
        <v>#define  VAR_CONS_TODAY_WH  15</v>
      </c>
      <c r="I19" t="str">
        <f t="shared" si="1"/>
        <v>public const byte VAR_CONS_TODAY_WH = 15;</v>
      </c>
      <c r="L19" t="str">
        <f t="shared" si="3"/>
        <v>UpdateScanList(VAR_CONS_TODAY_WH, 3000);</v>
      </c>
      <c r="P19" t="str">
        <f t="shared" si="4"/>
        <v>cJSON_AddItemToObject(Uha, "VAR_CONS_TODAY_WH", cJSON_CreateNumber(mVars[15]));</v>
      </c>
    </row>
    <row r="20" spans="2:16">
      <c r="B20" s="15"/>
      <c r="C20" s="1">
        <v>16</v>
      </c>
      <c r="D20" s="1" t="str">
        <f t="shared" si="2"/>
        <v>10</v>
      </c>
      <c r="E20" t="s">
        <v>254</v>
      </c>
      <c r="H20" t="str">
        <f t="shared" si="0"/>
        <v>#define  VAR_BAT_ENERGY_WH  16</v>
      </c>
      <c r="I20" t="str">
        <f t="shared" si="1"/>
        <v>public const byte VAR_BAT_ENERGY_WH = 16;</v>
      </c>
      <c r="L20" t="str">
        <f t="shared" si="3"/>
        <v>UpdateScanList(VAR_BAT_ENERGY_WH, 3000);</v>
      </c>
      <c r="P20" t="str">
        <f t="shared" si="4"/>
        <v>cJSON_AddItemToObject(Uha, "VAR_BAT_ENERGY_WH", cJSON_CreateNumber(mVars[16]));</v>
      </c>
    </row>
    <row r="21" spans="2:16">
      <c r="B21" s="15"/>
      <c r="C21" s="1">
        <v>17</v>
      </c>
      <c r="D21" s="1" t="str">
        <f t="shared" si="2"/>
        <v>11</v>
      </c>
      <c r="E21" t="s">
        <v>255</v>
      </c>
      <c r="H21" t="str">
        <f t="shared" si="0"/>
        <v>#define  VAR_LOAD_W  17</v>
      </c>
      <c r="I21" t="str">
        <f t="shared" si="1"/>
        <v>public const byte VAR_LOAD_W = 17;</v>
      </c>
      <c r="L21" t="str">
        <f t="shared" si="3"/>
        <v>UpdateScanList(VAR_LOAD_W, 3000);</v>
      </c>
      <c r="P21" t="str">
        <f t="shared" si="4"/>
        <v>cJSON_AddItemToObject(Uha, "VAR_LOAD_W", cJSON_CreateNumber(mVars[17]));</v>
      </c>
    </row>
    <row r="22" spans="2:16">
      <c r="B22" s="15"/>
      <c r="C22" s="1">
        <v>18</v>
      </c>
      <c r="D22" s="1" t="str">
        <f t="shared" si="2"/>
        <v>12</v>
      </c>
      <c r="H22" t="str">
        <f t="shared" si="0"/>
        <v>#define    18</v>
      </c>
      <c r="I22" t="str">
        <f t="shared" si="1"/>
        <v>public const byte  = 18;</v>
      </c>
    </row>
    <row r="23" spans="2:16">
      <c r="B23" s="15"/>
      <c r="C23" s="1">
        <v>19</v>
      </c>
      <c r="D23" s="1" t="str">
        <f t="shared" si="2"/>
        <v>13</v>
      </c>
      <c r="H23" t="str">
        <f t="shared" si="0"/>
        <v>#define    19</v>
      </c>
      <c r="I23" t="str">
        <f t="shared" si="1"/>
        <v>public const byte  = 19;</v>
      </c>
    </row>
    <row r="24" spans="2:16">
      <c r="B24" s="15"/>
      <c r="C24" s="1">
        <v>20</v>
      </c>
      <c r="D24" s="1" t="str">
        <f t="shared" si="2"/>
        <v>14</v>
      </c>
      <c r="E24" t="s">
        <v>170</v>
      </c>
      <c r="H24" t="str">
        <f t="shared" si="0"/>
        <v>#define  VAR_BMS1_SOC  20</v>
      </c>
      <c r="I24" t="str">
        <f t="shared" si="1"/>
        <v>public const byte VAR_BMS1_SOC = 20;</v>
      </c>
      <c r="L24" t="str">
        <f t="shared" si="3"/>
        <v>UpdateScanList(VAR_BMS1_SOC, 3000);</v>
      </c>
      <c r="M24" t="str">
        <f t="shared" ref="M24:M38" si="5">CONCATENATE("VAR_SetVariable(",E24,", mLiveData", ", validflag);")</f>
        <v>VAR_SetVariable(VAR_BMS1_SOC, mLiveData, validflag);</v>
      </c>
      <c r="P24" t="str">
        <f t="shared" si="4"/>
        <v>cJSON_AddItemToObject(Uha, "VAR_BMS1_SOC", cJSON_CreateNumber(mVars[20]));</v>
      </c>
    </row>
    <row r="25" spans="2:16">
      <c r="B25" s="15"/>
      <c r="C25" s="1">
        <v>21</v>
      </c>
      <c r="D25" s="1" t="str">
        <f t="shared" si="2"/>
        <v>15</v>
      </c>
      <c r="E25" t="s">
        <v>171</v>
      </c>
      <c r="H25" t="str">
        <f t="shared" si="0"/>
        <v>#define  VAR_BMS1_CURRENT_A10  21</v>
      </c>
      <c r="I25" t="str">
        <f t="shared" si="1"/>
        <v>public const byte VAR_BMS1_CURRENT_A10 = 21;</v>
      </c>
      <c r="L25" t="str">
        <f t="shared" si="3"/>
        <v>UpdateScanList(VAR_BMS1_CURRENT_A10, 3000);</v>
      </c>
      <c r="M25" t="str">
        <f t="shared" si="5"/>
        <v>VAR_SetVariable(VAR_BMS1_CURRENT_A10, mLiveData, validflag);</v>
      </c>
      <c r="P25" t="str">
        <f t="shared" si="4"/>
        <v>cJSON_AddItemToObject(Uha, "VAR_BMS1_CURRENT_A10", cJSON_CreateNumber(mVars[21]));</v>
      </c>
    </row>
    <row r="26" spans="2:16">
      <c r="B26" s="15"/>
      <c r="C26" s="1">
        <v>22</v>
      </c>
      <c r="D26" s="1" t="str">
        <f t="shared" si="2"/>
        <v>16</v>
      </c>
      <c r="E26" t="s">
        <v>172</v>
      </c>
      <c r="H26" t="str">
        <f t="shared" si="0"/>
        <v>#define  VAR_BMS1_VOLTAGE_V10  22</v>
      </c>
      <c r="I26" t="str">
        <f t="shared" si="1"/>
        <v>public const byte VAR_BMS1_VOLTAGE_V10 = 22;</v>
      </c>
      <c r="L26" t="str">
        <f t="shared" si="3"/>
        <v>UpdateScanList(VAR_BMS1_VOLTAGE_V10, 3000);</v>
      </c>
      <c r="M26" t="str">
        <f t="shared" si="5"/>
        <v>VAR_SetVariable(VAR_BMS1_VOLTAGE_V10, mLiveData, validflag);</v>
      </c>
      <c r="P26" t="str">
        <f t="shared" si="4"/>
        <v>cJSON_AddItemToObject(Uha, "VAR_BMS1_VOLTAGE_V10", cJSON_CreateNumber(mVars[22]));</v>
      </c>
    </row>
    <row r="27" spans="2:16">
      <c r="B27" s="15"/>
      <c r="C27" s="1">
        <v>23</v>
      </c>
      <c r="D27" s="1" t="str">
        <f t="shared" si="2"/>
        <v>17</v>
      </c>
      <c r="E27" t="s">
        <v>173</v>
      </c>
      <c r="H27" t="str">
        <f t="shared" si="0"/>
        <v>#define  VAR_BMS1_ENERGY_STORED_WH  23</v>
      </c>
      <c r="I27" t="str">
        <f t="shared" si="1"/>
        <v>public const byte VAR_BMS1_ENERGY_STORED_WH = 23;</v>
      </c>
      <c r="L27" t="str">
        <f t="shared" si="3"/>
        <v>UpdateScanList(VAR_BMS1_ENERGY_STORED_WH, 3000);</v>
      </c>
      <c r="M27" t="str">
        <f t="shared" si="5"/>
        <v>VAR_SetVariable(VAR_BMS1_ENERGY_STORED_WH, mLiveData, validflag);</v>
      </c>
      <c r="P27" t="str">
        <f t="shared" si="4"/>
        <v>cJSON_AddItemToObject(Uha, "VAR_BMS1_ENERGY_STORED_WH", cJSON_CreateNumber(mVars[23]));</v>
      </c>
    </row>
    <row r="28" spans="2:16">
      <c r="B28" s="15"/>
      <c r="C28" s="1">
        <v>24</v>
      </c>
      <c r="D28" s="1" t="str">
        <f t="shared" si="2"/>
        <v>18</v>
      </c>
      <c r="E28" t="s">
        <v>174</v>
      </c>
      <c r="H28" t="str">
        <f t="shared" si="0"/>
        <v>#define  VAR_BMS1_TODAY_ENERGY_WH  24</v>
      </c>
      <c r="I28" t="str">
        <f t="shared" si="1"/>
        <v>public const byte VAR_BMS1_TODAY_ENERGY_WH = 24;</v>
      </c>
      <c r="L28" t="str">
        <f t="shared" si="3"/>
        <v>UpdateScanList(VAR_BMS1_TODAY_ENERGY_WH, 3000);</v>
      </c>
      <c r="M28" t="str">
        <f t="shared" si="5"/>
        <v>VAR_SetVariable(VAR_BMS1_TODAY_ENERGY_WH, mLiveData, validflag);</v>
      </c>
      <c r="P28" t="str">
        <f t="shared" si="4"/>
        <v>cJSON_AddItemToObject(Uha, "VAR_BMS1_TODAY_ENERGY_WH", cJSON_CreateNumber(mVars[24]));</v>
      </c>
    </row>
    <row r="29" spans="2:16">
      <c r="B29" s="15"/>
      <c r="C29" s="1">
        <v>25</v>
      </c>
      <c r="D29" s="1" t="str">
        <f t="shared" si="2"/>
        <v>19</v>
      </c>
      <c r="H29" t="str">
        <f t="shared" si="0"/>
        <v>#define    25</v>
      </c>
      <c r="I29" t="str">
        <f t="shared" si="1"/>
        <v>public const byte  = 25;</v>
      </c>
    </row>
    <row r="30" spans="2:16">
      <c r="B30" s="15"/>
      <c r="C30" s="1">
        <v>26</v>
      </c>
      <c r="D30" s="1" t="str">
        <f t="shared" si="2"/>
        <v>1A</v>
      </c>
      <c r="H30" t="str">
        <f t="shared" si="0"/>
        <v>#define    26</v>
      </c>
      <c r="I30" t="str">
        <f t="shared" si="1"/>
        <v>public const byte  = 26;</v>
      </c>
    </row>
    <row r="31" spans="2:16">
      <c r="B31" s="15"/>
      <c r="C31" s="1">
        <v>27</v>
      </c>
      <c r="D31" s="1" t="str">
        <f t="shared" si="2"/>
        <v>1B</v>
      </c>
      <c r="H31" t="str">
        <f t="shared" si="0"/>
        <v>#define    27</v>
      </c>
      <c r="I31" t="str">
        <f t="shared" si="1"/>
        <v>public const byte  = 27;</v>
      </c>
    </row>
    <row r="32" spans="2:16">
      <c r="B32" s="15"/>
      <c r="C32" s="1">
        <v>28</v>
      </c>
      <c r="D32" s="1" t="str">
        <f t="shared" si="2"/>
        <v>1C</v>
      </c>
      <c r="H32" t="str">
        <f t="shared" si="0"/>
        <v>#define    28</v>
      </c>
      <c r="I32" t="str">
        <f t="shared" si="1"/>
        <v>public const byte  = 28;</v>
      </c>
    </row>
    <row r="33" spans="2:16">
      <c r="B33" s="15"/>
      <c r="C33" s="1">
        <v>29</v>
      </c>
      <c r="D33" s="1" t="str">
        <f t="shared" si="2"/>
        <v>1D</v>
      </c>
      <c r="H33" t="str">
        <f t="shared" si="0"/>
        <v>#define    29</v>
      </c>
      <c r="I33" t="str">
        <f t="shared" si="1"/>
        <v>public const byte  = 29;</v>
      </c>
    </row>
    <row r="34" spans="2:16">
      <c r="B34" s="15"/>
      <c r="C34" s="1">
        <v>30</v>
      </c>
      <c r="D34" s="1" t="str">
        <f t="shared" si="2"/>
        <v>1E</v>
      </c>
      <c r="E34" t="s">
        <v>175</v>
      </c>
      <c r="H34" t="str">
        <f t="shared" si="0"/>
        <v>#define  VAR_BMS2_SOC  30</v>
      </c>
      <c r="I34" t="str">
        <f t="shared" si="1"/>
        <v>public const byte VAR_BMS2_SOC = 30;</v>
      </c>
      <c r="L34" t="str">
        <f t="shared" si="3"/>
        <v>UpdateScanList(VAR_BMS2_SOC, 3000);</v>
      </c>
      <c r="M34" t="str">
        <f t="shared" si="5"/>
        <v>VAR_SetVariable(VAR_BMS2_SOC, mLiveData, validflag);</v>
      </c>
      <c r="P34" t="str">
        <f t="shared" si="4"/>
        <v>cJSON_AddItemToObject(Uha, "VAR_BMS2_SOC", cJSON_CreateNumber(mVars[30]));</v>
      </c>
    </row>
    <row r="35" spans="2:16">
      <c r="B35" s="15"/>
      <c r="C35" s="1">
        <v>31</v>
      </c>
      <c r="D35" s="1" t="str">
        <f t="shared" si="2"/>
        <v>1F</v>
      </c>
      <c r="E35" t="s">
        <v>176</v>
      </c>
      <c r="H35" t="str">
        <f t="shared" si="0"/>
        <v>#define  VAR_BMS2_CURRENT_A10  31</v>
      </c>
      <c r="I35" t="str">
        <f t="shared" si="1"/>
        <v>public const byte VAR_BMS2_CURRENT_A10 = 31;</v>
      </c>
      <c r="L35" t="str">
        <f t="shared" si="3"/>
        <v>UpdateScanList(VAR_BMS2_CURRENT_A10, 3000);</v>
      </c>
      <c r="M35" t="str">
        <f t="shared" si="5"/>
        <v>VAR_SetVariable(VAR_BMS2_CURRENT_A10, mLiveData, validflag);</v>
      </c>
      <c r="P35" t="str">
        <f t="shared" si="4"/>
        <v>cJSON_AddItemToObject(Uha, "VAR_BMS2_CURRENT_A10", cJSON_CreateNumber(mVars[31]));</v>
      </c>
    </row>
    <row r="36" spans="2:16">
      <c r="B36" s="15"/>
      <c r="C36" s="1">
        <v>32</v>
      </c>
      <c r="D36" s="1" t="str">
        <f t="shared" si="2"/>
        <v>20</v>
      </c>
      <c r="E36" t="s">
        <v>177</v>
      </c>
      <c r="H36" t="str">
        <f t="shared" si="0"/>
        <v>#define  VAR_BMS2_VOLTAGE_V10  32</v>
      </c>
      <c r="I36" t="str">
        <f t="shared" si="1"/>
        <v>public const byte VAR_BMS2_VOLTAGE_V10 = 32;</v>
      </c>
      <c r="L36" t="str">
        <f t="shared" si="3"/>
        <v>UpdateScanList(VAR_BMS2_VOLTAGE_V10, 3000);</v>
      </c>
      <c r="M36" t="str">
        <f t="shared" si="5"/>
        <v>VAR_SetVariable(VAR_BMS2_VOLTAGE_V10, mLiveData, validflag);</v>
      </c>
      <c r="P36" t="str">
        <f t="shared" si="4"/>
        <v>cJSON_AddItemToObject(Uha, "VAR_BMS2_VOLTAGE_V10", cJSON_CreateNumber(mVars[32]));</v>
      </c>
    </row>
    <row r="37" spans="2:16">
      <c r="B37" s="15"/>
      <c r="C37" s="1">
        <v>33</v>
      </c>
      <c r="D37" s="1" t="str">
        <f t="shared" si="2"/>
        <v>21</v>
      </c>
      <c r="E37" t="s">
        <v>178</v>
      </c>
      <c r="H37" t="str">
        <f t="shared" si="0"/>
        <v>#define  VAR_BMS2_ENERGY_STORED_WH  33</v>
      </c>
      <c r="I37" t="str">
        <f t="shared" si="1"/>
        <v>public const byte VAR_BMS2_ENERGY_STORED_WH = 33;</v>
      </c>
      <c r="L37" t="str">
        <f t="shared" si="3"/>
        <v>UpdateScanList(VAR_BMS2_ENERGY_STORED_WH, 3000);</v>
      </c>
      <c r="M37" t="str">
        <f t="shared" si="5"/>
        <v>VAR_SetVariable(VAR_BMS2_ENERGY_STORED_WH, mLiveData, validflag);</v>
      </c>
      <c r="P37" t="str">
        <f t="shared" si="4"/>
        <v>cJSON_AddItemToObject(Uha, "VAR_BMS2_ENERGY_STORED_WH", cJSON_CreateNumber(mVars[33]));</v>
      </c>
    </row>
    <row r="38" spans="2:16">
      <c r="B38" s="15"/>
      <c r="C38" s="1">
        <v>34</v>
      </c>
      <c r="D38" s="1" t="str">
        <f t="shared" si="2"/>
        <v>22</v>
      </c>
      <c r="E38" t="s">
        <v>179</v>
      </c>
      <c r="H38" t="str">
        <f t="shared" si="0"/>
        <v>#define  VAR_BMS2_TODAY_ENERGY_WH  34</v>
      </c>
      <c r="I38" t="str">
        <f t="shared" si="1"/>
        <v>public const byte VAR_BMS2_TODAY_ENERGY_WH = 34;</v>
      </c>
      <c r="L38" t="str">
        <f t="shared" si="3"/>
        <v>UpdateScanList(VAR_BMS2_TODAY_ENERGY_WH, 3000);</v>
      </c>
      <c r="M38" t="str">
        <f t="shared" si="5"/>
        <v>VAR_SetVariable(VAR_BMS2_TODAY_ENERGY_WH, mLiveData, validflag);</v>
      </c>
      <c r="P38" t="str">
        <f t="shared" si="4"/>
        <v>cJSON_AddItemToObject(Uha, "VAR_BMS2_TODAY_ENERGY_WH", cJSON_CreateNumber(mVars[34]));</v>
      </c>
    </row>
    <row r="39" spans="2:16">
      <c r="B39" s="15"/>
      <c r="C39" s="1">
        <v>35</v>
      </c>
      <c r="D39" s="1" t="str">
        <f t="shared" si="2"/>
        <v>23</v>
      </c>
      <c r="H39" t="str">
        <f t="shared" si="0"/>
        <v>#define    35</v>
      </c>
      <c r="I39" t="str">
        <f t="shared" si="1"/>
        <v>public const byte  = 35;</v>
      </c>
    </row>
    <row r="40" spans="2:16">
      <c r="B40" s="15"/>
      <c r="C40" s="1">
        <v>36</v>
      </c>
      <c r="D40" s="1" t="str">
        <f t="shared" si="2"/>
        <v>24</v>
      </c>
      <c r="H40" t="str">
        <f t="shared" si="0"/>
        <v>#define    36</v>
      </c>
      <c r="I40" t="str">
        <f t="shared" si="1"/>
        <v>public const byte  = 36;</v>
      </c>
    </row>
    <row r="41" spans="2:16">
      <c r="B41" s="15"/>
      <c r="C41" s="1">
        <v>37</v>
      </c>
      <c r="D41" s="1" t="str">
        <f t="shared" si="2"/>
        <v>25</v>
      </c>
      <c r="H41" t="str">
        <f t="shared" si="0"/>
        <v>#define    37</v>
      </c>
      <c r="I41" t="str">
        <f t="shared" si="1"/>
        <v>public const byte  = 37;</v>
      </c>
    </row>
    <row r="42" spans="2:16">
      <c r="B42" s="15"/>
      <c r="C42" s="1">
        <v>38</v>
      </c>
      <c r="D42" s="1" t="str">
        <f t="shared" si="2"/>
        <v>26</v>
      </c>
      <c r="H42" t="str">
        <f t="shared" si="0"/>
        <v>#define    38</v>
      </c>
      <c r="I42" t="str">
        <f t="shared" si="1"/>
        <v>public const byte  = 38;</v>
      </c>
    </row>
    <row r="43" spans="2:16">
      <c r="B43" s="15"/>
      <c r="C43" s="1">
        <v>39</v>
      </c>
      <c r="D43" s="1" t="str">
        <f t="shared" si="2"/>
        <v>27</v>
      </c>
      <c r="H43" t="str">
        <f t="shared" si="0"/>
        <v>#define    39</v>
      </c>
      <c r="I43" t="str">
        <f t="shared" si="1"/>
        <v>public const byte  = 39;</v>
      </c>
    </row>
    <row r="44" spans="2:16">
      <c r="B44" s="15"/>
      <c r="C44" s="1">
        <v>40</v>
      </c>
      <c r="D44" s="1" t="str">
        <f t="shared" si="2"/>
        <v>28</v>
      </c>
      <c r="E44" t="s">
        <v>180</v>
      </c>
      <c r="H44" t="str">
        <f t="shared" si="0"/>
        <v>#define  VAR_MPPT_BAT_CURRENT_A10  40</v>
      </c>
      <c r="I44" t="str">
        <f t="shared" si="1"/>
        <v>public const byte VAR_MPPT_BAT_CURRENT_A10 = 40;</v>
      </c>
      <c r="L44" t="str">
        <f t="shared" si="3"/>
        <v>UpdateScanList(VAR_MPPT_BAT_CURRENT_A10, 3000);</v>
      </c>
      <c r="P44" t="str">
        <f t="shared" si="4"/>
        <v>cJSON_AddItemToObject(Uha, "VAR_MPPT_BAT_CURRENT_A10", cJSON_CreateNumber(mVars[40]));</v>
      </c>
    </row>
    <row r="45" spans="2:16">
      <c r="B45" s="15"/>
      <c r="C45" s="1">
        <v>41</v>
      </c>
      <c r="D45" s="1" t="str">
        <f t="shared" si="2"/>
        <v>29</v>
      </c>
      <c r="E45" t="s">
        <v>181</v>
      </c>
      <c r="H45" t="str">
        <f t="shared" si="0"/>
        <v>#define  VAR_MPPT_BAT_VOLTAGE_V100  41</v>
      </c>
      <c r="I45" t="str">
        <f t="shared" si="1"/>
        <v>public const byte VAR_MPPT_BAT_VOLTAGE_V100 = 41;</v>
      </c>
      <c r="L45" t="str">
        <f t="shared" si="3"/>
        <v>UpdateScanList(VAR_MPPT_BAT_VOLTAGE_V100, 3000);</v>
      </c>
      <c r="P45" t="str">
        <f t="shared" si="4"/>
        <v>cJSON_AddItemToObject(Uha, "VAR_MPPT_BAT_VOLTAGE_V100", cJSON_CreateNumber(mVars[41]));</v>
      </c>
    </row>
    <row r="46" spans="2:16">
      <c r="B46" s="15"/>
      <c r="C46" s="1">
        <v>42</v>
      </c>
      <c r="D46" s="1" t="str">
        <f t="shared" si="2"/>
        <v>2A</v>
      </c>
      <c r="E46" t="s">
        <v>182</v>
      </c>
      <c r="H46" t="str">
        <f t="shared" si="0"/>
        <v>#define  VAR_MPPT_YIELD_TODAY_10WH  42</v>
      </c>
      <c r="I46" t="str">
        <f t="shared" si="1"/>
        <v>public const byte VAR_MPPT_YIELD_TODAY_10WH = 42;</v>
      </c>
      <c r="L46" t="str">
        <f t="shared" si="3"/>
        <v>UpdateScanList(VAR_MPPT_YIELD_TODAY_10WH, 3000);</v>
      </c>
      <c r="P46" t="str">
        <f t="shared" si="4"/>
        <v>cJSON_AddItemToObject(Uha, "VAR_MPPT_YIELD_TODAY_10WH", cJSON_CreateNumber(mVars[42]));</v>
      </c>
    </row>
    <row r="47" spans="2:16">
      <c r="B47" s="15"/>
      <c r="C47" s="1">
        <v>43</v>
      </c>
      <c r="D47" s="1" t="str">
        <f t="shared" si="2"/>
        <v>2B</v>
      </c>
      <c r="E47" t="s">
        <v>183</v>
      </c>
      <c r="H47" t="str">
        <f t="shared" si="0"/>
        <v>#define  VAR_MPPT_MAX_TODAY_W  43</v>
      </c>
      <c r="I47" t="str">
        <f t="shared" si="1"/>
        <v>public const byte VAR_MPPT_MAX_TODAY_W = 43;</v>
      </c>
      <c r="L47" t="str">
        <f t="shared" si="3"/>
        <v>UpdateScanList(VAR_MPPT_MAX_TODAY_W, 3000);</v>
      </c>
      <c r="P47" t="str">
        <f t="shared" si="4"/>
        <v>cJSON_AddItemToObject(Uha, "VAR_MPPT_MAX_TODAY_W", cJSON_CreateNumber(mVars[43]));</v>
      </c>
    </row>
    <row r="48" spans="2:16">
      <c r="B48" s="15"/>
      <c r="C48" s="1">
        <v>44</v>
      </c>
      <c r="D48" s="1" t="str">
        <f t="shared" si="2"/>
        <v>2C</v>
      </c>
      <c r="E48" t="s">
        <v>184</v>
      </c>
      <c r="H48" t="str">
        <f t="shared" si="0"/>
        <v>#define  VAR_MPPT_SOLAR_POWER_W  44</v>
      </c>
      <c r="I48" t="str">
        <f t="shared" si="1"/>
        <v>public const byte VAR_MPPT_SOLAR_POWER_W = 44;</v>
      </c>
      <c r="L48" t="str">
        <f t="shared" si="3"/>
        <v>UpdateScanList(VAR_MPPT_SOLAR_POWER_W, 3000);</v>
      </c>
      <c r="P48" t="str">
        <f t="shared" si="4"/>
        <v>cJSON_AddItemToObject(Uha, "VAR_MPPT_SOLAR_POWER_W", cJSON_CreateNumber(mVars[44]));</v>
      </c>
    </row>
    <row r="49" spans="2:16">
      <c r="B49" s="15"/>
      <c r="C49" s="1">
        <v>45</v>
      </c>
      <c r="D49" s="1" t="str">
        <f t="shared" si="2"/>
        <v>2D</v>
      </c>
      <c r="E49" t="s">
        <v>185</v>
      </c>
      <c r="H49" t="str">
        <f t="shared" si="0"/>
        <v>#define  VAR_MPPT_SOLAR_VOLTAGE_V100  45</v>
      </c>
      <c r="I49" t="str">
        <f t="shared" si="1"/>
        <v>public const byte VAR_MPPT_SOLAR_VOLTAGE_V100 = 45;</v>
      </c>
      <c r="L49" t="str">
        <f t="shared" si="3"/>
        <v>UpdateScanList(VAR_MPPT_SOLAR_VOLTAGE_V100, 3000);</v>
      </c>
      <c r="P49" t="str">
        <f t="shared" si="4"/>
        <v>cJSON_AddItemToObject(Uha, "VAR_MPPT_SOLAR_VOLTAGE_V100", cJSON_CreateNumber(mVars[45]));</v>
      </c>
    </row>
    <row r="50" spans="2:16">
      <c r="B50" s="15"/>
      <c r="C50" s="1">
        <v>46</v>
      </c>
      <c r="D50" s="1" t="str">
        <f t="shared" si="2"/>
        <v>2E</v>
      </c>
      <c r="E50" t="s">
        <v>186</v>
      </c>
      <c r="H50" t="str">
        <f t="shared" si="0"/>
        <v>#define  VAR_MPPT_SOLAR_CURRENT_A10  46</v>
      </c>
      <c r="I50" t="str">
        <f t="shared" si="1"/>
        <v>public const byte VAR_MPPT_SOLAR_CURRENT_A10 = 46;</v>
      </c>
      <c r="L50" t="str">
        <f t="shared" si="3"/>
        <v>UpdateScanList(VAR_MPPT_SOLAR_CURRENT_A10, 3000);</v>
      </c>
      <c r="P50" t="str">
        <f t="shared" si="4"/>
        <v>cJSON_AddItemToObject(Uha, "VAR_MPPT_SOLAR_CURRENT_A10", cJSON_CreateNumber(mVars[46]));</v>
      </c>
    </row>
    <row r="51" spans="2:16">
      <c r="B51" s="15"/>
      <c r="C51" s="1">
        <v>47</v>
      </c>
      <c r="D51" s="1" t="str">
        <f t="shared" si="2"/>
        <v>2F</v>
      </c>
      <c r="E51" t="s">
        <v>187</v>
      </c>
      <c r="H51" t="str">
        <f t="shared" si="0"/>
        <v>#define  VAR_MPPT_SOLAR_MAX_VOLTAGE_V100  47</v>
      </c>
      <c r="I51" t="str">
        <f t="shared" si="1"/>
        <v>public const byte VAR_MPPT_SOLAR_MAX_VOLTAGE_V100 = 47;</v>
      </c>
      <c r="L51" t="str">
        <f t="shared" si="3"/>
        <v>UpdateScanList(VAR_MPPT_SOLAR_MAX_VOLTAGE_V100, 3000);</v>
      </c>
      <c r="P51" t="str">
        <f t="shared" si="4"/>
        <v>cJSON_AddItemToObject(Uha, "VAR_MPPT_SOLAR_MAX_VOLTAGE_V100", cJSON_CreateNumber(mVars[47]));</v>
      </c>
    </row>
    <row r="52" spans="2:16">
      <c r="B52" s="15"/>
      <c r="C52" s="1">
        <v>48</v>
      </c>
      <c r="D52" s="1" t="str">
        <f t="shared" si="2"/>
        <v>30</v>
      </c>
      <c r="E52" t="s">
        <v>252</v>
      </c>
      <c r="H52" t="str">
        <f t="shared" si="0"/>
        <v>#define  VAR_MPPT_MAX_BAT_CURRENT_A10  48</v>
      </c>
      <c r="I52" t="str">
        <f t="shared" si="1"/>
        <v>public const byte VAR_MPPT_MAX_BAT_CURRENT_A10 = 48;</v>
      </c>
      <c r="L52" t="str">
        <f t="shared" si="3"/>
        <v>UpdateScanList(VAR_MPPT_MAX_BAT_CURRENT_A10, 3000);</v>
      </c>
      <c r="P52" t="str">
        <f t="shared" si="4"/>
        <v>cJSON_AddItemToObject(Uha, "VAR_MPPT_MAX_BAT_CURRENT_A10", cJSON_CreateNumber(mVars[48]));</v>
      </c>
    </row>
    <row r="53" spans="2:16">
      <c r="B53" s="15"/>
      <c r="C53" s="1">
        <v>49</v>
      </c>
      <c r="D53" s="1" t="str">
        <f t="shared" si="2"/>
        <v>31</v>
      </c>
      <c r="H53" t="str">
        <f t="shared" si="0"/>
        <v>#define    49</v>
      </c>
      <c r="I53" t="str">
        <f t="shared" si="1"/>
        <v>public const byte  = 49;</v>
      </c>
    </row>
    <row r="54" spans="2:16">
      <c r="B54" s="15"/>
      <c r="C54" s="1">
        <v>50</v>
      </c>
      <c r="D54" s="1" t="str">
        <f t="shared" si="2"/>
        <v>32</v>
      </c>
      <c r="E54" t="s">
        <v>312</v>
      </c>
      <c r="H54" t="str">
        <f t="shared" si="0"/>
        <v>#define  VAR_SHUNT_CURRENT_A100  50</v>
      </c>
      <c r="I54" t="str">
        <f t="shared" si="1"/>
        <v>public const byte VAR_SHUNT_CURRENT_A100 = 50;</v>
      </c>
      <c r="L54" t="str">
        <f t="shared" si="3"/>
        <v>UpdateScanList(VAR_SHUNT_CURRENT_A100, 3000);</v>
      </c>
      <c r="P54" t="str">
        <f t="shared" si="4"/>
        <v>cJSON_AddItemToObject(Uha, "VAR_SHUNT_CURRENT_A100", cJSON_CreateNumber(mVars[50]));</v>
      </c>
    </row>
    <row r="55" spans="2:16">
      <c r="B55" s="15"/>
      <c r="C55" s="1">
        <v>51</v>
      </c>
      <c r="D55" s="1" t="str">
        <f t="shared" si="2"/>
        <v>33</v>
      </c>
      <c r="H55" t="str">
        <f t="shared" si="0"/>
        <v>#define    51</v>
      </c>
      <c r="I55" t="str">
        <f t="shared" si="1"/>
        <v>public const byte  = 51;</v>
      </c>
    </row>
    <row r="56" spans="2:16">
      <c r="B56" s="15"/>
      <c r="C56" s="1">
        <v>52</v>
      </c>
      <c r="D56" s="1" t="str">
        <f t="shared" si="2"/>
        <v>34</v>
      </c>
      <c r="H56" t="str">
        <f t="shared" si="0"/>
        <v>#define    52</v>
      </c>
      <c r="I56" t="str">
        <f t="shared" si="1"/>
        <v>public const byte  = 52;</v>
      </c>
    </row>
    <row r="57" spans="2:16">
      <c r="B57" s="15"/>
      <c r="C57" s="1">
        <v>53</v>
      </c>
      <c r="D57" s="1" t="str">
        <f t="shared" si="2"/>
        <v>35</v>
      </c>
      <c r="H57" t="str">
        <f t="shared" si="0"/>
        <v>#define    53</v>
      </c>
      <c r="I57" t="str">
        <f t="shared" si="1"/>
        <v>public const byte  = 53;</v>
      </c>
    </row>
    <row r="58" spans="2:16">
      <c r="B58" s="15"/>
      <c r="C58" s="1">
        <v>54</v>
      </c>
      <c r="D58" s="1" t="str">
        <f t="shared" si="2"/>
        <v>36</v>
      </c>
      <c r="H58" t="str">
        <f t="shared" si="0"/>
        <v>#define    54</v>
      </c>
      <c r="I58" t="str">
        <f t="shared" si="1"/>
        <v>public const byte  = 54;</v>
      </c>
    </row>
    <row r="59" spans="2:16">
      <c r="B59" s="15"/>
      <c r="C59" s="1">
        <v>55</v>
      </c>
      <c r="D59" s="1" t="str">
        <f t="shared" si="2"/>
        <v>37</v>
      </c>
      <c r="H59" t="str">
        <f t="shared" si="0"/>
        <v>#define    55</v>
      </c>
      <c r="I59" t="str">
        <f t="shared" si="1"/>
        <v>public const byte  = 55;</v>
      </c>
    </row>
    <row r="60" spans="2:16">
      <c r="B60" s="15"/>
      <c r="C60" s="1">
        <v>56</v>
      </c>
      <c r="D60" s="1" t="str">
        <f t="shared" si="2"/>
        <v>38</v>
      </c>
      <c r="H60" t="str">
        <f t="shared" si="0"/>
        <v>#define    56</v>
      </c>
      <c r="I60" t="str">
        <f t="shared" si="1"/>
        <v>public const byte  = 56;</v>
      </c>
    </row>
    <row r="61" spans="2:16">
      <c r="B61" s="15"/>
      <c r="C61" s="1">
        <v>57</v>
      </c>
      <c r="D61" s="1" t="str">
        <f t="shared" si="2"/>
        <v>39</v>
      </c>
      <c r="H61" t="str">
        <f t="shared" si="0"/>
        <v>#define    57</v>
      </c>
      <c r="I61" t="str">
        <f t="shared" si="1"/>
        <v>public const byte  = 57;</v>
      </c>
    </row>
    <row r="62" spans="2:16">
      <c r="B62" s="15"/>
      <c r="C62" s="1">
        <v>58</v>
      </c>
      <c r="D62" s="1" t="str">
        <f t="shared" si="2"/>
        <v>3A</v>
      </c>
      <c r="H62" t="str">
        <f t="shared" si="0"/>
        <v>#define    58</v>
      </c>
      <c r="I62" t="str">
        <f t="shared" si="1"/>
        <v>public const byte  = 58;</v>
      </c>
    </row>
    <row r="63" spans="2:16">
      <c r="B63" s="15"/>
      <c r="C63" s="1">
        <v>59</v>
      </c>
      <c r="D63" s="1" t="str">
        <f t="shared" si="2"/>
        <v>3B</v>
      </c>
      <c r="H63" t="str">
        <f t="shared" si="0"/>
        <v>#define    59</v>
      </c>
      <c r="I63" t="str">
        <f t="shared" si="1"/>
        <v>public const byte  = 59;</v>
      </c>
    </row>
    <row r="64" spans="2:16">
      <c r="B64" s="15"/>
      <c r="C64" s="1">
        <v>60</v>
      </c>
      <c r="D64" s="1" t="str">
        <f t="shared" si="2"/>
        <v>3C</v>
      </c>
      <c r="E64" t="s">
        <v>262</v>
      </c>
      <c r="H64" t="str">
        <f t="shared" si="0"/>
        <v>#define  VAR_CONS_AC300_WH  60</v>
      </c>
      <c r="I64" t="str">
        <f t="shared" si="1"/>
        <v>public const byte VAR_CONS_AC300_WH = 60;</v>
      </c>
      <c r="L64" t="str">
        <f t="shared" si="3"/>
        <v>UpdateScanList(VAR_CONS_AC300_WH, 3000);</v>
      </c>
      <c r="N64" t="str">
        <f>CONCATENATE("COM_AddStreamedVariable(",E64, ", 1000);")</f>
        <v>COM_AddStreamedVariable(VAR_CONS_AC300_WH, 1000);</v>
      </c>
      <c r="P64" t="str">
        <f t="shared" ref="P64:P81" si="6">CONCATENATE("cJSON_AddItemToObject(Uha, ","""",E64,"""",", cJSON_CreateNumber(mVars[",C64,"]));")</f>
        <v>cJSON_AddItemToObject(Uha, "VAR_CONS_AC300_WH", cJSON_CreateNumber(mVars[60]));</v>
      </c>
    </row>
    <row r="65" spans="2:16">
      <c r="B65" s="15"/>
      <c r="C65" s="1">
        <v>61</v>
      </c>
      <c r="D65" s="1" t="str">
        <f t="shared" si="2"/>
        <v>3D</v>
      </c>
      <c r="E65" t="s">
        <v>261</v>
      </c>
      <c r="H65" t="str">
        <f t="shared" si="0"/>
        <v>#define  VAR_CONS_AC3KW_WH  61</v>
      </c>
      <c r="I65" t="str">
        <f t="shared" si="1"/>
        <v>public const byte VAR_CONS_AC3KW_WH = 61;</v>
      </c>
      <c r="L65" t="str">
        <f t="shared" si="3"/>
        <v>UpdateScanList(VAR_CONS_AC3KW_WH, 3000);</v>
      </c>
      <c r="N65" t="str">
        <f t="shared" ref="N65:N128" si="7">CONCATENATE("COM_AddStreamedVariable(",E65, ", 1000);")</f>
        <v>COM_AddStreamedVariable(VAR_CONS_AC3KW_WH, 1000);</v>
      </c>
      <c r="P65" t="str">
        <f t="shared" si="6"/>
        <v>cJSON_AddItemToObject(Uha, "VAR_CONS_AC3KW_WH", cJSON_CreateNumber(mVars[61]));</v>
      </c>
    </row>
    <row r="66" spans="2:16">
      <c r="B66" s="15"/>
      <c r="C66" s="1">
        <v>62</v>
      </c>
      <c r="D66" s="1" t="str">
        <f t="shared" si="2"/>
        <v>3E</v>
      </c>
      <c r="E66" t="s">
        <v>260</v>
      </c>
      <c r="H66" t="str">
        <f t="shared" si="0"/>
        <v>#define  VAR_CONS_AC5KW_WH  62</v>
      </c>
      <c r="I66" t="str">
        <f t="shared" si="1"/>
        <v>public const byte VAR_CONS_AC5KW_WH = 62;</v>
      </c>
      <c r="L66" t="str">
        <f t="shared" si="3"/>
        <v>UpdateScanList(VAR_CONS_AC5KW_WH, 3000);</v>
      </c>
      <c r="N66" t="str">
        <f t="shared" si="7"/>
        <v>COM_AddStreamedVariable(VAR_CONS_AC5KW_WH, 1000);</v>
      </c>
      <c r="P66" t="str">
        <f t="shared" si="6"/>
        <v>cJSON_AddItemToObject(Uha, "VAR_CONS_AC5KW_WH", cJSON_CreateNumber(mVars[62]));</v>
      </c>
    </row>
    <row r="67" spans="2:16">
      <c r="B67" s="15"/>
      <c r="C67" s="1">
        <v>63</v>
      </c>
      <c r="D67" s="1" t="str">
        <f t="shared" si="2"/>
        <v>3F</v>
      </c>
      <c r="E67" t="s">
        <v>259</v>
      </c>
      <c r="H67" t="str">
        <f t="shared" si="0"/>
        <v>#define  VAR_CONS_FRIDGE_WH  63</v>
      </c>
      <c r="I67" t="str">
        <f t="shared" si="1"/>
        <v>public const byte VAR_CONS_FRIDGE_WH = 63;</v>
      </c>
      <c r="L67" t="str">
        <f t="shared" si="3"/>
        <v>UpdateScanList(VAR_CONS_FRIDGE_WH, 3000);</v>
      </c>
      <c r="N67" t="str">
        <f t="shared" si="7"/>
        <v>COM_AddStreamedVariable(VAR_CONS_FRIDGE_WH, 1000);</v>
      </c>
      <c r="P67" t="str">
        <f t="shared" si="6"/>
        <v>cJSON_AddItemToObject(Uha, "VAR_CONS_FRIDGE_WH", cJSON_CreateNumber(mVars[63]));</v>
      </c>
    </row>
    <row r="68" spans="2:16">
      <c r="B68" s="15"/>
      <c r="C68" s="1">
        <v>64</v>
      </c>
      <c r="D68" s="1" t="str">
        <f t="shared" si="2"/>
        <v>40</v>
      </c>
      <c r="E68" t="s">
        <v>263</v>
      </c>
      <c r="H68" t="str">
        <f t="shared" ref="H68:H103" si="8">CONCATENATE("#define  ",E68,"  ",C68)</f>
        <v>#define  VAR_CONS_KITCHEN_WH  64</v>
      </c>
      <c r="I68" t="str">
        <f t="shared" ref="I68:I103" si="9">CONCATENATE("public const byte ",E68," = ",C68,";")</f>
        <v>public const byte VAR_CONS_KITCHEN_WH = 64;</v>
      </c>
      <c r="L68" t="str">
        <f t="shared" si="3"/>
        <v>UpdateScanList(VAR_CONS_KITCHEN_WH, 3000);</v>
      </c>
      <c r="N68" t="str">
        <f t="shared" si="7"/>
        <v>COM_AddStreamedVariable(VAR_CONS_KITCHEN_WH, 1000);</v>
      </c>
      <c r="P68" t="str">
        <f t="shared" si="6"/>
        <v>cJSON_AddItemToObject(Uha, "VAR_CONS_KITCHEN_WH", cJSON_CreateNumber(mVars[64]));</v>
      </c>
    </row>
    <row r="69" spans="2:16">
      <c r="B69" s="15"/>
      <c r="C69" s="1">
        <v>65</v>
      </c>
      <c r="D69" s="1" t="str">
        <f t="shared" ref="D69:D132" si="10">DEC2HEX(C69,2)</f>
        <v>41</v>
      </c>
      <c r="E69" t="s">
        <v>264</v>
      </c>
      <c r="H69" t="str">
        <f t="shared" si="8"/>
        <v>#define  VAR_CONS_WASCHMACHINE_WH  65</v>
      </c>
      <c r="I69" t="str">
        <f t="shared" si="9"/>
        <v>public const byte VAR_CONS_WASCHMACHINE_WH = 65;</v>
      </c>
      <c r="L69" t="str">
        <f t="shared" si="3"/>
        <v>UpdateScanList(VAR_CONS_WASCHMACHINE_WH, 3000);</v>
      </c>
      <c r="N69" t="str">
        <f t="shared" si="7"/>
        <v>COM_AddStreamedVariable(VAR_CONS_WASCHMACHINE_WH, 1000);</v>
      </c>
      <c r="P69" t="str">
        <f t="shared" si="6"/>
        <v>cJSON_AddItemToObject(Uha, "VAR_CONS_WASCHMACHINE_WH", cJSON_CreateNumber(mVars[65]));</v>
      </c>
    </row>
    <row r="70" spans="2:16">
      <c r="B70" s="15"/>
      <c r="C70" s="1">
        <v>66</v>
      </c>
      <c r="D70" s="1" t="str">
        <f t="shared" si="10"/>
        <v>42</v>
      </c>
      <c r="E70" t="s">
        <v>265</v>
      </c>
      <c r="H70" t="str">
        <f t="shared" si="8"/>
        <v>#define  VAR_CONS_OTHER_WH  66</v>
      </c>
      <c r="I70" t="str">
        <f t="shared" si="9"/>
        <v>public const byte VAR_CONS_OTHER_WH = 66;</v>
      </c>
      <c r="L70" t="str">
        <f t="shared" si="3"/>
        <v>UpdateScanList(VAR_CONS_OTHER_WH, 3000);</v>
      </c>
      <c r="N70" t="str">
        <f t="shared" si="7"/>
        <v>COM_AddStreamedVariable(VAR_CONS_OTHER_WH, 1000);</v>
      </c>
      <c r="P70" t="str">
        <f t="shared" si="6"/>
        <v>cJSON_AddItemToObject(Uha, "VAR_CONS_OTHER_WH", cJSON_CreateNumber(mVars[66]));</v>
      </c>
    </row>
    <row r="71" spans="2:16">
      <c r="B71" s="15"/>
      <c r="C71" s="1">
        <v>67</v>
      </c>
      <c r="D71" s="1" t="str">
        <f t="shared" si="10"/>
        <v>43</v>
      </c>
      <c r="E71" t="s">
        <v>266</v>
      </c>
      <c r="H71" t="str">
        <f t="shared" si="8"/>
        <v>#define  VAR_CONS_TECHM_WH  67</v>
      </c>
      <c r="I71" t="str">
        <f t="shared" si="9"/>
        <v>public const byte VAR_CONS_TECHM_WH = 67;</v>
      </c>
      <c r="L71" t="str">
        <f t="shared" si="3"/>
        <v>UpdateScanList(VAR_CONS_TECHM_WH, 3000);</v>
      </c>
      <c r="N71" t="str">
        <f t="shared" si="7"/>
        <v>COM_AddStreamedVariable(VAR_CONS_TECHM_WH, 1000);</v>
      </c>
      <c r="P71" t="str">
        <f t="shared" si="6"/>
        <v>cJSON_AddItemToObject(Uha, "VAR_CONS_TECHM_WH", cJSON_CreateNumber(mVars[67]));</v>
      </c>
    </row>
    <row r="72" spans="2:16">
      <c r="B72" s="15"/>
      <c r="C72" s="1">
        <v>68</v>
      </c>
      <c r="D72" s="1" t="str">
        <f t="shared" si="10"/>
        <v>44</v>
      </c>
      <c r="E72" t="s">
        <v>280</v>
      </c>
      <c r="H72" t="str">
        <f t="shared" si="8"/>
        <v>#define  VAR_CONS_KITCHEN_A_WH  68</v>
      </c>
      <c r="I72" t="str">
        <f t="shared" si="9"/>
        <v>public const byte VAR_CONS_KITCHEN_A_WH = 68;</v>
      </c>
      <c r="L72" t="s">
        <v>282</v>
      </c>
    </row>
    <row r="73" spans="2:16">
      <c r="B73" s="15"/>
      <c r="C73" s="1">
        <v>69</v>
      </c>
      <c r="D73" s="1" t="str">
        <f t="shared" si="10"/>
        <v>45</v>
      </c>
      <c r="E73" t="s">
        <v>281</v>
      </c>
      <c r="H73" t="str">
        <f t="shared" si="8"/>
        <v>#define  VAR_CONS_KITCHEN_B_WH  69</v>
      </c>
      <c r="I73" t="str">
        <f t="shared" si="9"/>
        <v>public const byte VAR_CONS_KITCHEN_B_WH = 69;</v>
      </c>
    </row>
    <row r="74" spans="2:16">
      <c r="B74" s="15"/>
      <c r="C74" s="1">
        <v>70</v>
      </c>
      <c r="D74" s="1" t="str">
        <f t="shared" si="10"/>
        <v>46</v>
      </c>
      <c r="E74" t="s">
        <v>267</v>
      </c>
      <c r="H74" t="str">
        <f t="shared" si="8"/>
        <v>#define  VAR_POW_AC300_W  70</v>
      </c>
      <c r="I74" t="str">
        <f t="shared" si="9"/>
        <v>public const byte VAR_POW_AC300_W = 70;</v>
      </c>
      <c r="L74" t="str">
        <f t="shared" si="3"/>
        <v>UpdateScanList(VAR_POW_AC300_W, 3000);</v>
      </c>
      <c r="N74" t="str">
        <f t="shared" si="7"/>
        <v>COM_AddStreamedVariable(VAR_POW_AC300_W, 1000);</v>
      </c>
      <c r="P74" t="str">
        <f t="shared" si="6"/>
        <v>cJSON_AddItemToObject(Uha, "VAR_POW_AC300_W", cJSON_CreateNumber(mVars[70]));</v>
      </c>
    </row>
    <row r="75" spans="2:16">
      <c r="B75" s="15"/>
      <c r="C75" s="1">
        <v>71</v>
      </c>
      <c r="D75" s="1" t="str">
        <f t="shared" si="10"/>
        <v>47</v>
      </c>
      <c r="E75" t="s">
        <v>268</v>
      </c>
      <c r="H75" t="str">
        <f t="shared" si="8"/>
        <v>#define  VAR_POW_AC3KW_W  71</v>
      </c>
      <c r="I75" t="str">
        <f t="shared" si="9"/>
        <v>public const byte VAR_POW_AC3KW_W = 71;</v>
      </c>
      <c r="L75" t="str">
        <f t="shared" si="3"/>
        <v>UpdateScanList(VAR_POW_AC3KW_W, 3000);</v>
      </c>
      <c r="N75" t="str">
        <f t="shared" si="7"/>
        <v>COM_AddStreamedVariable(VAR_POW_AC3KW_W, 1000);</v>
      </c>
      <c r="P75" t="str">
        <f t="shared" si="6"/>
        <v>cJSON_AddItemToObject(Uha, "VAR_POW_AC3KW_W", cJSON_CreateNumber(mVars[71]));</v>
      </c>
    </row>
    <row r="76" spans="2:16">
      <c r="B76" s="15"/>
      <c r="C76" s="1">
        <v>72</v>
      </c>
      <c r="D76" s="1" t="str">
        <f t="shared" si="10"/>
        <v>48</v>
      </c>
      <c r="E76" t="s">
        <v>269</v>
      </c>
      <c r="H76" t="str">
        <f t="shared" si="8"/>
        <v>#define  VAR_POW_AC5KW_W  72</v>
      </c>
      <c r="I76" t="str">
        <f t="shared" si="9"/>
        <v>public const byte VAR_POW_AC5KW_W = 72;</v>
      </c>
      <c r="L76" t="str">
        <f t="shared" si="3"/>
        <v>UpdateScanList(VAR_POW_AC5KW_W, 3000);</v>
      </c>
      <c r="N76" t="str">
        <f t="shared" si="7"/>
        <v>COM_AddStreamedVariable(VAR_POW_AC5KW_W, 1000);</v>
      </c>
      <c r="P76" t="str">
        <f t="shared" si="6"/>
        <v>cJSON_AddItemToObject(Uha, "VAR_POW_AC5KW_W", cJSON_CreateNumber(mVars[72]));</v>
      </c>
    </row>
    <row r="77" spans="2:16">
      <c r="B77" s="15"/>
      <c r="C77" s="1">
        <v>73</v>
      </c>
      <c r="D77" s="1" t="str">
        <f t="shared" si="10"/>
        <v>49</v>
      </c>
      <c r="E77" t="s">
        <v>270</v>
      </c>
      <c r="H77" t="str">
        <f t="shared" si="8"/>
        <v>#define  VAR_POW_FRIDGE_W  73</v>
      </c>
      <c r="I77" t="str">
        <f t="shared" si="9"/>
        <v>public const byte VAR_POW_FRIDGE_W = 73;</v>
      </c>
      <c r="L77" t="str">
        <f t="shared" si="3"/>
        <v>UpdateScanList(VAR_POW_FRIDGE_W, 3000);</v>
      </c>
      <c r="N77" t="str">
        <f t="shared" si="7"/>
        <v>COM_AddStreamedVariable(VAR_POW_FRIDGE_W, 1000);</v>
      </c>
      <c r="P77" t="str">
        <f t="shared" si="6"/>
        <v>cJSON_AddItemToObject(Uha, "VAR_POW_FRIDGE_W", cJSON_CreateNumber(mVars[73]));</v>
      </c>
    </row>
    <row r="78" spans="2:16">
      <c r="B78" s="15"/>
      <c r="C78" s="1">
        <v>74</v>
      </c>
      <c r="D78" s="1" t="str">
        <f t="shared" si="10"/>
        <v>4A</v>
      </c>
      <c r="E78" t="s">
        <v>271</v>
      </c>
      <c r="H78" t="str">
        <f t="shared" si="8"/>
        <v>#define  VAR_POW_KITCHEN_W  74</v>
      </c>
      <c r="I78" t="str">
        <f t="shared" si="9"/>
        <v>public const byte VAR_POW_KITCHEN_W = 74;</v>
      </c>
      <c r="L78" t="str">
        <f t="shared" si="3"/>
        <v>UpdateScanList(VAR_POW_KITCHEN_W, 3000);</v>
      </c>
      <c r="N78" t="str">
        <f t="shared" si="7"/>
        <v>COM_AddStreamedVariable(VAR_POW_KITCHEN_W, 1000);</v>
      </c>
      <c r="P78" t="str">
        <f t="shared" si="6"/>
        <v>cJSON_AddItemToObject(Uha, "VAR_POW_KITCHEN_W", cJSON_CreateNumber(mVars[74]));</v>
      </c>
    </row>
    <row r="79" spans="2:16">
      <c r="B79" s="15"/>
      <c r="C79" s="1">
        <v>75</v>
      </c>
      <c r="D79" s="1" t="str">
        <f t="shared" si="10"/>
        <v>4B</v>
      </c>
      <c r="E79" t="s">
        <v>272</v>
      </c>
      <c r="H79" t="str">
        <f t="shared" si="8"/>
        <v>#define  VAR_POW_WASCHMACHINE_W  75</v>
      </c>
      <c r="I79" t="str">
        <f t="shared" si="9"/>
        <v>public const byte VAR_POW_WASCHMACHINE_W = 75;</v>
      </c>
      <c r="L79" t="str">
        <f t="shared" ref="L79:L81" si="11">CONCATENATE("UpdateScanList(",E79, ", 3000);")</f>
        <v>UpdateScanList(VAR_POW_WASCHMACHINE_W, 3000);</v>
      </c>
      <c r="N79" t="str">
        <f t="shared" si="7"/>
        <v>COM_AddStreamedVariable(VAR_POW_WASCHMACHINE_W, 1000);</v>
      </c>
      <c r="P79" t="str">
        <f t="shared" si="6"/>
        <v>cJSON_AddItemToObject(Uha, "VAR_POW_WASCHMACHINE_W", cJSON_CreateNumber(mVars[75]));</v>
      </c>
    </row>
    <row r="80" spans="2:16">
      <c r="B80" s="15"/>
      <c r="C80" s="1">
        <v>76</v>
      </c>
      <c r="D80" s="1" t="str">
        <f t="shared" si="10"/>
        <v>4C</v>
      </c>
      <c r="E80" t="s">
        <v>273</v>
      </c>
      <c r="H80" t="str">
        <f t="shared" si="8"/>
        <v>#define  VAR_POW_OTHER_W  76</v>
      </c>
      <c r="I80" t="str">
        <f t="shared" si="9"/>
        <v>public const byte VAR_POW_OTHER_W = 76;</v>
      </c>
      <c r="L80" t="str">
        <f t="shared" si="11"/>
        <v>UpdateScanList(VAR_POW_OTHER_W, 3000);</v>
      </c>
      <c r="N80" t="str">
        <f t="shared" si="7"/>
        <v>COM_AddStreamedVariable(VAR_POW_OTHER_W, 1000);</v>
      </c>
      <c r="P80" t="str">
        <f t="shared" si="6"/>
        <v>cJSON_AddItemToObject(Uha, "VAR_POW_OTHER_W", cJSON_CreateNumber(mVars[76]));</v>
      </c>
    </row>
    <row r="81" spans="2:16">
      <c r="B81" s="15"/>
      <c r="C81" s="1">
        <v>77</v>
      </c>
      <c r="D81" s="1" t="str">
        <f t="shared" si="10"/>
        <v>4D</v>
      </c>
      <c r="E81" t="s">
        <v>274</v>
      </c>
      <c r="H81" t="str">
        <f t="shared" si="8"/>
        <v>#define  VAR_POW_TECHM_W  77</v>
      </c>
      <c r="I81" t="str">
        <f t="shared" si="9"/>
        <v>public const byte VAR_POW_TECHM_W = 77;</v>
      </c>
      <c r="L81" t="str">
        <f t="shared" si="11"/>
        <v>UpdateScanList(VAR_POW_TECHM_W, 3000);</v>
      </c>
      <c r="N81" t="str">
        <f t="shared" si="7"/>
        <v>COM_AddStreamedVariable(VAR_POW_TECHM_W, 1000);</v>
      </c>
      <c r="P81" t="str">
        <f t="shared" si="6"/>
        <v>cJSON_AddItemToObject(Uha, "VAR_POW_TECHM_W", cJSON_CreateNumber(mVars[77]));</v>
      </c>
    </row>
    <row r="82" spans="2:16">
      <c r="B82" s="15"/>
      <c r="C82" s="1">
        <v>78</v>
      </c>
      <c r="D82" s="1" t="str">
        <f t="shared" si="10"/>
        <v>4E</v>
      </c>
      <c r="E82" t="s">
        <v>283</v>
      </c>
      <c r="H82" t="str">
        <f t="shared" si="8"/>
        <v>#define  VAR_POW_KITCHEN_A_W  78</v>
      </c>
      <c r="I82" t="str">
        <f t="shared" si="9"/>
        <v>public const byte VAR_POW_KITCHEN_A_W = 78;</v>
      </c>
      <c r="N82" t="str">
        <f t="shared" si="7"/>
        <v>COM_AddStreamedVariable(VAR_POW_KITCHEN_A_W, 1000);</v>
      </c>
    </row>
    <row r="83" spans="2:16">
      <c r="B83" s="15"/>
      <c r="C83" s="1">
        <v>79</v>
      </c>
      <c r="D83" s="1" t="str">
        <f t="shared" si="10"/>
        <v>4F</v>
      </c>
      <c r="E83" t="s">
        <v>284</v>
      </c>
      <c r="H83" t="str">
        <f t="shared" si="8"/>
        <v>#define  VAR_POW_KITCHEN_B_W  79</v>
      </c>
      <c r="I83" t="str">
        <f t="shared" si="9"/>
        <v>public const byte VAR_POW_KITCHEN_B_W = 79;</v>
      </c>
      <c r="N83" t="str">
        <f t="shared" si="7"/>
        <v>COM_AddStreamedVariable(VAR_POW_KITCHEN_B_W, 1000);</v>
      </c>
    </row>
    <row r="84" spans="2:16">
      <c r="B84" s="15"/>
      <c r="C84" s="1">
        <v>80</v>
      </c>
      <c r="D84" s="1" t="str">
        <f t="shared" si="10"/>
        <v>50</v>
      </c>
      <c r="E84" t="s">
        <v>141</v>
      </c>
      <c r="H84" t="str">
        <f t="shared" si="8"/>
        <v>#define  VAR_EL_HEATER_STATUS  80</v>
      </c>
      <c r="I84" t="str">
        <f t="shared" si="9"/>
        <v>public const byte VAR_EL_HEATER_STATUS = 80;</v>
      </c>
      <c r="L84" t="str">
        <f t="shared" ref="L84:L132" si="12">CONCATENATE("UpdateScanList(",E84, ", 3000);")</f>
        <v>UpdateScanList(VAR_EL_HEATER_STATUS, 3000);</v>
      </c>
      <c r="N84" t="str">
        <f t="shared" si="7"/>
        <v>COM_AddStreamedVariable(VAR_EL_HEATER_STATUS, 1000);</v>
      </c>
      <c r="P84" t="str">
        <f t="shared" ref="P84:P132" si="13">CONCATENATE("cJSON_AddItemToObject(Uha, ","""",E84,"""",", cJSON_CreateNumber(mVars[",C84,"]));")</f>
        <v>cJSON_AddItemToObject(Uha, "VAR_EL_HEATER_STATUS", cJSON_CreateNumber(mVars[80]));</v>
      </c>
    </row>
    <row r="85" spans="2:16">
      <c r="B85" s="15"/>
      <c r="C85" s="1">
        <v>81</v>
      </c>
      <c r="D85" s="1" t="str">
        <f t="shared" si="10"/>
        <v>51</v>
      </c>
      <c r="E85" t="s">
        <v>142</v>
      </c>
      <c r="H85" t="str">
        <f t="shared" si="8"/>
        <v>#define  VAR_EL_HEATER_POWER  81</v>
      </c>
      <c r="I85" t="str">
        <f t="shared" si="9"/>
        <v>public const byte VAR_EL_HEATER_POWER = 81;</v>
      </c>
      <c r="L85" t="str">
        <f t="shared" si="12"/>
        <v>UpdateScanList(VAR_EL_HEATER_POWER, 3000);</v>
      </c>
      <c r="N85" t="str">
        <f t="shared" si="7"/>
        <v>COM_AddStreamedVariable(VAR_EL_HEATER_POWER, 1000);</v>
      </c>
      <c r="P85" t="str">
        <f t="shared" si="13"/>
        <v>cJSON_AddItemToObject(Uha, "VAR_EL_HEATER_POWER", cJSON_CreateNumber(mVars[81]));</v>
      </c>
    </row>
    <row r="86" spans="2:16">
      <c r="B86" s="15"/>
      <c r="C86" s="1">
        <v>82</v>
      </c>
      <c r="D86" s="1" t="str">
        <f t="shared" si="10"/>
        <v>52</v>
      </c>
      <c r="E86" t="s">
        <v>158</v>
      </c>
      <c r="H86" t="str">
        <f t="shared" si="8"/>
        <v>#define  VAR_EL_HEATER_CURRENT  82</v>
      </c>
      <c r="I86" t="str">
        <f t="shared" si="9"/>
        <v>public const byte VAR_EL_HEATER_CURRENT = 82;</v>
      </c>
      <c r="L86" t="str">
        <f t="shared" si="12"/>
        <v>UpdateScanList(VAR_EL_HEATER_CURRENT, 3000);</v>
      </c>
      <c r="N86" t="str">
        <f t="shared" si="7"/>
        <v>COM_AddStreamedVariable(VAR_EL_HEATER_CURRENT, 1000);</v>
      </c>
      <c r="P86" t="str">
        <f t="shared" si="13"/>
        <v>cJSON_AddItemToObject(Uha, "VAR_EL_HEATER_CURRENT", cJSON_CreateNumber(mVars[82]));</v>
      </c>
    </row>
    <row r="87" spans="2:16">
      <c r="B87" s="15"/>
      <c r="C87" s="1">
        <v>83</v>
      </c>
      <c r="D87" s="1" t="str">
        <f t="shared" si="10"/>
        <v>53</v>
      </c>
      <c r="E87" t="s">
        <v>159</v>
      </c>
      <c r="H87" t="str">
        <f t="shared" si="8"/>
        <v>#define  VAR_EL_HEATER_CONS  83</v>
      </c>
      <c r="I87" t="str">
        <f t="shared" si="9"/>
        <v>public const byte VAR_EL_HEATER_CONS = 83;</v>
      </c>
      <c r="L87" t="str">
        <f t="shared" si="12"/>
        <v>UpdateScanList(VAR_EL_HEATER_CONS, 3000);</v>
      </c>
      <c r="N87" t="str">
        <f t="shared" si="7"/>
        <v>COM_AddStreamedVariable(VAR_EL_HEATER_CONS, 1000);</v>
      </c>
      <c r="P87" t="str">
        <f t="shared" si="13"/>
        <v>cJSON_AddItemToObject(Uha, "VAR_EL_HEATER_CONS", cJSON_CreateNumber(mVars[83]));</v>
      </c>
    </row>
    <row r="88" spans="2:16">
      <c r="B88" s="15"/>
      <c r="C88" s="1">
        <v>84</v>
      </c>
      <c r="D88" s="1" t="str">
        <f t="shared" si="10"/>
        <v>54</v>
      </c>
      <c r="H88" t="str">
        <f t="shared" si="8"/>
        <v>#define    84</v>
      </c>
      <c r="I88" t="str">
        <f t="shared" si="9"/>
        <v>public const byte  = 84;</v>
      </c>
      <c r="N88" t="str">
        <f t="shared" si="7"/>
        <v>COM_AddStreamedVariable(, 1000);</v>
      </c>
    </row>
    <row r="89" spans="2:16">
      <c r="B89" s="15"/>
      <c r="C89" s="1">
        <v>85</v>
      </c>
      <c r="D89" s="1" t="str">
        <f t="shared" si="10"/>
        <v>55</v>
      </c>
      <c r="E89" t="s">
        <v>276</v>
      </c>
      <c r="H89" t="str">
        <f t="shared" si="8"/>
        <v>#define  VAR_HEAT_TOTAL_WH  85</v>
      </c>
      <c r="I89" t="str">
        <f t="shared" si="9"/>
        <v>public const byte VAR_HEAT_TOTAL_WH = 85;</v>
      </c>
      <c r="L89" t="str">
        <f t="shared" si="12"/>
        <v>UpdateScanList(VAR_HEAT_TOTAL_WH, 3000);</v>
      </c>
      <c r="N89" t="str">
        <f t="shared" si="7"/>
        <v>COM_AddStreamedVariable(VAR_HEAT_TOTAL_WH, 1000);</v>
      </c>
      <c r="P89" t="str">
        <f t="shared" si="13"/>
        <v>cJSON_AddItemToObject(Uha, "VAR_HEAT_TOTAL_WH", cJSON_CreateNumber(mVars[85]));</v>
      </c>
    </row>
    <row r="90" spans="2:16">
      <c r="B90" s="15"/>
      <c r="C90" s="1">
        <v>86</v>
      </c>
      <c r="D90" s="1" t="str">
        <f t="shared" si="10"/>
        <v>56</v>
      </c>
      <c r="E90" t="s">
        <v>277</v>
      </c>
      <c r="H90" t="str">
        <f t="shared" si="8"/>
        <v>#define  VAR_HEAT_HEATING_WH  86</v>
      </c>
      <c r="I90" t="str">
        <f t="shared" si="9"/>
        <v>public const byte VAR_HEAT_HEATING_WH = 86;</v>
      </c>
      <c r="L90" t="str">
        <f t="shared" si="12"/>
        <v>UpdateScanList(VAR_HEAT_HEATING_WH, 3000);</v>
      </c>
      <c r="N90" t="str">
        <f t="shared" si="7"/>
        <v>COM_AddStreamedVariable(VAR_HEAT_HEATING_WH, 1000);</v>
      </c>
      <c r="P90" t="str">
        <f t="shared" si="13"/>
        <v>cJSON_AddItemToObject(Uha, "VAR_HEAT_HEATING_WH", cJSON_CreateNumber(mVars[86]));</v>
      </c>
    </row>
    <row r="91" spans="2:16">
      <c r="B91" s="15"/>
      <c r="C91" s="1">
        <v>87</v>
      </c>
      <c r="D91" s="1" t="str">
        <f t="shared" si="10"/>
        <v>57</v>
      </c>
      <c r="H91" t="str">
        <f t="shared" si="8"/>
        <v>#define    87</v>
      </c>
      <c r="I91" t="str">
        <f t="shared" si="9"/>
        <v>public const byte  = 87;</v>
      </c>
      <c r="N91" t="str">
        <f t="shared" si="7"/>
        <v>COM_AddStreamedVariable(, 1000);</v>
      </c>
    </row>
    <row r="92" spans="2:16">
      <c r="B92" s="15"/>
      <c r="C92" s="1">
        <v>88</v>
      </c>
      <c r="D92" s="1" t="str">
        <f t="shared" si="10"/>
        <v>58</v>
      </c>
      <c r="H92" t="str">
        <f t="shared" si="8"/>
        <v>#define    88</v>
      </c>
      <c r="I92" t="str">
        <f t="shared" si="9"/>
        <v>public const byte  = 88;</v>
      </c>
      <c r="N92" t="str">
        <f t="shared" si="7"/>
        <v>COM_AddStreamedVariable(, 1000);</v>
      </c>
    </row>
    <row r="93" spans="2:16">
      <c r="B93" s="15"/>
      <c r="C93" s="1">
        <v>89</v>
      </c>
      <c r="D93" s="1" t="str">
        <f t="shared" si="10"/>
        <v>59</v>
      </c>
      <c r="H93" t="str">
        <f t="shared" si="8"/>
        <v>#define    89</v>
      </c>
      <c r="I93" t="str">
        <f t="shared" si="9"/>
        <v>public const byte  = 89;</v>
      </c>
      <c r="N93" t="str">
        <f t="shared" si="7"/>
        <v>COM_AddStreamedVariable(, 1000);</v>
      </c>
    </row>
    <row r="94" spans="2:16">
      <c r="B94" s="15"/>
      <c r="C94" s="1">
        <v>90</v>
      </c>
      <c r="D94" s="1" t="str">
        <f t="shared" si="10"/>
        <v>5A</v>
      </c>
      <c r="E94" t="s">
        <v>154</v>
      </c>
      <c r="H94" t="str">
        <f t="shared" si="8"/>
        <v>#define  VAR_FLOW_COLD  90</v>
      </c>
      <c r="I94" t="str">
        <f t="shared" si="9"/>
        <v>public const byte VAR_FLOW_COLD = 90;</v>
      </c>
      <c r="L94" t="str">
        <f t="shared" si="12"/>
        <v>UpdateScanList(VAR_FLOW_COLD, 3000);</v>
      </c>
      <c r="N94" t="str">
        <f t="shared" si="7"/>
        <v>COM_AddStreamedVariable(VAR_FLOW_COLD, 1000);</v>
      </c>
      <c r="P94" t="str">
        <f t="shared" si="13"/>
        <v>cJSON_AddItemToObject(Uha, "VAR_FLOW_COLD", cJSON_CreateNumber(mVars[90]));</v>
      </c>
    </row>
    <row r="95" spans="2:16">
      <c r="B95" s="15"/>
      <c r="C95" s="1">
        <v>91</v>
      </c>
      <c r="D95" s="1" t="str">
        <f t="shared" si="10"/>
        <v>5B</v>
      </c>
      <c r="E95" t="s">
        <v>155</v>
      </c>
      <c r="H95" t="str">
        <f t="shared" si="8"/>
        <v>#define  VAR_FLOW_HOT  91</v>
      </c>
      <c r="I95" t="str">
        <f t="shared" si="9"/>
        <v>public const byte VAR_FLOW_HOT = 91;</v>
      </c>
      <c r="L95" t="str">
        <f t="shared" si="12"/>
        <v>UpdateScanList(VAR_FLOW_HOT, 3000);</v>
      </c>
      <c r="N95" t="str">
        <f t="shared" si="7"/>
        <v>COM_AddStreamedVariable(VAR_FLOW_HOT, 1000);</v>
      </c>
      <c r="P95" t="str">
        <f t="shared" si="13"/>
        <v>cJSON_AddItemToObject(Uha, "VAR_FLOW_HOT", cJSON_CreateNumber(mVars[91]));</v>
      </c>
    </row>
    <row r="96" spans="2:16">
      <c r="B96" s="15"/>
      <c r="C96" s="1">
        <v>92</v>
      </c>
      <c r="D96" s="1" t="str">
        <f t="shared" si="10"/>
        <v>5C</v>
      </c>
      <c r="E96" t="s">
        <v>157</v>
      </c>
      <c r="H96" t="str">
        <f t="shared" si="8"/>
        <v>#define  VAR_CONS_COLD  92</v>
      </c>
      <c r="I96" t="str">
        <f t="shared" si="9"/>
        <v>public const byte VAR_CONS_COLD = 92;</v>
      </c>
      <c r="L96" t="str">
        <f t="shared" si="12"/>
        <v>UpdateScanList(VAR_CONS_COLD, 3000);</v>
      </c>
      <c r="N96" t="str">
        <f t="shared" si="7"/>
        <v>COM_AddStreamedVariable(VAR_CONS_COLD, 1000);</v>
      </c>
      <c r="P96" t="str">
        <f t="shared" si="13"/>
        <v>cJSON_AddItemToObject(Uha, "VAR_CONS_COLD", cJSON_CreateNumber(mVars[92]));</v>
      </c>
    </row>
    <row r="97" spans="2:16">
      <c r="B97" s="15"/>
      <c r="C97" s="1">
        <v>93</v>
      </c>
      <c r="D97" s="1" t="str">
        <f t="shared" si="10"/>
        <v>5D</v>
      </c>
      <c r="E97" t="s">
        <v>156</v>
      </c>
      <c r="H97" t="str">
        <f t="shared" si="8"/>
        <v>#define  VAR_CONS_HOT  93</v>
      </c>
      <c r="I97" t="str">
        <f t="shared" si="9"/>
        <v>public const byte VAR_CONS_HOT = 93;</v>
      </c>
      <c r="L97" t="str">
        <f t="shared" si="12"/>
        <v>UpdateScanList(VAR_CONS_HOT, 3000);</v>
      </c>
      <c r="N97" t="str">
        <f t="shared" si="7"/>
        <v>COM_AddStreamedVariable(VAR_CONS_HOT, 1000);</v>
      </c>
      <c r="P97" t="str">
        <f t="shared" si="13"/>
        <v>cJSON_AddItemToObject(Uha, "VAR_CONS_HOT", cJSON_CreateNumber(mVars[93]));</v>
      </c>
    </row>
    <row r="98" spans="2:16">
      <c r="B98" s="15"/>
      <c r="C98" s="1">
        <v>94</v>
      </c>
      <c r="D98" s="1" t="str">
        <f t="shared" si="10"/>
        <v>5E</v>
      </c>
      <c r="H98" t="str">
        <f t="shared" si="8"/>
        <v>#define    94</v>
      </c>
      <c r="I98" t="str">
        <f t="shared" si="9"/>
        <v>public const byte  = 94;</v>
      </c>
      <c r="N98" t="str">
        <f t="shared" si="7"/>
        <v>COM_AddStreamedVariable(, 1000);</v>
      </c>
    </row>
    <row r="99" spans="2:16">
      <c r="B99" s="15"/>
      <c r="C99" s="1">
        <v>95</v>
      </c>
      <c r="D99" s="1" t="str">
        <f t="shared" si="10"/>
        <v>5F</v>
      </c>
      <c r="H99" t="str">
        <f t="shared" si="8"/>
        <v>#define    95</v>
      </c>
      <c r="I99" t="str">
        <f t="shared" si="9"/>
        <v>public const byte  = 95;</v>
      </c>
      <c r="N99" t="str">
        <f t="shared" si="7"/>
        <v>COM_AddStreamedVariable(, 1000);</v>
      </c>
    </row>
    <row r="100" spans="2:16">
      <c r="B100" s="15"/>
      <c r="C100" s="1">
        <v>96</v>
      </c>
      <c r="D100" s="1" t="str">
        <f t="shared" si="10"/>
        <v>60</v>
      </c>
      <c r="H100" t="str">
        <f t="shared" si="8"/>
        <v>#define    96</v>
      </c>
      <c r="I100" t="str">
        <f t="shared" si="9"/>
        <v>public const byte  = 96;</v>
      </c>
      <c r="N100" t="str">
        <f t="shared" si="7"/>
        <v>COM_AddStreamedVariable(, 1000);</v>
      </c>
    </row>
    <row r="101" spans="2:16">
      <c r="B101" s="15"/>
      <c r="C101" s="1">
        <v>97</v>
      </c>
      <c r="D101" s="1" t="str">
        <f t="shared" si="10"/>
        <v>61</v>
      </c>
      <c r="H101" t="str">
        <f t="shared" si="8"/>
        <v>#define    97</v>
      </c>
      <c r="I101" t="str">
        <f t="shared" si="9"/>
        <v>public const byte  = 97;</v>
      </c>
      <c r="N101" t="str">
        <f t="shared" si="7"/>
        <v>COM_AddStreamedVariable(, 1000);</v>
      </c>
    </row>
    <row r="102" spans="2:16">
      <c r="B102" s="15"/>
      <c r="C102" s="1">
        <v>98</v>
      </c>
      <c r="D102" s="1" t="str">
        <f t="shared" si="10"/>
        <v>62</v>
      </c>
      <c r="E102" t="s">
        <v>278</v>
      </c>
      <c r="H102" t="str">
        <f t="shared" si="8"/>
        <v>#define  VAR_BOILER_POWER  98</v>
      </c>
      <c r="I102" t="str">
        <f t="shared" si="9"/>
        <v>public const byte VAR_BOILER_POWER = 98;</v>
      </c>
      <c r="L102" t="str">
        <f t="shared" si="12"/>
        <v>UpdateScanList(VAR_BOILER_POWER, 3000);</v>
      </c>
      <c r="N102" t="str">
        <f t="shared" si="7"/>
        <v>COM_AddStreamedVariable(VAR_BOILER_POWER, 1000);</v>
      </c>
      <c r="P102" t="str">
        <f t="shared" si="13"/>
        <v>cJSON_AddItemToObject(Uha, "VAR_BOILER_POWER", cJSON_CreateNumber(mVars[98]));</v>
      </c>
    </row>
    <row r="103" spans="2:16">
      <c r="B103" s="15"/>
      <c r="C103" s="1">
        <v>99</v>
      </c>
      <c r="D103" s="1" t="str">
        <f t="shared" si="10"/>
        <v>63</v>
      </c>
      <c r="E103" t="s">
        <v>279</v>
      </c>
      <c r="H103" t="str">
        <f t="shared" si="8"/>
        <v>#define  VAR_BOILER_HEAT  99</v>
      </c>
      <c r="I103" t="str">
        <f t="shared" si="9"/>
        <v>public const byte VAR_BOILER_HEAT = 99;</v>
      </c>
      <c r="L103" t="str">
        <f t="shared" si="12"/>
        <v>UpdateScanList(VAR_BOILER_HEAT, 3000);</v>
      </c>
      <c r="N103" t="str">
        <f t="shared" si="7"/>
        <v>COM_AddStreamedVariable(VAR_BOILER_HEAT, 1000);</v>
      </c>
      <c r="P103" t="str">
        <f t="shared" si="13"/>
        <v>cJSON_AddItemToObject(Uha, "VAR_BOILER_HEAT", cJSON_CreateNumber(mVars[99]));</v>
      </c>
    </row>
    <row r="104" spans="2:16">
      <c r="B104" s="15" t="s">
        <v>3</v>
      </c>
      <c r="C104" s="1">
        <v>100</v>
      </c>
      <c r="D104" s="1" t="str">
        <f t="shared" si="10"/>
        <v>64</v>
      </c>
      <c r="E104" t="s">
        <v>6</v>
      </c>
      <c r="F104" t="s">
        <v>54</v>
      </c>
      <c r="G104">
        <v>1</v>
      </c>
      <c r="H104" t="str">
        <f>CONCATENATE("#define  ",E104,"  ",C104)</f>
        <v>#define  VAR_TEMP_BOILER  100</v>
      </c>
      <c r="I104" t="str">
        <f>CONCATENATE("public const byte ",E104," = ",C104,";")</f>
        <v>public const byte VAR_TEMP_BOILER = 100;</v>
      </c>
      <c r="K104" t="str">
        <f>CONCATENATE("TEMP_AssignSensor(",F104,", ",E104,", ",G104,");")</f>
        <v>TEMP_AssignSensor(T303, VAR_TEMP_BOILER, 1);</v>
      </c>
      <c r="L104" t="str">
        <f t="shared" si="12"/>
        <v>UpdateScanList(VAR_TEMP_BOILER, 3000);</v>
      </c>
      <c r="N104" t="str">
        <f t="shared" si="7"/>
        <v>COM_AddStreamedVariable(VAR_TEMP_BOILER, 1000);</v>
      </c>
      <c r="P104" t="str">
        <f t="shared" si="13"/>
        <v>cJSON_AddItemToObject(Uha, "VAR_TEMP_BOILER", cJSON_CreateNumber(mVars[100]));</v>
      </c>
    </row>
    <row r="105" spans="2:16">
      <c r="B105" s="15"/>
      <c r="C105" s="1">
        <v>101</v>
      </c>
      <c r="D105" s="1" t="str">
        <f t="shared" si="10"/>
        <v>65</v>
      </c>
      <c r="E105" t="s">
        <v>7</v>
      </c>
      <c r="F105" t="s">
        <v>55</v>
      </c>
      <c r="G105">
        <v>1</v>
      </c>
      <c r="H105" t="str">
        <f t="shared" ref="H105:H116" si="14">CONCATENATE("#define  ",E105,"  ",C105)</f>
        <v>#define  VAR_TEMP_BOILER_IN  101</v>
      </c>
      <c r="I105" t="str">
        <f t="shared" ref="I105:I116" si="15">CONCATENATE("public const byte ",E105," = ",C105,";")</f>
        <v>public const byte VAR_TEMP_BOILER_IN = 101;</v>
      </c>
      <c r="K105" t="str">
        <f t="shared" ref="K105:K131" si="16">CONCATENATE("TEMP_AssignSensor(",F105,", ",E105,", ",G105,");")</f>
        <v>TEMP_AssignSensor(T110, VAR_TEMP_BOILER_IN, 1);</v>
      </c>
      <c r="L105" t="str">
        <f t="shared" si="12"/>
        <v>UpdateScanList(VAR_TEMP_BOILER_IN, 3000);</v>
      </c>
      <c r="N105" t="str">
        <f t="shared" si="7"/>
        <v>COM_AddStreamedVariable(VAR_TEMP_BOILER_IN, 1000);</v>
      </c>
      <c r="P105" t="str">
        <f t="shared" si="13"/>
        <v>cJSON_AddItemToObject(Uha, "VAR_TEMP_BOILER_IN", cJSON_CreateNumber(mVars[101]));</v>
      </c>
    </row>
    <row r="106" spans="2:16">
      <c r="B106" s="15"/>
      <c r="C106" s="1">
        <v>102</v>
      </c>
      <c r="D106" s="1" t="str">
        <f t="shared" si="10"/>
        <v>66</v>
      </c>
      <c r="E106" t="s">
        <v>8</v>
      </c>
      <c r="F106" t="s">
        <v>56</v>
      </c>
      <c r="G106">
        <v>1</v>
      </c>
      <c r="H106" t="str">
        <f t="shared" si="14"/>
        <v>#define  VAR_TEMP_BOILER_OUT  102</v>
      </c>
      <c r="I106" t="str">
        <f t="shared" si="15"/>
        <v>public const byte VAR_TEMP_BOILER_OUT = 102;</v>
      </c>
      <c r="K106" t="str">
        <f t="shared" si="16"/>
        <v>TEMP_AssignSensor(T107, VAR_TEMP_BOILER_OUT, 1);</v>
      </c>
      <c r="L106" t="str">
        <f t="shared" si="12"/>
        <v>UpdateScanList(VAR_TEMP_BOILER_OUT, 3000);</v>
      </c>
      <c r="N106" t="str">
        <f t="shared" si="7"/>
        <v>COM_AddStreamedVariable(VAR_TEMP_BOILER_OUT, 1000);</v>
      </c>
      <c r="P106" t="str">
        <f t="shared" si="13"/>
        <v>cJSON_AddItemToObject(Uha, "VAR_TEMP_BOILER_OUT", cJSON_CreateNumber(mVars[102]));</v>
      </c>
    </row>
    <row r="107" spans="2:16">
      <c r="B107" s="15"/>
      <c r="C107" s="1">
        <v>103</v>
      </c>
      <c r="D107" s="1" t="str">
        <f t="shared" si="10"/>
        <v>67</v>
      </c>
      <c r="E107" t="s">
        <v>145</v>
      </c>
      <c r="F107" t="s">
        <v>57</v>
      </c>
      <c r="G107">
        <v>0</v>
      </c>
      <c r="H107" t="str">
        <f t="shared" si="14"/>
        <v>#define  VAR_TEMP_TANK_IN_H  103</v>
      </c>
      <c r="I107" t="str">
        <f t="shared" si="15"/>
        <v>public const byte VAR_TEMP_TANK_IN_H = 103;</v>
      </c>
      <c r="K107" t="str">
        <f t="shared" si="16"/>
        <v>TEMP_AssignSensor(T108, VAR_TEMP_TANK_IN_H, 0);</v>
      </c>
      <c r="L107" t="str">
        <f t="shared" si="12"/>
        <v>UpdateScanList(VAR_TEMP_TANK_IN_H, 3000);</v>
      </c>
      <c r="N107" t="str">
        <f t="shared" si="7"/>
        <v>COM_AddStreamedVariable(VAR_TEMP_TANK_IN_H, 1000);</v>
      </c>
      <c r="P107" t="str">
        <f t="shared" si="13"/>
        <v>cJSON_AddItemToObject(Uha, "VAR_TEMP_TANK_IN_H", cJSON_CreateNumber(mVars[103]));</v>
      </c>
    </row>
    <row r="108" spans="2:16">
      <c r="B108" s="15"/>
      <c r="C108" s="1">
        <v>104</v>
      </c>
      <c r="D108" s="1" t="str">
        <f t="shared" si="10"/>
        <v>68</v>
      </c>
      <c r="E108" t="s">
        <v>146</v>
      </c>
      <c r="F108" t="s">
        <v>58</v>
      </c>
      <c r="G108">
        <v>0</v>
      </c>
      <c r="H108" t="str">
        <f t="shared" si="14"/>
        <v>#define  VAR_TEMP_TANK_OUT_H  104</v>
      </c>
      <c r="I108" t="str">
        <f t="shared" si="15"/>
        <v>public const byte VAR_TEMP_TANK_OUT_H = 104;</v>
      </c>
      <c r="K108" t="str">
        <f t="shared" si="16"/>
        <v>TEMP_AssignSensor(T109, VAR_TEMP_TANK_OUT_H, 0);</v>
      </c>
      <c r="L108" t="str">
        <f t="shared" si="12"/>
        <v>UpdateScanList(VAR_TEMP_TANK_OUT_H, 3000);</v>
      </c>
      <c r="N108" t="str">
        <f t="shared" si="7"/>
        <v>COM_AddStreamedVariable(VAR_TEMP_TANK_OUT_H, 1000);</v>
      </c>
      <c r="P108" t="str">
        <f t="shared" si="13"/>
        <v>cJSON_AddItemToObject(Uha, "VAR_TEMP_TANK_OUT_H", cJSON_CreateNumber(mVars[104]));</v>
      </c>
    </row>
    <row r="109" spans="2:16">
      <c r="B109" s="15"/>
      <c r="C109" s="1">
        <v>105</v>
      </c>
      <c r="D109" s="1" t="str">
        <f t="shared" si="10"/>
        <v>69</v>
      </c>
      <c r="E109" t="s">
        <v>9</v>
      </c>
      <c r="F109" t="s">
        <v>59</v>
      </c>
      <c r="G109">
        <v>0</v>
      </c>
      <c r="H109" t="str">
        <f t="shared" si="14"/>
        <v>#define  VAR_TEMP_TANK_1  105</v>
      </c>
      <c r="I109" t="str">
        <f t="shared" si="15"/>
        <v>public const byte VAR_TEMP_TANK_1 = 105;</v>
      </c>
      <c r="K109" t="str">
        <f t="shared" si="16"/>
        <v>TEMP_AssignSensor(T301, VAR_TEMP_TANK_1, 0);</v>
      </c>
      <c r="L109" t="str">
        <f t="shared" si="12"/>
        <v>UpdateScanList(VAR_TEMP_TANK_1, 3000);</v>
      </c>
      <c r="N109" t="str">
        <f t="shared" si="7"/>
        <v>COM_AddStreamedVariable(VAR_TEMP_TANK_1, 1000);</v>
      </c>
      <c r="P109" t="str">
        <f t="shared" si="13"/>
        <v>cJSON_AddItemToObject(Uha, "VAR_TEMP_TANK_1", cJSON_CreateNumber(mVars[105]));</v>
      </c>
    </row>
    <row r="110" spans="2:16">
      <c r="B110" s="15"/>
      <c r="C110" s="1">
        <v>106</v>
      </c>
      <c r="D110" s="1" t="str">
        <f t="shared" si="10"/>
        <v>6A</v>
      </c>
      <c r="E110" t="s">
        <v>10</v>
      </c>
      <c r="F110" t="s">
        <v>60</v>
      </c>
      <c r="G110">
        <v>0</v>
      </c>
      <c r="H110" t="str">
        <f t="shared" si="14"/>
        <v>#define  VAR_TEMP_TANK_2  106</v>
      </c>
      <c r="I110" t="str">
        <f t="shared" si="15"/>
        <v>public const byte VAR_TEMP_TANK_2 = 106;</v>
      </c>
      <c r="K110" t="str">
        <f t="shared" si="16"/>
        <v>TEMP_AssignSensor(T302, VAR_TEMP_TANK_2, 0);</v>
      </c>
      <c r="L110" t="str">
        <f t="shared" si="12"/>
        <v>UpdateScanList(VAR_TEMP_TANK_2, 3000);</v>
      </c>
      <c r="N110" t="str">
        <f t="shared" si="7"/>
        <v>COM_AddStreamedVariable(VAR_TEMP_TANK_2, 1000);</v>
      </c>
      <c r="P110" t="str">
        <f t="shared" si="13"/>
        <v>cJSON_AddItemToObject(Uha, "VAR_TEMP_TANK_2", cJSON_CreateNumber(mVars[106]));</v>
      </c>
    </row>
    <row r="111" spans="2:16">
      <c r="B111" s="15"/>
      <c r="C111" s="1">
        <v>107</v>
      </c>
      <c r="D111" s="1" t="str">
        <f t="shared" si="10"/>
        <v>6B</v>
      </c>
      <c r="E111" t="s">
        <v>11</v>
      </c>
      <c r="F111" t="s">
        <v>61</v>
      </c>
      <c r="G111">
        <v>0</v>
      </c>
      <c r="H111" t="str">
        <f t="shared" si="14"/>
        <v>#define  VAR_TEMP_TANK_3  107</v>
      </c>
      <c r="I111" t="str">
        <f t="shared" si="15"/>
        <v>public const byte VAR_TEMP_TANK_3 = 107;</v>
      </c>
      <c r="K111" t="str">
        <f t="shared" si="16"/>
        <v>TEMP_AssignSensor(T103, VAR_TEMP_TANK_3, 0);</v>
      </c>
      <c r="L111" t="str">
        <f t="shared" si="12"/>
        <v>UpdateScanList(VAR_TEMP_TANK_3, 3000);</v>
      </c>
      <c r="N111" t="str">
        <f t="shared" si="7"/>
        <v>COM_AddStreamedVariable(VAR_TEMP_TANK_3, 1000);</v>
      </c>
      <c r="P111" t="str">
        <f t="shared" si="13"/>
        <v>cJSON_AddItemToObject(Uha, "VAR_TEMP_TANK_3", cJSON_CreateNumber(mVars[107]));</v>
      </c>
    </row>
    <row r="112" spans="2:16">
      <c r="B112" s="15"/>
      <c r="C112" s="1">
        <v>108</v>
      </c>
      <c r="D112" s="1" t="str">
        <f t="shared" si="10"/>
        <v>6C</v>
      </c>
      <c r="E112" t="s">
        <v>12</v>
      </c>
      <c r="F112" t="s">
        <v>62</v>
      </c>
      <c r="G112">
        <v>0</v>
      </c>
      <c r="H112" t="str">
        <f t="shared" si="14"/>
        <v>#define  VAR_TEMP_TANK_4  108</v>
      </c>
      <c r="I112" t="str">
        <f t="shared" si="15"/>
        <v>public const byte VAR_TEMP_TANK_4 = 108;</v>
      </c>
      <c r="K112" t="str">
        <f t="shared" si="16"/>
        <v>TEMP_AssignSensor(T104, VAR_TEMP_TANK_4, 0);</v>
      </c>
      <c r="L112" t="str">
        <f t="shared" si="12"/>
        <v>UpdateScanList(VAR_TEMP_TANK_4, 3000);</v>
      </c>
      <c r="N112" t="str">
        <f t="shared" si="7"/>
        <v>COM_AddStreamedVariable(VAR_TEMP_TANK_4, 1000);</v>
      </c>
      <c r="P112" t="str">
        <f t="shared" si="13"/>
        <v>cJSON_AddItemToObject(Uha, "VAR_TEMP_TANK_4", cJSON_CreateNumber(mVars[108]));</v>
      </c>
    </row>
    <row r="113" spans="2:16">
      <c r="B113" s="15"/>
      <c r="C113" s="1">
        <v>109</v>
      </c>
      <c r="D113" s="1" t="str">
        <f t="shared" si="10"/>
        <v>6D</v>
      </c>
      <c r="E113" t="s">
        <v>13</v>
      </c>
      <c r="F113" t="s">
        <v>63</v>
      </c>
      <c r="G113">
        <v>0</v>
      </c>
      <c r="H113" t="str">
        <f t="shared" si="14"/>
        <v>#define  VAR_TEMP_TANK_5  109</v>
      </c>
      <c r="I113" t="str">
        <f t="shared" si="15"/>
        <v>public const byte VAR_TEMP_TANK_5 = 109;</v>
      </c>
      <c r="K113" t="str">
        <f t="shared" si="16"/>
        <v>TEMP_AssignSensor(T105, VAR_TEMP_TANK_5, 0);</v>
      </c>
      <c r="L113" t="str">
        <f t="shared" si="12"/>
        <v>UpdateScanList(VAR_TEMP_TANK_5, 3000);</v>
      </c>
      <c r="N113" t="str">
        <f t="shared" si="7"/>
        <v>COM_AddStreamedVariable(VAR_TEMP_TANK_5, 1000);</v>
      </c>
      <c r="P113" t="str">
        <f t="shared" si="13"/>
        <v>cJSON_AddItemToObject(Uha, "VAR_TEMP_TANK_5", cJSON_CreateNumber(mVars[109]));</v>
      </c>
    </row>
    <row r="114" spans="2:16">
      <c r="B114" s="15"/>
      <c r="C114" s="1">
        <v>110</v>
      </c>
      <c r="D114" s="1" t="str">
        <f t="shared" si="10"/>
        <v>6E</v>
      </c>
      <c r="E114" t="s">
        <v>14</v>
      </c>
      <c r="F114" t="s">
        <v>64</v>
      </c>
      <c r="G114">
        <v>0</v>
      </c>
      <c r="H114" t="str">
        <f t="shared" si="14"/>
        <v>#define  VAR_TEMP_TANK_6  110</v>
      </c>
      <c r="I114" t="str">
        <f t="shared" si="15"/>
        <v>public const byte VAR_TEMP_TANK_6 = 110;</v>
      </c>
      <c r="K114" t="str">
        <f t="shared" si="16"/>
        <v>TEMP_AssignSensor(T306, VAR_TEMP_TANK_6, 0);</v>
      </c>
      <c r="L114" t="str">
        <f t="shared" si="12"/>
        <v>UpdateScanList(VAR_TEMP_TANK_6, 3000);</v>
      </c>
      <c r="N114" t="str">
        <f t="shared" si="7"/>
        <v>COM_AddStreamedVariable(VAR_TEMP_TANK_6, 1000);</v>
      </c>
      <c r="P114" t="str">
        <f t="shared" si="13"/>
        <v>cJSON_AddItemToObject(Uha, "VAR_TEMP_TANK_6", cJSON_CreateNumber(mVars[110]));</v>
      </c>
    </row>
    <row r="115" spans="2:16">
      <c r="B115" s="15"/>
      <c r="C115" s="1">
        <v>111</v>
      </c>
      <c r="D115" s="1" t="str">
        <f t="shared" si="10"/>
        <v>6F</v>
      </c>
      <c r="E115" t="s">
        <v>50</v>
      </c>
      <c r="F115" t="s">
        <v>163</v>
      </c>
      <c r="G115">
        <v>1</v>
      </c>
      <c r="H115" t="str">
        <f t="shared" si="14"/>
        <v>#define  VAR_TEMP_WALL_IN  111</v>
      </c>
      <c r="I115" t="str">
        <f t="shared" si="15"/>
        <v>public const byte VAR_TEMP_WALL_IN = 111;</v>
      </c>
      <c r="K115" t="str">
        <f t="shared" si="16"/>
        <v>TEMP_AssignSensor(T2, VAR_TEMP_WALL_IN, 1);</v>
      </c>
      <c r="L115" t="str">
        <f t="shared" si="12"/>
        <v>UpdateScanList(VAR_TEMP_WALL_IN, 3000);</v>
      </c>
      <c r="N115" t="str">
        <f t="shared" si="7"/>
        <v>COM_AddStreamedVariable(VAR_TEMP_WALL_IN, 1000);</v>
      </c>
      <c r="P115" t="str">
        <f t="shared" si="13"/>
        <v>cJSON_AddItemToObject(Uha, "VAR_TEMP_WALL_IN", cJSON_CreateNumber(mVars[111]));</v>
      </c>
    </row>
    <row r="116" spans="2:16">
      <c r="B116" s="15"/>
      <c r="C116" s="1">
        <v>112</v>
      </c>
      <c r="D116" s="1" t="str">
        <f t="shared" si="10"/>
        <v>70</v>
      </c>
      <c r="E116" t="s">
        <v>51</v>
      </c>
      <c r="F116" t="s">
        <v>164</v>
      </c>
      <c r="G116">
        <v>1</v>
      </c>
      <c r="H116" t="str">
        <f t="shared" si="14"/>
        <v>#define  VAR_TEMP_WALL_OUT  112</v>
      </c>
      <c r="I116" t="str">
        <f t="shared" si="15"/>
        <v>public const byte VAR_TEMP_WALL_OUT = 112;</v>
      </c>
      <c r="K116" t="str">
        <f t="shared" si="16"/>
        <v>TEMP_AssignSensor(T3, VAR_TEMP_WALL_OUT, 1);</v>
      </c>
      <c r="L116" t="str">
        <f t="shared" si="12"/>
        <v>UpdateScanList(VAR_TEMP_WALL_OUT, 3000);</v>
      </c>
      <c r="N116" t="str">
        <f t="shared" si="7"/>
        <v>COM_AddStreamedVariable(VAR_TEMP_WALL_OUT, 1000);</v>
      </c>
      <c r="P116" t="str">
        <f t="shared" si="13"/>
        <v>cJSON_AddItemToObject(Uha, "VAR_TEMP_WALL_OUT", cJSON_CreateNumber(mVars[112]));</v>
      </c>
    </row>
    <row r="117" spans="2:16">
      <c r="B117" s="15"/>
      <c r="C117" s="1">
        <v>113</v>
      </c>
      <c r="D117" s="1" t="str">
        <f t="shared" si="10"/>
        <v>71</v>
      </c>
      <c r="E117" t="s">
        <v>52</v>
      </c>
      <c r="G117" t="s">
        <v>153</v>
      </c>
      <c r="H117" t="str">
        <f t="shared" ref="H117:H132" si="17">CONCATENATE("#define  ",E117,"  ",C117)</f>
        <v>#define  VAR_TEMP_BOILER_EXHAUST  113</v>
      </c>
      <c r="I117" t="str">
        <f t="shared" ref="I117:I132" si="18">CONCATENATE("public const byte ",E117," = ",C117,";")</f>
        <v>public const byte VAR_TEMP_BOILER_EXHAUST = 113;</v>
      </c>
      <c r="K117" t="str">
        <f t="shared" si="16"/>
        <v>TEMP_AssignSensor(, VAR_TEMP_BOILER_EXHAUST, PTC);</v>
      </c>
      <c r="L117" t="str">
        <f t="shared" si="12"/>
        <v>UpdateScanList(VAR_TEMP_BOILER_EXHAUST, 3000);</v>
      </c>
      <c r="N117" t="str">
        <f t="shared" si="7"/>
        <v>COM_AddStreamedVariable(VAR_TEMP_BOILER_EXHAUST, 1000);</v>
      </c>
      <c r="P117" t="str">
        <f t="shared" si="13"/>
        <v>cJSON_AddItemToObject(Uha, "VAR_TEMP_BOILER_EXHAUST", cJSON_CreateNumber(mVars[113]));</v>
      </c>
    </row>
    <row r="118" spans="2:16">
      <c r="B118" s="15"/>
      <c r="C118" s="1">
        <v>114</v>
      </c>
      <c r="D118" s="1" t="str">
        <f t="shared" si="10"/>
        <v>72</v>
      </c>
      <c r="E118" t="s">
        <v>147</v>
      </c>
      <c r="F118" t="s">
        <v>65</v>
      </c>
      <c r="G118">
        <v>1</v>
      </c>
      <c r="H118" t="str">
        <f t="shared" si="17"/>
        <v>#define  VAR_TEMP_RAD_H  114</v>
      </c>
      <c r="I118" t="str">
        <f t="shared" si="18"/>
        <v>public const byte VAR_TEMP_RAD_H = 114;</v>
      </c>
      <c r="K118" t="str">
        <f t="shared" si="16"/>
        <v>TEMP_AssignSensor(T101, VAR_TEMP_RAD_H, 1);</v>
      </c>
      <c r="L118" t="str">
        <f t="shared" si="12"/>
        <v>UpdateScanList(VAR_TEMP_RAD_H, 3000);</v>
      </c>
      <c r="N118" t="str">
        <f t="shared" si="7"/>
        <v>COM_AddStreamedVariable(VAR_TEMP_RAD_H, 1000);</v>
      </c>
      <c r="P118" t="str">
        <f t="shared" si="13"/>
        <v>cJSON_AddItemToObject(Uha, "VAR_TEMP_RAD_H", cJSON_CreateNumber(mVars[114]));</v>
      </c>
    </row>
    <row r="119" spans="2:16">
      <c r="B119" s="15"/>
      <c r="C119" s="1">
        <v>115</v>
      </c>
      <c r="D119" s="1" t="str">
        <f t="shared" si="10"/>
        <v>73</v>
      </c>
      <c r="E119" t="s">
        <v>148</v>
      </c>
      <c r="F119" t="s">
        <v>66</v>
      </c>
      <c r="G119">
        <v>1</v>
      </c>
      <c r="H119" t="str">
        <f t="shared" si="17"/>
        <v>#define  VAR_TEMP_RAD_C  115</v>
      </c>
      <c r="I119" t="str">
        <f t="shared" si="18"/>
        <v>public const byte VAR_TEMP_RAD_C = 115;</v>
      </c>
      <c r="K119" t="str">
        <f t="shared" si="16"/>
        <v>TEMP_AssignSensor(T106, VAR_TEMP_RAD_C, 1);</v>
      </c>
      <c r="L119" t="str">
        <f t="shared" si="12"/>
        <v>UpdateScanList(VAR_TEMP_RAD_C, 3000);</v>
      </c>
      <c r="N119" t="str">
        <f t="shared" si="7"/>
        <v>COM_AddStreamedVariable(VAR_TEMP_RAD_C, 1000);</v>
      </c>
      <c r="P119" t="str">
        <f t="shared" si="13"/>
        <v>cJSON_AddItemToObject(Uha, "VAR_TEMP_RAD_C", cJSON_CreateNumber(mVars[115]));</v>
      </c>
    </row>
    <row r="120" spans="2:16">
      <c r="B120" s="15"/>
      <c r="C120" s="1">
        <v>116</v>
      </c>
      <c r="D120" s="1" t="str">
        <f t="shared" si="10"/>
        <v>74</v>
      </c>
      <c r="E120" t="s">
        <v>149</v>
      </c>
      <c r="F120" t="s">
        <v>151</v>
      </c>
      <c r="G120">
        <v>1</v>
      </c>
      <c r="H120" t="str">
        <f t="shared" si="17"/>
        <v>#define  VAR_TEMP_TANK_IN_C  116</v>
      </c>
      <c r="I120" t="str">
        <f t="shared" si="18"/>
        <v>public const byte VAR_TEMP_TANK_IN_C = 116;</v>
      </c>
      <c r="K120" t="str">
        <f t="shared" si="16"/>
        <v>TEMP_AssignSensor(T102, VAR_TEMP_TANK_IN_C, 1);</v>
      </c>
      <c r="L120" t="str">
        <f t="shared" si="12"/>
        <v>UpdateScanList(VAR_TEMP_TANK_IN_C, 3000);</v>
      </c>
      <c r="N120" t="str">
        <f t="shared" si="7"/>
        <v>COM_AddStreamedVariable(VAR_TEMP_TANK_IN_C, 1000);</v>
      </c>
      <c r="P120" t="str">
        <f t="shared" si="13"/>
        <v>cJSON_AddItemToObject(Uha, "VAR_TEMP_TANK_IN_C", cJSON_CreateNumber(mVars[116]));</v>
      </c>
    </row>
    <row r="121" spans="2:16">
      <c r="B121" s="15"/>
      <c r="C121" s="1">
        <v>117</v>
      </c>
      <c r="D121" s="1" t="str">
        <f t="shared" si="10"/>
        <v>75</v>
      </c>
      <c r="E121" t="s">
        <v>150</v>
      </c>
      <c r="F121" t="s">
        <v>152</v>
      </c>
      <c r="G121">
        <v>1</v>
      </c>
      <c r="H121" t="str">
        <f t="shared" si="17"/>
        <v>#define  VAR_TEMP_TANK_OUT_C  117</v>
      </c>
      <c r="I121" t="str">
        <f t="shared" si="18"/>
        <v>public const byte VAR_TEMP_TANK_OUT_C = 117;</v>
      </c>
      <c r="K121" t="str">
        <f t="shared" si="16"/>
        <v>TEMP_AssignSensor(T8, VAR_TEMP_TANK_OUT_C, 1);</v>
      </c>
      <c r="L121" t="str">
        <f t="shared" si="12"/>
        <v>UpdateScanList(VAR_TEMP_TANK_OUT_C, 3000);</v>
      </c>
      <c r="N121" t="str">
        <f t="shared" si="7"/>
        <v>COM_AddStreamedVariable(VAR_TEMP_TANK_OUT_C, 1000);</v>
      </c>
      <c r="P121" t="str">
        <f t="shared" si="13"/>
        <v>cJSON_AddItemToObject(Uha, "VAR_TEMP_TANK_OUT_C", cJSON_CreateNumber(mVars[117]));</v>
      </c>
    </row>
    <row r="122" spans="2:16">
      <c r="B122" s="15"/>
      <c r="C122" s="1">
        <v>118</v>
      </c>
      <c r="D122" s="1" t="str">
        <f t="shared" si="10"/>
        <v>76</v>
      </c>
      <c r="N122" t="str">
        <f t="shared" si="7"/>
        <v>COM_AddStreamedVariable(, 1000);</v>
      </c>
      <c r="P122" t="str">
        <f t="shared" si="13"/>
        <v>cJSON_AddItemToObject(Uha, "", cJSON_CreateNumber(mVars[118]));</v>
      </c>
    </row>
    <row r="123" spans="2:16">
      <c r="B123" s="15"/>
      <c r="C123" s="1">
        <v>119</v>
      </c>
      <c r="D123" s="1" t="str">
        <f t="shared" si="10"/>
        <v>77</v>
      </c>
      <c r="N123" t="str">
        <f t="shared" si="7"/>
        <v>COM_AddStreamedVariable(, 1000);</v>
      </c>
      <c r="P123" t="str">
        <f t="shared" si="13"/>
        <v>cJSON_AddItemToObject(Uha, "", cJSON_CreateNumber(mVars[119]));</v>
      </c>
    </row>
    <row r="124" spans="2:16">
      <c r="B124" s="15"/>
      <c r="C124" s="1">
        <v>120</v>
      </c>
      <c r="D124" s="1" t="str">
        <f t="shared" si="10"/>
        <v>78</v>
      </c>
      <c r="E124" t="s">
        <v>76</v>
      </c>
      <c r="F124" t="s">
        <v>83</v>
      </c>
      <c r="H124" t="str">
        <f t="shared" si="17"/>
        <v>#define  VAR_TEMP_TECHM_BOARD  120</v>
      </c>
      <c r="I124" t="str">
        <f t="shared" si="18"/>
        <v>public const byte VAR_TEMP_TECHM_BOARD = 120;</v>
      </c>
      <c r="K124" t="str">
        <f t="shared" si="16"/>
        <v>TEMP_AssignSensor(T_TECHM, VAR_TEMP_TECHM_BOARD, );</v>
      </c>
      <c r="L124" t="str">
        <f t="shared" si="12"/>
        <v>UpdateScanList(VAR_TEMP_TECHM_BOARD, 3000);</v>
      </c>
      <c r="N124" t="str">
        <f t="shared" si="7"/>
        <v>COM_AddStreamedVariable(VAR_TEMP_TECHM_BOARD, 1000);</v>
      </c>
      <c r="P124" t="str">
        <f t="shared" si="13"/>
        <v>cJSON_AddItemToObject(Uha, "VAR_TEMP_TECHM_BOARD", cJSON_CreateNumber(mVars[120]));</v>
      </c>
    </row>
    <row r="125" spans="2:16">
      <c r="B125" s="15"/>
      <c r="C125" s="1">
        <v>121</v>
      </c>
      <c r="D125" s="1" t="str">
        <f t="shared" si="10"/>
        <v>79</v>
      </c>
      <c r="E125" t="s">
        <v>77</v>
      </c>
      <c r="F125" t="s">
        <v>81</v>
      </c>
      <c r="G125">
        <v>0</v>
      </c>
      <c r="H125" t="str">
        <f t="shared" si="17"/>
        <v>#define  VAR_TEMP_IOBOARD_D  121</v>
      </c>
      <c r="I125" t="str">
        <f t="shared" si="18"/>
        <v>public const byte VAR_TEMP_IOBOARD_D = 121;</v>
      </c>
      <c r="K125" t="str">
        <f t="shared" si="16"/>
        <v>TEMP_AssignSensor(T_IOBOARD_D, VAR_TEMP_IOBOARD_D, 0);</v>
      </c>
      <c r="L125" t="str">
        <f t="shared" si="12"/>
        <v>UpdateScanList(VAR_TEMP_IOBOARD_D, 3000);</v>
      </c>
      <c r="N125" t="str">
        <f t="shared" si="7"/>
        <v>COM_AddStreamedVariable(VAR_TEMP_IOBOARD_D, 1000);</v>
      </c>
      <c r="P125" t="str">
        <f t="shared" si="13"/>
        <v>cJSON_AddItemToObject(Uha, "VAR_TEMP_IOBOARD_D", cJSON_CreateNumber(mVars[121]));</v>
      </c>
    </row>
    <row r="126" spans="2:16">
      <c r="B126" s="15"/>
      <c r="C126" s="1">
        <v>122</v>
      </c>
      <c r="D126" s="1" t="str">
        <f t="shared" si="10"/>
        <v>7A</v>
      </c>
      <c r="E126" t="s">
        <v>78</v>
      </c>
      <c r="F126" t="s">
        <v>84</v>
      </c>
      <c r="G126">
        <v>0</v>
      </c>
      <c r="H126" t="str">
        <f t="shared" si="17"/>
        <v>#define  VAR_TEMP_IOBOARD_U  122</v>
      </c>
      <c r="I126" t="str">
        <f t="shared" si="18"/>
        <v>public const byte VAR_TEMP_IOBOARD_U = 122;</v>
      </c>
      <c r="K126" t="str">
        <f t="shared" si="16"/>
        <v>TEMP_AssignSensor(T_IOBOARD_U, VAR_TEMP_IOBOARD_U, 0);</v>
      </c>
      <c r="L126" t="str">
        <f t="shared" si="12"/>
        <v>UpdateScanList(VAR_TEMP_IOBOARD_U, 3000);</v>
      </c>
      <c r="N126" t="str">
        <f t="shared" si="7"/>
        <v>COM_AddStreamedVariable(VAR_TEMP_IOBOARD_U, 1000);</v>
      </c>
      <c r="P126" t="str">
        <f t="shared" si="13"/>
        <v>cJSON_AddItemToObject(Uha, "VAR_TEMP_IOBOARD_U", cJSON_CreateNumber(mVars[122]));</v>
      </c>
    </row>
    <row r="127" spans="2:16">
      <c r="B127" s="15"/>
      <c r="C127" s="1">
        <v>123</v>
      </c>
      <c r="D127" s="1" t="str">
        <f t="shared" si="10"/>
        <v>7B</v>
      </c>
      <c r="E127" t="s">
        <v>79</v>
      </c>
      <c r="F127" t="s">
        <v>85</v>
      </c>
      <c r="G127">
        <v>0</v>
      </c>
      <c r="H127" t="str">
        <f t="shared" si="17"/>
        <v>#define  VAR_TEMP_ELECON_BOARD  123</v>
      </c>
      <c r="I127" t="str">
        <f t="shared" si="18"/>
        <v>public const byte VAR_TEMP_ELECON_BOARD = 123;</v>
      </c>
      <c r="K127" t="str">
        <f t="shared" si="16"/>
        <v>TEMP_AssignSensor(T_ELECON, VAR_TEMP_ELECON_BOARD, 0);</v>
      </c>
      <c r="L127" t="str">
        <f t="shared" si="12"/>
        <v>UpdateScanList(VAR_TEMP_ELECON_BOARD, 3000);</v>
      </c>
      <c r="N127" t="str">
        <f t="shared" si="7"/>
        <v>COM_AddStreamedVariable(VAR_TEMP_ELECON_BOARD, 1000);</v>
      </c>
      <c r="P127" t="str">
        <f t="shared" si="13"/>
        <v>cJSON_AddItemToObject(Uha, "VAR_TEMP_ELECON_BOARD", cJSON_CreateNumber(mVars[123]));</v>
      </c>
    </row>
    <row r="128" spans="2:16">
      <c r="B128" s="15"/>
      <c r="C128" s="1">
        <v>124</v>
      </c>
      <c r="D128" s="1" t="str">
        <f t="shared" si="10"/>
        <v>7C</v>
      </c>
      <c r="E128" t="s">
        <v>80</v>
      </c>
      <c r="F128" t="s">
        <v>82</v>
      </c>
      <c r="G128">
        <v>0</v>
      </c>
      <c r="H128" t="str">
        <f t="shared" si="17"/>
        <v>#define  VAR_TEMP_DOWNSTAIRS  124</v>
      </c>
      <c r="I128" t="str">
        <f t="shared" si="18"/>
        <v>public const byte VAR_TEMP_DOWNSTAIRS = 124;</v>
      </c>
      <c r="K128" t="str">
        <f t="shared" si="16"/>
        <v>TEMP_AssignSensor(T9, VAR_TEMP_DOWNSTAIRS, 0);</v>
      </c>
      <c r="L128" t="str">
        <f t="shared" si="12"/>
        <v>UpdateScanList(VAR_TEMP_DOWNSTAIRS, 3000);</v>
      </c>
      <c r="N128" t="str">
        <f t="shared" si="7"/>
        <v>COM_AddStreamedVariable(VAR_TEMP_DOWNSTAIRS, 1000);</v>
      </c>
      <c r="P128" t="str">
        <f t="shared" si="13"/>
        <v>cJSON_AddItemToObject(Uha, "VAR_TEMP_DOWNSTAIRS", cJSON_CreateNumber(mVars[124]));</v>
      </c>
    </row>
    <row r="129" spans="2:16">
      <c r="B129" s="15"/>
      <c r="C129" s="1">
        <v>125</v>
      </c>
      <c r="D129" s="1" t="str">
        <f t="shared" si="10"/>
        <v>7D</v>
      </c>
      <c r="E129" t="s">
        <v>161</v>
      </c>
      <c r="F129" t="s">
        <v>165</v>
      </c>
      <c r="G129">
        <v>0</v>
      </c>
      <c r="H129" t="str">
        <f t="shared" si="17"/>
        <v>#define  VAR_TEMP_OFFICE  125</v>
      </c>
      <c r="I129" t="str">
        <f t="shared" si="18"/>
        <v>public const byte VAR_TEMP_OFFICE = 125;</v>
      </c>
      <c r="K129" t="str">
        <f t="shared" si="16"/>
        <v>TEMP_AssignSensor(T7, VAR_TEMP_OFFICE, 0);</v>
      </c>
      <c r="L129" t="str">
        <f t="shared" si="12"/>
        <v>UpdateScanList(VAR_TEMP_OFFICE, 3000);</v>
      </c>
      <c r="N129" t="str">
        <f t="shared" ref="N129:N168" si="19">CONCATENATE("COM_AddStreamedVariable(",E129, ", 1000);")</f>
        <v>COM_AddStreamedVariable(VAR_TEMP_OFFICE, 1000);</v>
      </c>
      <c r="P129" t="str">
        <f t="shared" si="13"/>
        <v>cJSON_AddItemToObject(Uha, "VAR_TEMP_OFFICE", cJSON_CreateNumber(mVars[125]));</v>
      </c>
    </row>
    <row r="130" spans="2:16">
      <c r="B130" s="15"/>
      <c r="C130" s="1">
        <v>126</v>
      </c>
      <c r="D130" s="1" t="str">
        <f t="shared" si="10"/>
        <v>7E</v>
      </c>
      <c r="E130" t="s">
        <v>166</v>
      </c>
      <c r="F130" t="s">
        <v>162</v>
      </c>
      <c r="G130">
        <v>0</v>
      </c>
      <c r="H130" t="str">
        <f t="shared" si="17"/>
        <v>#define  VAR_TEMP_KIDROOM  126</v>
      </c>
      <c r="I130" t="str">
        <f t="shared" si="18"/>
        <v>public const byte VAR_TEMP_KIDROOM = 126;</v>
      </c>
      <c r="K130" t="str">
        <f t="shared" si="16"/>
        <v>TEMP_AssignSensor(T310, VAR_TEMP_KIDROOM, 0);</v>
      </c>
      <c r="L130" t="str">
        <f t="shared" si="12"/>
        <v>UpdateScanList(VAR_TEMP_KIDROOM, 3000);</v>
      </c>
      <c r="N130" t="str">
        <f t="shared" si="19"/>
        <v>COM_AddStreamedVariable(VAR_TEMP_KIDROOM, 1000);</v>
      </c>
      <c r="P130" t="str">
        <f t="shared" si="13"/>
        <v>cJSON_AddItemToObject(Uha, "VAR_TEMP_KIDROOM", cJSON_CreateNumber(mVars[126]));</v>
      </c>
    </row>
    <row r="131" spans="2:16">
      <c r="B131" s="15"/>
      <c r="C131" s="1">
        <v>127</v>
      </c>
      <c r="D131" s="1" t="str">
        <f t="shared" si="10"/>
        <v>7F</v>
      </c>
      <c r="E131" t="s">
        <v>167</v>
      </c>
      <c r="F131" t="s">
        <v>168</v>
      </c>
      <c r="G131">
        <v>0</v>
      </c>
      <c r="H131" t="str">
        <f t="shared" si="17"/>
        <v>#define  VAR_TEMP_OUTSIDE  127</v>
      </c>
      <c r="I131" t="str">
        <f t="shared" si="18"/>
        <v>public const byte VAR_TEMP_OUTSIDE = 127;</v>
      </c>
      <c r="K131" t="str">
        <f t="shared" si="16"/>
        <v>TEMP_AssignSensor(T304, VAR_TEMP_OUTSIDE, 0);</v>
      </c>
      <c r="L131" t="str">
        <f t="shared" si="12"/>
        <v>UpdateScanList(VAR_TEMP_OUTSIDE, 3000);</v>
      </c>
      <c r="N131" t="str">
        <f t="shared" si="19"/>
        <v>COM_AddStreamedVariable(VAR_TEMP_OUTSIDE, 1000);</v>
      </c>
      <c r="P131" t="str">
        <f t="shared" si="13"/>
        <v>cJSON_AddItemToObject(Uha, "VAR_TEMP_OUTSIDE", cJSON_CreateNumber(mVars[127]));</v>
      </c>
    </row>
    <row r="132" spans="2:16">
      <c r="B132" s="15"/>
      <c r="C132" s="1">
        <v>128</v>
      </c>
      <c r="D132" s="1" t="str">
        <f t="shared" si="10"/>
        <v>80</v>
      </c>
      <c r="E132" t="s">
        <v>297</v>
      </c>
      <c r="H132" t="str">
        <f t="shared" si="17"/>
        <v>#define  VAR_TEMP_RECU_FC  128</v>
      </c>
      <c r="I132" t="str">
        <f t="shared" si="18"/>
        <v>public const byte VAR_TEMP_RECU_FC = 128;</v>
      </c>
      <c r="L132" t="str">
        <f t="shared" si="12"/>
        <v>UpdateScanList(VAR_TEMP_RECU_FC, 3000);</v>
      </c>
      <c r="N132" t="str">
        <f t="shared" si="19"/>
        <v>COM_AddStreamedVariable(VAR_TEMP_RECU_FC, 1000);</v>
      </c>
      <c r="P132" t="str">
        <f t="shared" si="13"/>
        <v>cJSON_AddItemToObject(Uha, "VAR_TEMP_RECU_FC", cJSON_CreateNumber(mVars[128]));</v>
      </c>
    </row>
    <row r="133" spans="2:16">
      <c r="B133" s="15"/>
      <c r="C133" s="1">
        <v>129</v>
      </c>
      <c r="D133" s="1" t="str">
        <f t="shared" ref="D133:D196" si="20">DEC2HEX(C133,2)</f>
        <v>81</v>
      </c>
      <c r="E133" t="s">
        <v>298</v>
      </c>
      <c r="H133" t="str">
        <f t="shared" ref="H133:H137" si="21">CONCATENATE("#define  ",E133,"  ",C133)</f>
        <v>#define  VAR_TEMP_RECU_FH  129</v>
      </c>
      <c r="I133" t="str">
        <f t="shared" ref="I133:I137" si="22">CONCATENATE("public const byte ",E133," = ",C133,";")</f>
        <v>public const byte VAR_TEMP_RECU_FH = 129;</v>
      </c>
      <c r="L133" t="str">
        <f t="shared" ref="L133:L137" si="23">CONCATENATE("UpdateScanList(",E133, ", 3000);")</f>
        <v>UpdateScanList(VAR_TEMP_RECU_FH, 3000);</v>
      </c>
      <c r="N133" t="str">
        <f t="shared" ref="N133:N137" si="24">CONCATENATE("COM_AddStreamedVariable(",E133, ", 1000);")</f>
        <v>COM_AddStreamedVariable(VAR_TEMP_RECU_FH, 1000);</v>
      </c>
      <c r="P133" t="str">
        <f t="shared" ref="P133:P137" si="25">CONCATENATE("cJSON_AddItemToObject(Uha, ","""",E133,"""",", cJSON_CreateNumber(mVars[",C133,"]));")</f>
        <v>cJSON_AddItemToObject(Uha, "VAR_TEMP_RECU_FH", cJSON_CreateNumber(mVars[129]));</v>
      </c>
    </row>
    <row r="134" spans="2:16">
      <c r="B134" s="15"/>
      <c r="C134" s="1">
        <v>130</v>
      </c>
      <c r="D134" s="1" t="str">
        <f t="shared" si="20"/>
        <v>82</v>
      </c>
      <c r="E134" t="s">
        <v>299</v>
      </c>
      <c r="F134" t="s">
        <v>302</v>
      </c>
      <c r="H134" t="str">
        <f t="shared" si="21"/>
        <v>#define  VAR_TEMP_RECU_WH  130</v>
      </c>
      <c r="I134" t="str">
        <f t="shared" si="22"/>
        <v>public const byte VAR_TEMP_RECU_WH = 130;</v>
      </c>
      <c r="L134" t="str">
        <f t="shared" si="23"/>
        <v>UpdateScanList(VAR_TEMP_RECU_WH, 3000);</v>
      </c>
      <c r="N134" t="str">
        <f t="shared" si="24"/>
        <v>COM_AddStreamedVariable(VAR_TEMP_RECU_WH, 1000);</v>
      </c>
      <c r="P134" t="str">
        <f t="shared" si="25"/>
        <v>cJSON_AddItemToObject(Uha, "VAR_TEMP_RECU_WH", cJSON_CreateNumber(mVars[130]));</v>
      </c>
    </row>
    <row r="135" spans="2:16">
      <c r="B135" s="15"/>
      <c r="C135" s="1">
        <v>131</v>
      </c>
      <c r="D135" s="1" t="str">
        <f t="shared" si="20"/>
        <v>83</v>
      </c>
      <c r="E135" t="s">
        <v>300</v>
      </c>
      <c r="F135" t="s">
        <v>301</v>
      </c>
      <c r="H135" t="str">
        <f t="shared" si="21"/>
        <v>#define  VAR_TEMP_RECU_WC  131</v>
      </c>
      <c r="I135" t="str">
        <f t="shared" si="22"/>
        <v>public const byte VAR_TEMP_RECU_WC = 131;</v>
      </c>
      <c r="L135" t="str">
        <f t="shared" si="23"/>
        <v>UpdateScanList(VAR_TEMP_RECU_WC, 3000);</v>
      </c>
      <c r="N135" t="str">
        <f t="shared" si="24"/>
        <v>COM_AddStreamedVariable(VAR_TEMP_RECU_WC, 1000);</v>
      </c>
      <c r="P135" t="str">
        <f t="shared" si="25"/>
        <v>cJSON_AddItemToObject(Uha, "VAR_TEMP_RECU_WC", cJSON_CreateNumber(mVars[131]));</v>
      </c>
    </row>
    <row r="136" spans="2:16">
      <c r="B136" s="15"/>
      <c r="C136" s="1">
        <v>132</v>
      </c>
      <c r="D136" s="1" t="str">
        <f t="shared" si="20"/>
        <v>84</v>
      </c>
      <c r="E136" t="s">
        <v>303</v>
      </c>
      <c r="H136" t="str">
        <f t="shared" si="21"/>
        <v>#define  VAR_RH_RECU_FH  132</v>
      </c>
      <c r="I136" t="str">
        <f t="shared" si="22"/>
        <v>public const byte VAR_RH_RECU_FH = 132;</v>
      </c>
      <c r="L136" t="str">
        <f t="shared" si="23"/>
        <v>UpdateScanList(VAR_RH_RECU_FH, 3000);</v>
      </c>
      <c r="N136" t="str">
        <f t="shared" si="24"/>
        <v>COM_AddStreamedVariable(VAR_RH_RECU_FH, 1000);</v>
      </c>
      <c r="P136" t="str">
        <f t="shared" si="25"/>
        <v>cJSON_AddItemToObject(Uha, "VAR_RH_RECU_FH", cJSON_CreateNumber(mVars[132]));</v>
      </c>
    </row>
    <row r="137" spans="2:16">
      <c r="B137" s="15"/>
      <c r="C137" s="1">
        <v>133</v>
      </c>
      <c r="D137" s="1" t="str">
        <f t="shared" si="20"/>
        <v>85</v>
      </c>
      <c r="E137" t="s">
        <v>304</v>
      </c>
      <c r="H137" t="str">
        <f t="shared" si="21"/>
        <v>#define  VAR_RH_RECU_WH  133</v>
      </c>
      <c r="I137" t="str">
        <f t="shared" si="22"/>
        <v>public const byte VAR_RH_RECU_WH = 133;</v>
      </c>
      <c r="L137" t="str">
        <f t="shared" si="23"/>
        <v>UpdateScanList(VAR_RH_RECU_WH, 3000);</v>
      </c>
      <c r="N137" t="str">
        <f t="shared" si="24"/>
        <v>COM_AddStreamedVariable(VAR_RH_RECU_WH, 1000);</v>
      </c>
      <c r="P137" t="str">
        <f t="shared" si="25"/>
        <v>cJSON_AddItemToObject(Uha, "VAR_RH_RECU_WH", cJSON_CreateNumber(mVars[133]));</v>
      </c>
    </row>
    <row r="138" spans="2:16">
      <c r="B138" s="15"/>
      <c r="C138" s="1">
        <v>134</v>
      </c>
      <c r="D138" s="1" t="str">
        <f t="shared" si="20"/>
        <v>86</v>
      </c>
    </row>
    <row r="139" spans="2:16">
      <c r="B139" s="15"/>
      <c r="C139" s="1">
        <v>135</v>
      </c>
      <c r="D139" s="1" t="str">
        <f t="shared" si="20"/>
        <v>87</v>
      </c>
    </row>
    <row r="140" spans="2:16">
      <c r="B140" s="15"/>
      <c r="C140" s="1">
        <v>136</v>
      </c>
      <c r="D140" s="1" t="str">
        <f t="shared" si="20"/>
        <v>88</v>
      </c>
    </row>
    <row r="141" spans="2:16">
      <c r="B141" s="15"/>
      <c r="C141" s="1">
        <v>137</v>
      </c>
      <c r="D141" s="1" t="str">
        <f t="shared" si="20"/>
        <v>89</v>
      </c>
      <c r="E141" t="s">
        <v>305</v>
      </c>
      <c r="H141" t="str">
        <f t="shared" ref="H141:H146" si="26">CONCATENATE("#define  ",E141,"  ",C141)</f>
        <v>#define  VAR_CO2_RECU  137</v>
      </c>
      <c r="I141" t="str">
        <f t="shared" ref="I141:I146" si="27">CONCATENATE("public const byte ",E141," = ",C141,";")</f>
        <v>public const byte VAR_CO2_RECU = 137;</v>
      </c>
      <c r="L141" t="str">
        <f t="shared" ref="L141:L146" si="28">CONCATENATE("UpdateScanList(",E141, ", 3000);")</f>
        <v>UpdateScanList(VAR_CO2_RECU, 3000);</v>
      </c>
      <c r="N141" t="str">
        <f t="shared" ref="N141:N146" si="29">CONCATENATE("COM_AddStreamedVariable(",E141, ", 1000);")</f>
        <v>COM_AddStreamedVariable(VAR_CO2_RECU, 1000);</v>
      </c>
      <c r="P141" t="str">
        <f t="shared" ref="P141:P146" si="30">CONCATENATE("cJSON_AddItemToObject(Uha, ","""",E141,"""",", cJSON_CreateNumber(mVars[",C141,"]));")</f>
        <v>cJSON_AddItemToObject(Uha, "VAR_CO2_RECU", cJSON_CreateNumber(mVars[137]));</v>
      </c>
    </row>
    <row r="142" spans="2:16">
      <c r="B142" s="15"/>
      <c r="C142" s="1">
        <v>138</v>
      </c>
      <c r="D142" s="1" t="str">
        <f t="shared" si="20"/>
        <v>8A</v>
      </c>
      <c r="E142" t="s">
        <v>306</v>
      </c>
      <c r="H142" t="str">
        <f t="shared" si="26"/>
        <v>#define  VAR_DP_RECU_F  138</v>
      </c>
      <c r="I142" t="str">
        <f t="shared" si="27"/>
        <v>public const byte VAR_DP_RECU_F = 138;</v>
      </c>
      <c r="L142" t="str">
        <f t="shared" si="28"/>
        <v>UpdateScanList(VAR_DP_RECU_F, 3000);</v>
      </c>
      <c r="N142" t="str">
        <f t="shared" si="29"/>
        <v>COM_AddStreamedVariable(VAR_DP_RECU_F, 1000);</v>
      </c>
      <c r="P142" t="str">
        <f t="shared" si="30"/>
        <v>cJSON_AddItemToObject(Uha, "VAR_DP_RECU_F", cJSON_CreateNumber(mVars[138]));</v>
      </c>
    </row>
    <row r="143" spans="2:16">
      <c r="B143" s="15"/>
      <c r="C143" s="1">
        <v>139</v>
      </c>
      <c r="D143" s="1" t="str">
        <f t="shared" si="20"/>
        <v>8B</v>
      </c>
      <c r="E143" t="s">
        <v>307</v>
      </c>
      <c r="H143" t="str">
        <f t="shared" si="26"/>
        <v>#define  VAR_DP_RECU_W  139</v>
      </c>
      <c r="I143" t="str">
        <f t="shared" si="27"/>
        <v>public const byte VAR_DP_RECU_W = 139;</v>
      </c>
      <c r="L143" t="str">
        <f t="shared" si="28"/>
        <v>UpdateScanList(VAR_DP_RECU_W, 3000);</v>
      </c>
      <c r="N143" t="str">
        <f t="shared" si="29"/>
        <v>COM_AddStreamedVariable(VAR_DP_RECU_W, 1000);</v>
      </c>
      <c r="P143" t="str">
        <f t="shared" si="30"/>
        <v>cJSON_AddItemToObject(Uha, "VAR_DP_RECU_W", cJSON_CreateNumber(mVars[139]));</v>
      </c>
    </row>
    <row r="144" spans="2:16">
      <c r="B144" s="15"/>
      <c r="C144" s="1">
        <v>140</v>
      </c>
      <c r="D144" s="1" t="str">
        <f t="shared" si="20"/>
        <v>8C</v>
      </c>
      <c r="E144" t="s">
        <v>308</v>
      </c>
      <c r="H144" t="str">
        <f t="shared" si="26"/>
        <v>#define  VAR_RECU_FAN_F  140</v>
      </c>
      <c r="I144" t="str">
        <f t="shared" si="27"/>
        <v>public const byte VAR_RECU_FAN_F = 140;</v>
      </c>
      <c r="L144" t="str">
        <f t="shared" si="28"/>
        <v>UpdateScanList(VAR_RECU_FAN_F, 3000);</v>
      </c>
      <c r="N144" t="str">
        <f t="shared" si="29"/>
        <v>COM_AddStreamedVariable(VAR_RECU_FAN_F, 1000);</v>
      </c>
      <c r="P144" t="str">
        <f t="shared" si="30"/>
        <v>cJSON_AddItemToObject(Uha, "VAR_RECU_FAN_F", cJSON_CreateNumber(mVars[140]));</v>
      </c>
    </row>
    <row r="145" spans="2:16">
      <c r="B145" s="15"/>
      <c r="C145" s="1">
        <v>141</v>
      </c>
      <c r="D145" s="1" t="str">
        <f t="shared" si="20"/>
        <v>8D</v>
      </c>
      <c r="E145" t="s">
        <v>309</v>
      </c>
      <c r="H145" t="str">
        <f t="shared" si="26"/>
        <v>#define  VAR_RECU_FAN_W  141</v>
      </c>
      <c r="I145" t="str">
        <f t="shared" si="27"/>
        <v>public const byte VAR_RECU_FAN_W = 141;</v>
      </c>
      <c r="L145" t="str">
        <f t="shared" si="28"/>
        <v>UpdateScanList(VAR_RECU_FAN_W, 3000);</v>
      </c>
      <c r="N145" t="str">
        <f t="shared" si="29"/>
        <v>COM_AddStreamedVariable(VAR_RECU_FAN_W, 1000);</v>
      </c>
      <c r="P145" t="str">
        <f t="shared" si="30"/>
        <v>cJSON_AddItemToObject(Uha, "VAR_RECU_FAN_W", cJSON_CreateNumber(mVars[141]));</v>
      </c>
    </row>
    <row r="146" spans="2:16">
      <c r="B146" s="15"/>
      <c r="C146" s="1">
        <v>142</v>
      </c>
      <c r="D146" s="1" t="str">
        <f t="shared" si="20"/>
        <v>8E</v>
      </c>
      <c r="E146" t="s">
        <v>310</v>
      </c>
      <c r="H146" t="str">
        <f t="shared" si="26"/>
        <v>#define  VAR_CURR_RECU_A  142</v>
      </c>
      <c r="I146" t="str">
        <f t="shared" si="27"/>
        <v>public const byte VAR_CURR_RECU_A = 142;</v>
      </c>
      <c r="L146" t="str">
        <f t="shared" si="28"/>
        <v>UpdateScanList(VAR_CURR_RECU_A, 3000);</v>
      </c>
      <c r="N146" t="str">
        <f t="shared" si="29"/>
        <v>COM_AddStreamedVariable(VAR_CURR_RECU_A, 1000);</v>
      </c>
      <c r="P146" t="str">
        <f t="shared" si="30"/>
        <v>cJSON_AddItemToObject(Uha, "VAR_CURR_RECU_A", cJSON_CreateNumber(mVars[142]));</v>
      </c>
    </row>
    <row r="147" spans="2:16">
      <c r="B147" s="15"/>
      <c r="C147" s="1">
        <v>143</v>
      </c>
      <c r="D147" s="1" t="str">
        <f t="shared" si="20"/>
        <v>8F</v>
      </c>
    </row>
    <row r="148" spans="2:16">
      <c r="B148" s="15"/>
      <c r="C148" s="1">
        <v>144</v>
      </c>
      <c r="D148" s="1" t="str">
        <f t="shared" si="20"/>
        <v>90</v>
      </c>
    </row>
    <row r="149" spans="2:16">
      <c r="B149" s="15"/>
      <c r="C149" s="1">
        <v>145</v>
      </c>
      <c r="D149" s="1" t="str">
        <f t="shared" si="20"/>
        <v>91</v>
      </c>
    </row>
    <row r="150" spans="2:16">
      <c r="B150" s="15"/>
      <c r="C150" s="1">
        <v>146</v>
      </c>
      <c r="D150" s="1" t="str">
        <f t="shared" si="20"/>
        <v>92</v>
      </c>
    </row>
    <row r="151" spans="2:16">
      <c r="B151" s="15"/>
      <c r="C151" s="1">
        <v>147</v>
      </c>
      <c r="D151" s="1" t="str">
        <f t="shared" si="20"/>
        <v>93</v>
      </c>
    </row>
    <row r="152" spans="2:16">
      <c r="B152" s="15"/>
      <c r="C152" s="1">
        <v>148</v>
      </c>
      <c r="D152" s="1" t="str">
        <f t="shared" si="20"/>
        <v>94</v>
      </c>
    </row>
    <row r="153" spans="2:16">
      <c r="B153" s="15"/>
      <c r="C153" s="1">
        <v>149</v>
      </c>
      <c r="D153" s="1" t="str">
        <f t="shared" si="20"/>
        <v>95</v>
      </c>
    </row>
    <row r="154" spans="2:16">
      <c r="B154" s="15"/>
      <c r="C154" s="1">
        <v>150</v>
      </c>
      <c r="D154" s="1" t="str">
        <f t="shared" si="20"/>
        <v>96</v>
      </c>
    </row>
    <row r="155" spans="2:16">
      <c r="B155" s="15" t="s">
        <v>4</v>
      </c>
      <c r="C155" s="1">
        <v>151</v>
      </c>
      <c r="D155" s="1" t="str">
        <f t="shared" si="20"/>
        <v>97</v>
      </c>
    </row>
    <row r="156" spans="2:16">
      <c r="B156" s="15"/>
      <c r="C156" s="1">
        <v>152</v>
      </c>
      <c r="D156" s="1" t="str">
        <f t="shared" si="20"/>
        <v>98</v>
      </c>
    </row>
    <row r="157" spans="2:16">
      <c r="B157" s="15"/>
      <c r="C157" s="1">
        <v>153</v>
      </c>
      <c r="D157" s="1" t="str">
        <f t="shared" si="20"/>
        <v>99</v>
      </c>
    </row>
    <row r="158" spans="2:16">
      <c r="B158" s="15"/>
      <c r="C158" s="1">
        <v>154</v>
      </c>
      <c r="D158" s="1" t="str">
        <f t="shared" si="20"/>
        <v>9A</v>
      </c>
    </row>
    <row r="159" spans="2:16">
      <c r="B159" s="15"/>
      <c r="C159" s="1">
        <v>155</v>
      </c>
      <c r="D159" s="1" t="str">
        <f t="shared" si="20"/>
        <v>9B</v>
      </c>
    </row>
    <row r="160" spans="2:16">
      <c r="B160" s="15"/>
      <c r="C160" s="1">
        <v>156</v>
      </c>
      <c r="D160" s="1" t="str">
        <f t="shared" si="20"/>
        <v>9C</v>
      </c>
    </row>
    <row r="161" spans="2:16">
      <c r="B161" s="15"/>
      <c r="C161" s="1">
        <v>157</v>
      </c>
      <c r="D161" s="1" t="str">
        <f t="shared" si="20"/>
        <v>9D</v>
      </c>
    </row>
    <row r="162" spans="2:16">
      <c r="B162" s="15"/>
      <c r="C162" s="1">
        <v>158</v>
      </c>
      <c r="D162" s="1" t="str">
        <f t="shared" si="20"/>
        <v>9E</v>
      </c>
    </row>
    <row r="163" spans="2:16">
      <c r="B163" s="15"/>
      <c r="C163" s="1">
        <v>159</v>
      </c>
      <c r="D163" s="1" t="str">
        <f t="shared" si="20"/>
        <v>9F</v>
      </c>
    </row>
    <row r="164" spans="2:16">
      <c r="B164" s="15"/>
      <c r="C164" s="1">
        <v>160</v>
      </c>
      <c r="D164" s="1" t="str">
        <f t="shared" si="20"/>
        <v>A0</v>
      </c>
    </row>
    <row r="165" spans="2:16">
      <c r="C165" s="1">
        <v>161</v>
      </c>
      <c r="D165" s="1" t="str">
        <f t="shared" si="20"/>
        <v>A1</v>
      </c>
      <c r="E165" t="s">
        <v>293</v>
      </c>
      <c r="H165" t="str">
        <f t="shared" ref="H165:H168" si="31">CONCATENATE("#define  ",E165,"  ",C165)</f>
        <v>#define  VAR_METEO_WIND_BURST  161</v>
      </c>
      <c r="I165" t="str">
        <f t="shared" ref="I165:I168" si="32">CONCATENATE("public const byte ",E165," = ",C165,";")</f>
        <v>public const byte VAR_METEO_WIND_BURST = 161;</v>
      </c>
      <c r="L165" t="str">
        <f t="shared" ref="L165:L168" si="33">CONCATENATE("UpdateScanList(",E165, ", 3000);")</f>
        <v>UpdateScanList(VAR_METEO_WIND_BURST, 3000);</v>
      </c>
      <c r="M165" t="str">
        <f t="shared" ref="M165:M168" si="34">CONCATENATE("VAR_SetVariable(",E165,", Cells[",J165,"].Voltage_mV", ", validflag);")</f>
        <v>VAR_SetVariable(VAR_METEO_WIND_BURST, Cells[].Voltage_mV, validflag);</v>
      </c>
      <c r="N165" t="str">
        <f t="shared" si="19"/>
        <v>COM_AddStreamedVariable(VAR_METEO_WIND_BURST, 1000);</v>
      </c>
      <c r="P165" t="str">
        <f t="shared" ref="P165:P168" si="35">CONCATENATE("cJSON_AddItemToObject(Uha, ","""",E165,"""",", cJSON_CreateNumber(mVars[",C165,"]));")</f>
        <v>cJSON_AddItemToObject(Uha, "VAR_METEO_WIND_BURST", cJSON_CreateNumber(mVars[161]));</v>
      </c>
    </row>
    <row r="166" spans="2:16">
      <c r="C166" s="1">
        <v>162</v>
      </c>
      <c r="D166" s="1" t="str">
        <f t="shared" si="20"/>
        <v>A2</v>
      </c>
      <c r="E166" t="s">
        <v>294</v>
      </c>
      <c r="H166" t="str">
        <f t="shared" si="31"/>
        <v>#define  VAR_METEO_WIND_AVG  162</v>
      </c>
      <c r="I166" t="str">
        <f t="shared" si="32"/>
        <v>public const byte VAR_METEO_WIND_AVG = 162;</v>
      </c>
      <c r="L166" t="str">
        <f t="shared" si="33"/>
        <v>UpdateScanList(VAR_METEO_WIND_AVG, 3000);</v>
      </c>
      <c r="M166" t="str">
        <f t="shared" si="34"/>
        <v>VAR_SetVariable(VAR_METEO_WIND_AVG, Cells[].Voltage_mV, validflag);</v>
      </c>
      <c r="N166" t="str">
        <f t="shared" si="19"/>
        <v>COM_AddStreamedVariable(VAR_METEO_WIND_AVG, 1000);</v>
      </c>
      <c r="P166" t="str">
        <f t="shared" si="35"/>
        <v>cJSON_AddItemToObject(Uha, "VAR_METEO_WIND_AVG", cJSON_CreateNumber(mVars[162]));</v>
      </c>
    </row>
    <row r="167" spans="2:16">
      <c r="C167" s="1">
        <v>163</v>
      </c>
      <c r="D167" s="1" t="str">
        <f t="shared" si="20"/>
        <v>A3</v>
      </c>
      <c r="E167" t="s">
        <v>295</v>
      </c>
      <c r="H167" t="str">
        <f t="shared" si="31"/>
        <v>#define  VAR_METEO_WIND_POW  163</v>
      </c>
      <c r="I167" t="str">
        <f t="shared" si="32"/>
        <v>public const byte VAR_METEO_WIND_POW = 163;</v>
      </c>
      <c r="L167" t="str">
        <f t="shared" si="33"/>
        <v>UpdateScanList(VAR_METEO_WIND_POW, 3000);</v>
      </c>
      <c r="M167" t="str">
        <f t="shared" si="34"/>
        <v>VAR_SetVariable(VAR_METEO_WIND_POW, Cells[].Voltage_mV, validflag);</v>
      </c>
      <c r="N167" t="str">
        <f t="shared" si="19"/>
        <v>COM_AddStreamedVariable(VAR_METEO_WIND_POW, 1000);</v>
      </c>
      <c r="P167" t="str">
        <f t="shared" si="35"/>
        <v>cJSON_AddItemToObject(Uha, "VAR_METEO_WIND_POW", cJSON_CreateNumber(mVars[163]));</v>
      </c>
    </row>
    <row r="168" spans="2:16">
      <c r="C168" s="1">
        <v>164</v>
      </c>
      <c r="D168" s="1" t="str">
        <f t="shared" si="20"/>
        <v>A4</v>
      </c>
      <c r="E168" t="s">
        <v>296</v>
      </c>
      <c r="H168" t="str">
        <f t="shared" si="31"/>
        <v>#define  VAR_METEO_WIND_ENERGY  164</v>
      </c>
      <c r="I168" t="str">
        <f t="shared" si="32"/>
        <v>public const byte VAR_METEO_WIND_ENERGY = 164;</v>
      </c>
      <c r="L168" t="str">
        <f t="shared" si="33"/>
        <v>UpdateScanList(VAR_METEO_WIND_ENERGY, 3000);</v>
      </c>
      <c r="M168" t="str">
        <f t="shared" si="34"/>
        <v>VAR_SetVariable(VAR_METEO_WIND_ENERGY, Cells[].Voltage_mV, validflag);</v>
      </c>
      <c r="N168" t="str">
        <f t="shared" si="19"/>
        <v>COM_AddStreamedVariable(VAR_METEO_WIND_ENERGY, 1000);</v>
      </c>
      <c r="P168" t="str">
        <f t="shared" si="35"/>
        <v>cJSON_AddItemToObject(Uha, "VAR_METEO_WIND_ENERGY", cJSON_CreateNumber(mVars[164]));</v>
      </c>
    </row>
    <row r="169" spans="2:16">
      <c r="C169" s="1">
        <v>165</v>
      </c>
      <c r="D169" s="1" t="str">
        <f t="shared" si="20"/>
        <v>A5</v>
      </c>
    </row>
    <row r="170" spans="2:16">
      <c r="C170" s="1">
        <v>166</v>
      </c>
      <c r="D170" s="1" t="str">
        <f t="shared" si="20"/>
        <v>A6</v>
      </c>
    </row>
    <row r="171" spans="2:16">
      <c r="C171" s="1">
        <v>167</v>
      </c>
      <c r="D171" s="1" t="str">
        <f t="shared" si="20"/>
        <v>A7</v>
      </c>
    </row>
    <row r="172" spans="2:16">
      <c r="C172" s="1">
        <v>168</v>
      </c>
      <c r="D172" s="1" t="str">
        <f t="shared" si="20"/>
        <v>A8</v>
      </c>
    </row>
    <row r="173" spans="2:16">
      <c r="C173" s="1">
        <v>169</v>
      </c>
      <c r="D173" s="1" t="str">
        <f t="shared" si="20"/>
        <v>A9</v>
      </c>
    </row>
    <row r="174" spans="2:16">
      <c r="C174" s="1">
        <v>170</v>
      </c>
      <c r="D174" s="1" t="str">
        <f t="shared" si="20"/>
        <v>AA</v>
      </c>
    </row>
    <row r="175" spans="2:16">
      <c r="C175" s="1">
        <v>171</v>
      </c>
      <c r="D175" s="1" t="str">
        <f t="shared" si="20"/>
        <v>AB</v>
      </c>
    </row>
    <row r="176" spans="2:16">
      <c r="C176" s="1">
        <v>172</v>
      </c>
      <c r="D176" s="1" t="str">
        <f t="shared" si="20"/>
        <v>AC</v>
      </c>
    </row>
    <row r="177" spans="3:16">
      <c r="C177" s="1">
        <v>173</v>
      </c>
      <c r="D177" s="1" t="str">
        <f t="shared" si="20"/>
        <v>AD</v>
      </c>
    </row>
    <row r="178" spans="3:16">
      <c r="C178" s="1">
        <v>174</v>
      </c>
      <c r="D178" s="1" t="str">
        <f t="shared" si="20"/>
        <v>AE</v>
      </c>
    </row>
    <row r="179" spans="3:16">
      <c r="C179" s="1">
        <v>175</v>
      </c>
      <c r="D179" s="1" t="str">
        <f t="shared" si="20"/>
        <v>AF</v>
      </c>
    </row>
    <row r="180" spans="3:16">
      <c r="C180" s="1">
        <v>176</v>
      </c>
      <c r="D180" s="1" t="str">
        <f t="shared" si="20"/>
        <v>B0</v>
      </c>
    </row>
    <row r="181" spans="3:16">
      <c r="C181" s="1">
        <v>177</v>
      </c>
      <c r="D181" s="1" t="str">
        <f t="shared" si="20"/>
        <v>B1</v>
      </c>
    </row>
    <row r="182" spans="3:16">
      <c r="C182" s="1">
        <v>178</v>
      </c>
      <c r="D182" s="1" t="str">
        <f t="shared" si="20"/>
        <v>B2</v>
      </c>
    </row>
    <row r="183" spans="3:16">
      <c r="C183" s="1">
        <v>179</v>
      </c>
      <c r="D183" s="1" t="str">
        <f t="shared" si="20"/>
        <v>B3</v>
      </c>
    </row>
    <row r="184" spans="3:16">
      <c r="C184" s="1">
        <v>180</v>
      </c>
      <c r="D184" s="1" t="str">
        <f t="shared" si="20"/>
        <v>B4</v>
      </c>
      <c r="E184" t="s">
        <v>188</v>
      </c>
      <c r="H184" t="str">
        <f t="shared" ref="H184:H195" si="36">CONCATENATE("#define  ",E184,"  ",C184)</f>
        <v>#define  VAR_BMS1_CELL1_MV  180</v>
      </c>
      <c r="I184" t="str">
        <f t="shared" ref="I184:I195" si="37">CONCATENATE("public const byte ",E184," = ",C184,";")</f>
        <v>public const byte VAR_BMS1_CELL1_MV = 180;</v>
      </c>
      <c r="J184">
        <v>0</v>
      </c>
      <c r="L184" t="str">
        <f t="shared" ref="L184:L206" si="38">CONCATENATE("UpdateScanList(",E184, ", 3000);")</f>
        <v>UpdateScanList(VAR_BMS1_CELL1_MV, 3000);</v>
      </c>
      <c r="M184" t="str">
        <f>CONCATENATE("VAR_SetVariable(",E184,", Cells[",J184,"].Voltage_mV", ", validflag);")</f>
        <v>VAR_SetVariable(VAR_BMS1_CELL1_MV, Cells[0].Voltage_mV, validflag);</v>
      </c>
      <c r="P184" t="str">
        <f t="shared" ref="P184:P206" si="39">CONCATENATE("cJSON_AddItemToObject(Uha, ","""",E184,"""",", cJSON_CreateNumber(mVars[",C184,"]));")</f>
        <v>cJSON_AddItemToObject(Uha, "VAR_BMS1_CELL1_MV", cJSON_CreateNumber(mVars[180]));</v>
      </c>
    </row>
    <row r="185" spans="3:16">
      <c r="C185" s="1">
        <v>181</v>
      </c>
      <c r="D185" s="1" t="str">
        <f t="shared" si="20"/>
        <v>B5</v>
      </c>
      <c r="E185" t="s">
        <v>189</v>
      </c>
      <c r="H185" t="str">
        <f t="shared" si="36"/>
        <v>#define  VAR_BMS1_CELL2_MV  181</v>
      </c>
      <c r="I185" t="str">
        <f t="shared" si="37"/>
        <v>public const byte VAR_BMS1_CELL2_MV = 181;</v>
      </c>
      <c r="J185">
        <v>1</v>
      </c>
      <c r="L185" t="str">
        <f t="shared" si="38"/>
        <v>UpdateScanList(VAR_BMS1_CELL2_MV, 3000);</v>
      </c>
      <c r="M185" t="str">
        <f t="shared" ref="M185:M239" si="40">CONCATENATE("VAR_SetVariable(",E185,", Cells[",J185,"].Voltage_mV", ", validflag);")</f>
        <v>VAR_SetVariable(VAR_BMS1_CELL2_MV, Cells[1].Voltage_mV, validflag);</v>
      </c>
      <c r="P185" t="str">
        <f t="shared" si="39"/>
        <v>cJSON_AddItemToObject(Uha, "VAR_BMS1_CELL2_MV", cJSON_CreateNumber(mVars[181]));</v>
      </c>
    </row>
    <row r="186" spans="3:16">
      <c r="C186" s="1">
        <v>182</v>
      </c>
      <c r="D186" s="1" t="str">
        <f t="shared" si="20"/>
        <v>B6</v>
      </c>
      <c r="E186" t="s">
        <v>190</v>
      </c>
      <c r="H186" t="str">
        <f t="shared" si="36"/>
        <v>#define  VAR_BMS1_CELL3_MV  182</v>
      </c>
      <c r="I186" t="str">
        <f t="shared" si="37"/>
        <v>public const byte VAR_BMS1_CELL3_MV = 182;</v>
      </c>
      <c r="J186">
        <v>2</v>
      </c>
      <c r="L186" t="str">
        <f t="shared" si="38"/>
        <v>UpdateScanList(VAR_BMS1_CELL3_MV, 3000);</v>
      </c>
      <c r="M186" t="str">
        <f t="shared" si="40"/>
        <v>VAR_SetVariable(VAR_BMS1_CELL3_MV, Cells[2].Voltage_mV, validflag);</v>
      </c>
      <c r="P186" t="str">
        <f t="shared" si="39"/>
        <v>cJSON_AddItemToObject(Uha, "VAR_BMS1_CELL3_MV", cJSON_CreateNumber(mVars[182]));</v>
      </c>
    </row>
    <row r="187" spans="3:16">
      <c r="C187" s="1">
        <v>183</v>
      </c>
      <c r="D187" s="1" t="str">
        <f t="shared" si="20"/>
        <v>B7</v>
      </c>
      <c r="E187" t="s">
        <v>191</v>
      </c>
      <c r="H187" t="str">
        <f t="shared" si="36"/>
        <v>#define  VAR_BMS1_CELL4_MV  183</v>
      </c>
      <c r="I187" t="str">
        <f t="shared" si="37"/>
        <v>public const byte VAR_BMS1_CELL4_MV = 183;</v>
      </c>
      <c r="J187">
        <v>3</v>
      </c>
      <c r="L187" t="str">
        <f t="shared" si="38"/>
        <v>UpdateScanList(VAR_BMS1_CELL4_MV, 3000);</v>
      </c>
      <c r="M187" t="str">
        <f t="shared" si="40"/>
        <v>VAR_SetVariable(VAR_BMS1_CELL4_MV, Cells[3].Voltage_mV, validflag);</v>
      </c>
      <c r="P187" t="str">
        <f t="shared" si="39"/>
        <v>cJSON_AddItemToObject(Uha, "VAR_BMS1_CELL4_MV", cJSON_CreateNumber(mVars[183]));</v>
      </c>
    </row>
    <row r="188" spans="3:16">
      <c r="C188" s="1">
        <v>184</v>
      </c>
      <c r="D188" s="1" t="str">
        <f t="shared" si="20"/>
        <v>B8</v>
      </c>
      <c r="E188" t="s">
        <v>192</v>
      </c>
      <c r="H188" t="str">
        <f t="shared" si="36"/>
        <v>#define  VAR_BMS1_CELL5_MV  184</v>
      </c>
      <c r="I188" t="str">
        <f t="shared" si="37"/>
        <v>public const byte VAR_BMS1_CELL5_MV = 184;</v>
      </c>
      <c r="J188">
        <v>4</v>
      </c>
      <c r="L188" t="str">
        <f t="shared" si="38"/>
        <v>UpdateScanList(VAR_BMS1_CELL5_MV, 3000);</v>
      </c>
      <c r="M188" t="str">
        <f t="shared" si="40"/>
        <v>VAR_SetVariable(VAR_BMS1_CELL5_MV, Cells[4].Voltage_mV, validflag);</v>
      </c>
      <c r="P188" t="str">
        <f t="shared" si="39"/>
        <v>cJSON_AddItemToObject(Uha, "VAR_BMS1_CELL5_MV", cJSON_CreateNumber(mVars[184]));</v>
      </c>
    </row>
    <row r="189" spans="3:16">
      <c r="C189" s="1">
        <v>185</v>
      </c>
      <c r="D189" s="1" t="str">
        <f t="shared" si="20"/>
        <v>B9</v>
      </c>
      <c r="E189" t="s">
        <v>193</v>
      </c>
      <c r="H189" t="str">
        <f t="shared" si="36"/>
        <v>#define  VAR_BMS1_CELL6_MV  185</v>
      </c>
      <c r="I189" t="str">
        <f t="shared" si="37"/>
        <v>public const byte VAR_BMS1_CELL6_MV = 185;</v>
      </c>
      <c r="J189">
        <v>5</v>
      </c>
      <c r="L189" t="str">
        <f t="shared" si="38"/>
        <v>UpdateScanList(VAR_BMS1_CELL6_MV, 3000);</v>
      </c>
      <c r="M189" t="str">
        <f t="shared" si="40"/>
        <v>VAR_SetVariable(VAR_BMS1_CELL6_MV, Cells[5].Voltage_mV, validflag);</v>
      </c>
      <c r="P189" t="str">
        <f t="shared" si="39"/>
        <v>cJSON_AddItemToObject(Uha, "VAR_BMS1_CELL6_MV", cJSON_CreateNumber(mVars[185]));</v>
      </c>
    </row>
    <row r="190" spans="3:16">
      <c r="C190" s="1">
        <v>186</v>
      </c>
      <c r="D190" s="1" t="str">
        <f t="shared" si="20"/>
        <v>BA</v>
      </c>
      <c r="E190" t="s">
        <v>194</v>
      </c>
      <c r="H190" t="str">
        <f t="shared" si="36"/>
        <v>#define  VAR_BMS1_CELL7_MV  186</v>
      </c>
      <c r="I190" t="str">
        <f t="shared" si="37"/>
        <v>public const byte VAR_BMS1_CELL7_MV = 186;</v>
      </c>
      <c r="J190">
        <v>6</v>
      </c>
      <c r="L190" t="str">
        <f t="shared" si="38"/>
        <v>UpdateScanList(VAR_BMS1_CELL7_MV, 3000);</v>
      </c>
      <c r="M190" t="str">
        <f t="shared" si="40"/>
        <v>VAR_SetVariable(VAR_BMS1_CELL7_MV, Cells[6].Voltage_mV, validflag);</v>
      </c>
      <c r="P190" t="str">
        <f t="shared" si="39"/>
        <v>cJSON_AddItemToObject(Uha, "VAR_BMS1_CELL7_MV", cJSON_CreateNumber(mVars[186]));</v>
      </c>
    </row>
    <row r="191" spans="3:16">
      <c r="C191" s="1">
        <v>187</v>
      </c>
      <c r="D191" s="1" t="str">
        <f t="shared" si="20"/>
        <v>BB</v>
      </c>
      <c r="E191" t="s">
        <v>195</v>
      </c>
      <c r="H191" t="str">
        <f t="shared" si="36"/>
        <v>#define  VAR_BMS1_CELL8_MV  187</v>
      </c>
      <c r="I191" t="str">
        <f t="shared" si="37"/>
        <v>public const byte VAR_BMS1_CELL8_MV = 187;</v>
      </c>
      <c r="J191">
        <v>7</v>
      </c>
      <c r="L191" t="str">
        <f t="shared" si="38"/>
        <v>UpdateScanList(VAR_BMS1_CELL8_MV, 3000);</v>
      </c>
      <c r="M191" t="str">
        <f t="shared" si="40"/>
        <v>VAR_SetVariable(VAR_BMS1_CELL8_MV, Cells[7].Voltage_mV, validflag);</v>
      </c>
      <c r="P191" t="str">
        <f t="shared" si="39"/>
        <v>cJSON_AddItemToObject(Uha, "VAR_BMS1_CELL8_MV", cJSON_CreateNumber(mVars[187]));</v>
      </c>
    </row>
    <row r="192" spans="3:16">
      <c r="C192" s="1">
        <v>188</v>
      </c>
      <c r="D192" s="1" t="str">
        <f t="shared" si="20"/>
        <v>BC</v>
      </c>
      <c r="E192" t="s">
        <v>196</v>
      </c>
      <c r="H192" t="str">
        <f t="shared" si="36"/>
        <v>#define  VAR_BMS1_CELL9_MV  188</v>
      </c>
      <c r="I192" t="str">
        <f t="shared" si="37"/>
        <v>public const byte VAR_BMS1_CELL9_MV = 188;</v>
      </c>
      <c r="J192">
        <v>8</v>
      </c>
      <c r="L192" t="str">
        <f t="shared" si="38"/>
        <v>UpdateScanList(VAR_BMS1_CELL9_MV, 3000);</v>
      </c>
      <c r="M192" t="str">
        <f t="shared" si="40"/>
        <v>VAR_SetVariable(VAR_BMS1_CELL9_MV, Cells[8].Voltage_mV, validflag);</v>
      </c>
      <c r="P192" t="str">
        <f t="shared" si="39"/>
        <v>cJSON_AddItemToObject(Uha, "VAR_BMS1_CELL9_MV", cJSON_CreateNumber(mVars[188]));</v>
      </c>
    </row>
    <row r="193" spans="3:16">
      <c r="C193" s="1">
        <v>189</v>
      </c>
      <c r="D193" s="1" t="str">
        <f t="shared" si="20"/>
        <v>BD</v>
      </c>
      <c r="E193" t="s">
        <v>197</v>
      </c>
      <c r="H193" t="str">
        <f t="shared" si="36"/>
        <v>#define  VAR_BMS1_CELL10_MV  189</v>
      </c>
      <c r="I193" t="str">
        <f t="shared" si="37"/>
        <v>public const byte VAR_BMS1_CELL10_MV = 189;</v>
      </c>
      <c r="J193">
        <v>9</v>
      </c>
      <c r="L193" t="str">
        <f t="shared" si="38"/>
        <v>UpdateScanList(VAR_BMS1_CELL10_MV, 3000);</v>
      </c>
      <c r="M193" t="str">
        <f t="shared" si="40"/>
        <v>VAR_SetVariable(VAR_BMS1_CELL10_MV, Cells[9].Voltage_mV, validflag);</v>
      </c>
      <c r="P193" t="str">
        <f t="shared" si="39"/>
        <v>cJSON_AddItemToObject(Uha, "VAR_BMS1_CELL10_MV", cJSON_CreateNumber(mVars[189]));</v>
      </c>
    </row>
    <row r="194" spans="3:16">
      <c r="C194" s="1">
        <v>190</v>
      </c>
      <c r="D194" s="1" t="str">
        <f t="shared" si="20"/>
        <v>BE</v>
      </c>
      <c r="E194" t="s">
        <v>198</v>
      </c>
      <c r="H194" t="str">
        <f t="shared" si="36"/>
        <v>#define  VAR_BMS1_CELL11_MV  190</v>
      </c>
      <c r="I194" t="str">
        <f t="shared" si="37"/>
        <v>public const byte VAR_BMS1_CELL11_MV = 190;</v>
      </c>
      <c r="J194">
        <v>10</v>
      </c>
      <c r="L194" t="str">
        <f t="shared" si="38"/>
        <v>UpdateScanList(VAR_BMS1_CELL11_MV, 3000);</v>
      </c>
      <c r="M194" t="str">
        <f t="shared" si="40"/>
        <v>VAR_SetVariable(VAR_BMS1_CELL11_MV, Cells[10].Voltage_mV, validflag);</v>
      </c>
      <c r="P194" t="str">
        <f t="shared" si="39"/>
        <v>cJSON_AddItemToObject(Uha, "VAR_BMS1_CELL11_MV", cJSON_CreateNumber(mVars[190]));</v>
      </c>
    </row>
    <row r="195" spans="3:16">
      <c r="C195" s="1">
        <v>191</v>
      </c>
      <c r="D195" s="1" t="str">
        <f t="shared" si="20"/>
        <v>BF</v>
      </c>
      <c r="E195" t="s">
        <v>199</v>
      </c>
      <c r="H195" t="str">
        <f t="shared" si="36"/>
        <v>#define  VAR_BMS1_CELL12_MV  191</v>
      </c>
      <c r="I195" t="str">
        <f t="shared" si="37"/>
        <v>public const byte VAR_BMS1_CELL12_MV = 191;</v>
      </c>
      <c r="J195">
        <v>11</v>
      </c>
      <c r="L195" t="str">
        <f t="shared" si="38"/>
        <v>UpdateScanList(VAR_BMS1_CELL12_MV, 3000);</v>
      </c>
      <c r="M195" t="str">
        <f t="shared" si="40"/>
        <v>VAR_SetVariable(VAR_BMS1_CELL12_MV, Cells[11].Voltage_mV, validflag);</v>
      </c>
      <c r="P195" t="str">
        <f t="shared" si="39"/>
        <v>cJSON_AddItemToObject(Uha, "VAR_BMS1_CELL12_MV", cJSON_CreateNumber(mVars[191]));</v>
      </c>
    </row>
    <row r="196" spans="3:16">
      <c r="C196" s="1">
        <v>192</v>
      </c>
      <c r="D196" s="1" t="str">
        <f t="shared" si="20"/>
        <v>C0</v>
      </c>
      <c r="E196" t="s">
        <v>200</v>
      </c>
      <c r="H196" t="str">
        <f t="shared" ref="H196:H255" si="41">CONCATENATE("#define  ",E196,"  ",C196)</f>
        <v>#define  VAR_BMS1_CELL13_MV  192</v>
      </c>
      <c r="I196" t="str">
        <f t="shared" ref="I196:I255" si="42">CONCATENATE("public const byte ",E196," = ",C196,";")</f>
        <v>public const byte VAR_BMS1_CELL13_MV = 192;</v>
      </c>
      <c r="J196">
        <v>12</v>
      </c>
      <c r="L196" t="str">
        <f t="shared" si="38"/>
        <v>UpdateScanList(VAR_BMS1_CELL13_MV, 3000);</v>
      </c>
      <c r="M196" t="str">
        <f t="shared" si="40"/>
        <v>VAR_SetVariable(VAR_BMS1_CELL13_MV, Cells[12].Voltage_mV, validflag);</v>
      </c>
      <c r="P196" t="str">
        <f t="shared" si="39"/>
        <v>cJSON_AddItemToObject(Uha, "VAR_BMS1_CELL13_MV", cJSON_CreateNumber(mVars[192]));</v>
      </c>
    </row>
    <row r="197" spans="3:16">
      <c r="C197" s="1">
        <v>193</v>
      </c>
      <c r="D197" s="1" t="str">
        <f t="shared" ref="D197:D259" si="43">DEC2HEX(C197,2)</f>
        <v>C1</v>
      </c>
      <c r="E197" t="s">
        <v>201</v>
      </c>
      <c r="H197" t="str">
        <f t="shared" si="41"/>
        <v>#define  VAR_BMS1_CELL14_MV  193</v>
      </c>
      <c r="I197" t="str">
        <f t="shared" si="42"/>
        <v>public const byte VAR_BMS1_CELL14_MV = 193;</v>
      </c>
      <c r="J197">
        <v>13</v>
      </c>
      <c r="L197" t="str">
        <f t="shared" si="38"/>
        <v>UpdateScanList(VAR_BMS1_CELL14_MV, 3000);</v>
      </c>
      <c r="M197" t="str">
        <f t="shared" si="40"/>
        <v>VAR_SetVariable(VAR_BMS1_CELL14_MV, Cells[13].Voltage_mV, validflag);</v>
      </c>
      <c r="P197" t="str">
        <f t="shared" si="39"/>
        <v>cJSON_AddItemToObject(Uha, "VAR_BMS1_CELL14_MV", cJSON_CreateNumber(mVars[193]));</v>
      </c>
    </row>
    <row r="198" spans="3:16">
      <c r="C198" s="1">
        <v>194</v>
      </c>
      <c r="D198" s="1" t="str">
        <f t="shared" si="43"/>
        <v>C2</v>
      </c>
      <c r="E198" t="s">
        <v>202</v>
      </c>
      <c r="H198" t="str">
        <f t="shared" si="41"/>
        <v>#define  VAR_BMS1_CELL15_MV  194</v>
      </c>
      <c r="I198" t="str">
        <f t="shared" si="42"/>
        <v>public const byte VAR_BMS1_CELL15_MV = 194;</v>
      </c>
      <c r="J198">
        <v>14</v>
      </c>
      <c r="L198" t="str">
        <f t="shared" si="38"/>
        <v>UpdateScanList(VAR_BMS1_CELL15_MV, 3000);</v>
      </c>
      <c r="M198" t="str">
        <f t="shared" si="40"/>
        <v>VAR_SetVariable(VAR_BMS1_CELL15_MV, Cells[14].Voltage_mV, validflag);</v>
      </c>
      <c r="P198" t="str">
        <f t="shared" si="39"/>
        <v>cJSON_AddItemToObject(Uha, "VAR_BMS1_CELL15_MV", cJSON_CreateNumber(mVars[194]));</v>
      </c>
    </row>
    <row r="199" spans="3:16">
      <c r="C199" s="1">
        <v>195</v>
      </c>
      <c r="D199" s="1" t="str">
        <f t="shared" si="43"/>
        <v>C3</v>
      </c>
      <c r="E199" t="s">
        <v>203</v>
      </c>
      <c r="H199" t="str">
        <f t="shared" si="41"/>
        <v>#define  VAR_BMS1_CELL16_MV  195</v>
      </c>
      <c r="I199" t="str">
        <f t="shared" si="42"/>
        <v>public const byte VAR_BMS1_CELL16_MV = 195;</v>
      </c>
      <c r="J199">
        <v>15</v>
      </c>
      <c r="L199" t="str">
        <f t="shared" si="38"/>
        <v>UpdateScanList(VAR_BMS1_CELL16_MV, 3000);</v>
      </c>
      <c r="M199" t="str">
        <f t="shared" si="40"/>
        <v>VAR_SetVariable(VAR_BMS1_CELL16_MV, Cells[15].Voltage_mV, validflag);</v>
      </c>
      <c r="P199" t="str">
        <f t="shared" si="39"/>
        <v>cJSON_AddItemToObject(Uha, "VAR_BMS1_CELL16_MV", cJSON_CreateNumber(mVars[195]));</v>
      </c>
    </row>
    <row r="200" spans="3:16">
      <c r="C200" s="1">
        <v>196</v>
      </c>
      <c r="D200" s="1" t="str">
        <f t="shared" si="43"/>
        <v>C4</v>
      </c>
      <c r="E200" t="s">
        <v>220</v>
      </c>
      <c r="H200" t="str">
        <f t="shared" si="41"/>
        <v>#define  VAR_BMS1_CELL1_C  196</v>
      </c>
      <c r="I200" t="str">
        <f t="shared" si="42"/>
        <v>public const byte VAR_BMS1_CELL1_C = 196;</v>
      </c>
      <c r="J200">
        <v>0</v>
      </c>
      <c r="L200" t="str">
        <f t="shared" si="38"/>
        <v>UpdateScanList(VAR_BMS1_CELL1_C, 3000);</v>
      </c>
      <c r="M200" t="str">
        <f>CONCATENATE("VAR_SetVariable(",E200,", Cells[",J200,"].Temp_C", ", validflag);")</f>
        <v>VAR_SetVariable(VAR_BMS1_CELL1_C, Cells[0].Temp_C, validflag);</v>
      </c>
      <c r="P200" t="str">
        <f t="shared" si="39"/>
        <v>cJSON_AddItemToObject(Uha, "VAR_BMS1_CELL1_C", cJSON_CreateNumber(mVars[196]));</v>
      </c>
    </row>
    <row r="201" spans="3:16">
      <c r="C201" s="1">
        <v>197</v>
      </c>
      <c r="D201" s="1" t="str">
        <f t="shared" si="43"/>
        <v>C5</v>
      </c>
      <c r="E201" t="s">
        <v>221</v>
      </c>
      <c r="H201" t="str">
        <f t="shared" si="41"/>
        <v>#define  VAR_BMS1_CELL2_C  197</v>
      </c>
      <c r="I201" t="str">
        <f t="shared" si="42"/>
        <v>public const byte VAR_BMS1_CELL2_C = 197;</v>
      </c>
      <c r="J201">
        <v>1</v>
      </c>
      <c r="L201" t="str">
        <f t="shared" si="38"/>
        <v>UpdateScanList(VAR_BMS1_CELL2_C, 3000);</v>
      </c>
      <c r="M201" t="str">
        <f t="shared" ref="M201:M215" si="44">CONCATENATE("VAR_SetVariable(",E201,", Cells[",J201,"].Temp_C", ", validflag);")</f>
        <v>VAR_SetVariable(VAR_BMS1_CELL2_C, Cells[1].Temp_C, validflag);</v>
      </c>
      <c r="P201" t="str">
        <f t="shared" si="39"/>
        <v>cJSON_AddItemToObject(Uha, "VAR_BMS1_CELL2_C", cJSON_CreateNumber(mVars[197]));</v>
      </c>
    </row>
    <row r="202" spans="3:16">
      <c r="C202" s="1">
        <v>198</v>
      </c>
      <c r="D202" s="1" t="str">
        <f t="shared" si="43"/>
        <v>C6</v>
      </c>
      <c r="E202" t="s">
        <v>222</v>
      </c>
      <c r="H202" t="str">
        <f t="shared" si="41"/>
        <v>#define  VAR_BMS1_CELL3_C  198</v>
      </c>
      <c r="I202" t="str">
        <f t="shared" si="42"/>
        <v>public const byte VAR_BMS1_CELL3_C = 198;</v>
      </c>
      <c r="J202">
        <v>2</v>
      </c>
      <c r="L202" t="str">
        <f t="shared" si="38"/>
        <v>UpdateScanList(VAR_BMS1_CELL3_C, 3000);</v>
      </c>
      <c r="M202" t="str">
        <f t="shared" si="44"/>
        <v>VAR_SetVariable(VAR_BMS1_CELL3_C, Cells[2].Temp_C, validflag);</v>
      </c>
      <c r="P202" t="str">
        <f t="shared" si="39"/>
        <v>cJSON_AddItemToObject(Uha, "VAR_BMS1_CELL3_C", cJSON_CreateNumber(mVars[198]));</v>
      </c>
    </row>
    <row r="203" spans="3:16">
      <c r="C203" s="1">
        <v>199</v>
      </c>
      <c r="D203" s="1" t="str">
        <f t="shared" si="43"/>
        <v>C7</v>
      </c>
      <c r="E203" t="s">
        <v>223</v>
      </c>
      <c r="H203" t="str">
        <f t="shared" si="41"/>
        <v>#define  VAR_BMS1_CELL4_C  199</v>
      </c>
      <c r="I203" t="str">
        <f t="shared" si="42"/>
        <v>public const byte VAR_BMS1_CELL4_C = 199;</v>
      </c>
      <c r="J203">
        <v>3</v>
      </c>
      <c r="L203" t="str">
        <f t="shared" si="38"/>
        <v>UpdateScanList(VAR_BMS1_CELL4_C, 3000);</v>
      </c>
      <c r="M203" t="str">
        <f t="shared" si="44"/>
        <v>VAR_SetVariable(VAR_BMS1_CELL4_C, Cells[3].Temp_C, validflag);</v>
      </c>
      <c r="P203" t="str">
        <f t="shared" si="39"/>
        <v>cJSON_AddItemToObject(Uha, "VAR_BMS1_CELL4_C", cJSON_CreateNumber(mVars[199]));</v>
      </c>
    </row>
    <row r="204" spans="3:16">
      <c r="C204" s="1">
        <v>200</v>
      </c>
      <c r="D204" s="1" t="str">
        <f t="shared" si="43"/>
        <v>C8</v>
      </c>
      <c r="E204" t="s">
        <v>224</v>
      </c>
      <c r="H204" t="str">
        <f t="shared" si="41"/>
        <v>#define  VAR_BMS1_CELL5_C  200</v>
      </c>
      <c r="I204" t="str">
        <f t="shared" si="42"/>
        <v>public const byte VAR_BMS1_CELL5_C = 200;</v>
      </c>
      <c r="J204">
        <v>4</v>
      </c>
      <c r="L204" t="str">
        <f t="shared" si="38"/>
        <v>UpdateScanList(VAR_BMS1_CELL5_C, 3000);</v>
      </c>
      <c r="M204" t="str">
        <f t="shared" si="44"/>
        <v>VAR_SetVariable(VAR_BMS1_CELL5_C, Cells[4].Temp_C, validflag);</v>
      </c>
      <c r="P204" t="str">
        <f t="shared" si="39"/>
        <v>cJSON_AddItemToObject(Uha, "VAR_BMS1_CELL5_C", cJSON_CreateNumber(mVars[200]));</v>
      </c>
    </row>
    <row r="205" spans="3:16">
      <c r="C205" s="1">
        <v>201</v>
      </c>
      <c r="D205" s="1" t="str">
        <f t="shared" si="43"/>
        <v>C9</v>
      </c>
      <c r="E205" t="s">
        <v>225</v>
      </c>
      <c r="H205" t="str">
        <f t="shared" si="41"/>
        <v>#define  VAR_BMS1_CELL6_C  201</v>
      </c>
      <c r="I205" t="str">
        <f t="shared" si="42"/>
        <v>public const byte VAR_BMS1_CELL6_C = 201;</v>
      </c>
      <c r="J205">
        <v>5</v>
      </c>
      <c r="L205" t="str">
        <f t="shared" si="38"/>
        <v>UpdateScanList(VAR_BMS1_CELL6_C, 3000);</v>
      </c>
      <c r="M205" t="str">
        <f t="shared" si="44"/>
        <v>VAR_SetVariable(VAR_BMS1_CELL6_C, Cells[5].Temp_C, validflag);</v>
      </c>
      <c r="P205" t="str">
        <f t="shared" si="39"/>
        <v>cJSON_AddItemToObject(Uha, "VAR_BMS1_CELL6_C", cJSON_CreateNumber(mVars[201]));</v>
      </c>
    </row>
    <row r="206" spans="3:16">
      <c r="C206" s="1">
        <v>202</v>
      </c>
      <c r="D206" s="1" t="str">
        <f t="shared" si="43"/>
        <v>CA</v>
      </c>
      <c r="E206" t="s">
        <v>226</v>
      </c>
      <c r="H206" t="str">
        <f t="shared" si="41"/>
        <v>#define  VAR_BMS1_CELL7_C  202</v>
      </c>
      <c r="I206" t="str">
        <f t="shared" si="42"/>
        <v>public const byte VAR_BMS1_CELL7_C = 202;</v>
      </c>
      <c r="J206">
        <v>6</v>
      </c>
      <c r="L206" t="str">
        <f t="shared" si="38"/>
        <v>UpdateScanList(VAR_BMS1_CELL7_C, 3000);</v>
      </c>
      <c r="M206" t="str">
        <f t="shared" si="44"/>
        <v>VAR_SetVariable(VAR_BMS1_CELL7_C, Cells[6].Temp_C, validflag);</v>
      </c>
      <c r="P206" t="str">
        <f t="shared" si="39"/>
        <v>cJSON_AddItemToObject(Uha, "VAR_BMS1_CELL7_C", cJSON_CreateNumber(mVars[202]));</v>
      </c>
    </row>
    <row r="207" spans="3:16">
      <c r="C207" s="1">
        <v>203</v>
      </c>
      <c r="D207" s="1" t="str">
        <f t="shared" si="43"/>
        <v>CB</v>
      </c>
      <c r="E207" t="s">
        <v>227</v>
      </c>
      <c r="H207" t="str">
        <f t="shared" si="41"/>
        <v>#define  VAR_BMS1_CELL8_C  203</v>
      </c>
      <c r="I207" t="str">
        <f t="shared" si="42"/>
        <v>public const byte VAR_BMS1_CELL8_C = 203;</v>
      </c>
      <c r="J207">
        <v>7</v>
      </c>
      <c r="L207" t="str">
        <f t="shared" ref="L207:L255" si="45">CONCATENATE("UpdateScanList(",E207, ", 3000);")</f>
        <v>UpdateScanList(VAR_BMS1_CELL8_C, 3000);</v>
      </c>
      <c r="M207" t="str">
        <f t="shared" si="44"/>
        <v>VAR_SetVariable(VAR_BMS1_CELL8_C, Cells[7].Temp_C, validflag);</v>
      </c>
      <c r="P207" t="str">
        <f t="shared" ref="P207:P255" si="46">CONCATENATE("cJSON_AddItemToObject(Uha, ","""",E207,"""",", cJSON_CreateNumber(mVars[",C207,"]));")</f>
        <v>cJSON_AddItemToObject(Uha, "VAR_BMS1_CELL8_C", cJSON_CreateNumber(mVars[203]));</v>
      </c>
    </row>
    <row r="208" spans="3:16">
      <c r="C208" s="1">
        <v>204</v>
      </c>
      <c r="D208" s="1" t="str">
        <f t="shared" si="43"/>
        <v>CC</v>
      </c>
      <c r="E208" t="s">
        <v>228</v>
      </c>
      <c r="H208" t="str">
        <f t="shared" si="41"/>
        <v>#define  VAR_BMS1_CELL9_C  204</v>
      </c>
      <c r="I208" t="str">
        <f t="shared" si="42"/>
        <v>public const byte VAR_BMS1_CELL9_C = 204;</v>
      </c>
      <c r="J208">
        <v>8</v>
      </c>
      <c r="L208" t="str">
        <f t="shared" si="45"/>
        <v>UpdateScanList(VAR_BMS1_CELL9_C, 3000);</v>
      </c>
      <c r="M208" t="str">
        <f t="shared" si="44"/>
        <v>VAR_SetVariable(VAR_BMS1_CELL9_C, Cells[8].Temp_C, validflag);</v>
      </c>
      <c r="P208" t="str">
        <f t="shared" si="46"/>
        <v>cJSON_AddItemToObject(Uha, "VAR_BMS1_CELL9_C", cJSON_CreateNumber(mVars[204]));</v>
      </c>
    </row>
    <row r="209" spans="3:16">
      <c r="C209" s="1">
        <v>205</v>
      </c>
      <c r="D209" s="1" t="str">
        <f t="shared" si="43"/>
        <v>CD</v>
      </c>
      <c r="E209" t="s">
        <v>229</v>
      </c>
      <c r="H209" t="str">
        <f t="shared" si="41"/>
        <v>#define  VAR_BMS1_CELL10_C  205</v>
      </c>
      <c r="I209" t="str">
        <f t="shared" si="42"/>
        <v>public const byte VAR_BMS1_CELL10_C = 205;</v>
      </c>
      <c r="J209">
        <v>9</v>
      </c>
      <c r="L209" t="str">
        <f t="shared" si="45"/>
        <v>UpdateScanList(VAR_BMS1_CELL10_C, 3000);</v>
      </c>
      <c r="M209" t="str">
        <f t="shared" si="44"/>
        <v>VAR_SetVariable(VAR_BMS1_CELL10_C, Cells[9].Temp_C, validflag);</v>
      </c>
      <c r="P209" t="str">
        <f t="shared" si="46"/>
        <v>cJSON_AddItemToObject(Uha, "VAR_BMS1_CELL10_C", cJSON_CreateNumber(mVars[205]));</v>
      </c>
    </row>
    <row r="210" spans="3:16">
      <c r="C210" s="1">
        <v>206</v>
      </c>
      <c r="D210" s="1" t="str">
        <f t="shared" si="43"/>
        <v>CE</v>
      </c>
      <c r="E210" t="s">
        <v>230</v>
      </c>
      <c r="H210" t="str">
        <f t="shared" si="41"/>
        <v>#define  VAR_BMS1_CELL11_C  206</v>
      </c>
      <c r="I210" t="str">
        <f t="shared" si="42"/>
        <v>public const byte VAR_BMS1_CELL11_C = 206;</v>
      </c>
      <c r="J210">
        <v>10</v>
      </c>
      <c r="L210" t="str">
        <f t="shared" si="45"/>
        <v>UpdateScanList(VAR_BMS1_CELL11_C, 3000);</v>
      </c>
      <c r="M210" t="str">
        <f t="shared" si="44"/>
        <v>VAR_SetVariable(VAR_BMS1_CELL11_C, Cells[10].Temp_C, validflag);</v>
      </c>
      <c r="P210" t="str">
        <f t="shared" si="46"/>
        <v>cJSON_AddItemToObject(Uha, "VAR_BMS1_CELL11_C", cJSON_CreateNumber(mVars[206]));</v>
      </c>
    </row>
    <row r="211" spans="3:16">
      <c r="C211" s="1">
        <v>207</v>
      </c>
      <c r="D211" s="1" t="str">
        <f t="shared" si="43"/>
        <v>CF</v>
      </c>
      <c r="E211" t="s">
        <v>231</v>
      </c>
      <c r="H211" t="str">
        <f t="shared" si="41"/>
        <v>#define  VAR_BMS1_CELL12_C  207</v>
      </c>
      <c r="I211" t="str">
        <f t="shared" si="42"/>
        <v>public const byte VAR_BMS1_CELL12_C = 207;</v>
      </c>
      <c r="J211">
        <v>11</v>
      </c>
      <c r="L211" t="str">
        <f t="shared" si="45"/>
        <v>UpdateScanList(VAR_BMS1_CELL12_C, 3000);</v>
      </c>
      <c r="M211" t="str">
        <f t="shared" si="44"/>
        <v>VAR_SetVariable(VAR_BMS1_CELL12_C, Cells[11].Temp_C, validflag);</v>
      </c>
      <c r="P211" t="str">
        <f t="shared" si="46"/>
        <v>cJSON_AddItemToObject(Uha, "VAR_BMS1_CELL12_C", cJSON_CreateNumber(mVars[207]));</v>
      </c>
    </row>
    <row r="212" spans="3:16">
      <c r="C212" s="1">
        <v>208</v>
      </c>
      <c r="D212" s="1" t="str">
        <f t="shared" si="43"/>
        <v>D0</v>
      </c>
      <c r="E212" t="s">
        <v>232</v>
      </c>
      <c r="H212" t="str">
        <f t="shared" si="41"/>
        <v>#define  VAR_BMS1_CELL13_C  208</v>
      </c>
      <c r="I212" t="str">
        <f t="shared" si="42"/>
        <v>public const byte VAR_BMS1_CELL13_C = 208;</v>
      </c>
      <c r="J212">
        <v>12</v>
      </c>
      <c r="L212" t="str">
        <f t="shared" si="45"/>
        <v>UpdateScanList(VAR_BMS1_CELL13_C, 3000);</v>
      </c>
      <c r="M212" t="str">
        <f t="shared" si="44"/>
        <v>VAR_SetVariable(VAR_BMS1_CELL13_C, Cells[12].Temp_C, validflag);</v>
      </c>
      <c r="P212" t="str">
        <f t="shared" si="46"/>
        <v>cJSON_AddItemToObject(Uha, "VAR_BMS1_CELL13_C", cJSON_CreateNumber(mVars[208]));</v>
      </c>
    </row>
    <row r="213" spans="3:16">
      <c r="C213" s="1">
        <v>209</v>
      </c>
      <c r="D213" s="1" t="str">
        <f t="shared" si="43"/>
        <v>D1</v>
      </c>
      <c r="E213" t="s">
        <v>233</v>
      </c>
      <c r="H213" t="str">
        <f t="shared" si="41"/>
        <v>#define  VAR_BMS1_CELL14_C  209</v>
      </c>
      <c r="I213" t="str">
        <f t="shared" si="42"/>
        <v>public const byte VAR_BMS1_CELL14_C = 209;</v>
      </c>
      <c r="J213">
        <v>13</v>
      </c>
      <c r="L213" t="str">
        <f t="shared" si="45"/>
        <v>UpdateScanList(VAR_BMS1_CELL14_C, 3000);</v>
      </c>
      <c r="M213" t="str">
        <f t="shared" si="44"/>
        <v>VAR_SetVariable(VAR_BMS1_CELL14_C, Cells[13].Temp_C, validflag);</v>
      </c>
      <c r="P213" t="str">
        <f t="shared" si="46"/>
        <v>cJSON_AddItemToObject(Uha, "VAR_BMS1_CELL14_C", cJSON_CreateNumber(mVars[209]));</v>
      </c>
    </row>
    <row r="214" spans="3:16">
      <c r="C214" s="1">
        <v>210</v>
      </c>
      <c r="D214" s="1" t="str">
        <f t="shared" si="43"/>
        <v>D2</v>
      </c>
      <c r="E214" t="s">
        <v>234</v>
      </c>
      <c r="H214" t="str">
        <f t="shared" si="41"/>
        <v>#define  VAR_BMS1_CELL15_C  210</v>
      </c>
      <c r="I214" t="str">
        <f t="shared" si="42"/>
        <v>public const byte VAR_BMS1_CELL15_C = 210;</v>
      </c>
      <c r="J214">
        <v>14</v>
      </c>
      <c r="L214" t="str">
        <f t="shared" si="45"/>
        <v>UpdateScanList(VAR_BMS1_CELL15_C, 3000);</v>
      </c>
      <c r="M214" t="str">
        <f t="shared" si="44"/>
        <v>VAR_SetVariable(VAR_BMS1_CELL15_C, Cells[14].Temp_C, validflag);</v>
      </c>
      <c r="P214" t="str">
        <f t="shared" si="46"/>
        <v>cJSON_AddItemToObject(Uha, "VAR_BMS1_CELL15_C", cJSON_CreateNumber(mVars[210]));</v>
      </c>
    </row>
    <row r="215" spans="3:16">
      <c r="C215" s="1">
        <v>211</v>
      </c>
      <c r="D215" s="1" t="str">
        <f t="shared" si="43"/>
        <v>D3</v>
      </c>
      <c r="E215" t="s">
        <v>235</v>
      </c>
      <c r="H215" t="str">
        <f t="shared" si="41"/>
        <v>#define  VAR_BMS1_CELL16_C  211</v>
      </c>
      <c r="I215" t="str">
        <f t="shared" si="42"/>
        <v>public const byte VAR_BMS1_CELL16_C = 211;</v>
      </c>
      <c r="J215">
        <v>15</v>
      </c>
      <c r="L215" t="str">
        <f t="shared" si="45"/>
        <v>UpdateScanList(VAR_BMS1_CELL16_C, 3000);</v>
      </c>
      <c r="M215" t="str">
        <f t="shared" si="44"/>
        <v>VAR_SetVariable(VAR_BMS1_CELL16_C, Cells[15].Temp_C, validflag);</v>
      </c>
      <c r="P215" t="str">
        <f t="shared" si="46"/>
        <v>cJSON_AddItemToObject(Uha, "VAR_BMS1_CELL16_C", cJSON_CreateNumber(mVars[211]));</v>
      </c>
    </row>
    <row r="216" spans="3:16">
      <c r="C216" s="1">
        <v>212</v>
      </c>
      <c r="D216" s="1" t="str">
        <f t="shared" si="43"/>
        <v>D4</v>
      </c>
    </row>
    <row r="217" spans="3:16">
      <c r="C217" s="1">
        <v>213</v>
      </c>
      <c r="D217" s="1" t="str">
        <f t="shared" si="43"/>
        <v>D5</v>
      </c>
    </row>
    <row r="218" spans="3:16">
      <c r="C218" s="1">
        <v>214</v>
      </c>
      <c r="D218" s="1" t="str">
        <f t="shared" si="43"/>
        <v>D6</v>
      </c>
    </row>
    <row r="219" spans="3:16">
      <c r="C219" s="1">
        <v>215</v>
      </c>
      <c r="D219" s="1" t="str">
        <f t="shared" si="43"/>
        <v>D7</v>
      </c>
    </row>
    <row r="220" spans="3:16">
      <c r="C220" s="1">
        <v>216</v>
      </c>
      <c r="D220" s="1" t="str">
        <f t="shared" si="43"/>
        <v>D8</v>
      </c>
    </row>
    <row r="221" spans="3:16">
      <c r="C221" s="1">
        <v>217</v>
      </c>
      <c r="D221" s="1" t="str">
        <f t="shared" si="43"/>
        <v>D9</v>
      </c>
    </row>
    <row r="222" spans="3:16">
      <c r="C222" s="1">
        <v>218</v>
      </c>
      <c r="D222" s="1" t="str">
        <f t="shared" si="43"/>
        <v>DA</v>
      </c>
    </row>
    <row r="223" spans="3:16">
      <c r="C223" s="1">
        <v>219</v>
      </c>
      <c r="D223" s="1" t="str">
        <f t="shared" si="43"/>
        <v>DB</v>
      </c>
    </row>
    <row r="224" spans="3:16">
      <c r="C224" s="1">
        <v>220</v>
      </c>
      <c r="D224" s="1" t="str">
        <f t="shared" si="43"/>
        <v>DC</v>
      </c>
      <c r="E224" t="s">
        <v>204</v>
      </c>
      <c r="H224" t="str">
        <f t="shared" si="41"/>
        <v>#define  VAR_BMS2_CELL1_MV  220</v>
      </c>
      <c r="I224" t="str">
        <f t="shared" si="42"/>
        <v>public const byte VAR_BMS2_CELL1_MV = 220;</v>
      </c>
      <c r="J224">
        <v>0</v>
      </c>
      <c r="L224" t="str">
        <f t="shared" si="45"/>
        <v>UpdateScanList(VAR_BMS2_CELL1_MV, 3000);</v>
      </c>
      <c r="M224" t="str">
        <f t="shared" si="40"/>
        <v>VAR_SetVariable(VAR_BMS2_CELL1_MV, Cells[0].Voltage_mV, validflag);</v>
      </c>
      <c r="P224" t="str">
        <f t="shared" si="46"/>
        <v>cJSON_AddItemToObject(Uha, "VAR_BMS2_CELL1_MV", cJSON_CreateNumber(mVars[220]));</v>
      </c>
    </row>
    <row r="225" spans="3:16">
      <c r="C225" s="1">
        <v>221</v>
      </c>
      <c r="D225" s="1" t="str">
        <f t="shared" si="43"/>
        <v>DD</v>
      </c>
      <c r="E225" t="s">
        <v>205</v>
      </c>
      <c r="H225" t="str">
        <f t="shared" si="41"/>
        <v>#define  VAR_BMS2_CELL2_MV  221</v>
      </c>
      <c r="I225" t="str">
        <f t="shared" si="42"/>
        <v>public const byte VAR_BMS2_CELL2_MV = 221;</v>
      </c>
      <c r="J225">
        <v>1</v>
      </c>
      <c r="L225" t="str">
        <f t="shared" si="45"/>
        <v>UpdateScanList(VAR_BMS2_CELL2_MV, 3000);</v>
      </c>
      <c r="M225" t="str">
        <f t="shared" si="40"/>
        <v>VAR_SetVariable(VAR_BMS2_CELL2_MV, Cells[1].Voltage_mV, validflag);</v>
      </c>
      <c r="P225" t="str">
        <f t="shared" si="46"/>
        <v>cJSON_AddItemToObject(Uha, "VAR_BMS2_CELL2_MV", cJSON_CreateNumber(mVars[221]));</v>
      </c>
    </row>
    <row r="226" spans="3:16">
      <c r="C226" s="1">
        <v>222</v>
      </c>
      <c r="D226" s="1" t="str">
        <f t="shared" si="43"/>
        <v>DE</v>
      </c>
      <c r="E226" t="s">
        <v>206</v>
      </c>
      <c r="H226" t="str">
        <f t="shared" si="41"/>
        <v>#define  VAR_BMS2_CELL3_MV  222</v>
      </c>
      <c r="I226" t="str">
        <f t="shared" si="42"/>
        <v>public const byte VAR_BMS2_CELL3_MV = 222;</v>
      </c>
      <c r="J226">
        <v>2</v>
      </c>
      <c r="L226" t="str">
        <f t="shared" si="45"/>
        <v>UpdateScanList(VAR_BMS2_CELL3_MV, 3000);</v>
      </c>
      <c r="M226" t="str">
        <f t="shared" si="40"/>
        <v>VAR_SetVariable(VAR_BMS2_CELL3_MV, Cells[2].Voltage_mV, validflag);</v>
      </c>
      <c r="P226" t="str">
        <f t="shared" si="46"/>
        <v>cJSON_AddItemToObject(Uha, "VAR_BMS2_CELL3_MV", cJSON_CreateNumber(mVars[222]));</v>
      </c>
    </row>
    <row r="227" spans="3:16">
      <c r="C227" s="1">
        <v>223</v>
      </c>
      <c r="D227" s="1" t="str">
        <f t="shared" si="43"/>
        <v>DF</v>
      </c>
      <c r="E227" t="s">
        <v>207</v>
      </c>
      <c r="H227" t="str">
        <f t="shared" si="41"/>
        <v>#define  VAR_BMS2_CELL4_MV  223</v>
      </c>
      <c r="I227" t="str">
        <f t="shared" si="42"/>
        <v>public const byte VAR_BMS2_CELL4_MV = 223;</v>
      </c>
      <c r="J227">
        <v>3</v>
      </c>
      <c r="L227" t="str">
        <f t="shared" si="45"/>
        <v>UpdateScanList(VAR_BMS2_CELL4_MV, 3000);</v>
      </c>
      <c r="M227" t="str">
        <f t="shared" si="40"/>
        <v>VAR_SetVariable(VAR_BMS2_CELL4_MV, Cells[3].Voltage_mV, validflag);</v>
      </c>
      <c r="P227" t="str">
        <f t="shared" si="46"/>
        <v>cJSON_AddItemToObject(Uha, "VAR_BMS2_CELL4_MV", cJSON_CreateNumber(mVars[223]));</v>
      </c>
    </row>
    <row r="228" spans="3:16">
      <c r="C228" s="1">
        <v>224</v>
      </c>
      <c r="D228" s="1" t="str">
        <f t="shared" si="43"/>
        <v>E0</v>
      </c>
      <c r="E228" t="s">
        <v>208</v>
      </c>
      <c r="H228" t="str">
        <f t="shared" si="41"/>
        <v>#define  VAR_BMS2_CELL5_MV  224</v>
      </c>
      <c r="I228" t="str">
        <f t="shared" si="42"/>
        <v>public const byte VAR_BMS2_CELL5_MV = 224;</v>
      </c>
      <c r="J228">
        <v>4</v>
      </c>
      <c r="L228" t="str">
        <f t="shared" si="45"/>
        <v>UpdateScanList(VAR_BMS2_CELL5_MV, 3000);</v>
      </c>
      <c r="M228" t="str">
        <f t="shared" si="40"/>
        <v>VAR_SetVariable(VAR_BMS2_CELL5_MV, Cells[4].Voltage_mV, validflag);</v>
      </c>
      <c r="P228" t="str">
        <f t="shared" si="46"/>
        <v>cJSON_AddItemToObject(Uha, "VAR_BMS2_CELL5_MV", cJSON_CreateNumber(mVars[224]));</v>
      </c>
    </row>
    <row r="229" spans="3:16">
      <c r="C229" s="1">
        <v>225</v>
      </c>
      <c r="D229" s="1" t="str">
        <f t="shared" si="43"/>
        <v>E1</v>
      </c>
      <c r="E229" t="s">
        <v>209</v>
      </c>
      <c r="H229" t="str">
        <f t="shared" si="41"/>
        <v>#define  VAR_BMS2_CELL6_MV  225</v>
      </c>
      <c r="I229" t="str">
        <f t="shared" si="42"/>
        <v>public const byte VAR_BMS2_CELL6_MV = 225;</v>
      </c>
      <c r="J229">
        <v>5</v>
      </c>
      <c r="L229" t="str">
        <f t="shared" si="45"/>
        <v>UpdateScanList(VAR_BMS2_CELL6_MV, 3000);</v>
      </c>
      <c r="M229" t="str">
        <f t="shared" si="40"/>
        <v>VAR_SetVariable(VAR_BMS2_CELL6_MV, Cells[5].Voltage_mV, validflag);</v>
      </c>
      <c r="P229" t="str">
        <f t="shared" si="46"/>
        <v>cJSON_AddItemToObject(Uha, "VAR_BMS2_CELL6_MV", cJSON_CreateNumber(mVars[225]));</v>
      </c>
    </row>
    <row r="230" spans="3:16">
      <c r="C230" s="1">
        <v>226</v>
      </c>
      <c r="D230" s="1" t="str">
        <f t="shared" si="43"/>
        <v>E2</v>
      </c>
      <c r="E230" t="s">
        <v>210</v>
      </c>
      <c r="H230" t="str">
        <f t="shared" si="41"/>
        <v>#define  VAR_BMS2_CELL7_MV  226</v>
      </c>
      <c r="I230" t="str">
        <f t="shared" si="42"/>
        <v>public const byte VAR_BMS2_CELL7_MV = 226;</v>
      </c>
      <c r="J230">
        <v>6</v>
      </c>
      <c r="L230" t="str">
        <f t="shared" si="45"/>
        <v>UpdateScanList(VAR_BMS2_CELL7_MV, 3000);</v>
      </c>
      <c r="M230" t="str">
        <f t="shared" si="40"/>
        <v>VAR_SetVariable(VAR_BMS2_CELL7_MV, Cells[6].Voltage_mV, validflag);</v>
      </c>
      <c r="P230" t="str">
        <f t="shared" si="46"/>
        <v>cJSON_AddItemToObject(Uha, "VAR_BMS2_CELL7_MV", cJSON_CreateNumber(mVars[226]));</v>
      </c>
    </row>
    <row r="231" spans="3:16">
      <c r="C231" s="1">
        <v>227</v>
      </c>
      <c r="D231" s="1" t="str">
        <f t="shared" si="43"/>
        <v>E3</v>
      </c>
      <c r="E231" t="s">
        <v>211</v>
      </c>
      <c r="H231" t="str">
        <f t="shared" si="41"/>
        <v>#define  VAR_BMS2_CELL8_MV  227</v>
      </c>
      <c r="I231" t="str">
        <f t="shared" si="42"/>
        <v>public const byte VAR_BMS2_CELL8_MV = 227;</v>
      </c>
      <c r="J231">
        <v>7</v>
      </c>
      <c r="L231" t="str">
        <f t="shared" si="45"/>
        <v>UpdateScanList(VAR_BMS2_CELL8_MV, 3000);</v>
      </c>
      <c r="M231" t="str">
        <f t="shared" si="40"/>
        <v>VAR_SetVariable(VAR_BMS2_CELL8_MV, Cells[7].Voltage_mV, validflag);</v>
      </c>
      <c r="P231" t="str">
        <f t="shared" si="46"/>
        <v>cJSON_AddItemToObject(Uha, "VAR_BMS2_CELL8_MV", cJSON_CreateNumber(mVars[227]));</v>
      </c>
    </row>
    <row r="232" spans="3:16">
      <c r="C232" s="1">
        <v>228</v>
      </c>
      <c r="D232" s="1" t="str">
        <f t="shared" si="43"/>
        <v>E4</v>
      </c>
      <c r="E232" t="s">
        <v>212</v>
      </c>
      <c r="H232" t="str">
        <f t="shared" si="41"/>
        <v>#define  VAR_BMS2_CELL9_MV  228</v>
      </c>
      <c r="I232" t="str">
        <f t="shared" si="42"/>
        <v>public const byte VAR_BMS2_CELL9_MV = 228;</v>
      </c>
      <c r="J232">
        <v>8</v>
      </c>
      <c r="L232" t="str">
        <f t="shared" si="45"/>
        <v>UpdateScanList(VAR_BMS2_CELL9_MV, 3000);</v>
      </c>
      <c r="M232" t="str">
        <f t="shared" si="40"/>
        <v>VAR_SetVariable(VAR_BMS2_CELL9_MV, Cells[8].Voltage_mV, validflag);</v>
      </c>
      <c r="P232" t="str">
        <f t="shared" si="46"/>
        <v>cJSON_AddItemToObject(Uha, "VAR_BMS2_CELL9_MV", cJSON_CreateNumber(mVars[228]));</v>
      </c>
    </row>
    <row r="233" spans="3:16">
      <c r="C233" s="1">
        <v>229</v>
      </c>
      <c r="D233" s="1" t="str">
        <f t="shared" si="43"/>
        <v>E5</v>
      </c>
      <c r="E233" t="s">
        <v>213</v>
      </c>
      <c r="H233" t="str">
        <f t="shared" si="41"/>
        <v>#define  VAR_BMS2_CELL10_MV  229</v>
      </c>
      <c r="I233" t="str">
        <f t="shared" si="42"/>
        <v>public const byte VAR_BMS2_CELL10_MV = 229;</v>
      </c>
      <c r="J233">
        <v>9</v>
      </c>
      <c r="L233" t="str">
        <f t="shared" si="45"/>
        <v>UpdateScanList(VAR_BMS2_CELL10_MV, 3000);</v>
      </c>
      <c r="M233" t="str">
        <f t="shared" si="40"/>
        <v>VAR_SetVariable(VAR_BMS2_CELL10_MV, Cells[9].Voltage_mV, validflag);</v>
      </c>
      <c r="P233" t="str">
        <f t="shared" si="46"/>
        <v>cJSON_AddItemToObject(Uha, "VAR_BMS2_CELL10_MV", cJSON_CreateNumber(mVars[229]));</v>
      </c>
    </row>
    <row r="234" spans="3:16">
      <c r="C234" s="1">
        <v>230</v>
      </c>
      <c r="D234" s="1" t="str">
        <f t="shared" si="43"/>
        <v>E6</v>
      </c>
      <c r="E234" t="s">
        <v>214</v>
      </c>
      <c r="H234" t="str">
        <f t="shared" si="41"/>
        <v>#define  VAR_BMS2_CELL11_MV  230</v>
      </c>
      <c r="I234" t="str">
        <f t="shared" si="42"/>
        <v>public const byte VAR_BMS2_CELL11_MV = 230;</v>
      </c>
      <c r="J234">
        <v>10</v>
      </c>
      <c r="L234" t="str">
        <f t="shared" si="45"/>
        <v>UpdateScanList(VAR_BMS2_CELL11_MV, 3000);</v>
      </c>
      <c r="M234" t="str">
        <f t="shared" si="40"/>
        <v>VAR_SetVariable(VAR_BMS2_CELL11_MV, Cells[10].Voltage_mV, validflag);</v>
      </c>
      <c r="P234" t="str">
        <f t="shared" si="46"/>
        <v>cJSON_AddItemToObject(Uha, "VAR_BMS2_CELL11_MV", cJSON_CreateNumber(mVars[230]));</v>
      </c>
    </row>
    <row r="235" spans="3:16">
      <c r="C235" s="1">
        <v>231</v>
      </c>
      <c r="D235" s="1" t="str">
        <f t="shared" si="43"/>
        <v>E7</v>
      </c>
      <c r="E235" t="s">
        <v>215</v>
      </c>
      <c r="H235" t="str">
        <f t="shared" si="41"/>
        <v>#define  VAR_BMS2_CELL12_MV  231</v>
      </c>
      <c r="I235" t="str">
        <f t="shared" si="42"/>
        <v>public const byte VAR_BMS2_CELL12_MV = 231;</v>
      </c>
      <c r="J235">
        <v>11</v>
      </c>
      <c r="L235" t="str">
        <f t="shared" si="45"/>
        <v>UpdateScanList(VAR_BMS2_CELL12_MV, 3000);</v>
      </c>
      <c r="M235" t="str">
        <f t="shared" si="40"/>
        <v>VAR_SetVariable(VAR_BMS2_CELL12_MV, Cells[11].Voltage_mV, validflag);</v>
      </c>
      <c r="P235" t="str">
        <f t="shared" si="46"/>
        <v>cJSON_AddItemToObject(Uha, "VAR_BMS2_CELL12_MV", cJSON_CreateNumber(mVars[231]));</v>
      </c>
    </row>
    <row r="236" spans="3:16">
      <c r="C236" s="1">
        <v>232</v>
      </c>
      <c r="D236" s="1" t="str">
        <f t="shared" si="43"/>
        <v>E8</v>
      </c>
      <c r="E236" t="s">
        <v>216</v>
      </c>
      <c r="H236" t="str">
        <f t="shared" si="41"/>
        <v>#define  VAR_BMS2_CELL13_MV  232</v>
      </c>
      <c r="I236" t="str">
        <f t="shared" si="42"/>
        <v>public const byte VAR_BMS2_CELL13_MV = 232;</v>
      </c>
      <c r="J236">
        <v>12</v>
      </c>
      <c r="L236" t="str">
        <f t="shared" si="45"/>
        <v>UpdateScanList(VAR_BMS2_CELL13_MV, 3000);</v>
      </c>
      <c r="M236" t="str">
        <f t="shared" si="40"/>
        <v>VAR_SetVariable(VAR_BMS2_CELL13_MV, Cells[12].Voltage_mV, validflag);</v>
      </c>
      <c r="P236" t="str">
        <f t="shared" si="46"/>
        <v>cJSON_AddItemToObject(Uha, "VAR_BMS2_CELL13_MV", cJSON_CreateNumber(mVars[232]));</v>
      </c>
    </row>
    <row r="237" spans="3:16">
      <c r="C237" s="1">
        <v>233</v>
      </c>
      <c r="D237" s="1" t="str">
        <f t="shared" si="43"/>
        <v>E9</v>
      </c>
      <c r="E237" t="s">
        <v>217</v>
      </c>
      <c r="H237" t="str">
        <f t="shared" si="41"/>
        <v>#define  VAR_BMS2_CELL14_MV  233</v>
      </c>
      <c r="I237" t="str">
        <f t="shared" si="42"/>
        <v>public const byte VAR_BMS2_CELL14_MV = 233;</v>
      </c>
      <c r="J237">
        <v>13</v>
      </c>
      <c r="L237" t="str">
        <f t="shared" si="45"/>
        <v>UpdateScanList(VAR_BMS2_CELL14_MV, 3000);</v>
      </c>
      <c r="M237" t="str">
        <f t="shared" si="40"/>
        <v>VAR_SetVariable(VAR_BMS2_CELL14_MV, Cells[13].Voltage_mV, validflag);</v>
      </c>
      <c r="P237" t="str">
        <f t="shared" si="46"/>
        <v>cJSON_AddItemToObject(Uha, "VAR_BMS2_CELL14_MV", cJSON_CreateNumber(mVars[233]));</v>
      </c>
    </row>
    <row r="238" spans="3:16">
      <c r="C238" s="1">
        <v>234</v>
      </c>
      <c r="D238" s="1" t="str">
        <f t="shared" si="43"/>
        <v>EA</v>
      </c>
      <c r="E238" t="s">
        <v>218</v>
      </c>
      <c r="H238" t="str">
        <f t="shared" si="41"/>
        <v>#define  VAR_BMS2_CELL15_MV  234</v>
      </c>
      <c r="I238" t="str">
        <f t="shared" si="42"/>
        <v>public const byte VAR_BMS2_CELL15_MV = 234;</v>
      </c>
      <c r="J238">
        <v>14</v>
      </c>
      <c r="L238" t="str">
        <f t="shared" si="45"/>
        <v>UpdateScanList(VAR_BMS2_CELL15_MV, 3000);</v>
      </c>
      <c r="M238" t="str">
        <f t="shared" si="40"/>
        <v>VAR_SetVariable(VAR_BMS2_CELL15_MV, Cells[14].Voltage_mV, validflag);</v>
      </c>
      <c r="P238" t="str">
        <f t="shared" si="46"/>
        <v>cJSON_AddItemToObject(Uha, "VAR_BMS2_CELL15_MV", cJSON_CreateNumber(mVars[234]));</v>
      </c>
    </row>
    <row r="239" spans="3:16">
      <c r="C239" s="1">
        <v>235</v>
      </c>
      <c r="D239" s="1" t="str">
        <f t="shared" si="43"/>
        <v>EB</v>
      </c>
      <c r="E239" t="s">
        <v>219</v>
      </c>
      <c r="H239" t="str">
        <f t="shared" si="41"/>
        <v>#define  VAR_BMS2_CELL16_MV  235</v>
      </c>
      <c r="I239" t="str">
        <f t="shared" si="42"/>
        <v>public const byte VAR_BMS2_CELL16_MV = 235;</v>
      </c>
      <c r="J239">
        <v>15</v>
      </c>
      <c r="L239" t="str">
        <f t="shared" si="45"/>
        <v>UpdateScanList(VAR_BMS2_CELL16_MV, 3000);</v>
      </c>
      <c r="M239" t="str">
        <f t="shared" si="40"/>
        <v>VAR_SetVariable(VAR_BMS2_CELL16_MV, Cells[15].Voltage_mV, validflag);</v>
      </c>
      <c r="P239" t="str">
        <f t="shared" si="46"/>
        <v>cJSON_AddItemToObject(Uha, "VAR_BMS2_CELL16_MV", cJSON_CreateNumber(mVars[235]));</v>
      </c>
    </row>
    <row r="240" spans="3:16">
      <c r="C240" s="1">
        <v>236</v>
      </c>
      <c r="D240" s="1" t="str">
        <f t="shared" si="43"/>
        <v>EC</v>
      </c>
      <c r="E240" t="s">
        <v>236</v>
      </c>
      <c r="H240" t="str">
        <f t="shared" si="41"/>
        <v>#define  VAR_BMS2_CELL1_C  236</v>
      </c>
      <c r="I240" t="str">
        <f t="shared" si="42"/>
        <v>public const byte VAR_BMS2_CELL1_C = 236;</v>
      </c>
      <c r="J240">
        <v>0</v>
      </c>
      <c r="L240" t="str">
        <f t="shared" si="45"/>
        <v>UpdateScanList(VAR_BMS2_CELL1_C, 3000);</v>
      </c>
      <c r="M240" t="str">
        <f>CONCATENATE("VAR_SetVariable(",E240,", Cells[",J240,"].Temp_C", ", validflag);")</f>
        <v>VAR_SetVariable(VAR_BMS2_CELL1_C, Cells[0].Temp_C, validflag);</v>
      </c>
      <c r="P240" t="str">
        <f t="shared" si="46"/>
        <v>cJSON_AddItemToObject(Uha, "VAR_BMS2_CELL1_C", cJSON_CreateNumber(mVars[236]));</v>
      </c>
    </row>
    <row r="241" spans="3:16">
      <c r="C241" s="1">
        <v>237</v>
      </c>
      <c r="D241" s="1" t="str">
        <f t="shared" si="43"/>
        <v>ED</v>
      </c>
      <c r="E241" t="s">
        <v>237</v>
      </c>
      <c r="H241" t="str">
        <f t="shared" si="41"/>
        <v>#define  VAR_BMS2_CELL2_C  237</v>
      </c>
      <c r="I241" t="str">
        <f t="shared" si="42"/>
        <v>public const byte VAR_BMS2_CELL2_C = 237;</v>
      </c>
      <c r="J241">
        <v>1</v>
      </c>
      <c r="L241" t="str">
        <f t="shared" si="45"/>
        <v>UpdateScanList(VAR_BMS2_CELL2_C, 3000);</v>
      </c>
      <c r="M241" t="str">
        <f t="shared" ref="M241:M255" si="47">CONCATENATE("VAR_SetVariable(",E241,", Cells[",J241,"].Temp_C", ", validflag);")</f>
        <v>VAR_SetVariable(VAR_BMS2_CELL2_C, Cells[1].Temp_C, validflag);</v>
      </c>
      <c r="P241" t="str">
        <f t="shared" si="46"/>
        <v>cJSON_AddItemToObject(Uha, "VAR_BMS2_CELL2_C", cJSON_CreateNumber(mVars[237]));</v>
      </c>
    </row>
    <row r="242" spans="3:16">
      <c r="C242" s="1">
        <v>238</v>
      </c>
      <c r="D242" s="1" t="str">
        <f t="shared" si="43"/>
        <v>EE</v>
      </c>
      <c r="E242" t="s">
        <v>238</v>
      </c>
      <c r="H242" t="str">
        <f t="shared" si="41"/>
        <v>#define  VAR_BMS2_CELL3_C  238</v>
      </c>
      <c r="I242" t="str">
        <f t="shared" si="42"/>
        <v>public const byte VAR_BMS2_CELL3_C = 238;</v>
      </c>
      <c r="J242">
        <v>2</v>
      </c>
      <c r="L242" t="str">
        <f t="shared" si="45"/>
        <v>UpdateScanList(VAR_BMS2_CELL3_C, 3000);</v>
      </c>
      <c r="M242" t="str">
        <f t="shared" si="47"/>
        <v>VAR_SetVariable(VAR_BMS2_CELL3_C, Cells[2].Temp_C, validflag);</v>
      </c>
      <c r="P242" t="str">
        <f t="shared" si="46"/>
        <v>cJSON_AddItemToObject(Uha, "VAR_BMS2_CELL3_C", cJSON_CreateNumber(mVars[238]));</v>
      </c>
    </row>
    <row r="243" spans="3:16">
      <c r="C243" s="1">
        <v>239</v>
      </c>
      <c r="D243" s="1" t="str">
        <f t="shared" si="43"/>
        <v>EF</v>
      </c>
      <c r="E243" t="s">
        <v>239</v>
      </c>
      <c r="H243" t="str">
        <f t="shared" si="41"/>
        <v>#define  VAR_BMS2_CELL4_C  239</v>
      </c>
      <c r="I243" t="str">
        <f t="shared" si="42"/>
        <v>public const byte VAR_BMS2_CELL4_C = 239;</v>
      </c>
      <c r="J243">
        <v>3</v>
      </c>
      <c r="L243" t="str">
        <f t="shared" si="45"/>
        <v>UpdateScanList(VAR_BMS2_CELL4_C, 3000);</v>
      </c>
      <c r="M243" t="str">
        <f t="shared" si="47"/>
        <v>VAR_SetVariable(VAR_BMS2_CELL4_C, Cells[3].Temp_C, validflag);</v>
      </c>
      <c r="P243" t="str">
        <f t="shared" si="46"/>
        <v>cJSON_AddItemToObject(Uha, "VAR_BMS2_CELL4_C", cJSON_CreateNumber(mVars[239]));</v>
      </c>
    </row>
    <row r="244" spans="3:16">
      <c r="C244" s="1">
        <v>240</v>
      </c>
      <c r="D244" s="1" t="str">
        <f t="shared" si="43"/>
        <v>F0</v>
      </c>
      <c r="E244" t="s">
        <v>240</v>
      </c>
      <c r="H244" t="str">
        <f t="shared" si="41"/>
        <v>#define  VAR_BMS2_CELL5_C  240</v>
      </c>
      <c r="I244" t="str">
        <f t="shared" si="42"/>
        <v>public const byte VAR_BMS2_CELL5_C = 240;</v>
      </c>
      <c r="J244">
        <v>4</v>
      </c>
      <c r="L244" t="str">
        <f t="shared" si="45"/>
        <v>UpdateScanList(VAR_BMS2_CELL5_C, 3000);</v>
      </c>
      <c r="M244" t="str">
        <f t="shared" si="47"/>
        <v>VAR_SetVariable(VAR_BMS2_CELL5_C, Cells[4].Temp_C, validflag);</v>
      </c>
      <c r="P244" t="str">
        <f t="shared" si="46"/>
        <v>cJSON_AddItemToObject(Uha, "VAR_BMS2_CELL5_C", cJSON_CreateNumber(mVars[240]));</v>
      </c>
    </row>
    <row r="245" spans="3:16">
      <c r="C245" s="1">
        <v>241</v>
      </c>
      <c r="D245" s="1" t="str">
        <f t="shared" si="43"/>
        <v>F1</v>
      </c>
      <c r="E245" t="s">
        <v>241</v>
      </c>
      <c r="H245" t="str">
        <f t="shared" si="41"/>
        <v>#define  VAR_BMS2_CELL6_C  241</v>
      </c>
      <c r="I245" t="str">
        <f t="shared" si="42"/>
        <v>public const byte VAR_BMS2_CELL6_C = 241;</v>
      </c>
      <c r="J245">
        <v>5</v>
      </c>
      <c r="L245" t="str">
        <f t="shared" si="45"/>
        <v>UpdateScanList(VAR_BMS2_CELL6_C, 3000);</v>
      </c>
      <c r="M245" t="str">
        <f t="shared" si="47"/>
        <v>VAR_SetVariable(VAR_BMS2_CELL6_C, Cells[5].Temp_C, validflag);</v>
      </c>
      <c r="P245" t="str">
        <f t="shared" si="46"/>
        <v>cJSON_AddItemToObject(Uha, "VAR_BMS2_CELL6_C", cJSON_CreateNumber(mVars[241]));</v>
      </c>
    </row>
    <row r="246" spans="3:16">
      <c r="C246" s="1">
        <v>242</v>
      </c>
      <c r="D246" s="1" t="str">
        <f t="shared" si="43"/>
        <v>F2</v>
      </c>
      <c r="E246" t="s">
        <v>242</v>
      </c>
      <c r="H246" t="str">
        <f t="shared" si="41"/>
        <v>#define  VAR_BMS2_CELL7_C  242</v>
      </c>
      <c r="I246" t="str">
        <f t="shared" si="42"/>
        <v>public const byte VAR_BMS2_CELL7_C = 242;</v>
      </c>
      <c r="J246">
        <v>6</v>
      </c>
      <c r="L246" t="str">
        <f t="shared" si="45"/>
        <v>UpdateScanList(VAR_BMS2_CELL7_C, 3000);</v>
      </c>
      <c r="M246" t="str">
        <f t="shared" si="47"/>
        <v>VAR_SetVariable(VAR_BMS2_CELL7_C, Cells[6].Temp_C, validflag);</v>
      </c>
      <c r="P246" t="str">
        <f t="shared" si="46"/>
        <v>cJSON_AddItemToObject(Uha, "VAR_BMS2_CELL7_C", cJSON_CreateNumber(mVars[242]));</v>
      </c>
    </row>
    <row r="247" spans="3:16">
      <c r="C247" s="1">
        <v>243</v>
      </c>
      <c r="D247" s="1" t="str">
        <f t="shared" si="43"/>
        <v>F3</v>
      </c>
      <c r="E247" t="s">
        <v>243</v>
      </c>
      <c r="H247" t="str">
        <f t="shared" si="41"/>
        <v>#define  VAR_BMS2_CELL8_C  243</v>
      </c>
      <c r="I247" t="str">
        <f t="shared" si="42"/>
        <v>public const byte VAR_BMS2_CELL8_C = 243;</v>
      </c>
      <c r="J247">
        <v>7</v>
      </c>
      <c r="L247" t="str">
        <f t="shared" si="45"/>
        <v>UpdateScanList(VAR_BMS2_CELL8_C, 3000);</v>
      </c>
      <c r="M247" t="str">
        <f t="shared" si="47"/>
        <v>VAR_SetVariable(VAR_BMS2_CELL8_C, Cells[7].Temp_C, validflag);</v>
      </c>
      <c r="P247" t="str">
        <f t="shared" si="46"/>
        <v>cJSON_AddItemToObject(Uha, "VAR_BMS2_CELL8_C", cJSON_CreateNumber(mVars[243]));</v>
      </c>
    </row>
    <row r="248" spans="3:16">
      <c r="C248" s="1">
        <v>244</v>
      </c>
      <c r="D248" s="1" t="str">
        <f t="shared" si="43"/>
        <v>F4</v>
      </c>
      <c r="E248" t="s">
        <v>244</v>
      </c>
      <c r="H248" t="str">
        <f t="shared" si="41"/>
        <v>#define  VAR_BMS2_CELL9_C  244</v>
      </c>
      <c r="I248" t="str">
        <f t="shared" si="42"/>
        <v>public const byte VAR_BMS2_CELL9_C = 244;</v>
      </c>
      <c r="J248">
        <v>8</v>
      </c>
      <c r="L248" t="str">
        <f t="shared" si="45"/>
        <v>UpdateScanList(VAR_BMS2_CELL9_C, 3000);</v>
      </c>
      <c r="M248" t="str">
        <f t="shared" si="47"/>
        <v>VAR_SetVariable(VAR_BMS2_CELL9_C, Cells[8].Temp_C, validflag);</v>
      </c>
      <c r="P248" t="str">
        <f t="shared" si="46"/>
        <v>cJSON_AddItemToObject(Uha, "VAR_BMS2_CELL9_C", cJSON_CreateNumber(mVars[244]));</v>
      </c>
    </row>
    <row r="249" spans="3:16">
      <c r="C249" s="1">
        <v>245</v>
      </c>
      <c r="D249" s="1" t="str">
        <f t="shared" si="43"/>
        <v>F5</v>
      </c>
      <c r="E249" t="s">
        <v>245</v>
      </c>
      <c r="H249" t="str">
        <f t="shared" si="41"/>
        <v>#define  VAR_BMS2_CELL10_C  245</v>
      </c>
      <c r="I249" t="str">
        <f t="shared" si="42"/>
        <v>public const byte VAR_BMS2_CELL10_C = 245;</v>
      </c>
      <c r="J249">
        <v>9</v>
      </c>
      <c r="L249" t="str">
        <f t="shared" si="45"/>
        <v>UpdateScanList(VAR_BMS2_CELL10_C, 3000);</v>
      </c>
      <c r="M249" t="str">
        <f t="shared" si="47"/>
        <v>VAR_SetVariable(VAR_BMS2_CELL10_C, Cells[9].Temp_C, validflag);</v>
      </c>
      <c r="P249" t="str">
        <f t="shared" si="46"/>
        <v>cJSON_AddItemToObject(Uha, "VAR_BMS2_CELL10_C", cJSON_CreateNumber(mVars[245]));</v>
      </c>
    </row>
    <row r="250" spans="3:16">
      <c r="C250" s="1">
        <v>246</v>
      </c>
      <c r="D250" s="1" t="str">
        <f t="shared" si="43"/>
        <v>F6</v>
      </c>
      <c r="E250" t="s">
        <v>246</v>
      </c>
      <c r="H250" t="str">
        <f t="shared" si="41"/>
        <v>#define  VAR_BMS2_CELL11_C  246</v>
      </c>
      <c r="I250" t="str">
        <f t="shared" si="42"/>
        <v>public const byte VAR_BMS2_CELL11_C = 246;</v>
      </c>
      <c r="J250">
        <v>10</v>
      </c>
      <c r="L250" t="str">
        <f t="shared" si="45"/>
        <v>UpdateScanList(VAR_BMS2_CELL11_C, 3000);</v>
      </c>
      <c r="M250" t="str">
        <f t="shared" si="47"/>
        <v>VAR_SetVariable(VAR_BMS2_CELL11_C, Cells[10].Temp_C, validflag);</v>
      </c>
      <c r="P250" t="str">
        <f t="shared" si="46"/>
        <v>cJSON_AddItemToObject(Uha, "VAR_BMS2_CELL11_C", cJSON_CreateNumber(mVars[246]));</v>
      </c>
    </row>
    <row r="251" spans="3:16">
      <c r="C251" s="1">
        <v>247</v>
      </c>
      <c r="D251" s="1" t="str">
        <f t="shared" si="43"/>
        <v>F7</v>
      </c>
      <c r="E251" t="s">
        <v>247</v>
      </c>
      <c r="H251" t="str">
        <f t="shared" si="41"/>
        <v>#define  VAR_BMS2_CELL12_C  247</v>
      </c>
      <c r="I251" t="str">
        <f t="shared" si="42"/>
        <v>public const byte VAR_BMS2_CELL12_C = 247;</v>
      </c>
      <c r="J251">
        <v>11</v>
      </c>
      <c r="L251" t="str">
        <f t="shared" si="45"/>
        <v>UpdateScanList(VAR_BMS2_CELL12_C, 3000);</v>
      </c>
      <c r="M251" t="str">
        <f t="shared" si="47"/>
        <v>VAR_SetVariable(VAR_BMS2_CELL12_C, Cells[11].Temp_C, validflag);</v>
      </c>
      <c r="P251" t="str">
        <f t="shared" si="46"/>
        <v>cJSON_AddItemToObject(Uha, "VAR_BMS2_CELL12_C", cJSON_CreateNumber(mVars[247]));</v>
      </c>
    </row>
    <row r="252" spans="3:16">
      <c r="C252" s="1">
        <v>248</v>
      </c>
      <c r="D252" s="1" t="str">
        <f t="shared" si="43"/>
        <v>F8</v>
      </c>
      <c r="E252" t="s">
        <v>248</v>
      </c>
      <c r="H252" t="str">
        <f t="shared" si="41"/>
        <v>#define  VAR_BMS2_CELL13_C  248</v>
      </c>
      <c r="I252" t="str">
        <f t="shared" si="42"/>
        <v>public const byte VAR_BMS2_CELL13_C = 248;</v>
      </c>
      <c r="J252">
        <v>12</v>
      </c>
      <c r="L252" t="str">
        <f t="shared" si="45"/>
        <v>UpdateScanList(VAR_BMS2_CELL13_C, 3000);</v>
      </c>
      <c r="M252" t="str">
        <f t="shared" si="47"/>
        <v>VAR_SetVariable(VAR_BMS2_CELL13_C, Cells[12].Temp_C, validflag);</v>
      </c>
      <c r="P252" t="str">
        <f t="shared" si="46"/>
        <v>cJSON_AddItemToObject(Uha, "VAR_BMS2_CELL13_C", cJSON_CreateNumber(mVars[248]));</v>
      </c>
    </row>
    <row r="253" spans="3:16">
      <c r="C253" s="1">
        <v>249</v>
      </c>
      <c r="D253" s="1" t="str">
        <f t="shared" si="43"/>
        <v>F9</v>
      </c>
      <c r="E253" t="s">
        <v>249</v>
      </c>
      <c r="H253" t="str">
        <f t="shared" si="41"/>
        <v>#define  VAR_BMS2_CELL14_C  249</v>
      </c>
      <c r="I253" t="str">
        <f t="shared" si="42"/>
        <v>public const byte VAR_BMS2_CELL14_C = 249;</v>
      </c>
      <c r="J253">
        <v>13</v>
      </c>
      <c r="L253" t="str">
        <f t="shared" si="45"/>
        <v>UpdateScanList(VAR_BMS2_CELL14_C, 3000);</v>
      </c>
      <c r="M253" t="str">
        <f t="shared" si="47"/>
        <v>VAR_SetVariable(VAR_BMS2_CELL14_C, Cells[13].Temp_C, validflag);</v>
      </c>
      <c r="P253" t="str">
        <f t="shared" si="46"/>
        <v>cJSON_AddItemToObject(Uha, "VAR_BMS2_CELL14_C", cJSON_CreateNumber(mVars[249]));</v>
      </c>
    </row>
    <row r="254" spans="3:16">
      <c r="C254" s="1">
        <v>250</v>
      </c>
      <c r="D254" s="1" t="str">
        <f t="shared" si="43"/>
        <v>FA</v>
      </c>
      <c r="E254" t="s">
        <v>250</v>
      </c>
      <c r="H254" t="str">
        <f t="shared" si="41"/>
        <v>#define  VAR_BMS2_CELL15_C  250</v>
      </c>
      <c r="I254" t="str">
        <f t="shared" si="42"/>
        <v>public const byte VAR_BMS2_CELL15_C = 250;</v>
      </c>
      <c r="J254">
        <v>14</v>
      </c>
      <c r="L254" t="str">
        <f t="shared" si="45"/>
        <v>UpdateScanList(VAR_BMS2_CELL15_C, 3000);</v>
      </c>
      <c r="M254" t="str">
        <f t="shared" si="47"/>
        <v>VAR_SetVariable(VAR_BMS2_CELL15_C, Cells[14].Temp_C, validflag);</v>
      </c>
      <c r="P254" t="str">
        <f t="shared" si="46"/>
        <v>cJSON_AddItemToObject(Uha, "VAR_BMS2_CELL15_C", cJSON_CreateNumber(mVars[250]));</v>
      </c>
    </row>
    <row r="255" spans="3:16">
      <c r="C255" s="1">
        <v>251</v>
      </c>
      <c r="D255" s="1" t="str">
        <f t="shared" si="43"/>
        <v>FB</v>
      </c>
      <c r="E255" t="s">
        <v>251</v>
      </c>
      <c r="H255" t="str">
        <f t="shared" si="41"/>
        <v>#define  VAR_BMS2_CELL16_C  251</v>
      </c>
      <c r="I255" t="str">
        <f t="shared" si="42"/>
        <v>public const byte VAR_BMS2_CELL16_C = 251;</v>
      </c>
      <c r="J255">
        <v>15</v>
      </c>
      <c r="L255" t="str">
        <f t="shared" si="45"/>
        <v>UpdateScanList(VAR_BMS2_CELL16_C, 3000);</v>
      </c>
      <c r="M255" t="str">
        <f t="shared" si="47"/>
        <v>VAR_SetVariable(VAR_BMS2_CELL16_C, Cells[15].Temp_C, validflag);</v>
      </c>
      <c r="P255" t="str">
        <f t="shared" si="46"/>
        <v>cJSON_AddItemToObject(Uha, "VAR_BMS2_CELL16_C", cJSON_CreateNumber(mVars[251]));</v>
      </c>
    </row>
    <row r="256" spans="3:16">
      <c r="C256" s="1">
        <v>252</v>
      </c>
      <c r="D256" s="1" t="str">
        <f t="shared" si="43"/>
        <v>FC</v>
      </c>
    </row>
    <row r="257" spans="3:4">
      <c r="C257" s="1">
        <v>253</v>
      </c>
      <c r="D257" s="1" t="str">
        <f t="shared" si="43"/>
        <v>FD</v>
      </c>
    </row>
    <row r="258" spans="3:4">
      <c r="C258" s="1">
        <v>254</v>
      </c>
      <c r="D258" s="1" t="str">
        <f t="shared" si="43"/>
        <v>FE</v>
      </c>
    </row>
    <row r="259" spans="3:4">
      <c r="C259" s="1">
        <v>255</v>
      </c>
      <c r="D259" s="1" t="str">
        <f t="shared" si="43"/>
        <v>FF</v>
      </c>
    </row>
  </sheetData>
  <mergeCells count="3">
    <mergeCell ref="B4:B103"/>
    <mergeCell ref="B104:B154"/>
    <mergeCell ref="B155:B16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48"/>
  <sheetViews>
    <sheetView topLeftCell="A4" workbookViewId="0">
      <selection activeCell="B48" sqref="B48:H48"/>
    </sheetView>
  </sheetViews>
  <sheetFormatPr defaultRowHeight="15"/>
  <cols>
    <col min="2" max="2" width="11.7109375" customWidth="1"/>
    <col min="5" max="5" width="36" customWidth="1"/>
    <col min="8" max="8" width="46.42578125" customWidth="1"/>
    <col min="9" max="9" width="46.140625" customWidth="1"/>
  </cols>
  <sheetData>
    <row r="2" spans="2:9">
      <c r="F2" t="s">
        <v>17</v>
      </c>
      <c r="G2" t="s">
        <v>18</v>
      </c>
    </row>
    <row r="3" spans="2:9">
      <c r="B3" t="s">
        <v>15</v>
      </c>
      <c r="E3" t="s">
        <v>16</v>
      </c>
      <c r="F3" t="s">
        <v>19</v>
      </c>
      <c r="G3" t="s">
        <v>20</v>
      </c>
    </row>
    <row r="4" spans="2:9">
      <c r="H4" t="s">
        <v>41</v>
      </c>
      <c r="I4" t="s">
        <v>42</v>
      </c>
    </row>
    <row r="6" spans="2:9">
      <c r="D6" t="s">
        <v>21</v>
      </c>
      <c r="E6" t="s">
        <v>35</v>
      </c>
      <c r="H6" t="str">
        <f>CONCATENATE("#define  ",E6,"  ",D6)</f>
        <v>#define  CMD_GET_DEV_ID  0x710</v>
      </c>
      <c r="I6" t="str">
        <f>CONCATENATE("public const short ",E6," = ",D6,";")</f>
        <v>public const short CMD_GET_DEV_ID = 0x710;</v>
      </c>
    </row>
    <row r="7" spans="2:9">
      <c r="D7" t="s">
        <v>23</v>
      </c>
      <c r="E7" t="s">
        <v>34</v>
      </c>
      <c r="H7" t="str">
        <f t="shared" ref="H7:H17" si="0">CONCATENATE("#define  ",E7,"  ",D7)</f>
        <v>#define  CMD_GET_STATUS  0x712</v>
      </c>
      <c r="I7" t="str">
        <f t="shared" ref="I7:I44" si="1">CONCATENATE("public const short ",E7," = ",D7,";")</f>
        <v>public const short CMD_GET_STATUS = 0x712;</v>
      </c>
    </row>
    <row r="8" spans="2:9">
      <c r="D8" t="s">
        <v>24</v>
      </c>
      <c r="E8" t="s">
        <v>22</v>
      </c>
      <c r="H8" t="str">
        <f t="shared" si="0"/>
        <v>#define  CMD_READ_VAR_REQUEST  0x713</v>
      </c>
      <c r="I8" t="str">
        <f t="shared" si="1"/>
        <v>public const short CMD_READ_VAR_REQUEST = 0x713;</v>
      </c>
    </row>
    <row r="9" spans="2:9">
      <c r="D9" t="s">
        <v>25</v>
      </c>
      <c r="E9" t="s">
        <v>36</v>
      </c>
      <c r="H9" t="str">
        <f t="shared" si="0"/>
        <v>#define  CMD_TM_SET_POWER_OUTPUTS  0x721</v>
      </c>
      <c r="I9" t="str">
        <f t="shared" si="1"/>
        <v>public const short CMD_TM_SET_POWER_OUTPUTS = 0x721;</v>
      </c>
    </row>
    <row r="10" spans="2:9">
      <c r="D10" t="s">
        <v>26</v>
      </c>
      <c r="E10" t="s">
        <v>37</v>
      </c>
      <c r="H10" t="str">
        <f t="shared" si="0"/>
        <v>#define  CMD_TM_SET_ELV  0x722</v>
      </c>
      <c r="I10" t="str">
        <f t="shared" si="1"/>
        <v>public const short CMD_TM_SET_ELV = 0x722;</v>
      </c>
    </row>
    <row r="11" spans="2:9">
      <c r="D11" t="s">
        <v>27</v>
      </c>
      <c r="E11" t="s">
        <v>38</v>
      </c>
      <c r="H11" t="str">
        <f t="shared" si="0"/>
        <v>#define  CMD_TM_SET_AV  0x723</v>
      </c>
      <c r="I11" t="str">
        <f t="shared" si="1"/>
        <v>public const short CMD_TM_SET_AV = 0x723;</v>
      </c>
    </row>
    <row r="12" spans="2:9">
      <c r="D12" t="s">
        <v>28</v>
      </c>
      <c r="E12" t="s">
        <v>39</v>
      </c>
      <c r="H12" t="str">
        <f t="shared" si="0"/>
        <v>#define  CMD_TM_SET_SERVOVALVES  0x724</v>
      </c>
      <c r="I12" t="str">
        <f t="shared" si="1"/>
        <v>public const short CMD_TM_SET_SERVOVALVES = 0x724;</v>
      </c>
    </row>
    <row r="13" spans="2:9">
      <c r="D13" t="s">
        <v>29</v>
      </c>
      <c r="E13" t="s">
        <v>40</v>
      </c>
      <c r="H13" t="str">
        <f t="shared" si="0"/>
        <v>#define  CMD_TM_SET_PUMPS  0x725</v>
      </c>
      <c r="I13" t="str">
        <f t="shared" si="1"/>
        <v>public const short CMD_TM_SET_PUMPS = 0x725;</v>
      </c>
    </row>
    <row r="14" spans="2:9">
      <c r="D14" t="s">
        <v>30</v>
      </c>
      <c r="H14" t="str">
        <f t="shared" si="0"/>
        <v>#define    0x726</v>
      </c>
      <c r="I14" t="str">
        <f t="shared" si="1"/>
        <v>public const short  = 0x726;</v>
      </c>
    </row>
    <row r="15" spans="2:9">
      <c r="D15" t="s">
        <v>31</v>
      </c>
      <c r="H15" t="str">
        <f t="shared" si="0"/>
        <v>#define    0x727</v>
      </c>
      <c r="I15" t="str">
        <f t="shared" si="1"/>
        <v>public const short  = 0x727;</v>
      </c>
    </row>
    <row r="16" spans="2:9">
      <c r="D16" t="s">
        <v>32</v>
      </c>
      <c r="H16" t="str">
        <f t="shared" si="0"/>
        <v>#define    0x728</v>
      </c>
      <c r="I16" t="str">
        <f t="shared" si="1"/>
        <v>public const short  = 0x728;</v>
      </c>
    </row>
    <row r="17" spans="2:9">
      <c r="D17" t="s">
        <v>33</v>
      </c>
      <c r="H17" t="str">
        <f t="shared" si="0"/>
        <v>#define    0x729</v>
      </c>
      <c r="I17" t="str">
        <f t="shared" si="1"/>
        <v>public const short  = 0x729;</v>
      </c>
    </row>
    <row r="18" spans="2:9">
      <c r="D18" t="s">
        <v>86</v>
      </c>
      <c r="E18" t="s">
        <v>87</v>
      </c>
      <c r="H18" t="str">
        <f t="shared" ref="H18:H48" si="2">CONCATENATE("#define  ",E18,"  ",D18)</f>
        <v>#define  CMD_MASTER_HB  0x777</v>
      </c>
      <c r="I18" t="str">
        <f t="shared" si="1"/>
        <v>public const short CMD_MASTER_HB = 0x777;</v>
      </c>
    </row>
    <row r="19" spans="2:9">
      <c r="H19" t="str">
        <f t="shared" si="2"/>
        <v xml:space="preserve">#define    </v>
      </c>
      <c r="I19" t="str">
        <f t="shared" si="1"/>
        <v>public const short  = ;</v>
      </c>
    </row>
    <row r="20" spans="2:9">
      <c r="H20" t="str">
        <f t="shared" si="2"/>
        <v xml:space="preserve">#define    </v>
      </c>
      <c r="I20" t="str">
        <f t="shared" si="1"/>
        <v>public const short  = ;</v>
      </c>
    </row>
    <row r="21" spans="2:9">
      <c r="H21" t="str">
        <f t="shared" si="2"/>
        <v xml:space="preserve">#define    </v>
      </c>
      <c r="I21" t="str">
        <f t="shared" si="1"/>
        <v>public const short  = ;</v>
      </c>
    </row>
    <row r="22" spans="2:9">
      <c r="B22" t="s">
        <v>43</v>
      </c>
      <c r="D22" t="s">
        <v>44</v>
      </c>
      <c r="E22" t="s">
        <v>49</v>
      </c>
      <c r="H22" t="str">
        <f t="shared" si="2"/>
        <v>#define  CMD_TM_DEV_ID  0x210</v>
      </c>
      <c r="I22" t="str">
        <f t="shared" si="1"/>
        <v>public const short CMD_TM_DEV_ID = 0x210;</v>
      </c>
    </row>
    <row r="23" spans="2:9">
      <c r="D23" t="s">
        <v>48</v>
      </c>
      <c r="E23" t="s">
        <v>46</v>
      </c>
      <c r="H23" t="str">
        <f t="shared" si="2"/>
        <v>#define  CMD_TM_STATUS  0x212</v>
      </c>
      <c r="I23" t="str">
        <f t="shared" si="1"/>
        <v>public const short CMD_TM_STATUS = 0x212;</v>
      </c>
    </row>
    <row r="24" spans="2:9">
      <c r="D24" t="s">
        <v>45</v>
      </c>
      <c r="E24" t="s">
        <v>47</v>
      </c>
      <c r="H24" t="str">
        <f t="shared" si="2"/>
        <v>#define  CMD_TM_VAR_VALUE  0x221</v>
      </c>
      <c r="I24" t="str">
        <f t="shared" si="1"/>
        <v>public const short CMD_TM_VAR_VALUE = 0x221;</v>
      </c>
    </row>
    <row r="25" spans="2:9">
      <c r="H25" t="str">
        <f t="shared" si="2"/>
        <v xml:space="preserve">#define    </v>
      </c>
      <c r="I25" t="str">
        <f t="shared" si="1"/>
        <v>public const short  = ;</v>
      </c>
    </row>
    <row r="26" spans="2:9">
      <c r="H26" t="str">
        <f t="shared" si="2"/>
        <v xml:space="preserve">#define    </v>
      </c>
      <c r="I26" t="str">
        <f t="shared" si="1"/>
        <v>public const short  = ;</v>
      </c>
    </row>
    <row r="27" spans="2:9">
      <c r="H27" t="str">
        <f t="shared" si="2"/>
        <v xml:space="preserve">#define    </v>
      </c>
      <c r="I27" t="str">
        <f t="shared" si="1"/>
        <v>public const short  = ;</v>
      </c>
    </row>
    <row r="28" spans="2:9">
      <c r="H28" t="str">
        <f t="shared" si="2"/>
        <v xml:space="preserve">#define    </v>
      </c>
      <c r="I28" t="str">
        <f t="shared" si="1"/>
        <v>public const short  = ;</v>
      </c>
    </row>
    <row r="29" spans="2:9">
      <c r="H29" t="str">
        <f t="shared" si="2"/>
        <v xml:space="preserve">#define    </v>
      </c>
      <c r="I29" t="str">
        <f t="shared" si="1"/>
        <v>public const short  = ;</v>
      </c>
    </row>
    <row r="30" spans="2:9">
      <c r="H30" t="str">
        <f t="shared" si="2"/>
        <v xml:space="preserve">#define    </v>
      </c>
      <c r="I30" t="str">
        <f t="shared" si="1"/>
        <v>public const short  = ;</v>
      </c>
    </row>
    <row r="31" spans="2:9">
      <c r="H31" t="str">
        <f t="shared" si="2"/>
        <v xml:space="preserve">#define    </v>
      </c>
      <c r="I31" t="str">
        <f t="shared" si="1"/>
        <v>public const short  = ;</v>
      </c>
    </row>
    <row r="32" spans="2:9">
      <c r="B32" t="s">
        <v>160</v>
      </c>
      <c r="D32" t="s">
        <v>89</v>
      </c>
      <c r="E32" t="s">
        <v>88</v>
      </c>
      <c r="H32" t="str">
        <f t="shared" si="2"/>
        <v>#define  CMD_IOD_BUTTON_STATE  0x101</v>
      </c>
      <c r="I32" t="str">
        <f t="shared" si="1"/>
        <v>public const short CMD_IOD_BUTTON_STATE = 0x101;</v>
      </c>
    </row>
    <row r="33" spans="2:9">
      <c r="D33" t="s">
        <v>90</v>
      </c>
      <c r="E33" t="s">
        <v>91</v>
      </c>
      <c r="H33" t="str">
        <f t="shared" si="2"/>
        <v>#define  CMD_IOU_BUTTON_STATE  0x102</v>
      </c>
      <c r="I33" t="str">
        <f t="shared" si="1"/>
        <v>public const short CMD_IOU_BUTTON_STATE = 0x102;</v>
      </c>
    </row>
    <row r="34" spans="2:9">
      <c r="D34" t="s">
        <v>143</v>
      </c>
      <c r="E34" t="s">
        <v>290</v>
      </c>
      <c r="H34" t="str">
        <f t="shared" si="2"/>
        <v>#define  CMD_GESTURE  0x120</v>
      </c>
      <c r="I34" t="str">
        <f t="shared" si="1"/>
        <v>public const short CMD_GESTURE = 0x120;</v>
      </c>
    </row>
    <row r="35" spans="2:9">
      <c r="H35" t="str">
        <f t="shared" si="2"/>
        <v xml:space="preserve">#define    </v>
      </c>
      <c r="I35" t="str">
        <f t="shared" si="1"/>
        <v>public const short  = ;</v>
      </c>
    </row>
    <row r="36" spans="2:9">
      <c r="H36" t="str">
        <f t="shared" si="2"/>
        <v xml:space="preserve">#define    </v>
      </c>
      <c r="I36" t="str">
        <f t="shared" si="1"/>
        <v>public const short  = ;</v>
      </c>
    </row>
    <row r="37" spans="2:9">
      <c r="H37" t="str">
        <f>CONCATENATE("#define  ",E42,"  ",D42)</f>
        <v>#define  CMD_VAR_VALUE  0x110</v>
      </c>
      <c r="I37" t="str">
        <f>CONCATENATE("public const short ",E42," = ",D42,";")</f>
        <v>public const short CMD_VAR_VALUE = 0x110;</v>
      </c>
    </row>
    <row r="38" spans="2:9">
      <c r="H38" t="str">
        <f t="shared" si="2"/>
        <v xml:space="preserve">#define    </v>
      </c>
      <c r="I38" t="str">
        <f t="shared" si="1"/>
        <v>public const short  = ;</v>
      </c>
    </row>
    <row r="39" spans="2:9">
      <c r="H39" t="str">
        <f t="shared" si="2"/>
        <v xml:space="preserve">#define    </v>
      </c>
      <c r="I39" t="str">
        <f t="shared" si="1"/>
        <v>public const short  = ;</v>
      </c>
    </row>
    <row r="40" spans="2:9">
      <c r="H40" t="str">
        <f t="shared" si="2"/>
        <v xml:space="preserve">#define    </v>
      </c>
      <c r="I40" t="str">
        <f t="shared" si="1"/>
        <v>public const short  = ;</v>
      </c>
    </row>
    <row r="41" spans="2:9">
      <c r="H41" t="str">
        <f t="shared" si="2"/>
        <v xml:space="preserve">#define    </v>
      </c>
      <c r="I41" t="str">
        <f t="shared" si="1"/>
        <v>public const short  = ;</v>
      </c>
    </row>
    <row r="42" spans="2:9">
      <c r="B42" t="s">
        <v>287</v>
      </c>
      <c r="D42" t="s">
        <v>285</v>
      </c>
      <c r="E42" t="s">
        <v>286</v>
      </c>
      <c r="H42" t="str">
        <f t="shared" si="2"/>
        <v>#define  CMD_VAR_VALUE  0x110</v>
      </c>
      <c r="I42" t="str">
        <f t="shared" si="1"/>
        <v>public const short CMD_VAR_VALUE = 0x110;</v>
      </c>
    </row>
    <row r="43" spans="2:9">
      <c r="H43" t="str">
        <f t="shared" si="2"/>
        <v xml:space="preserve">#define    </v>
      </c>
      <c r="I43" t="str">
        <f t="shared" si="1"/>
        <v>public const short  = ;</v>
      </c>
    </row>
    <row r="44" spans="2:9">
      <c r="D44" t="s">
        <v>288</v>
      </c>
      <c r="E44" t="s">
        <v>289</v>
      </c>
      <c r="H44" t="str">
        <f t="shared" si="2"/>
        <v>#define  CMD_RTC_SYNC  0x510</v>
      </c>
      <c r="I44" t="str">
        <f t="shared" si="1"/>
        <v>public const short CMD_RTC_SYNC = 0x510;</v>
      </c>
    </row>
    <row r="45" spans="2:9">
      <c r="H45" t="str">
        <f t="shared" si="2"/>
        <v xml:space="preserve">#define    </v>
      </c>
    </row>
    <row r="46" spans="2:9">
      <c r="H46" t="str">
        <f t="shared" si="2"/>
        <v xml:space="preserve">#define    </v>
      </c>
    </row>
    <row r="47" spans="2:9">
      <c r="H47" t="str">
        <f t="shared" si="2"/>
        <v xml:space="preserve">#define    </v>
      </c>
    </row>
    <row r="48" spans="2:9">
      <c r="B48" t="s">
        <v>117</v>
      </c>
      <c r="D48" t="s">
        <v>291</v>
      </c>
      <c r="E48" t="s">
        <v>292</v>
      </c>
      <c r="H48" t="str">
        <f t="shared" si="2"/>
        <v>#define  CMD_BALANCE_INFO  0x310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4" sqref="F4"/>
    </sheetView>
  </sheetViews>
  <sheetFormatPr defaultRowHeight="15"/>
  <cols>
    <col min="4" max="4" width="21.42578125" customWidth="1"/>
  </cols>
  <sheetData>
    <row r="1" spans="1:6">
      <c r="A1" t="s">
        <v>43</v>
      </c>
    </row>
    <row r="3" spans="1:6">
      <c r="C3" t="s">
        <v>48</v>
      </c>
      <c r="D3" t="s">
        <v>46</v>
      </c>
      <c r="E3" t="s">
        <v>67</v>
      </c>
      <c r="F3" t="s">
        <v>48</v>
      </c>
    </row>
    <row r="4" spans="1:6">
      <c r="E4" t="s">
        <v>68</v>
      </c>
    </row>
    <row r="5" spans="1:6">
      <c r="E5" t="s">
        <v>69</v>
      </c>
    </row>
    <row r="6" spans="1:6">
      <c r="E6" t="s">
        <v>70</v>
      </c>
    </row>
    <row r="7" spans="1:6">
      <c r="E7" t="s">
        <v>71</v>
      </c>
    </row>
    <row r="8" spans="1:6">
      <c r="E8" t="s">
        <v>72</v>
      </c>
    </row>
    <row r="9" spans="1:6">
      <c r="E9" t="s">
        <v>73</v>
      </c>
    </row>
    <row r="10" spans="1:6">
      <c r="E10" t="s">
        <v>74</v>
      </c>
    </row>
    <row r="11" spans="1:6">
      <c r="E11" t="s">
        <v>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53"/>
  <sheetViews>
    <sheetView topLeftCell="C1" workbookViewId="0">
      <selection activeCell="G42" sqref="G42"/>
    </sheetView>
  </sheetViews>
  <sheetFormatPr defaultRowHeight="15"/>
  <cols>
    <col min="3" max="3" width="16.140625" customWidth="1"/>
    <col min="5" max="5" width="27.28515625" customWidth="1"/>
    <col min="10" max="10" width="14.5703125" customWidth="1"/>
    <col min="11" max="11" width="12.7109375" customWidth="1"/>
    <col min="13" max="13" width="22.5703125" customWidth="1"/>
    <col min="14" max="14" width="21.5703125" customWidth="1"/>
  </cols>
  <sheetData>
    <row r="2" spans="1:14" ht="15.75" thickBot="1">
      <c r="A2" s="8"/>
      <c r="B2" s="8"/>
      <c r="C2" s="8"/>
      <c r="D2" s="8"/>
      <c r="E2" s="8"/>
    </row>
    <row r="3" spans="1:14">
      <c r="A3" s="12"/>
      <c r="B3" s="9" t="s">
        <v>92</v>
      </c>
      <c r="C3" s="10" t="s">
        <v>93</v>
      </c>
      <c r="D3" s="10" t="s">
        <v>94</v>
      </c>
      <c r="E3" s="11" t="s">
        <v>97</v>
      </c>
      <c r="F3" s="14" t="s">
        <v>275</v>
      </c>
      <c r="J3" s="9" t="s">
        <v>114</v>
      </c>
      <c r="K3" s="10" t="s">
        <v>93</v>
      </c>
      <c r="L3" s="10" t="s">
        <v>115</v>
      </c>
      <c r="M3" s="11" t="s">
        <v>116</v>
      </c>
      <c r="N3" s="14" t="s">
        <v>130</v>
      </c>
    </row>
    <row r="4" spans="1:14">
      <c r="A4" s="8"/>
      <c r="B4" s="3">
        <v>0</v>
      </c>
      <c r="C4" s="16" t="s">
        <v>95</v>
      </c>
      <c r="D4" s="2">
        <v>1</v>
      </c>
      <c r="E4" s="4" t="s">
        <v>256</v>
      </c>
      <c r="F4">
        <v>0</v>
      </c>
      <c r="J4" s="3">
        <v>0</v>
      </c>
      <c r="K4" s="16" t="s">
        <v>95</v>
      </c>
      <c r="L4" s="2">
        <v>1</v>
      </c>
      <c r="M4" s="13" t="s">
        <v>123</v>
      </c>
    </row>
    <row r="5" spans="1:14">
      <c r="A5" s="8"/>
      <c r="B5" s="3">
        <v>1</v>
      </c>
      <c r="C5" s="16"/>
      <c r="D5" s="2">
        <v>2</v>
      </c>
      <c r="E5" s="4" t="s">
        <v>257</v>
      </c>
      <c r="F5">
        <v>1</v>
      </c>
      <c r="J5" s="3">
        <v>1</v>
      </c>
      <c r="K5" s="16"/>
      <c r="L5" s="2">
        <v>2</v>
      </c>
      <c r="M5" s="13" t="s">
        <v>122</v>
      </c>
    </row>
    <row r="6" spans="1:14">
      <c r="A6" s="8"/>
      <c r="B6" s="3">
        <v>2</v>
      </c>
      <c r="C6" s="16"/>
      <c r="D6" s="2">
        <v>3</v>
      </c>
      <c r="E6" s="4" t="s">
        <v>109</v>
      </c>
      <c r="F6">
        <v>2</v>
      </c>
      <c r="J6" s="3">
        <v>2</v>
      </c>
      <c r="K6" s="16"/>
      <c r="L6" s="2">
        <v>3</v>
      </c>
      <c r="M6" s="4"/>
    </row>
    <row r="7" spans="1:14">
      <c r="A7" s="8"/>
      <c r="B7" s="3">
        <v>3</v>
      </c>
      <c r="C7" s="16"/>
      <c r="D7" s="2">
        <v>4</v>
      </c>
      <c r="E7" s="4" t="s">
        <v>108</v>
      </c>
      <c r="F7">
        <v>3</v>
      </c>
      <c r="J7" s="3">
        <v>3</v>
      </c>
      <c r="K7" s="16"/>
      <c r="L7" s="2">
        <v>4</v>
      </c>
      <c r="M7" s="4"/>
    </row>
    <row r="8" spans="1:14">
      <c r="A8" s="8"/>
      <c r="B8" s="3">
        <v>4</v>
      </c>
      <c r="C8" s="16"/>
      <c r="D8" s="2">
        <v>5</v>
      </c>
      <c r="E8" s="4" t="s">
        <v>107</v>
      </c>
      <c r="F8">
        <v>4</v>
      </c>
      <c r="J8" s="3">
        <v>4</v>
      </c>
      <c r="K8" s="16"/>
      <c r="L8" s="2">
        <v>5</v>
      </c>
      <c r="M8" s="4" t="s">
        <v>120</v>
      </c>
      <c r="N8">
        <v>15</v>
      </c>
    </row>
    <row r="9" spans="1:14">
      <c r="A9" s="8"/>
      <c r="B9" s="3">
        <v>5</v>
      </c>
      <c r="C9" s="16"/>
      <c r="D9" s="2">
        <v>6</v>
      </c>
      <c r="E9" s="4" t="s">
        <v>106</v>
      </c>
      <c r="F9">
        <v>5</v>
      </c>
      <c r="J9" s="3">
        <v>5</v>
      </c>
      <c r="K9" s="16"/>
      <c r="L9" s="2">
        <v>6</v>
      </c>
      <c r="M9" s="4" t="s">
        <v>121</v>
      </c>
      <c r="N9">
        <v>9</v>
      </c>
    </row>
    <row r="10" spans="1:14">
      <c r="A10" s="8"/>
      <c r="B10" s="3">
        <v>6</v>
      </c>
      <c r="C10" s="16"/>
      <c r="D10" s="2">
        <v>7</v>
      </c>
      <c r="E10" s="4" t="s">
        <v>105</v>
      </c>
      <c r="F10">
        <v>6</v>
      </c>
      <c r="J10" s="3">
        <v>6</v>
      </c>
      <c r="K10" s="16"/>
      <c r="L10" s="2">
        <v>7</v>
      </c>
      <c r="M10" s="4"/>
    </row>
    <row r="11" spans="1:14">
      <c r="A11" s="8"/>
      <c r="B11" s="3">
        <v>7</v>
      </c>
      <c r="C11" s="16"/>
      <c r="D11" s="2">
        <v>8</v>
      </c>
      <c r="E11" s="4" t="s">
        <v>104</v>
      </c>
      <c r="F11">
        <v>7</v>
      </c>
      <c r="J11" s="3">
        <v>7</v>
      </c>
      <c r="K11" s="16"/>
      <c r="L11" s="2">
        <v>8</v>
      </c>
      <c r="M11" s="4"/>
    </row>
    <row r="12" spans="1:14">
      <c r="A12" s="8"/>
      <c r="B12" s="3">
        <v>8</v>
      </c>
      <c r="C12" s="16"/>
      <c r="D12" s="2">
        <v>9</v>
      </c>
      <c r="E12" s="4" t="s">
        <v>101</v>
      </c>
      <c r="F12">
        <v>8</v>
      </c>
      <c r="J12" s="3">
        <v>8</v>
      </c>
      <c r="K12" s="16"/>
      <c r="L12" s="2">
        <v>9</v>
      </c>
      <c r="M12" s="4"/>
    </row>
    <row r="13" spans="1:14">
      <c r="A13" s="8"/>
      <c r="B13" s="3">
        <v>9</v>
      </c>
      <c r="C13" s="16"/>
      <c r="D13" s="2">
        <v>10</v>
      </c>
      <c r="E13" s="4" t="s">
        <v>134</v>
      </c>
      <c r="F13">
        <v>9</v>
      </c>
      <c r="J13" s="3">
        <v>9</v>
      </c>
      <c r="K13" s="16"/>
      <c r="L13" s="2">
        <v>10</v>
      </c>
      <c r="M13" s="4"/>
    </row>
    <row r="14" spans="1:14">
      <c r="A14" s="8"/>
      <c r="B14" s="3">
        <v>10</v>
      </c>
      <c r="C14" s="16"/>
      <c r="D14" s="2">
        <v>11</v>
      </c>
      <c r="E14" s="4" t="s">
        <v>135</v>
      </c>
      <c r="F14">
        <v>10</v>
      </c>
      <c r="J14" s="3">
        <v>10</v>
      </c>
      <c r="K14" s="16"/>
      <c r="L14" s="2">
        <v>11</v>
      </c>
    </row>
    <row r="15" spans="1:14">
      <c r="A15" s="8"/>
      <c r="B15" s="3">
        <v>11</v>
      </c>
      <c r="C15" s="16"/>
      <c r="D15" s="2">
        <v>12</v>
      </c>
      <c r="E15" s="4" t="s">
        <v>135</v>
      </c>
      <c r="F15">
        <v>11</v>
      </c>
      <c r="J15" s="3">
        <v>11</v>
      </c>
      <c r="K15" s="16"/>
      <c r="L15" s="2">
        <v>12</v>
      </c>
    </row>
    <row r="16" spans="1:14">
      <c r="A16" s="8"/>
      <c r="B16" s="3">
        <v>12</v>
      </c>
      <c r="C16" s="16"/>
      <c r="D16" s="2">
        <v>13</v>
      </c>
      <c r="E16" s="4" t="s">
        <v>137</v>
      </c>
      <c r="F16">
        <v>12</v>
      </c>
      <c r="J16" s="3">
        <v>12</v>
      </c>
      <c r="K16" s="16" t="s">
        <v>96</v>
      </c>
      <c r="L16" s="2">
        <v>1</v>
      </c>
      <c r="M16" s="4" t="s">
        <v>118</v>
      </c>
      <c r="N16">
        <v>38</v>
      </c>
    </row>
    <row r="17" spans="1:14">
      <c r="A17" s="8"/>
      <c r="B17" s="3">
        <v>13</v>
      </c>
      <c r="C17" s="16"/>
      <c r="D17" s="2">
        <v>14</v>
      </c>
      <c r="E17" s="4" t="s">
        <v>136</v>
      </c>
      <c r="F17">
        <v>13</v>
      </c>
      <c r="J17" s="3">
        <v>13</v>
      </c>
      <c r="K17" s="16"/>
      <c r="L17" s="2">
        <v>2</v>
      </c>
      <c r="M17" s="4" t="s">
        <v>119</v>
      </c>
      <c r="N17">
        <v>36</v>
      </c>
    </row>
    <row r="18" spans="1:14">
      <c r="A18" s="8"/>
      <c r="B18" s="3">
        <v>14</v>
      </c>
      <c r="C18" s="16"/>
      <c r="D18" s="2">
        <v>15</v>
      </c>
      <c r="E18" s="4" t="s">
        <v>103</v>
      </c>
      <c r="F18">
        <v>14</v>
      </c>
      <c r="J18" s="3">
        <v>14</v>
      </c>
      <c r="K18" s="16"/>
      <c r="L18" s="2">
        <v>3</v>
      </c>
      <c r="M18" s="4" t="s">
        <v>119</v>
      </c>
      <c r="N18">
        <v>37</v>
      </c>
    </row>
    <row r="19" spans="1:14">
      <c r="A19" s="8"/>
      <c r="B19" s="3">
        <v>15</v>
      </c>
      <c r="C19" s="16"/>
      <c r="D19" s="2">
        <v>16</v>
      </c>
      <c r="E19" s="4" t="s">
        <v>102</v>
      </c>
      <c r="F19">
        <v>15</v>
      </c>
      <c r="J19" s="3">
        <v>15</v>
      </c>
      <c r="K19" s="16"/>
      <c r="L19" s="2">
        <v>4</v>
      </c>
      <c r="M19" s="4" t="s">
        <v>129</v>
      </c>
      <c r="N19">
        <v>5.18</v>
      </c>
    </row>
    <row r="20" spans="1:14">
      <c r="A20" s="8"/>
      <c r="B20" s="3">
        <v>16</v>
      </c>
      <c r="C20" s="16"/>
      <c r="D20" s="2">
        <v>17</v>
      </c>
      <c r="E20" s="4" t="s">
        <v>101</v>
      </c>
      <c r="F20">
        <v>16</v>
      </c>
      <c r="J20" s="3">
        <v>16</v>
      </c>
      <c r="K20" s="16"/>
      <c r="L20" s="2">
        <v>5</v>
      </c>
      <c r="M20" s="4" t="s">
        <v>128</v>
      </c>
      <c r="N20">
        <v>4.1900000000000004</v>
      </c>
    </row>
    <row r="21" spans="1:14">
      <c r="A21" s="8"/>
      <c r="B21" s="3">
        <v>17</v>
      </c>
      <c r="C21" s="16"/>
      <c r="D21" s="2">
        <v>18</v>
      </c>
      <c r="E21" s="4" t="s">
        <v>100</v>
      </c>
      <c r="F21">
        <v>17</v>
      </c>
      <c r="J21" s="3">
        <v>17</v>
      </c>
      <c r="K21" s="16"/>
      <c r="L21" s="2">
        <v>6</v>
      </c>
      <c r="M21" s="4" t="s">
        <v>132</v>
      </c>
      <c r="N21">
        <v>14</v>
      </c>
    </row>
    <row r="22" spans="1:14">
      <c r="A22" s="8"/>
      <c r="B22" s="3">
        <v>18</v>
      </c>
      <c r="C22" s="16"/>
      <c r="D22" s="2">
        <v>19</v>
      </c>
      <c r="E22" s="4" t="s">
        <v>99</v>
      </c>
      <c r="F22">
        <v>18</v>
      </c>
      <c r="J22" s="3">
        <v>18</v>
      </c>
      <c r="K22" s="16"/>
      <c r="L22" s="2">
        <v>7</v>
      </c>
      <c r="M22" s="4" t="s">
        <v>131</v>
      </c>
      <c r="N22">
        <v>1.39</v>
      </c>
    </row>
    <row r="23" spans="1:14">
      <c r="A23" s="8"/>
      <c r="B23" s="3">
        <v>19</v>
      </c>
      <c r="C23" s="16"/>
      <c r="D23" s="2">
        <v>20</v>
      </c>
      <c r="E23" s="4" t="s">
        <v>98</v>
      </c>
      <c r="F23">
        <v>19</v>
      </c>
      <c r="J23" s="3">
        <v>19</v>
      </c>
      <c r="K23" s="16"/>
      <c r="L23" s="2">
        <v>8</v>
      </c>
      <c r="M23" s="4" t="s">
        <v>127</v>
      </c>
      <c r="N23">
        <v>0.39</v>
      </c>
    </row>
    <row r="24" spans="1:14">
      <c r="A24" s="8"/>
      <c r="B24" s="3">
        <v>20</v>
      </c>
      <c r="C24" s="16" t="s">
        <v>96</v>
      </c>
      <c r="D24" s="2">
        <v>1</v>
      </c>
      <c r="E24" s="4"/>
      <c r="F24">
        <v>20</v>
      </c>
      <c r="J24" s="3">
        <v>20</v>
      </c>
      <c r="K24" s="16"/>
      <c r="L24" s="2">
        <v>9</v>
      </c>
      <c r="M24" s="4" t="s">
        <v>133</v>
      </c>
      <c r="N24">
        <v>17.7</v>
      </c>
    </row>
    <row r="25" spans="1:14">
      <c r="A25" s="8"/>
      <c r="B25" s="3">
        <v>21</v>
      </c>
      <c r="C25" s="16"/>
      <c r="D25" s="2">
        <v>2</v>
      </c>
      <c r="E25" s="4"/>
      <c r="F25">
        <v>21</v>
      </c>
      <c r="J25" s="3">
        <v>21</v>
      </c>
      <c r="K25" s="16"/>
      <c r="L25" s="2">
        <v>10</v>
      </c>
      <c r="M25" s="4" t="s">
        <v>126</v>
      </c>
      <c r="N25" t="s">
        <v>258</v>
      </c>
    </row>
    <row r="26" spans="1:14">
      <c r="A26" s="8"/>
      <c r="B26" s="3">
        <v>22</v>
      </c>
      <c r="C26" s="16"/>
      <c r="D26" s="2">
        <v>3</v>
      </c>
      <c r="E26" s="4"/>
      <c r="F26">
        <v>22</v>
      </c>
      <c r="J26" s="3">
        <v>22</v>
      </c>
      <c r="K26" s="16"/>
      <c r="L26" s="2">
        <v>11</v>
      </c>
      <c r="M26" s="4" t="s">
        <v>125</v>
      </c>
      <c r="N26">
        <v>13.3</v>
      </c>
    </row>
    <row r="27" spans="1:14">
      <c r="A27" s="8"/>
      <c r="B27" s="3">
        <v>23</v>
      </c>
      <c r="C27" s="16"/>
      <c r="D27" s="2">
        <v>4</v>
      </c>
      <c r="E27" s="4"/>
      <c r="F27">
        <v>23</v>
      </c>
      <c r="J27" s="3">
        <v>23</v>
      </c>
      <c r="K27" s="16"/>
      <c r="L27" s="2">
        <v>12</v>
      </c>
      <c r="M27" s="4" t="s">
        <v>124</v>
      </c>
      <c r="N27">
        <v>12</v>
      </c>
    </row>
    <row r="28" spans="1:14">
      <c r="A28" s="8"/>
      <c r="B28" s="3">
        <v>24</v>
      </c>
      <c r="C28" s="16"/>
      <c r="D28" s="2">
        <v>5</v>
      </c>
      <c r="E28" s="4"/>
      <c r="F28">
        <v>24</v>
      </c>
      <c r="J28" s="3">
        <v>24</v>
      </c>
      <c r="K28" s="16" t="s">
        <v>117</v>
      </c>
      <c r="L28" s="2">
        <v>1</v>
      </c>
      <c r="M28" s="4"/>
    </row>
    <row r="29" spans="1:14">
      <c r="A29" s="8"/>
      <c r="B29" s="3">
        <v>25</v>
      </c>
      <c r="C29" s="16"/>
      <c r="D29" s="2">
        <v>6</v>
      </c>
      <c r="E29" s="4"/>
      <c r="F29">
        <v>25</v>
      </c>
      <c r="J29" s="3">
        <v>25</v>
      </c>
      <c r="K29" s="16"/>
      <c r="L29" s="2">
        <v>2</v>
      </c>
      <c r="M29" s="4"/>
    </row>
    <row r="30" spans="1:14">
      <c r="A30" s="8"/>
      <c r="B30" s="3">
        <v>26</v>
      </c>
      <c r="C30" s="16"/>
      <c r="D30" s="2">
        <v>7</v>
      </c>
      <c r="E30" s="4"/>
      <c r="F30">
        <v>26</v>
      </c>
      <c r="J30" s="3">
        <v>26</v>
      </c>
      <c r="K30" s="16"/>
      <c r="L30" s="2">
        <v>3</v>
      </c>
      <c r="M30" s="4"/>
    </row>
    <row r="31" spans="1:14" ht="15.75" thickBot="1">
      <c r="A31" s="8"/>
      <c r="B31" s="3">
        <v>27</v>
      </c>
      <c r="C31" s="16"/>
      <c r="D31" s="2">
        <v>8</v>
      </c>
      <c r="E31" s="4"/>
      <c r="F31">
        <v>27</v>
      </c>
      <c r="J31" s="5">
        <v>27</v>
      </c>
      <c r="K31" s="17"/>
      <c r="L31" s="6">
        <v>4</v>
      </c>
      <c r="M31" s="7"/>
    </row>
    <row r="32" spans="1:14">
      <c r="A32" s="8"/>
      <c r="B32" s="3">
        <v>28</v>
      </c>
      <c r="C32" s="16"/>
      <c r="D32" s="2">
        <v>9</v>
      </c>
      <c r="E32" s="4"/>
      <c r="F32">
        <v>28</v>
      </c>
    </row>
    <row r="33" spans="1:6">
      <c r="A33" s="8"/>
      <c r="B33" s="3">
        <v>29</v>
      </c>
      <c r="C33" s="16"/>
      <c r="D33" s="2">
        <v>10</v>
      </c>
      <c r="E33" s="4"/>
      <c r="F33">
        <v>29</v>
      </c>
    </row>
    <row r="34" spans="1:6">
      <c r="A34" s="8"/>
      <c r="B34" s="3">
        <v>30</v>
      </c>
      <c r="C34" s="16"/>
      <c r="D34" s="2">
        <v>11</v>
      </c>
      <c r="E34" s="4"/>
      <c r="F34">
        <v>30</v>
      </c>
    </row>
    <row r="35" spans="1:6">
      <c r="A35" s="8"/>
      <c r="B35" s="3">
        <v>31</v>
      </c>
      <c r="C35" s="16"/>
      <c r="D35" s="2">
        <v>12</v>
      </c>
      <c r="E35" s="4"/>
      <c r="F35">
        <v>31</v>
      </c>
    </row>
    <row r="36" spans="1:6">
      <c r="A36" s="8"/>
      <c r="B36" s="3">
        <v>32</v>
      </c>
      <c r="C36" s="16"/>
      <c r="D36" s="2">
        <v>13</v>
      </c>
      <c r="E36" s="4"/>
      <c r="F36">
        <v>32</v>
      </c>
    </row>
    <row r="37" spans="1:6">
      <c r="A37" s="8"/>
      <c r="B37" s="3">
        <v>33</v>
      </c>
      <c r="C37" s="16"/>
      <c r="D37" s="2">
        <v>14</v>
      </c>
      <c r="E37" s="4"/>
      <c r="F37">
        <v>33</v>
      </c>
    </row>
    <row r="38" spans="1:6">
      <c r="A38" s="8"/>
      <c r="B38" s="3">
        <v>34</v>
      </c>
      <c r="C38" s="16"/>
      <c r="D38" s="2">
        <v>15</v>
      </c>
      <c r="E38" s="4"/>
      <c r="F38">
        <v>34</v>
      </c>
    </row>
    <row r="39" spans="1:6">
      <c r="A39" s="8"/>
      <c r="B39" s="3">
        <v>35</v>
      </c>
      <c r="C39" s="16"/>
      <c r="D39" s="2">
        <v>16</v>
      </c>
      <c r="E39" s="4"/>
      <c r="F39">
        <v>35</v>
      </c>
    </row>
    <row r="40" spans="1:6">
      <c r="A40" s="8"/>
      <c r="B40" s="3">
        <v>36</v>
      </c>
      <c r="C40" s="16"/>
      <c r="D40" s="2">
        <v>17</v>
      </c>
      <c r="E40" s="4" t="s">
        <v>113</v>
      </c>
      <c r="F40">
        <v>36</v>
      </c>
    </row>
    <row r="41" spans="1:6">
      <c r="A41" s="8"/>
      <c r="B41" s="3">
        <v>37</v>
      </c>
      <c r="C41" s="16"/>
      <c r="D41" s="2">
        <v>18</v>
      </c>
      <c r="E41" s="4" t="s">
        <v>112</v>
      </c>
      <c r="F41">
        <v>37</v>
      </c>
    </row>
    <row r="42" spans="1:6">
      <c r="A42" s="8"/>
      <c r="B42" s="3">
        <v>38</v>
      </c>
      <c r="C42" s="16"/>
      <c r="D42" s="2">
        <v>19</v>
      </c>
      <c r="E42" s="4" t="s">
        <v>111</v>
      </c>
      <c r="F42">
        <v>38</v>
      </c>
    </row>
    <row r="43" spans="1:6">
      <c r="A43" s="8"/>
      <c r="B43" s="3">
        <v>39</v>
      </c>
      <c r="C43" s="16"/>
      <c r="D43" s="2">
        <v>20</v>
      </c>
      <c r="E43" s="4" t="s">
        <v>110</v>
      </c>
      <c r="F43">
        <v>39</v>
      </c>
    </row>
    <row r="44" spans="1:6">
      <c r="A44" s="8"/>
      <c r="B44" s="3">
        <v>40</v>
      </c>
      <c r="C44" s="2"/>
      <c r="D44" s="2"/>
      <c r="E44" s="4"/>
    </row>
    <row r="45" spans="1:6">
      <c r="B45" s="3">
        <v>41</v>
      </c>
      <c r="C45" s="2"/>
      <c r="D45" s="2"/>
      <c r="E45" s="4"/>
    </row>
    <row r="46" spans="1:6">
      <c r="B46" s="3">
        <v>42</v>
      </c>
      <c r="C46" s="2"/>
      <c r="D46" s="2"/>
      <c r="E46" s="4"/>
    </row>
    <row r="47" spans="1:6">
      <c r="B47" s="3">
        <v>43</v>
      </c>
      <c r="C47" s="2"/>
      <c r="D47" s="2"/>
      <c r="E47" s="4"/>
    </row>
    <row r="48" spans="1:6">
      <c r="B48" s="3">
        <v>44</v>
      </c>
      <c r="C48" s="2"/>
      <c r="D48" s="2"/>
      <c r="E48" s="4"/>
    </row>
    <row r="49" spans="2:5">
      <c r="B49" s="3">
        <v>45</v>
      </c>
      <c r="C49" s="2"/>
      <c r="D49" s="2"/>
      <c r="E49" s="4"/>
    </row>
    <row r="50" spans="2:5">
      <c r="B50" s="3">
        <v>46</v>
      </c>
      <c r="C50" s="2"/>
      <c r="D50" s="2"/>
      <c r="E50" s="4"/>
    </row>
    <row r="51" spans="2:5">
      <c r="B51" s="3">
        <v>47</v>
      </c>
      <c r="C51" s="2"/>
      <c r="D51" s="2"/>
      <c r="E51" s="4"/>
    </row>
    <row r="52" spans="2:5">
      <c r="B52" s="3">
        <v>48</v>
      </c>
      <c r="C52" s="2"/>
      <c r="D52" s="2"/>
      <c r="E52" s="4"/>
    </row>
    <row r="53" spans="2:5" ht="15.75" thickBot="1">
      <c r="B53" s="5">
        <v>49</v>
      </c>
      <c r="C53" s="6"/>
      <c r="D53" s="6"/>
      <c r="E53" s="7"/>
    </row>
  </sheetData>
  <mergeCells count="5">
    <mergeCell ref="C4:C23"/>
    <mergeCell ref="C24:C43"/>
    <mergeCell ref="K4:K15"/>
    <mergeCell ref="K16:K27"/>
    <mergeCell ref="K28:K3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S11"/>
  <sheetViews>
    <sheetView tabSelected="1" workbookViewId="0">
      <selection activeCell="L17" sqref="L17:L18"/>
    </sheetView>
  </sheetViews>
  <sheetFormatPr defaultRowHeight="15"/>
  <cols>
    <col min="3" max="3" width="24" customWidth="1"/>
    <col min="4" max="4" width="27.42578125" customWidth="1"/>
    <col min="6" max="6" width="24.7109375" customWidth="1"/>
    <col min="7" max="7" width="5.85546875" customWidth="1"/>
    <col min="8" max="8" width="5" customWidth="1"/>
    <col min="9" max="9" width="41.7109375" customWidth="1"/>
  </cols>
  <sheetData>
    <row r="2" spans="3:19">
      <c r="K2" s="20" t="s">
        <v>335</v>
      </c>
      <c r="L2" s="20"/>
      <c r="M2" s="20"/>
      <c r="N2" s="20"/>
      <c r="O2" s="20"/>
      <c r="P2" s="20"/>
      <c r="Q2" s="20"/>
      <c r="R2" s="20"/>
      <c r="S2" s="20"/>
    </row>
    <row r="3" spans="3:19">
      <c r="C3" s="18" t="s">
        <v>313</v>
      </c>
      <c r="D3" s="18" t="s">
        <v>314</v>
      </c>
      <c r="E3" s="18" t="s">
        <v>316</v>
      </c>
      <c r="F3" s="18" t="s">
        <v>320</v>
      </c>
      <c r="G3" s="18"/>
      <c r="H3" s="18"/>
      <c r="I3" s="18" t="s">
        <v>319</v>
      </c>
      <c r="K3" s="18">
        <v>0</v>
      </c>
      <c r="L3" s="18">
        <v>1</v>
      </c>
      <c r="M3" s="18">
        <v>2</v>
      </c>
      <c r="N3" s="18">
        <v>3</v>
      </c>
      <c r="O3" s="18">
        <v>4</v>
      </c>
      <c r="P3" s="18">
        <v>5</v>
      </c>
      <c r="Q3" s="18">
        <v>6</v>
      </c>
      <c r="R3" s="18">
        <v>7</v>
      </c>
      <c r="S3" s="18">
        <v>8</v>
      </c>
    </row>
    <row r="4" spans="3:19">
      <c r="C4" t="s">
        <v>117</v>
      </c>
      <c r="D4" t="s">
        <v>43</v>
      </c>
      <c r="E4" t="s">
        <v>291</v>
      </c>
      <c r="F4" t="s">
        <v>292</v>
      </c>
      <c r="I4" t="str">
        <f t="shared" ref="I4:I11" si="0">CONCATENATE("#define  ",F4,"  ",E4)</f>
        <v>#define  CMD_BALANCE_INFO  0x310</v>
      </c>
    </row>
    <row r="5" spans="3:19">
      <c r="D5" t="s">
        <v>315</v>
      </c>
      <c r="E5" t="s">
        <v>143</v>
      </c>
      <c r="F5" t="s">
        <v>290</v>
      </c>
      <c r="I5" t="str">
        <f t="shared" si="0"/>
        <v>#define  CMD_GESTURE  0x120</v>
      </c>
    </row>
    <row r="6" spans="3:19">
      <c r="C6" t="s">
        <v>117</v>
      </c>
      <c r="D6" t="s">
        <v>315</v>
      </c>
      <c r="E6" t="s">
        <v>288</v>
      </c>
      <c r="F6" t="s">
        <v>289</v>
      </c>
      <c r="I6" t="str">
        <f t="shared" si="0"/>
        <v>#define  CMD_RTC_SYNC  0x510</v>
      </c>
    </row>
    <row r="7" spans="3:19">
      <c r="C7" t="s">
        <v>315</v>
      </c>
      <c r="D7" t="s">
        <v>315</v>
      </c>
      <c r="E7" t="s">
        <v>285</v>
      </c>
      <c r="F7" t="s">
        <v>286</v>
      </c>
      <c r="I7" t="str">
        <f t="shared" si="0"/>
        <v>#define  CMD_VAR_VALUE  0x110</v>
      </c>
    </row>
    <row r="8" spans="3:19">
      <c r="C8" t="s">
        <v>315</v>
      </c>
      <c r="D8" t="s">
        <v>117</v>
      </c>
      <c r="E8" t="s">
        <v>317</v>
      </c>
      <c r="F8" t="s">
        <v>318</v>
      </c>
      <c r="I8" t="str">
        <f t="shared" si="0"/>
        <v>#define  CMD_AC_REMOTE_REQ  0x130</v>
      </c>
    </row>
    <row r="9" spans="3:19">
      <c r="C9" t="s">
        <v>323</v>
      </c>
      <c r="D9" t="s">
        <v>323</v>
      </c>
      <c r="E9" t="s">
        <v>322</v>
      </c>
      <c r="F9" t="s">
        <v>321</v>
      </c>
      <c r="I9" t="str">
        <f t="shared" si="0"/>
        <v>#define  CMD_BUTTON_STATE  0x100</v>
      </c>
    </row>
    <row r="10" spans="3:19">
      <c r="C10" t="s">
        <v>117</v>
      </c>
      <c r="D10" t="s">
        <v>315</v>
      </c>
      <c r="E10" t="s">
        <v>331</v>
      </c>
      <c r="F10" t="s">
        <v>332</v>
      </c>
      <c r="I10" t="str">
        <f t="shared" si="0"/>
        <v>#define  CMD_RESET_REQUEST  0x520</v>
      </c>
    </row>
    <row r="11" spans="3:19">
      <c r="C11" t="s">
        <v>315</v>
      </c>
      <c r="D11" t="s">
        <v>328</v>
      </c>
      <c r="E11" t="s">
        <v>333</v>
      </c>
      <c r="F11" t="s">
        <v>334</v>
      </c>
      <c r="I11" t="str">
        <f t="shared" si="0"/>
        <v>#define  CMD_RECU_REMOTE_REQ  0x140</v>
      </c>
      <c r="K11" s="19" t="s">
        <v>337</v>
      </c>
      <c r="L11" s="19"/>
      <c r="M11" s="19" t="s">
        <v>336</v>
      </c>
      <c r="N11" s="19"/>
      <c r="O11" s="19"/>
      <c r="P11" s="19"/>
    </row>
  </sheetData>
  <mergeCells count="4">
    <mergeCell ref="K2:S2"/>
    <mergeCell ref="M11:N11"/>
    <mergeCell ref="O11:P11"/>
    <mergeCell ref="K11:L11"/>
  </mergeCells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3:G12"/>
  <sheetViews>
    <sheetView workbookViewId="0">
      <selection activeCell="F10" sqref="F10"/>
    </sheetView>
  </sheetViews>
  <sheetFormatPr defaultRowHeight="15"/>
  <cols>
    <col min="5" max="5" width="25.7109375" customWidth="1"/>
  </cols>
  <sheetData>
    <row r="3" spans="4:7">
      <c r="D3" s="18" t="s">
        <v>324</v>
      </c>
      <c r="E3" s="18" t="s">
        <v>325</v>
      </c>
      <c r="F3" s="18"/>
      <c r="G3" s="18" t="s">
        <v>319</v>
      </c>
    </row>
    <row r="4" spans="4:7">
      <c r="D4">
        <v>1</v>
      </c>
      <c r="E4" t="s">
        <v>326</v>
      </c>
    </row>
    <row r="5" spans="4:7">
      <c r="D5">
        <v>2</v>
      </c>
      <c r="E5" t="s">
        <v>327</v>
      </c>
    </row>
    <row r="6" spans="4:7">
      <c r="D6">
        <v>3</v>
      </c>
      <c r="E6" t="s">
        <v>43</v>
      </c>
    </row>
    <row r="7" spans="4:7">
      <c r="D7">
        <v>4</v>
      </c>
      <c r="E7" t="s">
        <v>117</v>
      </c>
    </row>
    <row r="8" spans="4:7">
      <c r="D8">
        <v>5</v>
      </c>
      <c r="E8" t="s">
        <v>328</v>
      </c>
    </row>
    <row r="9" spans="4:7">
      <c r="D9">
        <v>6</v>
      </c>
      <c r="E9" t="s">
        <v>329</v>
      </c>
    </row>
    <row r="10" spans="4:7">
      <c r="D10">
        <v>7</v>
      </c>
      <c r="E10" t="s">
        <v>330</v>
      </c>
    </row>
    <row r="11" spans="4:7">
      <c r="D11">
        <v>8</v>
      </c>
    </row>
    <row r="12" spans="4:7">
      <c r="D12">
        <v>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3:E7"/>
  <sheetViews>
    <sheetView workbookViewId="0">
      <selection activeCell="C3" sqref="C3"/>
    </sheetView>
  </sheetViews>
  <sheetFormatPr defaultRowHeight="15"/>
  <cols>
    <col min="3" max="3" width="20.140625" customWidth="1"/>
    <col min="5" max="5" width="48.42578125" bestFit="1" customWidth="1"/>
  </cols>
  <sheetData>
    <row r="3" spans="3:5">
      <c r="C3" t="s">
        <v>337</v>
      </c>
      <c r="D3">
        <v>0</v>
      </c>
      <c r="E3" t="s">
        <v>342</v>
      </c>
    </row>
    <row r="4" spans="3:5">
      <c r="D4">
        <v>1</v>
      </c>
      <c r="E4" t="s">
        <v>338</v>
      </c>
    </row>
    <row r="5" spans="3:5">
      <c r="D5">
        <v>2</v>
      </c>
      <c r="E5" t="s">
        <v>339</v>
      </c>
    </row>
    <row r="6" spans="3:5">
      <c r="D6">
        <v>3</v>
      </c>
      <c r="E6" t="s">
        <v>340</v>
      </c>
    </row>
    <row r="7" spans="3:5">
      <c r="D7">
        <v>4</v>
      </c>
      <c r="E7" t="s">
        <v>341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UHA meas values</vt:lpstr>
      <vt:lpstr>Commands</vt:lpstr>
      <vt:lpstr>TECHM_STATUS</vt:lpstr>
      <vt:lpstr>Buttons&amp;Lights</vt:lpstr>
      <vt:lpstr>COBIDs</vt:lpstr>
      <vt:lpstr>CAN nodes</vt:lpstr>
      <vt:lpstr>typedefs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Martin Kresta</cp:lastModifiedBy>
  <dcterms:created xsi:type="dcterms:W3CDTF">2021-07-05T18:48:53Z</dcterms:created>
  <dcterms:modified xsi:type="dcterms:W3CDTF">2023-02-19T18:42:36Z</dcterms:modified>
</cp:coreProperties>
</file>