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9390" windowHeight="1185" activeTab="8"/>
  </bookViews>
  <sheets>
    <sheet name="UHA meas values" sheetId="1" r:id="rId1"/>
    <sheet name="Commands" sheetId="2" r:id="rId2"/>
    <sheet name="TECHM_STATUS" sheetId="3" r:id="rId3"/>
    <sheet name="Buttons&amp;Lights" sheetId="4" r:id="rId4"/>
    <sheet name="COBIDs" sheetId="5" r:id="rId5"/>
    <sheet name="CAN nodes" sheetId="6" r:id="rId6"/>
    <sheet name="typedefs" sheetId="7" r:id="rId7"/>
    <sheet name="PTC sensor" sheetId="8" r:id="rId8"/>
    <sheet name="Energy VARs" sheetId="9" r:id="rId9"/>
  </sheets>
  <calcPr calcId="125725"/>
</workbook>
</file>

<file path=xl/calcChain.xml><?xml version="1.0" encoding="utf-8"?>
<calcChain xmlns="http://schemas.openxmlformats.org/spreadsheetml/2006/main">
  <c r="H12" i="1"/>
  <c r="L283" l="1"/>
  <c r="L284"/>
  <c r="L285"/>
  <c r="L286"/>
  <c r="L287"/>
  <c r="L288"/>
  <c r="L289"/>
  <c r="L290"/>
  <c r="L291"/>
  <c r="L292"/>
  <c r="L293"/>
  <c r="L294"/>
  <c r="L295"/>
  <c r="L296"/>
  <c r="L297"/>
  <c r="L298"/>
  <c r="L299"/>
  <c r="L282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300"/>
  <c r="L301"/>
  <c r="L302"/>
  <c r="L303"/>
  <c r="L304"/>
  <c r="L305"/>
  <c r="L306"/>
  <c r="L307"/>
  <c r="L308"/>
  <c r="L309"/>
  <c r="L310"/>
  <c r="L15"/>
  <c r="L16"/>
  <c r="L17"/>
  <c r="L18"/>
  <c r="L19"/>
  <c r="L20"/>
  <c r="L21"/>
  <c r="L14"/>
  <c r="H147"/>
  <c r="I147"/>
  <c r="N147"/>
  <c r="P147"/>
  <c r="H148"/>
  <c r="I148"/>
  <c r="N148"/>
  <c r="P148"/>
  <c r="H149"/>
  <c r="I149"/>
  <c r="N149"/>
  <c r="P149"/>
  <c r="H150"/>
  <c r="I150"/>
  <c r="N150"/>
  <c r="P150"/>
  <c r="H151"/>
  <c r="I151"/>
  <c r="N151"/>
  <c r="P151"/>
  <c r="H152"/>
  <c r="I152"/>
  <c r="N152"/>
  <c r="P152"/>
  <c r="H153"/>
  <c r="I153"/>
  <c r="N153"/>
  <c r="P153"/>
  <c r="H154"/>
  <c r="I154"/>
  <c r="N154"/>
  <c r="P154"/>
  <c r="H155"/>
  <c r="I155"/>
  <c r="N155"/>
  <c r="P155"/>
  <c r="H156"/>
  <c r="I156"/>
  <c r="N156"/>
  <c r="P156"/>
  <c r="H157"/>
  <c r="I157"/>
  <c r="N157"/>
  <c r="P157"/>
  <c r="H158"/>
  <c r="I158"/>
  <c r="N158"/>
  <c r="P158"/>
  <c r="H159"/>
  <c r="I159"/>
  <c r="N159"/>
  <c r="P159"/>
  <c r="H160"/>
  <c r="I160"/>
  <c r="N160"/>
  <c r="P160"/>
  <c r="H161"/>
  <c r="I161"/>
  <c r="N161"/>
  <c r="P161"/>
  <c r="H162"/>
  <c r="I162"/>
  <c r="N162"/>
  <c r="P162"/>
  <c r="H163"/>
  <c r="I163"/>
  <c r="N163"/>
  <c r="P163"/>
  <c r="H164"/>
  <c r="I164"/>
  <c r="N164"/>
  <c r="P164"/>
  <c r="H165"/>
  <c r="I165"/>
  <c r="N165"/>
  <c r="P165"/>
  <c r="H166"/>
  <c r="I166"/>
  <c r="N166"/>
  <c r="P166"/>
  <c r="H167"/>
  <c r="I167"/>
  <c r="N167"/>
  <c r="P167"/>
  <c r="H168"/>
  <c r="I168"/>
  <c r="N168"/>
  <c r="P168"/>
  <c r="H169"/>
  <c r="I169"/>
  <c r="N169"/>
  <c r="P169"/>
  <c r="H170"/>
  <c r="I170"/>
  <c r="N170"/>
  <c r="P170"/>
  <c r="H171"/>
  <c r="I171"/>
  <c r="N171"/>
  <c r="P171"/>
  <c r="H172"/>
  <c r="I172"/>
  <c r="N172"/>
  <c r="P172"/>
  <c r="H173"/>
  <c r="I173"/>
  <c r="N173"/>
  <c r="P173"/>
  <c r="H174"/>
  <c r="I174"/>
  <c r="N174"/>
  <c r="P174"/>
  <c r="H175"/>
  <c r="I175"/>
  <c r="N175"/>
  <c r="P175"/>
  <c r="H176"/>
  <c r="I176"/>
  <c r="N176"/>
  <c r="P176"/>
  <c r="H177"/>
  <c r="I177"/>
  <c r="N177"/>
  <c r="P177"/>
  <c r="H178"/>
  <c r="I178"/>
  <c r="N178"/>
  <c r="P178"/>
  <c r="H179"/>
  <c r="I179"/>
  <c r="N179"/>
  <c r="P179"/>
  <c r="H180"/>
  <c r="I180"/>
  <c r="N180"/>
  <c r="P180"/>
  <c r="H181"/>
  <c r="I181"/>
  <c r="N181"/>
  <c r="P181"/>
  <c r="H182"/>
  <c r="I182"/>
  <c r="N182"/>
  <c r="P182"/>
  <c r="H183"/>
  <c r="I183"/>
  <c r="N183"/>
  <c r="P183"/>
  <c r="H292"/>
  <c r="I292"/>
  <c r="M292"/>
  <c r="P292"/>
  <c r="H293"/>
  <c r="I293"/>
  <c r="M293"/>
  <c r="P293"/>
  <c r="H294"/>
  <c r="I294"/>
  <c r="M294"/>
  <c r="P294"/>
  <c r="H295"/>
  <c r="I295"/>
  <c r="M295"/>
  <c r="P295"/>
  <c r="H296"/>
  <c r="I296"/>
  <c r="M296"/>
  <c r="P296"/>
  <c r="H297"/>
  <c r="I297"/>
  <c r="M297"/>
  <c r="P297"/>
  <c r="H298"/>
  <c r="I298"/>
  <c r="M298"/>
  <c r="P298"/>
  <c r="H299"/>
  <c r="I299"/>
  <c r="M299"/>
  <c r="P299"/>
  <c r="H300"/>
  <c r="I300"/>
  <c r="M300"/>
  <c r="P300"/>
  <c r="H301"/>
  <c r="I301"/>
  <c r="M301"/>
  <c r="P301"/>
  <c r="H302"/>
  <c r="I302"/>
  <c r="M302"/>
  <c r="P302"/>
  <c r="H303"/>
  <c r="I303"/>
  <c r="M303"/>
  <c r="P303"/>
  <c r="H304"/>
  <c r="I304"/>
  <c r="M304"/>
  <c r="P304"/>
  <c r="H305"/>
  <c r="I305"/>
  <c r="M305"/>
  <c r="P305"/>
  <c r="H306"/>
  <c r="I306"/>
  <c r="M306"/>
  <c r="P306"/>
  <c r="H307"/>
  <c r="I307"/>
  <c r="M307"/>
  <c r="P307"/>
  <c r="H308"/>
  <c r="I308"/>
  <c r="M308"/>
  <c r="P308"/>
  <c r="H309"/>
  <c r="I309"/>
  <c r="M309"/>
  <c r="P309"/>
  <c r="H310"/>
  <c r="I310"/>
  <c r="M310"/>
  <c r="P310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H284"/>
  <c r="I284"/>
  <c r="M284"/>
  <c r="P284"/>
  <c r="H285"/>
  <c r="I285"/>
  <c r="M285"/>
  <c r="P285"/>
  <c r="H286"/>
  <c r="I286"/>
  <c r="M286"/>
  <c r="P286"/>
  <c r="H287"/>
  <c r="I287"/>
  <c r="M287"/>
  <c r="P287"/>
  <c r="H288"/>
  <c r="I288"/>
  <c r="M288"/>
  <c r="P288"/>
  <c r="H289"/>
  <c r="I289"/>
  <c r="M289"/>
  <c r="P289"/>
  <c r="H290"/>
  <c r="I290"/>
  <c r="M290"/>
  <c r="P290"/>
  <c r="H291"/>
  <c r="I291"/>
  <c r="M291"/>
  <c r="P291"/>
  <c r="P283"/>
  <c r="E16" i="8"/>
  <c r="E22" s="1"/>
  <c r="E19"/>
  <c r="E14"/>
  <c r="H282" i="1"/>
  <c r="I282"/>
  <c r="M282"/>
  <c r="P282"/>
  <c r="H283"/>
  <c r="I283"/>
  <c r="M283"/>
  <c r="O18" i="8" l="1"/>
  <c r="O20" s="1"/>
  <c r="O23" s="1"/>
  <c r="H256" i="1"/>
  <c r="I256"/>
  <c r="M256"/>
  <c r="P256"/>
  <c r="H257"/>
  <c r="I257"/>
  <c r="M257"/>
  <c r="P257"/>
  <c r="H258"/>
  <c r="I258"/>
  <c r="M258"/>
  <c r="P258"/>
  <c r="H259"/>
  <c r="I259"/>
  <c r="M259"/>
  <c r="P259"/>
  <c r="H260"/>
  <c r="I260"/>
  <c r="M260"/>
  <c r="P260"/>
  <c r="H261"/>
  <c r="I261"/>
  <c r="M261"/>
  <c r="P261"/>
  <c r="H262"/>
  <c r="I262"/>
  <c r="M262"/>
  <c r="P262"/>
  <c r="H263"/>
  <c r="I263"/>
  <c r="M263"/>
  <c r="P263"/>
  <c r="H264"/>
  <c r="I264"/>
  <c r="M264"/>
  <c r="P264"/>
  <c r="H265"/>
  <c r="I265"/>
  <c r="M265"/>
  <c r="P265"/>
  <c r="H266"/>
  <c r="I266"/>
  <c r="M266"/>
  <c r="P266"/>
  <c r="H267"/>
  <c r="I267"/>
  <c r="M267"/>
  <c r="P267"/>
  <c r="H268"/>
  <c r="I268"/>
  <c r="M268"/>
  <c r="P268"/>
  <c r="H269"/>
  <c r="I269"/>
  <c r="M269"/>
  <c r="P269"/>
  <c r="H270"/>
  <c r="I270"/>
  <c r="M270"/>
  <c r="P270"/>
  <c r="H271"/>
  <c r="I271"/>
  <c r="M271"/>
  <c r="P271"/>
  <c r="H272"/>
  <c r="I272"/>
  <c r="M272"/>
  <c r="P272"/>
  <c r="H273"/>
  <c r="I273"/>
  <c r="M273"/>
  <c r="P273"/>
  <c r="H274"/>
  <c r="I274"/>
  <c r="M274"/>
  <c r="P274"/>
  <c r="H275"/>
  <c r="I275"/>
  <c r="M275"/>
  <c r="P275"/>
  <c r="H276"/>
  <c r="I276"/>
  <c r="M276"/>
  <c r="P276"/>
  <c r="H277"/>
  <c r="I277"/>
  <c r="M277"/>
  <c r="P277"/>
  <c r="H278"/>
  <c r="I278"/>
  <c r="M278"/>
  <c r="P278"/>
  <c r="H279"/>
  <c r="I279"/>
  <c r="M279"/>
  <c r="P279"/>
  <c r="H280"/>
  <c r="I280"/>
  <c r="M280"/>
  <c r="P280"/>
  <c r="H281"/>
  <c r="I281"/>
  <c r="M281"/>
  <c r="P28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260"/>
  <c r="I11" i="5"/>
  <c r="I10"/>
  <c r="I5"/>
  <c r="I6"/>
  <c r="I7"/>
  <c r="I8"/>
  <c r="I9"/>
  <c r="I4"/>
  <c r="P54" i="1"/>
  <c r="H141"/>
  <c r="I141"/>
  <c r="N141"/>
  <c r="P141"/>
  <c r="H142"/>
  <c r="I142"/>
  <c r="N142"/>
  <c r="P142"/>
  <c r="H143"/>
  <c r="I143"/>
  <c r="N143"/>
  <c r="P143"/>
  <c r="H144"/>
  <c r="I144"/>
  <c r="N144"/>
  <c r="P144"/>
  <c r="H145"/>
  <c r="I145"/>
  <c r="N145"/>
  <c r="P145"/>
  <c r="H146"/>
  <c r="I146"/>
  <c r="N146"/>
  <c r="P146"/>
  <c r="H137"/>
  <c r="I137"/>
  <c r="N137"/>
  <c r="P137"/>
  <c r="H136"/>
  <c r="I136"/>
  <c r="N136"/>
  <c r="P136"/>
  <c r="H133"/>
  <c r="I133"/>
  <c r="N133"/>
  <c r="P133"/>
  <c r="H134"/>
  <c r="I134"/>
  <c r="N134"/>
  <c r="P134"/>
  <c r="H135"/>
  <c r="I135"/>
  <c r="N135"/>
  <c r="P135"/>
  <c r="H132"/>
  <c r="I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P24" l="1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1"/>
  <c r="P20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</calcChain>
</file>

<file path=xl/comments1.xml><?xml version="1.0" encoding="utf-8"?>
<comments xmlns="http://schemas.openxmlformats.org/spreadsheetml/2006/main">
  <authors>
    <author>Martin Kresta</author>
  </authors>
  <commentList>
    <comment ref="E285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8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2.xml><?xml version="1.0" encoding="utf-8"?>
<comments xmlns="http://schemas.openxmlformats.org/spreadsheetml/2006/main">
  <authors>
    <author>Martin Kresta</author>
  </authors>
  <commentList>
    <comment ref="D2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31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sharedStrings.xml><?xml version="1.0" encoding="utf-8"?>
<sst xmlns="http://schemas.openxmlformats.org/spreadsheetml/2006/main" count="542" uniqueCount="440">
  <si>
    <t>dec</t>
  </si>
  <si>
    <t>hex</t>
  </si>
  <si>
    <t>range</t>
  </si>
  <si>
    <t>TEMPERATURES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</si>
  <si>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</si>
  <si>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</si>
  <si>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</si>
  <si>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</si>
  <si>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</si>
  <si>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</si>
  <si>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</si>
  <si>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</si>
  <si>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</si>
  <si>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</si>
  <si>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</si>
  <si>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</si>
  <si>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</si>
  <si>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</si>
  <si>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</si>
  <si>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</si>
  <si>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</si>
  <si>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</si>
  <si>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</si>
  <si>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</si>
  <si>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</si>
  <si>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</si>
  <si>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</si>
  <si>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</si>
  <si>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</si>
  <si>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</si>
  <si>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</si>
  <si>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</si>
  <si>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</si>
  <si>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</si>
  <si>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</si>
  <si>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</si>
  <si>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</si>
  <si>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</si>
  <si>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</si>
  <si>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</si>
  <si>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</si>
  <si>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</si>
  <si>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</si>
  <si>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</si>
  <si>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</si>
  <si>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</si>
  <si>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</si>
  <si>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</si>
  <si>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</si>
  <si>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</si>
  <si>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</si>
  <si>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</si>
  <si>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</si>
  <si>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</si>
  <si>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</si>
  <si>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</si>
  <si>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</si>
  <si>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</si>
  <si>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</si>
  <si>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</si>
  <si>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</si>
  <si>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</si>
  <si>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</si>
  <si>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</si>
  <si>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</si>
  <si>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</si>
  <si>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</si>
  <si>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</si>
  <si>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</si>
  <si>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</si>
  <si>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</si>
  <si>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</si>
  <si>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</si>
  <si>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</si>
  <si>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</si>
  <si>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</si>
  <si>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</si>
  <si>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</si>
  <si>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</si>
  <si>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</si>
  <si>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</si>
  <si>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</si>
  <si>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</si>
  <si>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</si>
  <si>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</si>
  <si>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</si>
  <si>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</si>
  <si>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</si>
  <si>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</si>
  <si>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</si>
  <si>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</si>
  <si>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</si>
  <si>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</si>
  <si>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</si>
  <si>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</si>
  <si>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</si>
  <si>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</si>
  <si>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</si>
  <si>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</si>
  <si>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</si>
  <si>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</si>
  <si>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</si>
  <si>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</si>
  <si>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</si>
  <si>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</si>
  <si>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</si>
  <si>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</si>
  <si>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</si>
  <si>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</si>
  <si>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</si>
  <si>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</si>
  <si>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</si>
  <si>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</si>
  <si>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</si>
  <si>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</si>
  <si>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</si>
  <si>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</si>
  <si>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</si>
  <si>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</si>
  <si>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</si>
  <si>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</si>
  <si>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</si>
  <si>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</si>
  <si>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</si>
  <si>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</si>
  <si>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</si>
  <si>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</si>
  <si>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</si>
  <si>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</si>
  <si>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</si>
  <si>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</si>
  <si>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</si>
  <si>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</si>
  <si>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</si>
  <si>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</si>
  <si>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</si>
  <si>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</si>
  <si>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</si>
  <si>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</si>
  <si>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</si>
  <si>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</si>
  <si>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</si>
  <si>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</si>
  <si>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</si>
  <si>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</si>
  <si>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</si>
  <si>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</si>
  <si>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</si>
  <si>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</si>
  <si>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</si>
  <si>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</si>
  <si>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</si>
  <si>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</si>
  <si>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</si>
  <si>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</si>
  <si>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</si>
  <si>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</si>
  <si>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</si>
  <si>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</si>
  <si>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</si>
  <si>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</si>
  <si>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</si>
  <si>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</si>
  <si>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</si>
  <si>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</si>
  <si>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</si>
  <si>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</si>
  <si>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</si>
  <si>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</si>
  <si>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</si>
  <si>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</si>
  <si>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</si>
  <si>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</si>
  <si>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</si>
  <si>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</si>
  <si>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</si>
  <si>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</si>
  <si>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</si>
  <si>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</si>
  <si>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</si>
  <si>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</si>
  <si>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</si>
  <si>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</si>
  <si>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</si>
  <si>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</si>
  <si>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</si>
  <si>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</si>
  <si>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</si>
  <si>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</si>
  <si>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</si>
  <si>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</si>
  <si>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</si>
  <si>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</si>
  <si>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</si>
  <si>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</si>
  <si>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</si>
  <si>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</si>
  <si>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</si>
  <si>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</si>
  <si>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</si>
  <si>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</si>
  <si>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</si>
  <si>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</si>
  <si>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</si>
  <si>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</si>
  <si>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</si>
  <si>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</si>
  <si>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</si>
  <si>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</si>
  <si>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</si>
  <si>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</si>
  <si>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</si>
  <si>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</si>
  <si>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</si>
  <si>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</si>
  <si>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</si>
  <si>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</si>
  <si>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</si>
  <si>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</si>
  <si>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</si>
  <si>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</si>
  <si>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</si>
  <si>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</si>
  <si>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</si>
  <si>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</si>
  <si>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</si>
  <si>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</si>
  <si>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</si>
  <si>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</si>
  <si>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</si>
  <si>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</si>
  <si>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</si>
  <si>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</si>
  <si>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</si>
  <si>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</si>
  <si>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</si>
  <si>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</si>
  <si>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</si>
  <si>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</si>
  <si>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</si>
  <si>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</si>
  <si>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</si>
  <si>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</si>
  <si>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</si>
  <si>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</si>
  <si>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</si>
  <si>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</si>
  <si>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</si>
  <si>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</si>
  <si>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</si>
  <si>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</si>
  <si>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</si>
  <si>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</si>
  <si>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</si>
  <si>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</si>
  <si>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</si>
  <si>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</si>
  <si>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</si>
  <si>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</si>
  <si>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</si>
  <si>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</si>
  <si>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</si>
  <si>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</si>
  <si>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</si>
  <si>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</si>
  <si>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</si>
  <si>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</si>
  <si>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</si>
  <si>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</si>
  <si>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</si>
  <si>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</si>
  <si>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</si>
  <si>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</si>
  <si>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</si>
  <si>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</si>
  <si>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</si>
  <si>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</si>
  <si>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</si>
  <si>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</si>
  <si>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</si>
  <si>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</si>
  <si>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</si>
  <si>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</si>
  <si>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</si>
  <si>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</si>
  <si>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</si>
  <si>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</si>
  <si>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</si>
  <si>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</si>
  <si>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</si>
  <si>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</si>
  <si>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</si>
  <si>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</si>
  <si>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</si>
  <si>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</si>
  <si>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</si>
  <si>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</si>
  <si>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</si>
  <si>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</si>
  <si>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</si>
  <si>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</si>
  <si>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</si>
  <si>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</si>
  <si>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</si>
  <si>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</si>
  <si>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</si>
  <si>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</si>
  <si>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</si>
  <si>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</si>
  <si>
    <t>VAR_LOAD_A100</t>
  </si>
  <si>
    <t>producers</t>
  </si>
  <si>
    <t>consumers</t>
  </si>
  <si>
    <t>all</t>
  </si>
  <si>
    <t>ID mask</t>
  </si>
  <si>
    <t>0x130</t>
  </si>
  <si>
    <t>CMD_AC_REMOTE_REQ</t>
  </si>
  <si>
    <t>define</t>
  </si>
  <si>
    <t>name</t>
  </si>
  <si>
    <t>CMD_BUTTON_STATE</t>
  </si>
  <si>
    <t>0x100</t>
  </si>
  <si>
    <t>IOBOARD_D, IOBOARD_U</t>
  </si>
  <si>
    <t>Node  ID</t>
  </si>
  <si>
    <t>board</t>
  </si>
  <si>
    <t>NODEID_IOBOARD_D</t>
  </si>
  <si>
    <t>NODEID_IOBOARD_U</t>
  </si>
  <si>
    <t>RECU</t>
  </si>
  <si>
    <t>EVSE</t>
  </si>
  <si>
    <t>0x520</t>
  </si>
  <si>
    <t>CMD_RESET_REQUEST</t>
  </si>
  <si>
    <t>0x140</t>
  </si>
  <si>
    <t>CMD_RECU_REMOTE_REQ</t>
  </si>
  <si>
    <t>byte</t>
  </si>
  <si>
    <t>duration[s]</t>
  </si>
  <si>
    <t>eRemoteReqMode</t>
  </si>
  <si>
    <t xml:space="preserve">  errm_SligtOvepressure,</t>
  </si>
  <si>
    <t xml:space="preserve">  errm_MaxOverpressure,</t>
  </si>
  <si>
    <t xml:space="preserve">  errm_SlightUnderpressure,</t>
  </si>
  <si>
    <t xml:space="preserve">  errm_MaxUnderpressure</t>
  </si>
  <si>
    <t>errm_AutoControl</t>
  </si>
  <si>
    <t>ELECON_D</t>
  </si>
  <si>
    <t>VAR_CONS_AXPERT_WH</t>
  </si>
  <si>
    <t>VAR_POW_AXPERT_W</t>
  </si>
  <si>
    <t>VAR_CONS_EVSE_WH</t>
  </si>
  <si>
    <t>VAR_CONS_WS_HEATING_WH</t>
  </si>
  <si>
    <t>workshop heating</t>
  </si>
  <si>
    <t>VAR_POW_EVSE_W</t>
  </si>
  <si>
    <t>VAR_POW_WS_HEATING_W</t>
  </si>
  <si>
    <t>VAR_TEMP_DILNA</t>
  </si>
  <si>
    <t>VAR_TEMP_AKUPACK1</t>
  </si>
  <si>
    <t>T116</t>
  </si>
  <si>
    <t>T114</t>
  </si>
  <si>
    <t>T_ELECON_D</t>
  </si>
  <si>
    <t>VAR_TEMP_BOARD_ELECON_D</t>
  </si>
  <si>
    <t>VAR_SHUNT_PCK1_CURRENT_A100</t>
  </si>
  <si>
    <t>VAR_SHUNT_PCK2_CURRENT_A100</t>
  </si>
  <si>
    <t>ELECON_D I2CEXP</t>
  </si>
  <si>
    <t>No Connector</t>
  </si>
  <si>
    <t>Vstup Kolarna L</t>
  </si>
  <si>
    <t>Vstup Kolarna P</t>
  </si>
  <si>
    <t>Dvere u sklepa L</t>
  </si>
  <si>
    <t>Dvere u sklepa P</t>
  </si>
  <si>
    <t>ELECON_D EXT Relays</t>
  </si>
  <si>
    <t>24V Svetlo Kolarna</t>
  </si>
  <si>
    <t>24V Svetlo Sklep</t>
  </si>
  <si>
    <t>12V venkovni zarovky</t>
  </si>
  <si>
    <t>12V Led pasky puda</t>
  </si>
  <si>
    <t>AC 230V Rele EVSE</t>
  </si>
  <si>
    <t>12V Vetrak Sklep</t>
  </si>
  <si>
    <t>AC 230V Rele Topeni</t>
  </si>
  <si>
    <t>Ptc_mV  = adc_vref_mv/4096 * ADC_val</t>
  </si>
  <si>
    <t xml:space="preserve">Vptc = </t>
  </si>
  <si>
    <t>Zmereeno bod:</t>
  </si>
  <si>
    <t xml:space="preserve">152,1C </t>
  </si>
  <si>
    <t xml:space="preserve">Ptc_mv = 1,295V </t>
  </si>
  <si>
    <t xml:space="preserve">Temp = 152,1 </t>
  </si>
  <si>
    <t xml:space="preserve">Rpt = </t>
  </si>
  <si>
    <t>ohm</t>
  </si>
  <si>
    <t>VRF:</t>
  </si>
  <si>
    <t>R5</t>
  </si>
  <si>
    <t xml:space="preserve">V2 = </t>
  </si>
  <si>
    <t>R1</t>
  </si>
  <si>
    <t>R2</t>
  </si>
  <si>
    <t>R3</t>
  </si>
  <si>
    <t>R4</t>
  </si>
  <si>
    <t>mV</t>
  </si>
  <si>
    <t>Ptc_mv=</t>
  </si>
  <si>
    <t>vptc=</t>
  </si>
  <si>
    <t>rpt=</t>
  </si>
  <si>
    <t xml:space="preserve">tempC = </t>
  </si>
  <si>
    <t>VAR_AXPERT_BAT_CHARGING_A</t>
  </si>
  <si>
    <t>VAR_AXPERT_BAT_DISCHARGING_A</t>
  </si>
  <si>
    <t>VAR_AXPERT_BAT_VOLTAGE_V10</t>
  </si>
  <si>
    <t>VAR_AXPERT_PVS1_W</t>
  </si>
  <si>
    <t>VAR_AXPERT_PVS1_A10</t>
  </si>
  <si>
    <t>VAR_AXPERT_PVS1_V10</t>
  </si>
  <si>
    <t>VAR_AXPERT_PVS2_W</t>
  </si>
  <si>
    <t>VAR_AXPERT_PVS2_V10</t>
  </si>
  <si>
    <t>VAR_AXPERT_PVS2_A10</t>
  </si>
  <si>
    <t>All available measured  variables</t>
  </si>
  <si>
    <t>Localy calculated values</t>
  </si>
  <si>
    <t>VAR_BATPACK1_SOC</t>
  </si>
  <si>
    <t>VAR_BATPACK1_CURRENT_A10</t>
  </si>
  <si>
    <t>VAR_BATPACK1_ENERGY_WH</t>
  </si>
  <si>
    <t>VAR_BATPACK2_SOC</t>
  </si>
  <si>
    <t>VAR_BATPACK2_CURRENT_A10</t>
  </si>
  <si>
    <t>VAR_BATPACK2_ENERGY_WH</t>
  </si>
  <si>
    <t>Globaly calculated values</t>
  </si>
  <si>
    <t>equation</t>
  </si>
  <si>
    <t xml:space="preserve"> == VAR_BATPACK2_CURRENT_A10 +  VAR_BATPACK1_CURRENT_A10</t>
  </si>
  <si>
    <t>VAR_BAT_POWER_W</t>
  </si>
  <si>
    <t>VAR_BATPACK2_POWER_W</t>
  </si>
  <si>
    <t>VAR_BATPACK1_POWER_W</t>
  </si>
  <si>
    <t xml:space="preserve"> = VAR_BATPACK1_POWER_W +  VAR_BATPACK2_POWER_W</t>
  </si>
  <si>
    <t xml:space="preserve"> == VAR_BATPACK1_ENERGY_WH + VAR_BATPACK2_ENERGY_WH</t>
  </si>
  <si>
    <t xml:space="preserve"> == VAR_BAT_ENERGY_WH/ TOTAL_CAP  * 100</t>
  </si>
  <si>
    <t>VAR_SOLAR_POWER_W</t>
  </si>
  <si>
    <t>= VAR_MPPT_SOLAR_POWER_W + VAR_AXPERT_SOLAR_W</t>
  </si>
  <si>
    <t>VAR_AXPERT_SOLAR_W</t>
  </si>
  <si>
    <t>VAR_AXPERT_DISCHARGING_W</t>
  </si>
  <si>
    <t>VAR_AXPERT_BAT_CURRENT_A</t>
  </si>
  <si>
    <t>VAR_AXPERT_LOAD_W</t>
  </si>
  <si>
    <t xml:space="preserve"> = VAR_SOLAR_POWER_W - VAR_BAT_POWER_W</t>
  </si>
  <si>
    <t>= VAR_MPPT_ENERGY_TODAY_WH + VAR_AXPERT_ENERGY_TODAY_WH</t>
  </si>
  <si>
    <t>VAR_AXPERT_ENERGY_TODAY_WH</t>
  </si>
  <si>
    <t>VAR_MPPT_ENERGY_TODAY_WH</t>
  </si>
  <si>
    <t xml:space="preserve"> = VAR_LOAD_W * TIME</t>
  </si>
  <si>
    <t>-  average battery voltage</t>
  </si>
  <si>
    <t>VAR_LVDC_VDIFF_V100</t>
  </si>
  <si>
    <t>= (VAR_BMS2_VOLTAGE_V10 - VAR_BMS1_VOLTAGE_V10) * 10</t>
  </si>
  <si>
    <t>VAR_LVDC_VDIFF_MAX</t>
  </si>
  <si>
    <t>VAR_LVDC_CURRENT_A</t>
  </si>
  <si>
    <t>= VAR_LVDC_VDIFF_V100 / R</t>
  </si>
  <si>
    <t>VAR_LVDC_LOSS_W</t>
  </si>
  <si>
    <t>= VAR_LVDC_VDIFF * VAR_LVDC_CURRENT</t>
  </si>
  <si>
    <t>VAR_LVDC_LOSS_CONS_WH</t>
  </si>
  <si>
    <t>= VAR)LVDC_LOSS_W * TIME</t>
  </si>
  <si>
    <t>VAR_AXPERT_AC_POWER_W</t>
  </si>
  <si>
    <t>VAR_AXPERT_TEMP_C</t>
  </si>
  <si>
    <t>VAR_AXPERT_BAT_POWER_W</t>
  </si>
  <si>
    <t>VAR_SOLAR_ENERGY_TODAY_10WH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</si>
</sst>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trike/>
      <sz val="11"/>
      <color rgb="FF9C0006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" fillId="10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/>
    <xf numFmtId="0" fontId="0" fillId="3" borderId="6" xfId="0" applyFill="1" applyBorder="1"/>
    <xf numFmtId="0" fontId="1" fillId="0" borderId="0" xfId="0" applyFont="1" applyAlignment="1">
      <alignment horizontal="center" vertical="center" textRotation="255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/>
    <xf numFmtId="0" fontId="0" fillId="0" borderId="13" xfId="0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/>
    <xf numFmtId="0" fontId="0" fillId="0" borderId="8" xfId="0" applyBorder="1" applyAlignment="1">
      <alignment horizontal="center" wrapText="1"/>
    </xf>
    <xf numFmtId="0" fontId="0" fillId="0" borderId="8" xfId="0" applyFill="1" applyBorder="1"/>
    <xf numFmtId="0" fontId="0" fillId="0" borderId="0" xfId="0" applyAlignment="1">
      <alignment horizontal="center" vertical="center"/>
    </xf>
    <xf numFmtId="0" fontId="5" fillId="5" borderId="0" xfId="3"/>
    <xf numFmtId="0" fontId="4" fillId="4" borderId="0" xfId="2"/>
    <xf numFmtId="49" fontId="0" fillId="0" borderId="0" xfId="0" applyNumberFormat="1"/>
    <xf numFmtId="0" fontId="2" fillId="2" borderId="0" xfId="1"/>
    <xf numFmtId="0" fontId="3" fillId="6" borderId="0" xfId="4"/>
    <xf numFmtId="0" fontId="3" fillId="7" borderId="0" xfId="5"/>
    <xf numFmtId="0" fontId="3" fillId="8" borderId="0" xfId="6"/>
    <xf numFmtId="0" fontId="0" fillId="8" borderId="0" xfId="6" applyFont="1"/>
    <xf numFmtId="0" fontId="9" fillId="2" borderId="0" xfId="1" applyFont="1"/>
    <xf numFmtId="0" fontId="6" fillId="10" borderId="0" xfId="8"/>
    <xf numFmtId="0" fontId="3" fillId="9" borderId="0" xfId="7"/>
    <xf numFmtId="49" fontId="3" fillId="9" borderId="0" xfId="7" applyNumberFormat="1"/>
    <xf numFmtId="0" fontId="10" fillId="0" borderId="0" xfId="0" applyFont="1"/>
    <xf numFmtId="0" fontId="0" fillId="7" borderId="0" xfId="5" applyFont="1"/>
    <xf numFmtId="0" fontId="0" fillId="6" borderId="0" xfId="4" applyFont="1"/>
  </cellXfs>
  <cellStyles count="9">
    <cellStyle name="20 % – Zvýraznění6" xfId="7" builtinId="50"/>
    <cellStyle name="40 % – Zvýraznění1" xfId="4" builtinId="31"/>
    <cellStyle name="40 % – Zvýraznění3" xfId="5" builtinId="39"/>
    <cellStyle name="40 % – Zvýraznění4" xfId="6" builtinId="43"/>
    <cellStyle name="60 % – Zvýraznění6" xfId="8" builtinId="52"/>
    <cellStyle name="Chybně" xfId="1" builtinId="27"/>
    <cellStyle name="Neutrální" xfId="3" builtinId="28"/>
    <cellStyle name="normální" xfId="0" builtinId="0"/>
    <cellStyle name="Správně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54"/>
  <sheetViews>
    <sheetView zoomScale="70" zoomScaleNormal="70" workbookViewId="0">
      <selection activeCell="E23" sqref="E23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29.42578125" customWidth="1"/>
    <col min="12" max="12" width="83.42578125" customWidth="1"/>
    <col min="13" max="13" width="34.140625" customWidth="1"/>
    <col min="14" max="14" width="86" customWidth="1"/>
    <col min="15" max="15" width="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4</v>
      </c>
      <c r="F3" t="s">
        <v>52</v>
      </c>
    </row>
    <row r="4" spans="2:16">
      <c r="B4" s="17"/>
      <c r="C4" s="1">
        <v>0</v>
      </c>
      <c r="D4" s="1" t="str">
        <f t="shared" ref="D4:D67" si="0">DEC2HEX(C4,4)</f>
        <v>0000</v>
      </c>
      <c r="H4" t="str">
        <f t="shared" ref="H4:H67" si="1">CONCATENATE("#define  ",E4,"  ",C4)</f>
        <v>#define    0</v>
      </c>
      <c r="I4" t="str">
        <f t="shared" ref="I4:I67" si="2">CONCATENATE("public const byte ",E4," = ",C4,";")</f>
        <v>public const byte  = 0;</v>
      </c>
    </row>
    <row r="5" spans="2:16">
      <c r="B5" s="17"/>
      <c r="C5" s="1">
        <v>1</v>
      </c>
      <c r="D5" s="1" t="str">
        <f t="shared" si="0"/>
        <v>0001</v>
      </c>
      <c r="E5" t="s">
        <v>143</v>
      </c>
      <c r="H5" t="str">
        <f t="shared" si="1"/>
        <v>#define  VAR_NETWORK_STATUS  1</v>
      </c>
      <c r="I5" t="str">
        <f t="shared" si="2"/>
        <v>public const byte VAR_NETWORK_STATUS = 1;</v>
      </c>
    </row>
    <row r="6" spans="2:16">
      <c r="B6" s="17"/>
      <c r="C6" s="1">
        <v>2</v>
      </c>
      <c r="D6" s="1" t="str">
        <f t="shared" si="0"/>
        <v>0002</v>
      </c>
      <c r="H6" t="str">
        <f t="shared" si="1"/>
        <v>#define    2</v>
      </c>
      <c r="I6" t="str">
        <f t="shared" si="2"/>
        <v>public const byte  = 2;</v>
      </c>
    </row>
    <row r="7" spans="2:16">
      <c r="B7" s="17"/>
      <c r="C7" s="1">
        <v>3</v>
      </c>
      <c r="D7" s="1" t="str">
        <f t="shared" si="0"/>
        <v>0003</v>
      </c>
      <c r="H7" t="str">
        <f t="shared" si="1"/>
        <v>#define    3</v>
      </c>
      <c r="I7" t="str">
        <f t="shared" si="2"/>
        <v>public const byte  = 3;</v>
      </c>
    </row>
    <row r="8" spans="2:16">
      <c r="B8" s="17"/>
      <c r="C8" s="1">
        <v>4</v>
      </c>
      <c r="D8" s="1" t="str">
        <f t="shared" si="0"/>
        <v>0004</v>
      </c>
      <c r="H8" t="str">
        <f t="shared" si="1"/>
        <v>#define    4</v>
      </c>
      <c r="I8" t="str">
        <f t="shared" si="2"/>
        <v>public const byte  = 4;</v>
      </c>
    </row>
    <row r="9" spans="2:16">
      <c r="B9" s="17"/>
      <c r="C9" s="1">
        <v>5</v>
      </c>
      <c r="D9" s="1" t="str">
        <f t="shared" si="0"/>
        <v>0005</v>
      </c>
      <c r="H9" t="str">
        <f t="shared" si="1"/>
        <v>#define    5</v>
      </c>
      <c r="I9" t="str">
        <f t="shared" si="2"/>
        <v>public const byte  = 5;</v>
      </c>
    </row>
    <row r="10" spans="2:16">
      <c r="B10" s="17"/>
      <c r="C10" s="1">
        <v>6</v>
      </c>
      <c r="D10" s="1" t="str">
        <f t="shared" si="0"/>
        <v>0006</v>
      </c>
      <c r="H10" t="str">
        <f t="shared" si="1"/>
        <v>#define    6</v>
      </c>
      <c r="I10" t="str">
        <f t="shared" si="2"/>
        <v>public const byte  = 6;</v>
      </c>
    </row>
    <row r="11" spans="2:16">
      <c r="B11" s="17"/>
      <c r="C11" s="1">
        <v>7</v>
      </c>
      <c r="D11" s="1" t="str">
        <f t="shared" si="0"/>
        <v>0007</v>
      </c>
      <c r="H11" t="str">
        <f t="shared" si="1"/>
        <v>#define    7</v>
      </c>
      <c r="I11" t="str">
        <f t="shared" si="2"/>
        <v>public const byte  = 7;</v>
      </c>
    </row>
    <row r="12" spans="2:16">
      <c r="B12" s="17"/>
      <c r="C12" s="1">
        <v>8</v>
      </c>
      <c r="D12" s="1" t="str">
        <f t="shared" si="0"/>
        <v>0008</v>
      </c>
      <c r="E12" s="36" t="s">
        <v>415</v>
      </c>
      <c r="H12" t="str">
        <f>CONCATENATE("#define  ",E12,"  ",C12)</f>
        <v>#define  VAR_SOLAR_POWER_W  8</v>
      </c>
      <c r="I12" t="str">
        <f t="shared" si="2"/>
        <v>public const byte VAR_SOLAR_POWER_W = 8;</v>
      </c>
    </row>
    <row r="13" spans="2:16">
      <c r="B13" s="17"/>
      <c r="C13" s="1">
        <v>9</v>
      </c>
      <c r="D13" s="1" t="str">
        <f t="shared" si="0"/>
        <v>0009</v>
      </c>
      <c r="E13" s="36" t="s">
        <v>439</v>
      </c>
      <c r="H13" t="str">
        <f t="shared" si="1"/>
        <v>#define  VAR_SOLAR_ENERGY_TODAY_10WH  9</v>
      </c>
      <c r="I13" t="str">
        <f t="shared" si="2"/>
        <v>public const byte VAR_SOLAR_ENERGY_TODAY_10WH = 9;</v>
      </c>
    </row>
    <row r="14" spans="2:16">
      <c r="B14" s="17"/>
      <c r="C14" s="1">
        <v>10</v>
      </c>
      <c r="D14" s="1" t="str">
        <f t="shared" si="0"/>
        <v>000A</v>
      </c>
      <c r="E14" t="s">
        <v>137</v>
      </c>
      <c r="H14" t="str">
        <f>CONCATENATE("#define  ",E14,"  ",C14)</f>
        <v>#define  VAR_BAT_SOC  10</v>
      </c>
      <c r="I14" t="str">
        <f t="shared" si="2"/>
        <v>public const byte VAR_BAT_SOC = 10;</v>
      </c>
      <c r="L14" t="str">
        <f>CONCATENATE("COM_AddStreamedVariable(",E14, ", 5000);")</f>
        <v>COM_AddStreamedVariable(VAR_BAT_SOC, 5000);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17"/>
      <c r="C15" s="1">
        <v>11</v>
      </c>
      <c r="D15" s="1" t="str">
        <f t="shared" si="0"/>
        <v>000B</v>
      </c>
      <c r="E15" t="s">
        <v>138</v>
      </c>
      <c r="H15" t="str">
        <f t="shared" si="1"/>
        <v>#define  VAR_BAT_VOLTAGE_V10  11</v>
      </c>
      <c r="I15" t="str">
        <f t="shared" si="2"/>
        <v>public const byte VAR_BAT_VOLTAGE_V10 = 11;</v>
      </c>
      <c r="L15" t="str">
        <f t="shared" ref="L15:L78" si="3">CONCATENATE("COM_AddStreamedVariable(",E15, ", 5000);")</f>
        <v>COM_AddStreamedVariable(VAR_BAT_VOLTAGE_V10, 5000);</v>
      </c>
      <c r="P15" t="str">
        <f t="shared" ref="P15:P54" si="4">CONCATENATE("cJSON_AddItemToObject(Uha, ","""",E15,"""",", cJSON_CreateNumber(mVars[",C15,"]));")</f>
        <v>cJSON_AddItemToObject(Uha, "VAR_BAT_VOLTAGE_V10", cJSON_CreateNumber(mVars[11]));</v>
      </c>
    </row>
    <row r="16" spans="2:16">
      <c r="B16" s="17"/>
      <c r="C16" s="1">
        <v>12</v>
      </c>
      <c r="D16" s="1" t="str">
        <f t="shared" si="0"/>
        <v>000C</v>
      </c>
      <c r="E16" s="47" t="s">
        <v>309</v>
      </c>
      <c r="H16" t="str">
        <f t="shared" si="1"/>
        <v>#define  VAR_LOAD_A100  12</v>
      </c>
      <c r="I16" t="str">
        <f t="shared" si="2"/>
        <v>public const byte VAR_LOAD_A100 = 12;</v>
      </c>
      <c r="L16" t="str">
        <f t="shared" si="3"/>
        <v>COM_AddStreamedVariable(VAR_LOAD_A100, 5000);</v>
      </c>
      <c r="P16" t="str">
        <f t="shared" si="4"/>
        <v>cJSON_AddItemToObject(Uha, "VAR_LOAD_A100", cJSON_CreateNumber(mVars[12]));</v>
      </c>
    </row>
    <row r="17" spans="2:16">
      <c r="B17" s="17"/>
      <c r="C17" s="1">
        <v>13</v>
      </c>
      <c r="D17" s="1" t="str">
        <f t="shared" si="0"/>
        <v>000D</v>
      </c>
      <c r="E17" s="47" t="s">
        <v>139</v>
      </c>
      <c r="H17" t="str">
        <f t="shared" si="1"/>
        <v>#define  VAR_CHARGING_A10  13</v>
      </c>
      <c r="I17" t="str">
        <f t="shared" si="2"/>
        <v>public const byte VAR_CHARGING_A10 = 13;</v>
      </c>
      <c r="L17" t="str">
        <f t="shared" si="3"/>
        <v>COM_AddStreamedVariable(VAR_CHARGING_A10, 5000);</v>
      </c>
      <c r="P17" t="str">
        <f t="shared" si="4"/>
        <v>cJSON_AddItemToObject(Uha, "VAR_CHARGING_A10", cJSON_CreateNumber(mVars[13]));</v>
      </c>
    </row>
    <row r="18" spans="2:16">
      <c r="B18" s="17"/>
      <c r="C18" s="1">
        <v>14</v>
      </c>
      <c r="D18" s="1" t="str">
        <f t="shared" si="0"/>
        <v>000E</v>
      </c>
      <c r="E18" t="s">
        <v>168</v>
      </c>
      <c r="H18" t="str">
        <f t="shared" si="1"/>
        <v>#define  VAR_BAT_CURRENT_A10  14</v>
      </c>
      <c r="I18" t="str">
        <f t="shared" si="2"/>
        <v>public const byte VAR_BAT_CURRENT_A10 = 14;</v>
      </c>
      <c r="L18" t="str">
        <f t="shared" si="3"/>
        <v>COM_AddStreamedVariable(VAR_BAT_CURRENT_A10, 5000);</v>
      </c>
      <c r="P18" t="str">
        <f t="shared" si="4"/>
        <v>cJSON_AddItemToObject(Uha, "VAR_BAT_CURRENT_A10", cJSON_CreateNumber(mVars[14]));</v>
      </c>
    </row>
    <row r="19" spans="2:16">
      <c r="B19" s="17"/>
      <c r="C19" s="1">
        <v>15</v>
      </c>
      <c r="D19" s="1" t="str">
        <f t="shared" si="0"/>
        <v>000F</v>
      </c>
      <c r="E19" t="s">
        <v>252</v>
      </c>
      <c r="H19" t="str">
        <f t="shared" si="1"/>
        <v>#define  VAR_CONS_TODAY_WH  15</v>
      </c>
      <c r="I19" t="str">
        <f t="shared" si="2"/>
        <v>public const byte VAR_CONS_TODAY_WH = 15;</v>
      </c>
      <c r="L19" t="str">
        <f t="shared" si="3"/>
        <v>COM_AddStreamedVariable(VAR_CONS_TODAY_WH, 5000);</v>
      </c>
      <c r="P19" t="str">
        <f t="shared" si="4"/>
        <v>cJSON_AddItemToObject(Uha, "VAR_CONS_TODAY_WH", cJSON_CreateNumber(mVars[15]));</v>
      </c>
    </row>
    <row r="20" spans="2:16">
      <c r="B20" s="17"/>
      <c r="C20" s="1">
        <v>16</v>
      </c>
      <c r="D20" s="1" t="str">
        <f t="shared" si="0"/>
        <v>0010</v>
      </c>
      <c r="E20" t="s">
        <v>253</v>
      </c>
      <c r="H20" t="str">
        <f t="shared" si="1"/>
        <v>#define  VAR_BAT_ENERGY_WH  16</v>
      </c>
      <c r="I20" t="str">
        <f t="shared" si="2"/>
        <v>public const byte VAR_BAT_ENERGY_WH = 16;</v>
      </c>
      <c r="L20" t="str">
        <f t="shared" si="3"/>
        <v>COM_AddStreamedVariable(VAR_BAT_ENERGY_WH, 5000);</v>
      </c>
      <c r="P20" t="str">
        <f t="shared" si="4"/>
        <v>cJSON_AddItemToObject(Uha, "VAR_BAT_ENERGY_WH", cJSON_CreateNumber(mVars[16]));</v>
      </c>
    </row>
    <row r="21" spans="2:16">
      <c r="B21" s="17"/>
      <c r="C21" s="1">
        <v>17</v>
      </c>
      <c r="D21" s="1" t="str">
        <f t="shared" si="0"/>
        <v>0011</v>
      </c>
      <c r="E21" t="s">
        <v>254</v>
      </c>
      <c r="H21" t="str">
        <f t="shared" si="1"/>
        <v>#define  VAR_LOAD_W  17</v>
      </c>
      <c r="I21" t="str">
        <f t="shared" si="2"/>
        <v>public const byte VAR_LOAD_W = 17;</v>
      </c>
      <c r="L21" t="str">
        <f t="shared" si="3"/>
        <v>COM_AddStreamedVariable(VAR_LOAD_W, 5000);</v>
      </c>
      <c r="P21" t="str">
        <f t="shared" si="4"/>
        <v>cJSON_AddItemToObject(Uha, "VAR_LOAD_W", cJSON_CreateNumber(mVars[17]));</v>
      </c>
    </row>
    <row r="22" spans="2:16">
      <c r="B22" s="17"/>
      <c r="C22" s="1">
        <v>18</v>
      </c>
      <c r="D22" s="1" t="str">
        <f t="shared" si="0"/>
        <v>0012</v>
      </c>
      <c r="E22" t="s">
        <v>409</v>
      </c>
      <c r="H22" t="str">
        <f t="shared" si="1"/>
        <v>#define  VAR_BAT_POWER_W  18</v>
      </c>
      <c r="I22" t="str">
        <f t="shared" si="2"/>
        <v>public const byte VAR_BAT_POWER_W = 18;</v>
      </c>
      <c r="L22" t="str">
        <f t="shared" si="3"/>
        <v>COM_AddStreamedVariable(VAR_BAT_POWER_W, 5000);</v>
      </c>
    </row>
    <row r="23" spans="2:16">
      <c r="B23" s="17"/>
      <c r="C23" s="1">
        <v>19</v>
      </c>
      <c r="D23" s="1" t="str">
        <f t="shared" si="0"/>
        <v>0013</v>
      </c>
      <c r="H23" t="str">
        <f t="shared" si="1"/>
        <v>#define    19</v>
      </c>
      <c r="I23" t="str">
        <f t="shared" si="2"/>
        <v>public const byte  = 19;</v>
      </c>
      <c r="L23" t="str">
        <f t="shared" si="3"/>
        <v>COM_AddStreamedVariable(, 5000);</v>
      </c>
    </row>
    <row r="24" spans="2:16">
      <c r="B24" s="17"/>
      <c r="C24" s="1">
        <v>20</v>
      </c>
      <c r="D24" s="1" t="str">
        <f t="shared" si="0"/>
        <v>0014</v>
      </c>
      <c r="E24" t="s">
        <v>169</v>
      </c>
      <c r="H24" t="str">
        <f t="shared" si="1"/>
        <v>#define  VAR_BMS1_SOC  20</v>
      </c>
      <c r="I24" t="str">
        <f t="shared" si="2"/>
        <v>public const byte VAR_BMS1_SOC = 20;</v>
      </c>
      <c r="L24" t="str">
        <f t="shared" si="3"/>
        <v>COM_AddStreamedVariable(VAR_BMS1_SOC, 5000);</v>
      </c>
      <c r="M24" t="str">
        <f t="shared" ref="M24:M38" si="5">CONCATENATE("VAR_SetVariable(",E24,", mLiveData", ", validflag);")</f>
        <v>VAR_SetVariable(VAR_BMS1_SOC, mLiveData, validflag);</v>
      </c>
      <c r="P24" t="str">
        <f t="shared" si="4"/>
        <v>cJSON_AddItemToObject(Uha, "VAR_BMS1_SOC", cJSON_CreateNumber(mVars[20]));</v>
      </c>
    </row>
    <row r="25" spans="2:16">
      <c r="B25" s="17"/>
      <c r="C25" s="1">
        <v>21</v>
      </c>
      <c r="D25" s="1" t="str">
        <f t="shared" si="0"/>
        <v>0015</v>
      </c>
      <c r="E25" t="s">
        <v>170</v>
      </c>
      <c r="H25" t="str">
        <f t="shared" si="1"/>
        <v>#define  VAR_BMS1_CURRENT_A10  21</v>
      </c>
      <c r="I25" t="str">
        <f t="shared" si="2"/>
        <v>public const byte VAR_BMS1_CURRENT_A10 = 21;</v>
      </c>
      <c r="L25" t="str">
        <f t="shared" si="3"/>
        <v>COM_AddStreamedVariable(VAR_BMS1_CURRENT_A10, 5000);</v>
      </c>
      <c r="M25" t="str">
        <f t="shared" si="5"/>
        <v>VAR_SetVariable(VAR_BMS1_CURRENT_A10, mLiveData, validflag);</v>
      </c>
      <c r="P25" t="str">
        <f t="shared" si="4"/>
        <v>cJSON_AddItemToObject(Uha, "VAR_BMS1_CURRENT_A10", cJSON_CreateNumber(mVars[21]));</v>
      </c>
    </row>
    <row r="26" spans="2:16">
      <c r="B26" s="17"/>
      <c r="C26" s="1">
        <v>22</v>
      </c>
      <c r="D26" s="1" t="str">
        <f t="shared" si="0"/>
        <v>0016</v>
      </c>
      <c r="E26" t="s">
        <v>171</v>
      </c>
      <c r="H26" t="str">
        <f t="shared" si="1"/>
        <v>#define  VAR_BMS1_VOLTAGE_V10  22</v>
      </c>
      <c r="I26" t="str">
        <f t="shared" si="2"/>
        <v>public const byte VAR_BMS1_VOLTAGE_V10 = 22;</v>
      </c>
      <c r="L26" t="str">
        <f t="shared" si="3"/>
        <v>COM_AddStreamedVariable(VAR_BMS1_VOLTAGE_V10, 5000);</v>
      </c>
      <c r="M26" t="str">
        <f t="shared" si="5"/>
        <v>VAR_SetVariable(VAR_BMS1_VOLTAGE_V10, mLiveData, validflag);</v>
      </c>
      <c r="P26" t="str">
        <f t="shared" si="4"/>
        <v>cJSON_AddItemToObject(Uha, "VAR_BMS1_VOLTAGE_V10", cJSON_CreateNumber(mVars[22]));</v>
      </c>
    </row>
    <row r="27" spans="2:16">
      <c r="B27" s="17"/>
      <c r="C27" s="1">
        <v>23</v>
      </c>
      <c r="D27" s="1" t="str">
        <f t="shared" si="0"/>
        <v>0017</v>
      </c>
      <c r="E27" t="s">
        <v>172</v>
      </c>
      <c r="H27" t="str">
        <f t="shared" si="1"/>
        <v>#define  VAR_BMS1_ENERGY_STORED_WH  23</v>
      </c>
      <c r="I27" t="str">
        <f t="shared" si="2"/>
        <v>public const byte VAR_BMS1_ENERGY_STORED_WH = 23;</v>
      </c>
      <c r="L27" t="str">
        <f t="shared" si="3"/>
        <v>COM_AddStreamedVariable(VAR_BMS1_ENERGY_STORED_WH, 5000);</v>
      </c>
      <c r="M27" t="str">
        <f t="shared" si="5"/>
        <v>VAR_SetVariable(VAR_BMS1_ENERGY_STORED_WH, mLiveData, validflag);</v>
      </c>
      <c r="P27" t="str">
        <f t="shared" si="4"/>
        <v>cJSON_AddItemToObject(Uha, "VAR_BMS1_ENERGY_STORED_WH", cJSON_CreateNumber(mVars[23]));</v>
      </c>
    </row>
    <row r="28" spans="2:16">
      <c r="B28" s="17"/>
      <c r="C28" s="1">
        <v>24</v>
      </c>
      <c r="D28" s="1" t="str">
        <f t="shared" si="0"/>
        <v>0018</v>
      </c>
      <c r="E28" t="s">
        <v>173</v>
      </c>
      <c r="H28" t="str">
        <f t="shared" si="1"/>
        <v>#define  VAR_BMS1_TODAY_ENERGY_WH  24</v>
      </c>
      <c r="I28" t="str">
        <f t="shared" si="2"/>
        <v>public const byte VAR_BMS1_TODAY_ENERGY_WH = 24;</v>
      </c>
      <c r="L28" t="str">
        <f t="shared" si="3"/>
        <v>COM_AddStreamedVariable(VAR_BMS1_TODAY_ENERGY_WH, 5000);</v>
      </c>
      <c r="M28" t="str">
        <f t="shared" si="5"/>
        <v>VAR_SetVariable(VAR_BMS1_TODAY_ENERGY_WH, mLiveData, validflag);</v>
      </c>
      <c r="P28" t="str">
        <f t="shared" si="4"/>
        <v>cJSON_AddItemToObject(Uha, "VAR_BMS1_TODAY_ENERGY_WH", cJSON_CreateNumber(mVars[24]));</v>
      </c>
    </row>
    <row r="29" spans="2:16">
      <c r="B29" s="17"/>
      <c r="C29" s="1">
        <v>25</v>
      </c>
      <c r="D29" s="1" t="str">
        <f t="shared" si="0"/>
        <v>0019</v>
      </c>
      <c r="H29" t="str">
        <f t="shared" si="1"/>
        <v>#define    25</v>
      </c>
      <c r="I29" t="str">
        <f t="shared" si="2"/>
        <v>public const byte  = 25;</v>
      </c>
      <c r="L29" t="str">
        <f t="shared" si="3"/>
        <v>COM_AddStreamedVariable(, 5000);</v>
      </c>
    </row>
    <row r="30" spans="2:16">
      <c r="B30" s="17"/>
      <c r="C30" s="1">
        <v>26</v>
      </c>
      <c r="D30" s="1" t="str">
        <f t="shared" si="0"/>
        <v>001A</v>
      </c>
      <c r="H30" t="str">
        <f t="shared" si="1"/>
        <v>#define    26</v>
      </c>
      <c r="I30" t="str">
        <f t="shared" si="2"/>
        <v>public const byte  = 26;</v>
      </c>
      <c r="L30" t="str">
        <f t="shared" si="3"/>
        <v>COM_AddStreamedVariable(, 5000);</v>
      </c>
    </row>
    <row r="31" spans="2:16">
      <c r="B31" s="17"/>
      <c r="C31" s="1">
        <v>27</v>
      </c>
      <c r="D31" s="1" t="str">
        <f t="shared" si="0"/>
        <v>001B</v>
      </c>
      <c r="H31" t="str">
        <f t="shared" si="1"/>
        <v>#define    27</v>
      </c>
      <c r="I31" t="str">
        <f t="shared" si="2"/>
        <v>public const byte  = 27;</v>
      </c>
      <c r="L31" t="str">
        <f t="shared" si="3"/>
        <v>COM_AddStreamedVariable(, 5000);</v>
      </c>
    </row>
    <row r="32" spans="2:16">
      <c r="B32" s="17"/>
      <c r="C32" s="1">
        <v>28</v>
      </c>
      <c r="D32" s="1" t="str">
        <f t="shared" si="0"/>
        <v>001C</v>
      </c>
      <c r="H32" t="str">
        <f t="shared" si="1"/>
        <v>#define    28</v>
      </c>
      <c r="I32" t="str">
        <f t="shared" si="2"/>
        <v>public const byte  = 28;</v>
      </c>
      <c r="L32" t="str">
        <f t="shared" si="3"/>
        <v>COM_AddStreamedVariable(, 5000);</v>
      </c>
    </row>
    <row r="33" spans="2:16">
      <c r="B33" s="17"/>
      <c r="C33" s="1">
        <v>29</v>
      </c>
      <c r="D33" s="1" t="str">
        <f t="shared" si="0"/>
        <v>001D</v>
      </c>
      <c r="H33" t="str">
        <f t="shared" si="1"/>
        <v>#define    29</v>
      </c>
      <c r="I33" t="str">
        <f t="shared" si="2"/>
        <v>public const byte  = 29;</v>
      </c>
      <c r="L33" t="str">
        <f t="shared" si="3"/>
        <v>COM_AddStreamedVariable(, 5000);</v>
      </c>
    </row>
    <row r="34" spans="2:16">
      <c r="B34" s="17"/>
      <c r="C34" s="1">
        <v>30</v>
      </c>
      <c r="D34" s="1" t="str">
        <f t="shared" si="0"/>
        <v>001E</v>
      </c>
      <c r="E34" t="s">
        <v>174</v>
      </c>
      <c r="H34" t="str">
        <f t="shared" si="1"/>
        <v>#define  VAR_BMS2_SOC  30</v>
      </c>
      <c r="I34" t="str">
        <f t="shared" si="2"/>
        <v>public const byte VAR_BMS2_SOC = 30;</v>
      </c>
      <c r="L34" t="str">
        <f t="shared" si="3"/>
        <v>COM_AddStreamedVariable(VAR_BMS2_SOC, 5000);</v>
      </c>
      <c r="M34" t="str">
        <f t="shared" si="5"/>
        <v>VAR_SetVariable(VAR_BMS2_SOC, mLiveData, validflag);</v>
      </c>
      <c r="P34" t="str">
        <f t="shared" si="4"/>
        <v>cJSON_AddItemToObject(Uha, "VAR_BMS2_SOC", cJSON_CreateNumber(mVars[30]));</v>
      </c>
    </row>
    <row r="35" spans="2:16">
      <c r="B35" s="17"/>
      <c r="C35" s="1">
        <v>31</v>
      </c>
      <c r="D35" s="1" t="str">
        <f t="shared" si="0"/>
        <v>001F</v>
      </c>
      <c r="E35" t="s">
        <v>175</v>
      </c>
      <c r="H35" t="str">
        <f t="shared" si="1"/>
        <v>#define  VAR_BMS2_CURRENT_A10  31</v>
      </c>
      <c r="I35" t="str">
        <f t="shared" si="2"/>
        <v>public const byte VAR_BMS2_CURRENT_A10 = 31;</v>
      </c>
      <c r="L35" t="str">
        <f t="shared" si="3"/>
        <v>COM_AddStreamedVariable(VAR_BMS2_CURRENT_A10, 5000);</v>
      </c>
      <c r="M35" t="str">
        <f t="shared" si="5"/>
        <v>VAR_SetVariable(VAR_BMS2_CURRENT_A10, mLiveData, validflag);</v>
      </c>
      <c r="P35" t="str">
        <f t="shared" si="4"/>
        <v>cJSON_AddItemToObject(Uha, "VAR_BMS2_CURRENT_A10", cJSON_CreateNumber(mVars[31]));</v>
      </c>
    </row>
    <row r="36" spans="2:16">
      <c r="B36" s="17"/>
      <c r="C36" s="1">
        <v>32</v>
      </c>
      <c r="D36" s="1" t="str">
        <f t="shared" si="0"/>
        <v>0020</v>
      </c>
      <c r="E36" t="s">
        <v>176</v>
      </c>
      <c r="H36" t="str">
        <f t="shared" si="1"/>
        <v>#define  VAR_BMS2_VOLTAGE_V10  32</v>
      </c>
      <c r="I36" t="str">
        <f t="shared" si="2"/>
        <v>public const byte VAR_BMS2_VOLTAGE_V10 = 32;</v>
      </c>
      <c r="L36" t="str">
        <f t="shared" si="3"/>
        <v>COM_AddStreamedVariable(VAR_BMS2_VOLTAGE_V10, 5000);</v>
      </c>
      <c r="M36" t="str">
        <f t="shared" si="5"/>
        <v>VAR_SetVariable(VAR_BMS2_VOLTAGE_V10, mLiveData, validflag);</v>
      </c>
      <c r="P36" t="str">
        <f t="shared" si="4"/>
        <v>cJSON_AddItemToObject(Uha, "VAR_BMS2_VOLTAGE_V10", cJSON_CreateNumber(mVars[32]));</v>
      </c>
    </row>
    <row r="37" spans="2:16">
      <c r="B37" s="17"/>
      <c r="C37" s="1">
        <v>33</v>
      </c>
      <c r="D37" s="1" t="str">
        <f t="shared" si="0"/>
        <v>0021</v>
      </c>
      <c r="E37" t="s">
        <v>177</v>
      </c>
      <c r="H37" t="str">
        <f t="shared" si="1"/>
        <v>#define  VAR_BMS2_ENERGY_STORED_WH  33</v>
      </c>
      <c r="I37" t="str">
        <f t="shared" si="2"/>
        <v>public const byte VAR_BMS2_ENERGY_STORED_WH = 33;</v>
      </c>
      <c r="L37" t="str">
        <f t="shared" si="3"/>
        <v>COM_AddStreamedVariable(VAR_BMS2_ENERGY_STORED_WH, 5000);</v>
      </c>
      <c r="M37" t="str">
        <f t="shared" si="5"/>
        <v>VAR_SetVariable(VAR_BMS2_ENERGY_STORED_WH, mLiveData, validflag);</v>
      </c>
      <c r="P37" t="str">
        <f t="shared" si="4"/>
        <v>cJSON_AddItemToObject(Uha, "VAR_BMS2_ENERGY_STORED_WH", cJSON_CreateNumber(mVars[33]));</v>
      </c>
    </row>
    <row r="38" spans="2:16">
      <c r="B38" s="17"/>
      <c r="C38" s="1">
        <v>34</v>
      </c>
      <c r="D38" s="1" t="str">
        <f t="shared" si="0"/>
        <v>0022</v>
      </c>
      <c r="E38" t="s">
        <v>178</v>
      </c>
      <c r="H38" t="str">
        <f t="shared" si="1"/>
        <v>#define  VAR_BMS2_TODAY_ENERGY_WH  34</v>
      </c>
      <c r="I38" t="str">
        <f t="shared" si="2"/>
        <v>public const byte VAR_BMS2_TODAY_ENERGY_WH = 34;</v>
      </c>
      <c r="L38" t="str">
        <f t="shared" si="3"/>
        <v>COM_AddStreamedVariable(VAR_BMS2_TODAY_ENERGY_WH, 5000);</v>
      </c>
      <c r="M38" t="str">
        <f t="shared" si="5"/>
        <v>VAR_SetVariable(VAR_BMS2_TODAY_ENERGY_WH, mLiveData, validflag);</v>
      </c>
      <c r="P38" t="str">
        <f t="shared" si="4"/>
        <v>cJSON_AddItemToObject(Uha, "VAR_BMS2_TODAY_ENERGY_WH", cJSON_CreateNumber(mVars[34]));</v>
      </c>
    </row>
    <row r="39" spans="2:16">
      <c r="B39" s="17"/>
      <c r="C39" s="1">
        <v>35</v>
      </c>
      <c r="D39" s="1" t="str">
        <f t="shared" si="0"/>
        <v>0023</v>
      </c>
      <c r="H39" t="str">
        <f t="shared" si="1"/>
        <v>#define    35</v>
      </c>
      <c r="I39" t="str">
        <f t="shared" si="2"/>
        <v>public const byte  = 35;</v>
      </c>
      <c r="L39" t="str">
        <f t="shared" si="3"/>
        <v>COM_AddStreamedVariable(, 5000);</v>
      </c>
    </row>
    <row r="40" spans="2:16">
      <c r="B40" s="17"/>
      <c r="C40" s="1">
        <v>36</v>
      </c>
      <c r="D40" s="1" t="str">
        <f t="shared" si="0"/>
        <v>0024</v>
      </c>
      <c r="H40" t="str">
        <f t="shared" si="1"/>
        <v>#define    36</v>
      </c>
      <c r="I40" t="str">
        <f t="shared" si="2"/>
        <v>public const byte  = 36;</v>
      </c>
      <c r="L40" t="str">
        <f t="shared" si="3"/>
        <v>COM_AddStreamedVariable(, 5000);</v>
      </c>
    </row>
    <row r="41" spans="2:16">
      <c r="B41" s="17"/>
      <c r="C41" s="1">
        <v>37</v>
      </c>
      <c r="D41" s="1" t="str">
        <f t="shared" si="0"/>
        <v>0025</v>
      </c>
      <c r="H41" t="str">
        <f t="shared" si="1"/>
        <v>#define    37</v>
      </c>
      <c r="I41" t="str">
        <f t="shared" si="2"/>
        <v>public const byte  = 37;</v>
      </c>
      <c r="L41" t="str">
        <f t="shared" si="3"/>
        <v>COM_AddStreamedVariable(, 5000);</v>
      </c>
    </row>
    <row r="42" spans="2:16">
      <c r="B42" s="17"/>
      <c r="C42" s="1">
        <v>38</v>
      </c>
      <c r="D42" s="1" t="str">
        <f t="shared" si="0"/>
        <v>0026</v>
      </c>
      <c r="H42" t="str">
        <f t="shared" si="1"/>
        <v>#define    38</v>
      </c>
      <c r="I42" t="str">
        <f t="shared" si="2"/>
        <v>public const byte  = 38;</v>
      </c>
      <c r="L42" t="str">
        <f t="shared" si="3"/>
        <v>COM_AddStreamedVariable(, 5000);</v>
      </c>
    </row>
    <row r="43" spans="2:16">
      <c r="B43" s="17"/>
      <c r="C43" s="1">
        <v>39</v>
      </c>
      <c r="D43" s="1" t="str">
        <f t="shared" si="0"/>
        <v>0027</v>
      </c>
      <c r="H43" t="str">
        <f t="shared" si="1"/>
        <v>#define    39</v>
      </c>
      <c r="I43" t="str">
        <f t="shared" si="2"/>
        <v>public const byte  = 39;</v>
      </c>
      <c r="L43" t="str">
        <f t="shared" si="3"/>
        <v>COM_AddStreamedVariable(, 5000);</v>
      </c>
    </row>
    <row r="44" spans="2:16">
      <c r="B44" s="17"/>
      <c r="C44" s="1">
        <v>40</v>
      </c>
      <c r="D44" s="1" t="str">
        <f t="shared" si="0"/>
        <v>0028</v>
      </c>
      <c r="E44" t="s">
        <v>179</v>
      </c>
      <c r="H44" t="str">
        <f t="shared" si="1"/>
        <v>#define  VAR_MPPT_BAT_CURRENT_A10  40</v>
      </c>
      <c r="I44" t="str">
        <f t="shared" si="2"/>
        <v>public const byte VAR_MPPT_BAT_CURRENT_A10 = 40;</v>
      </c>
      <c r="L44" t="str">
        <f t="shared" si="3"/>
        <v>COM_AddStreamedVariable(VAR_MPPT_BAT_CURRENT_A10, 5000);</v>
      </c>
      <c r="P44" t="str">
        <f t="shared" si="4"/>
        <v>cJSON_AddItemToObject(Uha, "VAR_MPPT_BAT_CURRENT_A10", cJSON_CreateNumber(mVars[40]));</v>
      </c>
    </row>
    <row r="45" spans="2:16">
      <c r="B45" s="17"/>
      <c r="C45" s="1">
        <v>41</v>
      </c>
      <c r="D45" s="1" t="str">
        <f t="shared" si="0"/>
        <v>0029</v>
      </c>
      <c r="E45" t="s">
        <v>180</v>
      </c>
      <c r="H45" t="str">
        <f t="shared" si="1"/>
        <v>#define  VAR_MPPT_BAT_VOLTAGE_V100  41</v>
      </c>
      <c r="I45" t="str">
        <f t="shared" si="2"/>
        <v>public const byte VAR_MPPT_BAT_VOLTAGE_V100 = 41;</v>
      </c>
      <c r="L45" t="str">
        <f t="shared" si="3"/>
        <v>COM_AddStreamedVariable(VAR_MPPT_BAT_VOLTAGE_V100, 5000);</v>
      </c>
      <c r="P45" t="str">
        <f t="shared" si="4"/>
        <v>cJSON_AddItemToObject(Uha, "VAR_MPPT_BAT_VOLTAGE_V100", cJSON_CreateNumber(mVars[41]));</v>
      </c>
    </row>
    <row r="46" spans="2:16">
      <c r="B46" s="17"/>
      <c r="C46" s="1">
        <v>42</v>
      </c>
      <c r="D46" s="1" t="str">
        <f t="shared" si="0"/>
        <v>002A</v>
      </c>
      <c r="E46" t="s">
        <v>181</v>
      </c>
      <c r="H46" t="str">
        <f t="shared" si="1"/>
        <v>#define  VAR_MPPT_YIELD_TODAY_10WH  42</v>
      </c>
      <c r="I46" t="str">
        <f t="shared" si="2"/>
        <v>public const byte VAR_MPPT_YIELD_TODAY_10WH = 42;</v>
      </c>
      <c r="L46" t="str">
        <f t="shared" si="3"/>
        <v>COM_AddStreamedVariable(VAR_MPPT_YIELD_TODAY_10WH, 5000);</v>
      </c>
      <c r="P46" t="str">
        <f t="shared" si="4"/>
        <v>cJSON_AddItemToObject(Uha, "VAR_MPPT_YIELD_TODAY_10WH", cJSON_CreateNumber(mVars[42]));</v>
      </c>
    </row>
    <row r="47" spans="2:16">
      <c r="B47" s="17"/>
      <c r="C47" s="1">
        <v>43</v>
      </c>
      <c r="D47" s="1" t="str">
        <f t="shared" si="0"/>
        <v>002B</v>
      </c>
      <c r="E47" t="s">
        <v>182</v>
      </c>
      <c r="H47" t="str">
        <f t="shared" si="1"/>
        <v>#define  VAR_MPPT_MAX_TODAY_W  43</v>
      </c>
      <c r="I47" t="str">
        <f t="shared" si="2"/>
        <v>public const byte VAR_MPPT_MAX_TODAY_W = 43;</v>
      </c>
      <c r="L47" t="str">
        <f t="shared" si="3"/>
        <v>COM_AddStreamedVariable(VAR_MPPT_MAX_TODAY_W, 5000);</v>
      </c>
      <c r="P47" t="str">
        <f t="shared" si="4"/>
        <v>cJSON_AddItemToObject(Uha, "VAR_MPPT_MAX_TODAY_W", cJSON_CreateNumber(mVars[43]));</v>
      </c>
    </row>
    <row r="48" spans="2:16">
      <c r="B48" s="17"/>
      <c r="C48" s="1">
        <v>44</v>
      </c>
      <c r="D48" s="1" t="str">
        <f t="shared" si="0"/>
        <v>002C</v>
      </c>
      <c r="E48" t="s">
        <v>183</v>
      </c>
      <c r="H48" t="str">
        <f t="shared" si="1"/>
        <v>#define  VAR_MPPT_SOLAR_POWER_W  44</v>
      </c>
      <c r="I48" t="str">
        <f t="shared" si="2"/>
        <v>public const byte VAR_MPPT_SOLAR_POWER_W = 44;</v>
      </c>
      <c r="L48" t="str">
        <f t="shared" si="3"/>
        <v>COM_AddStreamedVariable(VAR_MPPT_SOLAR_POWER_W, 5000);</v>
      </c>
      <c r="P48" t="str">
        <f t="shared" si="4"/>
        <v>cJSON_AddItemToObject(Uha, "VAR_MPPT_SOLAR_POWER_W", cJSON_CreateNumber(mVars[44]));</v>
      </c>
    </row>
    <row r="49" spans="2:16">
      <c r="B49" s="17"/>
      <c r="C49" s="1">
        <v>45</v>
      </c>
      <c r="D49" s="1" t="str">
        <f t="shared" si="0"/>
        <v>002D</v>
      </c>
      <c r="E49" t="s">
        <v>184</v>
      </c>
      <c r="H49" t="str">
        <f t="shared" si="1"/>
        <v>#define  VAR_MPPT_SOLAR_VOLTAGE_V100  45</v>
      </c>
      <c r="I49" t="str">
        <f t="shared" si="2"/>
        <v>public const byte VAR_MPPT_SOLAR_VOLTAGE_V100 = 45;</v>
      </c>
      <c r="L49" t="str">
        <f t="shared" si="3"/>
        <v>COM_AddStreamedVariable(VAR_MPPT_SOLAR_VOLTAGE_V100, 5000);</v>
      </c>
      <c r="P49" t="str">
        <f t="shared" si="4"/>
        <v>cJSON_AddItemToObject(Uha, "VAR_MPPT_SOLAR_VOLTAGE_V100", cJSON_CreateNumber(mVars[45]));</v>
      </c>
    </row>
    <row r="50" spans="2:16">
      <c r="B50" s="17"/>
      <c r="C50" s="1">
        <v>46</v>
      </c>
      <c r="D50" s="1" t="str">
        <f t="shared" si="0"/>
        <v>002E</v>
      </c>
      <c r="E50" t="s">
        <v>185</v>
      </c>
      <c r="H50" t="str">
        <f t="shared" si="1"/>
        <v>#define  VAR_MPPT_SOLAR_CURRENT_A10  46</v>
      </c>
      <c r="I50" t="str">
        <f t="shared" si="2"/>
        <v>public const byte VAR_MPPT_SOLAR_CURRENT_A10 = 46;</v>
      </c>
      <c r="L50" t="str">
        <f t="shared" si="3"/>
        <v>COM_AddStreamedVariable(VAR_MPPT_SOLAR_CURRENT_A10, 5000);</v>
      </c>
      <c r="P50" t="str">
        <f t="shared" si="4"/>
        <v>cJSON_AddItemToObject(Uha, "VAR_MPPT_SOLAR_CURRENT_A10", cJSON_CreateNumber(mVars[46]));</v>
      </c>
    </row>
    <row r="51" spans="2:16">
      <c r="B51" s="17"/>
      <c r="C51" s="1">
        <v>47</v>
      </c>
      <c r="D51" s="1" t="str">
        <f t="shared" si="0"/>
        <v>002F</v>
      </c>
      <c r="E51" t="s">
        <v>186</v>
      </c>
      <c r="H51" t="str">
        <f t="shared" si="1"/>
        <v>#define  VAR_MPPT_SOLAR_MAX_VOLTAGE_V100  47</v>
      </c>
      <c r="I51" t="str">
        <f t="shared" si="2"/>
        <v>public const byte VAR_MPPT_SOLAR_MAX_VOLTAGE_V100 = 47;</v>
      </c>
      <c r="L51" t="str">
        <f t="shared" si="3"/>
        <v>COM_AddStreamedVariable(VAR_MPPT_SOLAR_MAX_VOLTAGE_V100, 5000);</v>
      </c>
      <c r="P51" t="str">
        <f t="shared" si="4"/>
        <v>cJSON_AddItemToObject(Uha, "VAR_MPPT_SOLAR_MAX_VOLTAGE_V100", cJSON_CreateNumber(mVars[47]));</v>
      </c>
    </row>
    <row r="52" spans="2:16">
      <c r="B52" s="17"/>
      <c r="C52" s="1">
        <v>48</v>
      </c>
      <c r="D52" s="1" t="str">
        <f t="shared" si="0"/>
        <v>0030</v>
      </c>
      <c r="E52" t="s">
        <v>251</v>
      </c>
      <c r="H52" t="str">
        <f t="shared" si="1"/>
        <v>#define  VAR_MPPT_MAX_BAT_CURRENT_A10  48</v>
      </c>
      <c r="I52" t="str">
        <f t="shared" si="2"/>
        <v>public const byte VAR_MPPT_MAX_BAT_CURRENT_A10 = 48;</v>
      </c>
      <c r="L52" t="str">
        <f t="shared" si="3"/>
        <v>COM_AddStreamedVariable(VAR_MPPT_MAX_BAT_CURRENT_A10, 5000);</v>
      </c>
      <c r="P52" t="str">
        <f t="shared" si="4"/>
        <v>cJSON_AddItemToObject(Uha, "VAR_MPPT_MAX_BAT_CURRENT_A10", cJSON_CreateNumber(mVars[48]));</v>
      </c>
    </row>
    <row r="53" spans="2:16">
      <c r="B53" s="17"/>
      <c r="C53" s="1">
        <v>49</v>
      </c>
      <c r="D53" s="1" t="str">
        <f t="shared" si="0"/>
        <v>0031</v>
      </c>
      <c r="E53" s="36" t="s">
        <v>424</v>
      </c>
      <c r="H53" t="str">
        <f t="shared" si="1"/>
        <v>#define  VAR_MPPT_ENERGY_TODAY_WH  49</v>
      </c>
      <c r="I53" t="str">
        <f t="shared" si="2"/>
        <v>public const byte VAR_MPPT_ENERGY_TODAY_WH = 49;</v>
      </c>
      <c r="L53" t="str">
        <f t="shared" si="3"/>
        <v>COM_AddStreamedVariable(VAR_MPPT_ENERGY_TODAY_WH, 5000);</v>
      </c>
    </row>
    <row r="54" spans="2:16">
      <c r="B54" s="17"/>
      <c r="C54" s="1">
        <v>50</v>
      </c>
      <c r="D54" s="1" t="str">
        <f t="shared" si="0"/>
        <v>0032</v>
      </c>
      <c r="E54" t="s">
        <v>353</v>
      </c>
      <c r="H54" t="str">
        <f t="shared" si="1"/>
        <v>#define  VAR_SHUNT_PCK1_CURRENT_A100  50</v>
      </c>
      <c r="I54" t="str">
        <f t="shared" si="2"/>
        <v>public const byte VAR_SHUNT_PCK1_CURRENT_A100 = 50;</v>
      </c>
      <c r="L54" t="str">
        <f t="shared" si="3"/>
        <v>COM_AddStreamedVariable(VAR_SHUNT_PCK1_CURRENT_A100, 5000);</v>
      </c>
      <c r="P54" t="str">
        <f t="shared" si="4"/>
        <v>cJSON_AddItemToObject(Uha, "VAR_SHUNT_PCK1_CURRENT_A100", cJSON_CreateNumber(mVars[50]));</v>
      </c>
    </row>
    <row r="55" spans="2:16">
      <c r="B55" s="17"/>
      <c r="C55" s="1">
        <v>51</v>
      </c>
      <c r="D55" s="1" t="str">
        <f t="shared" si="0"/>
        <v>0033</v>
      </c>
      <c r="E55" s="36" t="s">
        <v>354</v>
      </c>
      <c r="H55" t="str">
        <f t="shared" si="1"/>
        <v>#define  VAR_SHUNT_PCK2_CURRENT_A100  51</v>
      </c>
      <c r="I55" t="str">
        <f t="shared" si="2"/>
        <v>public const byte VAR_SHUNT_PCK2_CURRENT_A100 = 51;</v>
      </c>
      <c r="L55" t="str">
        <f t="shared" si="3"/>
        <v>COM_AddStreamedVariable(VAR_SHUNT_PCK2_CURRENT_A100, 5000);</v>
      </c>
    </row>
    <row r="56" spans="2:16">
      <c r="B56" s="17"/>
      <c r="C56" s="1">
        <v>52</v>
      </c>
      <c r="D56" s="1" t="str">
        <f t="shared" si="0"/>
        <v>0034</v>
      </c>
      <c r="E56" s="36" t="s">
        <v>411</v>
      </c>
      <c r="H56" t="str">
        <f t="shared" si="1"/>
        <v>#define  VAR_BATPACK1_POWER_W  52</v>
      </c>
      <c r="I56" t="str">
        <f t="shared" si="2"/>
        <v>public const byte VAR_BATPACK1_POWER_W = 52;</v>
      </c>
      <c r="L56" t="str">
        <f t="shared" si="3"/>
        <v>COM_AddStreamedVariable(VAR_BATPACK1_POWER_W, 5000);</v>
      </c>
    </row>
    <row r="57" spans="2:16">
      <c r="B57" s="17"/>
      <c r="C57" s="1">
        <v>53</v>
      </c>
      <c r="D57" s="1" t="str">
        <f t="shared" si="0"/>
        <v>0035</v>
      </c>
      <c r="E57" s="36" t="s">
        <v>400</v>
      </c>
      <c r="H57" t="str">
        <f t="shared" si="1"/>
        <v>#define  VAR_BATPACK1_SOC  53</v>
      </c>
      <c r="I57" t="str">
        <f t="shared" si="2"/>
        <v>public const byte VAR_BATPACK1_SOC = 53;</v>
      </c>
      <c r="L57" t="str">
        <f t="shared" si="3"/>
        <v>COM_AddStreamedVariable(VAR_BATPACK1_SOC, 5000);</v>
      </c>
    </row>
    <row r="58" spans="2:16">
      <c r="B58" s="17"/>
      <c r="C58" s="1">
        <v>54</v>
      </c>
      <c r="D58" s="1" t="str">
        <f t="shared" si="0"/>
        <v>0036</v>
      </c>
      <c r="E58" s="36" t="s">
        <v>401</v>
      </c>
      <c r="H58" t="str">
        <f t="shared" si="1"/>
        <v>#define  VAR_BATPACK1_CURRENT_A10  54</v>
      </c>
      <c r="I58" t="str">
        <f t="shared" si="2"/>
        <v>public const byte VAR_BATPACK1_CURRENT_A10 = 54;</v>
      </c>
      <c r="L58" t="str">
        <f t="shared" si="3"/>
        <v>COM_AddStreamedVariable(VAR_BATPACK1_CURRENT_A10, 5000);</v>
      </c>
    </row>
    <row r="59" spans="2:16">
      <c r="B59" s="17"/>
      <c r="C59" s="1">
        <v>55</v>
      </c>
      <c r="D59" s="1" t="str">
        <f t="shared" si="0"/>
        <v>0037</v>
      </c>
      <c r="E59" s="36" t="s">
        <v>402</v>
      </c>
      <c r="H59" t="str">
        <f t="shared" si="1"/>
        <v>#define  VAR_BATPACK1_ENERGY_WH  55</v>
      </c>
      <c r="I59" t="str">
        <f t="shared" si="2"/>
        <v>public const byte VAR_BATPACK1_ENERGY_WH = 55;</v>
      </c>
      <c r="L59" t="str">
        <f t="shared" si="3"/>
        <v>COM_AddStreamedVariable(VAR_BATPACK1_ENERGY_WH, 5000);</v>
      </c>
    </row>
    <row r="60" spans="2:16">
      <c r="B60" s="17"/>
      <c r="C60" s="1">
        <v>56</v>
      </c>
      <c r="D60" s="1" t="str">
        <f t="shared" si="0"/>
        <v>0038</v>
      </c>
      <c r="E60" s="36" t="s">
        <v>410</v>
      </c>
      <c r="H60" t="str">
        <f t="shared" si="1"/>
        <v>#define  VAR_BATPACK2_POWER_W  56</v>
      </c>
      <c r="I60" t="str">
        <f t="shared" si="2"/>
        <v>public const byte VAR_BATPACK2_POWER_W = 56;</v>
      </c>
      <c r="L60" t="str">
        <f t="shared" si="3"/>
        <v>COM_AddStreamedVariable(VAR_BATPACK2_POWER_W, 5000);</v>
      </c>
    </row>
    <row r="61" spans="2:16">
      <c r="B61" s="17"/>
      <c r="C61" s="1">
        <v>57</v>
      </c>
      <c r="D61" s="1" t="str">
        <f t="shared" si="0"/>
        <v>0039</v>
      </c>
      <c r="E61" s="36" t="s">
        <v>403</v>
      </c>
      <c r="H61" t="str">
        <f t="shared" si="1"/>
        <v>#define  VAR_BATPACK2_SOC  57</v>
      </c>
      <c r="I61" t="str">
        <f t="shared" si="2"/>
        <v>public const byte VAR_BATPACK2_SOC = 57;</v>
      </c>
      <c r="L61" t="str">
        <f t="shared" si="3"/>
        <v>COM_AddStreamedVariable(VAR_BATPACK2_SOC, 5000);</v>
      </c>
    </row>
    <row r="62" spans="2:16">
      <c r="B62" s="17"/>
      <c r="C62" s="1">
        <v>58</v>
      </c>
      <c r="D62" s="1" t="str">
        <f t="shared" si="0"/>
        <v>003A</v>
      </c>
      <c r="E62" s="36" t="s">
        <v>404</v>
      </c>
      <c r="H62" t="str">
        <f t="shared" si="1"/>
        <v>#define  VAR_BATPACK2_CURRENT_A10  58</v>
      </c>
      <c r="I62" t="str">
        <f t="shared" si="2"/>
        <v>public const byte VAR_BATPACK2_CURRENT_A10 = 58;</v>
      </c>
      <c r="L62" t="str">
        <f t="shared" si="3"/>
        <v>COM_AddStreamedVariable(VAR_BATPACK2_CURRENT_A10, 5000);</v>
      </c>
    </row>
    <row r="63" spans="2:16">
      <c r="B63" s="17"/>
      <c r="C63" s="1">
        <v>59</v>
      </c>
      <c r="D63" s="1" t="str">
        <f t="shared" si="0"/>
        <v>003B</v>
      </c>
      <c r="E63" s="36" t="s">
        <v>405</v>
      </c>
      <c r="H63" t="str">
        <f t="shared" si="1"/>
        <v>#define  VAR_BATPACK2_ENERGY_WH  59</v>
      </c>
      <c r="I63" t="str">
        <f t="shared" si="2"/>
        <v>public const byte VAR_BATPACK2_ENERGY_WH = 59;</v>
      </c>
      <c r="L63" t="str">
        <f t="shared" si="3"/>
        <v>COM_AddStreamedVariable(VAR_BATPACK2_ENERGY_WH, 5000);</v>
      </c>
    </row>
    <row r="64" spans="2:16">
      <c r="B64" s="17"/>
      <c r="C64" s="1">
        <v>60</v>
      </c>
      <c r="D64" s="1" t="str">
        <f t="shared" si="0"/>
        <v>003C</v>
      </c>
      <c r="E64" t="s">
        <v>261</v>
      </c>
      <c r="H64" t="str">
        <f t="shared" si="1"/>
        <v>#define  VAR_CONS_AC300_WH  60</v>
      </c>
      <c r="I64" t="str">
        <f t="shared" si="2"/>
        <v>public const byte VAR_CONS_AC300_WH = 60;</v>
      </c>
      <c r="L64" t="str">
        <f t="shared" si="3"/>
        <v>COM_AddStreamedVariable(VAR_CONS_AC300_WH, 5000);</v>
      </c>
      <c r="N64" t="str">
        <f>CONCATENATE("COM_AddStreamedVariable(",E64, ", 1000);")</f>
        <v>COM_AddStreamedVariable(VAR_CONS_AC300_WH, 1000);</v>
      </c>
      <c r="P64" t="str">
        <f t="shared" ref="P64:P81" si="6">CONCATENATE("cJSON_AddItemToObject(Uha, ","""",E64,"""",", cJSON_CreateNumber(mVars[",C64,"]));")</f>
        <v>cJSON_AddItemToObject(Uha, "VAR_CONS_AC300_WH", cJSON_CreateNumber(mVars[60]));</v>
      </c>
    </row>
    <row r="65" spans="2:16">
      <c r="B65" s="17"/>
      <c r="C65" s="1">
        <v>61</v>
      </c>
      <c r="D65" s="1" t="str">
        <f t="shared" si="0"/>
        <v>003D</v>
      </c>
      <c r="E65" t="s">
        <v>260</v>
      </c>
      <c r="H65" t="str">
        <f t="shared" si="1"/>
        <v>#define  VAR_CONS_AC3KW_WH  61</v>
      </c>
      <c r="I65" t="str">
        <f t="shared" si="2"/>
        <v>public const byte VAR_CONS_AC3KW_WH = 61;</v>
      </c>
      <c r="L65" t="str">
        <f t="shared" si="3"/>
        <v>COM_AddStreamedVariable(VAR_CONS_AC3KW_WH, 5000);</v>
      </c>
      <c r="N65" t="str">
        <f t="shared" ref="N65:N128" si="7">CONCATENATE("COM_AddStreamedVariable(",E65, ", 1000);")</f>
        <v>COM_AddStreamedVariable(VAR_CONS_AC3KW_WH, 1000);</v>
      </c>
      <c r="P65" t="str">
        <f t="shared" si="6"/>
        <v>cJSON_AddItemToObject(Uha, "VAR_CONS_AC3KW_WH", cJSON_CreateNumber(mVars[61]));</v>
      </c>
    </row>
    <row r="66" spans="2:16">
      <c r="B66" s="17"/>
      <c r="C66" s="1">
        <v>62</v>
      </c>
      <c r="D66" s="1" t="str">
        <f t="shared" si="0"/>
        <v>003E</v>
      </c>
      <c r="E66" t="s">
        <v>259</v>
      </c>
      <c r="H66" t="str">
        <f t="shared" si="1"/>
        <v>#define  VAR_CONS_AC5KW_WH  62</v>
      </c>
      <c r="I66" t="str">
        <f t="shared" si="2"/>
        <v>public const byte VAR_CONS_AC5KW_WH = 62;</v>
      </c>
      <c r="L66" t="str">
        <f t="shared" si="3"/>
        <v>COM_AddStreamedVariable(VAR_CONS_AC5KW_WH, 5000);</v>
      </c>
      <c r="N66" t="str">
        <f t="shared" si="7"/>
        <v>COM_AddStreamedVariable(VAR_CONS_AC5KW_WH, 1000);</v>
      </c>
      <c r="P66" t="str">
        <f t="shared" si="6"/>
        <v>cJSON_AddItemToObject(Uha, "VAR_CONS_AC5KW_WH", cJSON_CreateNumber(mVars[62]));</v>
      </c>
    </row>
    <row r="67" spans="2:16">
      <c r="B67" s="17"/>
      <c r="C67" s="1">
        <v>63</v>
      </c>
      <c r="D67" s="1" t="str">
        <f t="shared" si="0"/>
        <v>003F</v>
      </c>
      <c r="E67" t="s">
        <v>258</v>
      </c>
      <c r="H67" t="str">
        <f t="shared" si="1"/>
        <v>#define  VAR_CONS_FRIDGE_WH  63</v>
      </c>
      <c r="I67" t="str">
        <f t="shared" si="2"/>
        <v>public const byte VAR_CONS_FRIDGE_WH = 63;</v>
      </c>
      <c r="L67" t="str">
        <f t="shared" si="3"/>
        <v>COM_AddStreamedVariable(VAR_CONS_FRIDGE_WH, 5000);</v>
      </c>
      <c r="N67" t="str">
        <f t="shared" si="7"/>
        <v>COM_AddStreamedVariable(VAR_CONS_FRIDGE_WH, 1000);</v>
      </c>
      <c r="P67" t="str">
        <f t="shared" si="6"/>
        <v>cJSON_AddItemToObject(Uha, "VAR_CONS_FRIDGE_WH", cJSON_CreateNumber(mVars[63]));</v>
      </c>
    </row>
    <row r="68" spans="2:16">
      <c r="B68" s="17"/>
      <c r="C68" s="1">
        <v>64</v>
      </c>
      <c r="D68" s="1" t="str">
        <f t="shared" ref="D68:D131" si="8">DEC2HEX(C68,4)</f>
        <v>0040</v>
      </c>
      <c r="E68" t="s">
        <v>262</v>
      </c>
      <c r="H68" t="str">
        <f t="shared" ref="H68:H103" si="9">CONCATENATE("#define  ",E68,"  ",C68)</f>
        <v>#define  VAR_CONS_KITCHEN_WH  64</v>
      </c>
      <c r="I68" t="str">
        <f t="shared" ref="I68:I103" si="10">CONCATENATE("public const byte ",E68," = ",C68,";")</f>
        <v>public const byte VAR_CONS_KITCHEN_WH = 64;</v>
      </c>
      <c r="L68" t="str">
        <f t="shared" si="3"/>
        <v>COM_AddStreamedVariable(VAR_CONS_KITCHEN_WH, 5000);</v>
      </c>
      <c r="N68" t="str">
        <f t="shared" si="7"/>
        <v>COM_AddStreamedVariable(VAR_CONS_KITCHEN_WH, 1000);</v>
      </c>
      <c r="P68" t="str">
        <f t="shared" si="6"/>
        <v>cJSON_AddItemToObject(Uha, "VAR_CONS_KITCHEN_WH", cJSON_CreateNumber(mVars[64]));</v>
      </c>
    </row>
    <row r="69" spans="2:16">
      <c r="B69" s="17"/>
      <c r="C69" s="1">
        <v>65</v>
      </c>
      <c r="D69" s="1" t="str">
        <f t="shared" si="8"/>
        <v>0041</v>
      </c>
      <c r="E69" t="s">
        <v>263</v>
      </c>
      <c r="H69" t="str">
        <f t="shared" si="9"/>
        <v>#define  VAR_CONS_WASCHMACHINE_WH  65</v>
      </c>
      <c r="I69" t="str">
        <f t="shared" si="10"/>
        <v>public const byte VAR_CONS_WASCHMACHINE_WH = 65;</v>
      </c>
      <c r="L69" t="str">
        <f t="shared" si="3"/>
        <v>COM_AddStreamedVariable(VAR_CONS_WASCHMACHINE_WH, 5000);</v>
      </c>
      <c r="N69" t="str">
        <f t="shared" si="7"/>
        <v>COM_AddStreamedVariable(VAR_CONS_WASCHMACHINE_WH, 1000);</v>
      </c>
      <c r="P69" t="str">
        <f t="shared" si="6"/>
        <v>cJSON_AddItemToObject(Uha, "VAR_CONS_WASCHMACHINE_WH", cJSON_CreateNumber(mVars[65]));</v>
      </c>
    </row>
    <row r="70" spans="2:16">
      <c r="B70" s="17"/>
      <c r="C70" s="1">
        <v>66</v>
      </c>
      <c r="D70" s="1" t="str">
        <f t="shared" si="8"/>
        <v>0042</v>
      </c>
      <c r="E70" t="s">
        <v>264</v>
      </c>
      <c r="H70" t="str">
        <f t="shared" si="9"/>
        <v>#define  VAR_CONS_OTHER_WH  66</v>
      </c>
      <c r="I70" t="str">
        <f t="shared" si="10"/>
        <v>public const byte VAR_CONS_OTHER_WH = 66;</v>
      </c>
      <c r="L70" t="str">
        <f t="shared" si="3"/>
        <v>COM_AddStreamedVariable(VAR_CONS_OTHER_WH, 5000);</v>
      </c>
      <c r="N70" t="str">
        <f t="shared" si="7"/>
        <v>COM_AddStreamedVariable(VAR_CONS_OTHER_WH, 1000);</v>
      </c>
      <c r="P70" t="str">
        <f t="shared" si="6"/>
        <v>cJSON_AddItemToObject(Uha, "VAR_CONS_OTHER_WH", cJSON_CreateNumber(mVars[66]));</v>
      </c>
    </row>
    <row r="71" spans="2:16">
      <c r="B71" s="17"/>
      <c r="C71" s="1">
        <v>67</v>
      </c>
      <c r="D71" s="1" t="str">
        <f t="shared" si="8"/>
        <v>0043</v>
      </c>
      <c r="E71" t="s">
        <v>265</v>
      </c>
      <c r="H71" t="str">
        <f t="shared" si="9"/>
        <v>#define  VAR_CONS_TECHM_WH  67</v>
      </c>
      <c r="I71" t="str">
        <f t="shared" si="10"/>
        <v>public const byte VAR_CONS_TECHM_WH = 67;</v>
      </c>
      <c r="L71" t="str">
        <f t="shared" si="3"/>
        <v>COM_AddStreamedVariable(VAR_CONS_TECHM_WH, 5000);</v>
      </c>
      <c r="N71" t="str">
        <f t="shared" si="7"/>
        <v>COM_AddStreamedVariable(VAR_CONS_TECHM_WH, 1000);</v>
      </c>
      <c r="P71" t="str">
        <f t="shared" si="6"/>
        <v>cJSON_AddItemToObject(Uha, "VAR_CONS_TECHM_WH", cJSON_CreateNumber(mVars[67]));</v>
      </c>
    </row>
    <row r="72" spans="2:16">
      <c r="B72" s="17"/>
      <c r="C72" s="1">
        <v>68</v>
      </c>
      <c r="D72" s="1" t="str">
        <f t="shared" si="8"/>
        <v>0044</v>
      </c>
      <c r="E72" t="s">
        <v>279</v>
      </c>
      <c r="H72" t="str">
        <f t="shared" si="9"/>
        <v>#define  VAR_CONS_KITCHEN_A_WH  68</v>
      </c>
      <c r="I72" t="str">
        <f t="shared" si="10"/>
        <v>public const byte VAR_CONS_KITCHEN_A_WH = 68;</v>
      </c>
      <c r="L72" t="str">
        <f t="shared" si="3"/>
        <v>COM_AddStreamedVariable(VAR_CONS_KITCHEN_A_WH, 5000);</v>
      </c>
    </row>
    <row r="73" spans="2:16">
      <c r="B73" s="17"/>
      <c r="C73" s="1">
        <v>69</v>
      </c>
      <c r="D73" s="1" t="str">
        <f t="shared" si="8"/>
        <v>0045</v>
      </c>
      <c r="E73" t="s">
        <v>280</v>
      </c>
      <c r="H73" t="str">
        <f t="shared" si="9"/>
        <v>#define  VAR_CONS_KITCHEN_B_WH  69</v>
      </c>
      <c r="I73" t="str">
        <f t="shared" si="10"/>
        <v>public const byte VAR_CONS_KITCHEN_B_WH = 69;</v>
      </c>
      <c r="L73" t="str">
        <f t="shared" si="3"/>
        <v>COM_AddStreamedVariable(VAR_CONS_KITCHEN_B_WH, 5000);</v>
      </c>
    </row>
    <row r="74" spans="2:16">
      <c r="B74" s="17"/>
      <c r="C74" s="1">
        <v>70</v>
      </c>
      <c r="D74" s="1" t="str">
        <f t="shared" si="8"/>
        <v>0046</v>
      </c>
      <c r="E74" t="s">
        <v>266</v>
      </c>
      <c r="H74" t="str">
        <f t="shared" si="9"/>
        <v>#define  VAR_POW_AC300_W  70</v>
      </c>
      <c r="I74" t="str">
        <f t="shared" si="10"/>
        <v>public const byte VAR_POW_AC300_W = 70;</v>
      </c>
      <c r="L74" t="str">
        <f t="shared" si="3"/>
        <v>COM_AddStreamedVariable(VAR_POW_AC300_W, 5000);</v>
      </c>
      <c r="N74" t="str">
        <f t="shared" si="7"/>
        <v>COM_AddStreamedVariable(VAR_POW_AC300_W, 1000);</v>
      </c>
      <c r="P74" t="str">
        <f t="shared" si="6"/>
        <v>cJSON_AddItemToObject(Uha, "VAR_POW_AC300_W", cJSON_CreateNumber(mVars[70]));</v>
      </c>
    </row>
    <row r="75" spans="2:16">
      <c r="B75" s="17"/>
      <c r="C75" s="1">
        <v>71</v>
      </c>
      <c r="D75" s="1" t="str">
        <f t="shared" si="8"/>
        <v>0047</v>
      </c>
      <c r="E75" t="s">
        <v>267</v>
      </c>
      <c r="H75" t="str">
        <f t="shared" si="9"/>
        <v>#define  VAR_POW_AC3KW_W  71</v>
      </c>
      <c r="I75" t="str">
        <f t="shared" si="10"/>
        <v>public const byte VAR_POW_AC3KW_W = 71;</v>
      </c>
      <c r="L75" t="str">
        <f t="shared" si="3"/>
        <v>COM_AddStreamedVariable(VAR_POW_AC3KW_W, 5000);</v>
      </c>
      <c r="N75" t="str">
        <f t="shared" si="7"/>
        <v>COM_AddStreamedVariable(VAR_POW_AC3KW_W, 1000);</v>
      </c>
      <c r="P75" t="str">
        <f t="shared" si="6"/>
        <v>cJSON_AddItemToObject(Uha, "VAR_POW_AC3KW_W", cJSON_CreateNumber(mVars[71]));</v>
      </c>
    </row>
    <row r="76" spans="2:16">
      <c r="B76" s="17"/>
      <c r="C76" s="1">
        <v>72</v>
      </c>
      <c r="D76" s="1" t="str">
        <f t="shared" si="8"/>
        <v>0048</v>
      </c>
      <c r="E76" t="s">
        <v>268</v>
      </c>
      <c r="H76" t="str">
        <f t="shared" si="9"/>
        <v>#define  VAR_POW_AC5KW_W  72</v>
      </c>
      <c r="I76" t="str">
        <f t="shared" si="10"/>
        <v>public const byte VAR_POW_AC5KW_W = 72;</v>
      </c>
      <c r="L76" t="str">
        <f t="shared" si="3"/>
        <v>COM_AddStreamedVariable(VAR_POW_AC5KW_W, 5000);</v>
      </c>
      <c r="N76" t="str">
        <f t="shared" si="7"/>
        <v>COM_AddStreamedVariable(VAR_POW_AC5KW_W, 1000);</v>
      </c>
      <c r="P76" t="str">
        <f t="shared" si="6"/>
        <v>cJSON_AddItemToObject(Uha, "VAR_POW_AC5KW_W", cJSON_CreateNumber(mVars[72]));</v>
      </c>
    </row>
    <row r="77" spans="2:16">
      <c r="B77" s="17"/>
      <c r="C77" s="1">
        <v>73</v>
      </c>
      <c r="D77" s="1" t="str">
        <f t="shared" si="8"/>
        <v>0049</v>
      </c>
      <c r="E77" t="s">
        <v>269</v>
      </c>
      <c r="H77" t="str">
        <f t="shared" si="9"/>
        <v>#define  VAR_POW_FRIDGE_W  73</v>
      </c>
      <c r="I77" t="str">
        <f t="shared" si="10"/>
        <v>public const byte VAR_POW_FRIDGE_W = 73;</v>
      </c>
      <c r="L77" t="str">
        <f t="shared" si="3"/>
        <v>COM_AddStreamedVariable(VAR_POW_FRIDGE_W, 5000);</v>
      </c>
      <c r="N77" t="str">
        <f t="shared" si="7"/>
        <v>COM_AddStreamedVariable(VAR_POW_FRIDGE_W, 1000);</v>
      </c>
      <c r="P77" t="str">
        <f t="shared" si="6"/>
        <v>cJSON_AddItemToObject(Uha, "VAR_POW_FRIDGE_W", cJSON_CreateNumber(mVars[73]));</v>
      </c>
    </row>
    <row r="78" spans="2:16">
      <c r="B78" s="17"/>
      <c r="C78" s="1">
        <v>74</v>
      </c>
      <c r="D78" s="1" t="str">
        <f t="shared" si="8"/>
        <v>004A</v>
      </c>
      <c r="E78" t="s">
        <v>270</v>
      </c>
      <c r="H78" t="str">
        <f t="shared" si="9"/>
        <v>#define  VAR_POW_KITCHEN_W  74</v>
      </c>
      <c r="I78" t="str">
        <f t="shared" si="10"/>
        <v>public const byte VAR_POW_KITCHEN_W = 74;</v>
      </c>
      <c r="L78" t="str">
        <f t="shared" si="3"/>
        <v>COM_AddStreamedVariable(VAR_POW_KITCHEN_W, 5000);</v>
      </c>
      <c r="N78" t="str">
        <f t="shared" si="7"/>
        <v>COM_AddStreamedVariable(VAR_POW_KITCHEN_W, 1000);</v>
      </c>
      <c r="P78" t="str">
        <f t="shared" si="6"/>
        <v>cJSON_AddItemToObject(Uha, "VAR_POW_KITCHEN_W", cJSON_CreateNumber(mVars[74]));</v>
      </c>
    </row>
    <row r="79" spans="2:16">
      <c r="B79" s="17"/>
      <c r="C79" s="1">
        <v>75</v>
      </c>
      <c r="D79" s="1" t="str">
        <f t="shared" si="8"/>
        <v>004B</v>
      </c>
      <c r="E79" t="s">
        <v>271</v>
      </c>
      <c r="H79" t="str">
        <f t="shared" si="9"/>
        <v>#define  VAR_POW_WASCHMACHINE_W  75</v>
      </c>
      <c r="I79" t="str">
        <f t="shared" si="10"/>
        <v>public const byte VAR_POW_WASCHMACHINE_W = 75;</v>
      </c>
      <c r="L79" t="str">
        <f t="shared" ref="L79:L142" si="11">CONCATENATE("COM_AddStreamedVariable(",E79, ", 5000);")</f>
        <v>COM_AddStreamedVariable(VAR_POW_WASCHMACHINE_W, 5000);</v>
      </c>
      <c r="N79" t="str">
        <f t="shared" si="7"/>
        <v>COM_AddStreamedVariable(VAR_POW_WASCHMACHINE_W, 1000);</v>
      </c>
      <c r="P79" t="str">
        <f t="shared" si="6"/>
        <v>cJSON_AddItemToObject(Uha, "VAR_POW_WASCHMACHINE_W", cJSON_CreateNumber(mVars[75]));</v>
      </c>
    </row>
    <row r="80" spans="2:16">
      <c r="B80" s="17"/>
      <c r="C80" s="1">
        <v>76</v>
      </c>
      <c r="D80" s="1" t="str">
        <f t="shared" si="8"/>
        <v>004C</v>
      </c>
      <c r="E80" t="s">
        <v>272</v>
      </c>
      <c r="H80" t="str">
        <f t="shared" si="9"/>
        <v>#define  VAR_POW_OTHER_W  76</v>
      </c>
      <c r="I80" t="str">
        <f t="shared" si="10"/>
        <v>public const byte VAR_POW_OTHER_W = 76;</v>
      </c>
      <c r="L80" t="str">
        <f t="shared" si="11"/>
        <v>COM_AddStreamedVariable(VAR_POW_OTHER_W, 5000);</v>
      </c>
      <c r="N80" t="str">
        <f t="shared" si="7"/>
        <v>COM_AddStreamedVariable(VAR_POW_OTHER_W, 1000);</v>
      </c>
      <c r="P80" t="str">
        <f t="shared" si="6"/>
        <v>cJSON_AddItemToObject(Uha, "VAR_POW_OTHER_W", cJSON_CreateNumber(mVars[76]));</v>
      </c>
    </row>
    <row r="81" spans="2:16">
      <c r="B81" s="17"/>
      <c r="C81" s="1">
        <v>77</v>
      </c>
      <c r="D81" s="1" t="str">
        <f t="shared" si="8"/>
        <v>004D</v>
      </c>
      <c r="E81" t="s">
        <v>273</v>
      </c>
      <c r="H81" t="str">
        <f t="shared" si="9"/>
        <v>#define  VAR_POW_TECHM_W  77</v>
      </c>
      <c r="I81" t="str">
        <f t="shared" si="10"/>
        <v>public const byte VAR_POW_TECHM_W = 77;</v>
      </c>
      <c r="L81" t="str">
        <f t="shared" si="11"/>
        <v>COM_AddStreamedVariable(VAR_POW_TECHM_W, 5000);</v>
      </c>
      <c r="N81" t="str">
        <f t="shared" si="7"/>
        <v>COM_AddStreamedVariable(VAR_POW_TECHM_W, 1000);</v>
      </c>
      <c r="P81" t="str">
        <f t="shared" si="6"/>
        <v>cJSON_AddItemToObject(Uha, "VAR_POW_TECHM_W", cJSON_CreateNumber(mVars[77]));</v>
      </c>
    </row>
    <row r="82" spans="2:16">
      <c r="B82" s="17"/>
      <c r="C82" s="1">
        <v>78</v>
      </c>
      <c r="D82" s="1" t="str">
        <f t="shared" si="8"/>
        <v>004E</v>
      </c>
      <c r="E82" t="s">
        <v>281</v>
      </c>
      <c r="H82" t="str">
        <f t="shared" si="9"/>
        <v>#define  VAR_POW_KITCHEN_A_W  78</v>
      </c>
      <c r="I82" t="str">
        <f t="shared" si="10"/>
        <v>public const byte VAR_POW_KITCHEN_A_W = 78;</v>
      </c>
      <c r="L82" t="str">
        <f t="shared" si="11"/>
        <v>COM_AddStreamedVariable(VAR_POW_KITCHEN_A_W, 5000);</v>
      </c>
      <c r="N82" t="str">
        <f t="shared" si="7"/>
        <v>COM_AddStreamedVariable(VAR_POW_KITCHEN_A_W, 1000);</v>
      </c>
    </row>
    <row r="83" spans="2:16">
      <c r="B83" s="17"/>
      <c r="C83" s="1">
        <v>79</v>
      </c>
      <c r="D83" s="1" t="str">
        <f t="shared" si="8"/>
        <v>004F</v>
      </c>
      <c r="E83" t="s">
        <v>282</v>
      </c>
      <c r="H83" t="str">
        <f t="shared" si="9"/>
        <v>#define  VAR_POW_KITCHEN_B_W  79</v>
      </c>
      <c r="I83" t="str">
        <f t="shared" si="10"/>
        <v>public const byte VAR_POW_KITCHEN_B_W = 79;</v>
      </c>
      <c r="L83" t="str">
        <f t="shared" si="11"/>
        <v>COM_AddStreamedVariable(VAR_POW_KITCHEN_B_W, 5000);</v>
      </c>
      <c r="N83" t="str">
        <f t="shared" si="7"/>
        <v>COM_AddStreamedVariable(VAR_POW_KITCHEN_B_W, 1000);</v>
      </c>
    </row>
    <row r="84" spans="2:16">
      <c r="B84" s="17"/>
      <c r="C84" s="1">
        <v>80</v>
      </c>
      <c r="D84" s="1" t="str">
        <f t="shared" si="8"/>
        <v>0050</v>
      </c>
      <c r="E84" t="s">
        <v>140</v>
      </c>
      <c r="H84" t="str">
        <f t="shared" si="9"/>
        <v>#define  VAR_EL_HEATER_STATUS  80</v>
      </c>
      <c r="I84" t="str">
        <f t="shared" si="10"/>
        <v>public const byte VAR_EL_HEATER_STATUS = 80;</v>
      </c>
      <c r="L84" t="str">
        <f t="shared" si="11"/>
        <v>COM_AddStreamedVariable(VAR_EL_HEATER_STATUS, 5000);</v>
      </c>
      <c r="N84" t="str">
        <f t="shared" si="7"/>
        <v>COM_AddStreamedVariable(VAR_EL_HEATER_STATUS, 1000);</v>
      </c>
      <c r="P84" t="str">
        <f t="shared" ref="P84:P132" si="12">CONCATENATE("cJSON_AddItemToObject(Uha, ","""",E84,"""",", cJSON_CreateNumber(mVars[",C84,"]));")</f>
        <v>cJSON_AddItemToObject(Uha, "VAR_EL_HEATER_STATUS", cJSON_CreateNumber(mVars[80]));</v>
      </c>
    </row>
    <row r="85" spans="2:16">
      <c r="B85" s="17"/>
      <c r="C85" s="1">
        <v>81</v>
      </c>
      <c r="D85" s="1" t="str">
        <f t="shared" si="8"/>
        <v>0051</v>
      </c>
      <c r="E85" t="s">
        <v>141</v>
      </c>
      <c r="H85" t="str">
        <f t="shared" si="9"/>
        <v>#define  VAR_EL_HEATER_POWER  81</v>
      </c>
      <c r="I85" t="str">
        <f t="shared" si="10"/>
        <v>public const byte VAR_EL_HEATER_POWER = 81;</v>
      </c>
      <c r="L85" t="str">
        <f t="shared" si="11"/>
        <v>COM_AddStreamedVariable(VAR_EL_HEATER_POWER, 5000);</v>
      </c>
      <c r="N85" t="str">
        <f t="shared" si="7"/>
        <v>COM_AddStreamedVariable(VAR_EL_HEATER_POWER, 1000);</v>
      </c>
      <c r="P85" t="str">
        <f t="shared" si="12"/>
        <v>cJSON_AddItemToObject(Uha, "VAR_EL_HEATER_POWER", cJSON_CreateNumber(mVars[81]));</v>
      </c>
    </row>
    <row r="86" spans="2:16">
      <c r="B86" s="17"/>
      <c r="C86" s="1">
        <v>82</v>
      </c>
      <c r="D86" s="1" t="str">
        <f t="shared" si="8"/>
        <v>0052</v>
      </c>
      <c r="E86" t="s">
        <v>157</v>
      </c>
      <c r="H86" t="str">
        <f t="shared" si="9"/>
        <v>#define  VAR_EL_HEATER_CURRENT  82</v>
      </c>
      <c r="I86" t="str">
        <f t="shared" si="10"/>
        <v>public const byte VAR_EL_HEATER_CURRENT = 82;</v>
      </c>
      <c r="L86" t="str">
        <f t="shared" si="11"/>
        <v>COM_AddStreamedVariable(VAR_EL_HEATER_CURRENT, 5000);</v>
      </c>
      <c r="N86" t="str">
        <f t="shared" si="7"/>
        <v>COM_AddStreamedVariable(VAR_EL_HEATER_CURRENT, 1000);</v>
      </c>
      <c r="P86" t="str">
        <f t="shared" si="12"/>
        <v>cJSON_AddItemToObject(Uha, "VAR_EL_HEATER_CURRENT", cJSON_CreateNumber(mVars[82]));</v>
      </c>
    </row>
    <row r="87" spans="2:16">
      <c r="B87" s="17"/>
      <c r="C87" s="1">
        <v>83</v>
      </c>
      <c r="D87" s="1" t="str">
        <f t="shared" si="8"/>
        <v>0053</v>
      </c>
      <c r="E87" t="s">
        <v>158</v>
      </c>
      <c r="H87" t="str">
        <f t="shared" si="9"/>
        <v>#define  VAR_EL_HEATER_CONS  83</v>
      </c>
      <c r="I87" t="str">
        <f t="shared" si="10"/>
        <v>public const byte VAR_EL_HEATER_CONS = 83;</v>
      </c>
      <c r="L87" t="str">
        <f t="shared" si="11"/>
        <v>COM_AddStreamedVariable(VAR_EL_HEATER_CONS, 5000);</v>
      </c>
      <c r="N87" t="str">
        <f t="shared" si="7"/>
        <v>COM_AddStreamedVariable(VAR_EL_HEATER_CONS, 1000);</v>
      </c>
      <c r="P87" t="str">
        <f t="shared" si="12"/>
        <v>cJSON_AddItemToObject(Uha, "VAR_EL_HEATER_CONS", cJSON_CreateNumber(mVars[83]));</v>
      </c>
    </row>
    <row r="88" spans="2:16">
      <c r="B88" s="17"/>
      <c r="C88" s="1">
        <v>84</v>
      </c>
      <c r="D88" s="1" t="str">
        <f t="shared" si="8"/>
        <v>0054</v>
      </c>
      <c r="H88" t="str">
        <f t="shared" si="9"/>
        <v>#define    84</v>
      </c>
      <c r="I88" t="str">
        <f t="shared" si="10"/>
        <v>public const byte  = 84;</v>
      </c>
      <c r="L88" t="str">
        <f t="shared" si="11"/>
        <v>COM_AddStreamedVariable(, 5000);</v>
      </c>
      <c r="N88" t="str">
        <f t="shared" si="7"/>
        <v>COM_AddStreamedVariable(, 1000);</v>
      </c>
    </row>
    <row r="89" spans="2:16">
      <c r="B89" s="17"/>
      <c r="C89" s="1">
        <v>85</v>
      </c>
      <c r="D89" s="1" t="str">
        <f t="shared" si="8"/>
        <v>0055</v>
      </c>
      <c r="E89" t="s">
        <v>275</v>
      </c>
      <c r="H89" t="str">
        <f t="shared" si="9"/>
        <v>#define  VAR_HEAT_TOTAL_WH  85</v>
      </c>
      <c r="I89" t="str">
        <f t="shared" si="10"/>
        <v>public const byte VAR_HEAT_TOTAL_WH = 85;</v>
      </c>
      <c r="L89" t="str">
        <f t="shared" si="11"/>
        <v>COM_AddStreamedVariable(VAR_HEAT_TOTAL_WH, 5000);</v>
      </c>
      <c r="N89" t="str">
        <f t="shared" si="7"/>
        <v>COM_AddStreamedVariable(VAR_HEAT_TOTAL_WH, 1000);</v>
      </c>
      <c r="P89" t="str">
        <f t="shared" si="12"/>
        <v>cJSON_AddItemToObject(Uha, "VAR_HEAT_TOTAL_WH", cJSON_CreateNumber(mVars[85]));</v>
      </c>
    </row>
    <row r="90" spans="2:16">
      <c r="B90" s="17"/>
      <c r="C90" s="1">
        <v>86</v>
      </c>
      <c r="D90" s="1" t="str">
        <f t="shared" si="8"/>
        <v>0056</v>
      </c>
      <c r="E90" t="s">
        <v>276</v>
      </c>
      <c r="H90" t="str">
        <f t="shared" si="9"/>
        <v>#define  VAR_HEAT_HEATING_WH  86</v>
      </c>
      <c r="I90" t="str">
        <f t="shared" si="10"/>
        <v>public const byte VAR_HEAT_HEATING_WH = 86;</v>
      </c>
      <c r="L90" t="str">
        <f t="shared" si="11"/>
        <v>COM_AddStreamedVariable(VAR_HEAT_HEATING_WH, 5000);</v>
      </c>
      <c r="N90" t="str">
        <f t="shared" si="7"/>
        <v>COM_AddStreamedVariable(VAR_HEAT_HEATING_WH, 1000);</v>
      </c>
      <c r="P90" t="str">
        <f t="shared" si="12"/>
        <v>cJSON_AddItemToObject(Uha, "VAR_HEAT_HEATING_WH", cJSON_CreateNumber(mVars[86]));</v>
      </c>
    </row>
    <row r="91" spans="2:16">
      <c r="B91" s="17"/>
      <c r="C91" s="1">
        <v>87</v>
      </c>
      <c r="D91" s="1" t="str">
        <f t="shared" si="8"/>
        <v>0057</v>
      </c>
      <c r="H91" t="str">
        <f t="shared" si="9"/>
        <v>#define    87</v>
      </c>
      <c r="I91" t="str">
        <f t="shared" si="10"/>
        <v>public const byte  = 87;</v>
      </c>
      <c r="L91" t="str">
        <f t="shared" si="11"/>
        <v>COM_AddStreamedVariable(, 5000);</v>
      </c>
      <c r="N91" t="str">
        <f t="shared" si="7"/>
        <v>COM_AddStreamedVariable(, 1000);</v>
      </c>
    </row>
    <row r="92" spans="2:16">
      <c r="B92" s="17"/>
      <c r="C92" s="1">
        <v>88</v>
      </c>
      <c r="D92" s="1" t="str">
        <f t="shared" si="8"/>
        <v>0058</v>
      </c>
      <c r="H92" t="str">
        <f t="shared" si="9"/>
        <v>#define    88</v>
      </c>
      <c r="I92" t="str">
        <f t="shared" si="10"/>
        <v>public const byte  = 88;</v>
      </c>
      <c r="L92" t="str">
        <f t="shared" si="11"/>
        <v>COM_AddStreamedVariable(, 5000);</v>
      </c>
      <c r="N92" t="str">
        <f t="shared" si="7"/>
        <v>COM_AddStreamedVariable(, 1000);</v>
      </c>
    </row>
    <row r="93" spans="2:16">
      <c r="B93" s="17"/>
      <c r="C93" s="1">
        <v>89</v>
      </c>
      <c r="D93" s="1" t="str">
        <f t="shared" si="8"/>
        <v>0059</v>
      </c>
      <c r="H93" t="str">
        <f t="shared" si="9"/>
        <v>#define    89</v>
      </c>
      <c r="I93" t="str">
        <f t="shared" si="10"/>
        <v>public const byte  = 89;</v>
      </c>
      <c r="L93" t="str">
        <f t="shared" si="11"/>
        <v>COM_AddStreamedVariable(, 5000);</v>
      </c>
      <c r="N93" t="str">
        <f t="shared" si="7"/>
        <v>COM_AddStreamedVariable(, 1000);</v>
      </c>
    </row>
    <row r="94" spans="2:16">
      <c r="B94" s="17"/>
      <c r="C94" s="1">
        <v>90</v>
      </c>
      <c r="D94" s="1" t="str">
        <f t="shared" si="8"/>
        <v>005A</v>
      </c>
      <c r="E94" t="s">
        <v>153</v>
      </c>
      <c r="H94" t="str">
        <f t="shared" si="9"/>
        <v>#define  VAR_FLOW_COLD  90</v>
      </c>
      <c r="I94" t="str">
        <f t="shared" si="10"/>
        <v>public const byte VAR_FLOW_COLD = 90;</v>
      </c>
      <c r="L94" t="str">
        <f t="shared" si="11"/>
        <v>COM_AddStreamedVariable(VAR_FLOW_COLD, 5000);</v>
      </c>
      <c r="N94" t="str">
        <f t="shared" si="7"/>
        <v>COM_AddStreamedVariable(VAR_FLOW_COLD, 1000);</v>
      </c>
      <c r="P94" t="str">
        <f t="shared" si="12"/>
        <v>cJSON_AddItemToObject(Uha, "VAR_FLOW_COLD", cJSON_CreateNumber(mVars[90]));</v>
      </c>
    </row>
    <row r="95" spans="2:16">
      <c r="B95" s="17"/>
      <c r="C95" s="1">
        <v>91</v>
      </c>
      <c r="D95" s="1" t="str">
        <f t="shared" si="8"/>
        <v>005B</v>
      </c>
      <c r="E95" t="s">
        <v>154</v>
      </c>
      <c r="H95" t="str">
        <f t="shared" si="9"/>
        <v>#define  VAR_FLOW_HOT  91</v>
      </c>
      <c r="I95" t="str">
        <f t="shared" si="10"/>
        <v>public const byte VAR_FLOW_HOT = 91;</v>
      </c>
      <c r="L95" t="str">
        <f t="shared" si="11"/>
        <v>COM_AddStreamedVariable(VAR_FLOW_HOT, 5000);</v>
      </c>
      <c r="N95" t="str">
        <f t="shared" si="7"/>
        <v>COM_AddStreamedVariable(VAR_FLOW_HOT, 1000);</v>
      </c>
      <c r="P95" t="str">
        <f t="shared" si="12"/>
        <v>cJSON_AddItemToObject(Uha, "VAR_FLOW_HOT", cJSON_CreateNumber(mVars[91]));</v>
      </c>
    </row>
    <row r="96" spans="2:16">
      <c r="B96" s="17"/>
      <c r="C96" s="1">
        <v>92</v>
      </c>
      <c r="D96" s="1" t="str">
        <f t="shared" si="8"/>
        <v>005C</v>
      </c>
      <c r="E96" t="s">
        <v>156</v>
      </c>
      <c r="H96" t="str">
        <f t="shared" si="9"/>
        <v>#define  VAR_CONS_COLD  92</v>
      </c>
      <c r="I96" t="str">
        <f t="shared" si="10"/>
        <v>public const byte VAR_CONS_COLD = 92;</v>
      </c>
      <c r="L96" t="str">
        <f t="shared" si="11"/>
        <v>COM_AddStreamedVariable(VAR_CONS_COLD, 5000);</v>
      </c>
      <c r="N96" t="str">
        <f t="shared" si="7"/>
        <v>COM_AddStreamedVariable(VAR_CONS_COLD, 1000);</v>
      </c>
      <c r="P96" t="str">
        <f t="shared" si="12"/>
        <v>cJSON_AddItemToObject(Uha, "VAR_CONS_COLD", cJSON_CreateNumber(mVars[92]));</v>
      </c>
    </row>
    <row r="97" spans="2:16">
      <c r="B97" s="17"/>
      <c r="C97" s="1">
        <v>93</v>
      </c>
      <c r="D97" s="1" t="str">
        <f t="shared" si="8"/>
        <v>005D</v>
      </c>
      <c r="E97" t="s">
        <v>155</v>
      </c>
      <c r="H97" t="str">
        <f t="shared" si="9"/>
        <v>#define  VAR_CONS_HOT  93</v>
      </c>
      <c r="I97" t="str">
        <f t="shared" si="10"/>
        <v>public const byte VAR_CONS_HOT = 93;</v>
      </c>
      <c r="L97" t="str">
        <f t="shared" si="11"/>
        <v>COM_AddStreamedVariable(VAR_CONS_HOT, 5000);</v>
      </c>
      <c r="N97" t="str">
        <f t="shared" si="7"/>
        <v>COM_AddStreamedVariable(VAR_CONS_HOT, 1000);</v>
      </c>
      <c r="P97" t="str">
        <f t="shared" si="12"/>
        <v>cJSON_AddItemToObject(Uha, "VAR_CONS_HOT", cJSON_CreateNumber(mVars[93]));</v>
      </c>
    </row>
    <row r="98" spans="2:16">
      <c r="B98" s="17"/>
      <c r="C98" s="1">
        <v>94</v>
      </c>
      <c r="D98" s="1" t="str">
        <f t="shared" si="8"/>
        <v>005E</v>
      </c>
      <c r="H98" t="str">
        <f t="shared" si="9"/>
        <v>#define    94</v>
      </c>
      <c r="I98" t="str">
        <f t="shared" si="10"/>
        <v>public const byte  = 94;</v>
      </c>
      <c r="L98" t="str">
        <f t="shared" si="11"/>
        <v>COM_AddStreamedVariable(, 5000);</v>
      </c>
      <c r="N98" t="str">
        <f t="shared" si="7"/>
        <v>COM_AddStreamedVariable(, 1000);</v>
      </c>
    </row>
    <row r="99" spans="2:16">
      <c r="B99" s="17"/>
      <c r="C99" s="1">
        <v>95</v>
      </c>
      <c r="D99" s="1" t="str">
        <f t="shared" si="8"/>
        <v>005F</v>
      </c>
      <c r="H99" t="str">
        <f t="shared" si="9"/>
        <v>#define    95</v>
      </c>
      <c r="I99" t="str">
        <f t="shared" si="10"/>
        <v>public const byte  = 95;</v>
      </c>
      <c r="L99" t="str">
        <f t="shared" si="11"/>
        <v>COM_AddStreamedVariable(, 5000);</v>
      </c>
      <c r="N99" t="str">
        <f t="shared" si="7"/>
        <v>COM_AddStreamedVariable(, 1000);</v>
      </c>
    </row>
    <row r="100" spans="2:16">
      <c r="B100" s="17"/>
      <c r="C100" s="1">
        <v>96</v>
      </c>
      <c r="D100" s="1" t="str">
        <f t="shared" si="8"/>
        <v>0060</v>
      </c>
      <c r="H100" t="str">
        <f t="shared" si="9"/>
        <v>#define    96</v>
      </c>
      <c r="I100" t="str">
        <f t="shared" si="10"/>
        <v>public const byte  = 96;</v>
      </c>
      <c r="L100" t="str">
        <f t="shared" si="11"/>
        <v>COM_AddStreamedVariable(, 5000);</v>
      </c>
      <c r="N100" t="str">
        <f t="shared" si="7"/>
        <v>COM_AddStreamedVariable(, 1000);</v>
      </c>
    </row>
    <row r="101" spans="2:16">
      <c r="B101" s="17"/>
      <c r="C101" s="1">
        <v>97</v>
      </c>
      <c r="D101" s="1" t="str">
        <f t="shared" si="8"/>
        <v>0061</v>
      </c>
      <c r="H101" t="str">
        <f t="shared" si="9"/>
        <v>#define    97</v>
      </c>
      <c r="I101" t="str">
        <f t="shared" si="10"/>
        <v>public const byte  = 97;</v>
      </c>
      <c r="L101" t="str">
        <f t="shared" si="11"/>
        <v>COM_AddStreamedVariable(, 5000);</v>
      </c>
      <c r="N101" t="str">
        <f t="shared" si="7"/>
        <v>COM_AddStreamedVariable(, 1000);</v>
      </c>
    </row>
    <row r="102" spans="2:16">
      <c r="B102" s="17"/>
      <c r="C102" s="1">
        <v>98</v>
      </c>
      <c r="D102" s="1" t="str">
        <f t="shared" si="8"/>
        <v>0062</v>
      </c>
      <c r="E102" t="s">
        <v>277</v>
      </c>
      <c r="H102" t="str">
        <f t="shared" si="9"/>
        <v>#define  VAR_BOILER_POWER  98</v>
      </c>
      <c r="I102" t="str">
        <f t="shared" si="10"/>
        <v>public const byte VAR_BOILER_POWER = 98;</v>
      </c>
      <c r="L102" t="str">
        <f t="shared" si="11"/>
        <v>COM_AddStreamedVariable(VAR_BOILER_POWER, 5000);</v>
      </c>
      <c r="N102" t="str">
        <f t="shared" si="7"/>
        <v>COM_AddStreamedVariable(VAR_BOILER_POWER, 1000);</v>
      </c>
      <c r="P102" t="str">
        <f t="shared" si="12"/>
        <v>cJSON_AddItemToObject(Uha, "VAR_BOILER_POWER", cJSON_CreateNumber(mVars[98]));</v>
      </c>
    </row>
    <row r="103" spans="2:16">
      <c r="B103" s="17"/>
      <c r="C103" s="1">
        <v>99</v>
      </c>
      <c r="D103" s="1" t="str">
        <f t="shared" si="8"/>
        <v>0063</v>
      </c>
      <c r="E103" t="s">
        <v>278</v>
      </c>
      <c r="H103" t="str">
        <f t="shared" si="9"/>
        <v>#define  VAR_BOILER_HEAT  99</v>
      </c>
      <c r="I103" t="str">
        <f t="shared" si="10"/>
        <v>public const byte VAR_BOILER_HEAT = 99;</v>
      </c>
      <c r="L103" t="str">
        <f t="shared" si="11"/>
        <v>COM_AddStreamedVariable(VAR_BOILER_HEAT, 5000);</v>
      </c>
      <c r="N103" t="str">
        <f t="shared" si="7"/>
        <v>COM_AddStreamedVariable(VAR_BOILER_HEAT, 1000);</v>
      </c>
      <c r="P103" t="str">
        <f t="shared" si="12"/>
        <v>cJSON_AddItemToObject(Uha, "VAR_BOILER_HEAT", cJSON_CreateNumber(mVars[99]));</v>
      </c>
    </row>
    <row r="104" spans="2:16" ht="15" customHeight="1">
      <c r="B104" s="17" t="s">
        <v>3</v>
      </c>
      <c r="C104" s="1">
        <v>100</v>
      </c>
      <c r="D104" s="1" t="str">
        <f t="shared" si="8"/>
        <v>0064</v>
      </c>
      <c r="E104" t="s">
        <v>5</v>
      </c>
      <c r="F104" t="s">
        <v>53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1"/>
        <v>COM_AddStreamedVariable(VAR_TEMP_BOILER, 5000);</v>
      </c>
      <c r="N104" t="str">
        <f t="shared" si="7"/>
        <v>COM_AddStreamedVariable(VAR_TEMP_BOILER, 1000);</v>
      </c>
      <c r="P104" t="str">
        <f t="shared" si="12"/>
        <v>cJSON_AddItemToObject(Uha, "VAR_TEMP_BOILER", cJSON_CreateNumber(mVars[100]));</v>
      </c>
    </row>
    <row r="105" spans="2:16">
      <c r="B105" s="17"/>
      <c r="C105" s="1">
        <v>101</v>
      </c>
      <c r="D105" s="1" t="str">
        <f t="shared" si="8"/>
        <v>0065</v>
      </c>
      <c r="E105" t="s">
        <v>6</v>
      </c>
      <c r="F105" t="s">
        <v>54</v>
      </c>
      <c r="G105">
        <v>1</v>
      </c>
      <c r="H105" t="str">
        <f t="shared" ref="H105:H116" si="13">CONCATENATE("#define  ",E105,"  ",C105)</f>
        <v>#define  VAR_TEMP_BOILER_IN  101</v>
      </c>
      <c r="I105" t="str">
        <f t="shared" ref="I105:I116" si="14">CONCATENATE("public const byte ",E105," = ",C105,";")</f>
        <v>public const byte VAR_TEMP_BOILER_IN = 101;</v>
      </c>
      <c r="K105" t="str">
        <f t="shared" ref="K105:K131" si="15">CONCATENATE("TEMP_AssignSensor(",F105,", ",E105,", ",G105,");")</f>
        <v>TEMP_AssignSensor(T110, VAR_TEMP_BOILER_IN, 1);</v>
      </c>
      <c r="L105" t="str">
        <f t="shared" si="11"/>
        <v>COM_AddStreamedVariable(VAR_TEMP_BOILER_IN, 5000);</v>
      </c>
      <c r="N105" t="str">
        <f t="shared" si="7"/>
        <v>COM_AddStreamedVariable(VAR_TEMP_BOILER_IN, 1000);</v>
      </c>
      <c r="P105" t="str">
        <f t="shared" si="12"/>
        <v>cJSON_AddItemToObject(Uha, "VAR_TEMP_BOILER_IN", cJSON_CreateNumber(mVars[101]));</v>
      </c>
    </row>
    <row r="106" spans="2:16">
      <c r="B106" s="17"/>
      <c r="C106" s="1">
        <v>102</v>
      </c>
      <c r="D106" s="1" t="str">
        <f t="shared" si="8"/>
        <v>0066</v>
      </c>
      <c r="E106" t="s">
        <v>7</v>
      </c>
      <c r="F106" t="s">
        <v>55</v>
      </c>
      <c r="G106">
        <v>1</v>
      </c>
      <c r="H106" t="str">
        <f t="shared" si="13"/>
        <v>#define  VAR_TEMP_BOILER_OUT  102</v>
      </c>
      <c r="I106" t="str">
        <f t="shared" si="14"/>
        <v>public const byte VAR_TEMP_BOILER_OUT = 102;</v>
      </c>
      <c r="K106" t="str">
        <f t="shared" si="15"/>
        <v>TEMP_AssignSensor(T107, VAR_TEMP_BOILER_OUT, 1);</v>
      </c>
      <c r="L106" t="str">
        <f t="shared" si="11"/>
        <v>COM_AddStreamedVariable(VAR_TEMP_BOILER_OUT, 5000);</v>
      </c>
      <c r="N106" t="str">
        <f t="shared" si="7"/>
        <v>COM_AddStreamedVariable(VAR_TEMP_BOILER_OUT, 1000);</v>
      </c>
      <c r="P106" t="str">
        <f t="shared" si="12"/>
        <v>cJSON_AddItemToObject(Uha, "VAR_TEMP_BOILER_OUT", cJSON_CreateNumber(mVars[102]));</v>
      </c>
    </row>
    <row r="107" spans="2:16">
      <c r="B107" s="17"/>
      <c r="C107" s="1">
        <v>103</v>
      </c>
      <c r="D107" s="1" t="str">
        <f t="shared" si="8"/>
        <v>0067</v>
      </c>
      <c r="E107" t="s">
        <v>144</v>
      </c>
      <c r="F107" t="s">
        <v>56</v>
      </c>
      <c r="G107">
        <v>0</v>
      </c>
      <c r="H107" t="str">
        <f t="shared" si="13"/>
        <v>#define  VAR_TEMP_TANK_IN_H  103</v>
      </c>
      <c r="I107" t="str">
        <f t="shared" si="14"/>
        <v>public const byte VAR_TEMP_TANK_IN_H = 103;</v>
      </c>
      <c r="K107" t="str">
        <f t="shared" si="15"/>
        <v>TEMP_AssignSensor(T108, VAR_TEMP_TANK_IN_H, 0);</v>
      </c>
      <c r="L107" t="str">
        <f t="shared" si="11"/>
        <v>COM_AddStreamedVariable(VAR_TEMP_TANK_IN_H, 5000);</v>
      </c>
      <c r="N107" t="str">
        <f t="shared" si="7"/>
        <v>COM_AddStreamedVariable(VAR_TEMP_TANK_IN_H, 1000);</v>
      </c>
      <c r="P107" t="str">
        <f t="shared" si="12"/>
        <v>cJSON_AddItemToObject(Uha, "VAR_TEMP_TANK_IN_H", cJSON_CreateNumber(mVars[103]));</v>
      </c>
    </row>
    <row r="108" spans="2:16">
      <c r="B108" s="17"/>
      <c r="C108" s="1">
        <v>104</v>
      </c>
      <c r="D108" s="1" t="str">
        <f t="shared" si="8"/>
        <v>0068</v>
      </c>
      <c r="E108" t="s">
        <v>145</v>
      </c>
      <c r="F108" t="s">
        <v>57</v>
      </c>
      <c r="G108">
        <v>0</v>
      </c>
      <c r="H108" t="str">
        <f t="shared" si="13"/>
        <v>#define  VAR_TEMP_TANK_OUT_H  104</v>
      </c>
      <c r="I108" t="str">
        <f t="shared" si="14"/>
        <v>public const byte VAR_TEMP_TANK_OUT_H = 104;</v>
      </c>
      <c r="K108" t="str">
        <f t="shared" si="15"/>
        <v>TEMP_AssignSensor(T109, VAR_TEMP_TANK_OUT_H, 0);</v>
      </c>
      <c r="L108" t="str">
        <f t="shared" si="11"/>
        <v>COM_AddStreamedVariable(VAR_TEMP_TANK_OUT_H, 5000);</v>
      </c>
      <c r="N108" t="str">
        <f t="shared" si="7"/>
        <v>COM_AddStreamedVariable(VAR_TEMP_TANK_OUT_H, 1000);</v>
      </c>
      <c r="P108" t="str">
        <f t="shared" si="12"/>
        <v>cJSON_AddItemToObject(Uha, "VAR_TEMP_TANK_OUT_H", cJSON_CreateNumber(mVars[104]));</v>
      </c>
    </row>
    <row r="109" spans="2:16">
      <c r="B109" s="17"/>
      <c r="C109" s="1">
        <v>105</v>
      </c>
      <c r="D109" s="1" t="str">
        <f t="shared" si="8"/>
        <v>0069</v>
      </c>
      <c r="E109" t="s">
        <v>8</v>
      </c>
      <c r="F109" t="s">
        <v>58</v>
      </c>
      <c r="G109">
        <v>0</v>
      </c>
      <c r="H109" t="str">
        <f t="shared" si="13"/>
        <v>#define  VAR_TEMP_TANK_1  105</v>
      </c>
      <c r="I109" t="str">
        <f t="shared" si="14"/>
        <v>public const byte VAR_TEMP_TANK_1 = 105;</v>
      </c>
      <c r="K109" t="str">
        <f t="shared" si="15"/>
        <v>TEMP_AssignSensor(T301, VAR_TEMP_TANK_1, 0);</v>
      </c>
      <c r="L109" t="str">
        <f t="shared" si="11"/>
        <v>COM_AddStreamedVariable(VAR_TEMP_TANK_1, 5000);</v>
      </c>
      <c r="N109" t="str">
        <f t="shared" si="7"/>
        <v>COM_AddStreamedVariable(VAR_TEMP_TANK_1, 1000);</v>
      </c>
      <c r="P109" t="str">
        <f t="shared" si="12"/>
        <v>cJSON_AddItemToObject(Uha, "VAR_TEMP_TANK_1", cJSON_CreateNumber(mVars[105]));</v>
      </c>
    </row>
    <row r="110" spans="2:16">
      <c r="B110" s="17"/>
      <c r="C110" s="1">
        <v>106</v>
      </c>
      <c r="D110" s="1" t="str">
        <f t="shared" si="8"/>
        <v>006A</v>
      </c>
      <c r="E110" t="s">
        <v>9</v>
      </c>
      <c r="F110" t="s">
        <v>59</v>
      </c>
      <c r="G110">
        <v>0</v>
      </c>
      <c r="H110" t="str">
        <f t="shared" si="13"/>
        <v>#define  VAR_TEMP_TANK_2  106</v>
      </c>
      <c r="I110" t="str">
        <f t="shared" si="14"/>
        <v>public const byte VAR_TEMP_TANK_2 = 106;</v>
      </c>
      <c r="K110" t="str">
        <f t="shared" si="15"/>
        <v>TEMP_AssignSensor(T302, VAR_TEMP_TANK_2, 0);</v>
      </c>
      <c r="L110" t="str">
        <f t="shared" si="11"/>
        <v>COM_AddStreamedVariable(VAR_TEMP_TANK_2, 5000);</v>
      </c>
      <c r="N110" t="str">
        <f t="shared" si="7"/>
        <v>COM_AddStreamedVariable(VAR_TEMP_TANK_2, 1000);</v>
      </c>
      <c r="P110" t="str">
        <f t="shared" si="12"/>
        <v>cJSON_AddItemToObject(Uha, "VAR_TEMP_TANK_2", cJSON_CreateNumber(mVars[106]));</v>
      </c>
    </row>
    <row r="111" spans="2:16">
      <c r="B111" s="17"/>
      <c r="C111" s="1">
        <v>107</v>
      </c>
      <c r="D111" s="1" t="str">
        <f t="shared" si="8"/>
        <v>006B</v>
      </c>
      <c r="E111" t="s">
        <v>10</v>
      </c>
      <c r="F111" t="s">
        <v>60</v>
      </c>
      <c r="G111">
        <v>0</v>
      </c>
      <c r="H111" t="str">
        <f t="shared" si="13"/>
        <v>#define  VAR_TEMP_TANK_3  107</v>
      </c>
      <c r="I111" t="str">
        <f t="shared" si="14"/>
        <v>public const byte VAR_TEMP_TANK_3 = 107;</v>
      </c>
      <c r="K111" t="str">
        <f t="shared" si="15"/>
        <v>TEMP_AssignSensor(T103, VAR_TEMP_TANK_3, 0);</v>
      </c>
      <c r="L111" t="str">
        <f t="shared" si="11"/>
        <v>COM_AddStreamedVariable(VAR_TEMP_TANK_3, 5000);</v>
      </c>
      <c r="N111" t="str">
        <f t="shared" si="7"/>
        <v>COM_AddStreamedVariable(VAR_TEMP_TANK_3, 1000);</v>
      </c>
      <c r="P111" t="str">
        <f t="shared" si="12"/>
        <v>cJSON_AddItemToObject(Uha, "VAR_TEMP_TANK_3", cJSON_CreateNumber(mVars[107]));</v>
      </c>
    </row>
    <row r="112" spans="2:16">
      <c r="B112" s="17"/>
      <c r="C112" s="1">
        <v>108</v>
      </c>
      <c r="D112" s="1" t="str">
        <f t="shared" si="8"/>
        <v>006C</v>
      </c>
      <c r="E112" t="s">
        <v>11</v>
      </c>
      <c r="F112" t="s">
        <v>61</v>
      </c>
      <c r="G112">
        <v>0</v>
      </c>
      <c r="H112" t="str">
        <f t="shared" si="13"/>
        <v>#define  VAR_TEMP_TANK_4  108</v>
      </c>
      <c r="I112" t="str">
        <f t="shared" si="14"/>
        <v>public const byte VAR_TEMP_TANK_4 = 108;</v>
      </c>
      <c r="K112" t="str">
        <f t="shared" si="15"/>
        <v>TEMP_AssignSensor(T104, VAR_TEMP_TANK_4, 0);</v>
      </c>
      <c r="L112" t="str">
        <f t="shared" si="11"/>
        <v>COM_AddStreamedVariable(VAR_TEMP_TANK_4, 5000);</v>
      </c>
      <c r="N112" t="str">
        <f t="shared" si="7"/>
        <v>COM_AddStreamedVariable(VAR_TEMP_TANK_4, 1000);</v>
      </c>
      <c r="P112" t="str">
        <f t="shared" si="12"/>
        <v>cJSON_AddItemToObject(Uha, "VAR_TEMP_TANK_4", cJSON_CreateNumber(mVars[108]));</v>
      </c>
    </row>
    <row r="113" spans="2:16">
      <c r="B113" s="17"/>
      <c r="C113" s="1">
        <v>109</v>
      </c>
      <c r="D113" s="1" t="str">
        <f t="shared" si="8"/>
        <v>006D</v>
      </c>
      <c r="E113" t="s">
        <v>12</v>
      </c>
      <c r="F113" t="s">
        <v>62</v>
      </c>
      <c r="G113">
        <v>0</v>
      </c>
      <c r="H113" t="str">
        <f t="shared" si="13"/>
        <v>#define  VAR_TEMP_TANK_5  109</v>
      </c>
      <c r="I113" t="str">
        <f t="shared" si="14"/>
        <v>public const byte VAR_TEMP_TANK_5 = 109;</v>
      </c>
      <c r="K113" t="str">
        <f t="shared" si="15"/>
        <v>TEMP_AssignSensor(T105, VAR_TEMP_TANK_5, 0);</v>
      </c>
      <c r="L113" t="str">
        <f t="shared" si="11"/>
        <v>COM_AddStreamedVariable(VAR_TEMP_TANK_5, 5000);</v>
      </c>
      <c r="N113" t="str">
        <f t="shared" si="7"/>
        <v>COM_AddStreamedVariable(VAR_TEMP_TANK_5, 1000);</v>
      </c>
      <c r="P113" t="str">
        <f t="shared" si="12"/>
        <v>cJSON_AddItemToObject(Uha, "VAR_TEMP_TANK_5", cJSON_CreateNumber(mVars[109]));</v>
      </c>
    </row>
    <row r="114" spans="2:16">
      <c r="B114" s="17"/>
      <c r="C114" s="1">
        <v>110</v>
      </c>
      <c r="D114" s="1" t="str">
        <f t="shared" si="8"/>
        <v>006E</v>
      </c>
      <c r="E114" t="s">
        <v>13</v>
      </c>
      <c r="F114" t="s">
        <v>63</v>
      </c>
      <c r="G114">
        <v>0</v>
      </c>
      <c r="H114" t="str">
        <f t="shared" si="13"/>
        <v>#define  VAR_TEMP_TANK_6  110</v>
      </c>
      <c r="I114" t="str">
        <f t="shared" si="14"/>
        <v>public const byte VAR_TEMP_TANK_6 = 110;</v>
      </c>
      <c r="K114" t="str">
        <f t="shared" si="15"/>
        <v>TEMP_AssignSensor(T306, VAR_TEMP_TANK_6, 0);</v>
      </c>
      <c r="L114" t="str">
        <f t="shared" si="11"/>
        <v>COM_AddStreamedVariable(VAR_TEMP_TANK_6, 5000);</v>
      </c>
      <c r="N114" t="str">
        <f t="shared" si="7"/>
        <v>COM_AddStreamedVariable(VAR_TEMP_TANK_6, 1000);</v>
      </c>
      <c r="P114" t="str">
        <f t="shared" si="12"/>
        <v>cJSON_AddItemToObject(Uha, "VAR_TEMP_TANK_6", cJSON_CreateNumber(mVars[110]));</v>
      </c>
    </row>
    <row r="115" spans="2:16">
      <c r="B115" s="17"/>
      <c r="C115" s="1">
        <v>111</v>
      </c>
      <c r="D115" s="1" t="str">
        <f t="shared" si="8"/>
        <v>006F</v>
      </c>
      <c r="E115" t="s">
        <v>49</v>
      </c>
      <c r="F115" t="s">
        <v>162</v>
      </c>
      <c r="G115">
        <v>1</v>
      </c>
      <c r="H115" t="str">
        <f t="shared" si="13"/>
        <v>#define  VAR_TEMP_WALL_IN  111</v>
      </c>
      <c r="I115" t="str">
        <f t="shared" si="14"/>
        <v>public const byte VAR_TEMP_WALL_IN = 111;</v>
      </c>
      <c r="K115" t="str">
        <f t="shared" si="15"/>
        <v>TEMP_AssignSensor(T2, VAR_TEMP_WALL_IN, 1);</v>
      </c>
      <c r="L115" t="str">
        <f t="shared" si="11"/>
        <v>COM_AddStreamedVariable(VAR_TEMP_WALL_IN, 5000);</v>
      </c>
      <c r="N115" t="str">
        <f t="shared" si="7"/>
        <v>COM_AddStreamedVariable(VAR_TEMP_WALL_IN, 1000);</v>
      </c>
      <c r="P115" t="str">
        <f t="shared" si="12"/>
        <v>cJSON_AddItemToObject(Uha, "VAR_TEMP_WALL_IN", cJSON_CreateNumber(mVars[111]));</v>
      </c>
    </row>
    <row r="116" spans="2:16">
      <c r="B116" s="17"/>
      <c r="C116" s="1">
        <v>112</v>
      </c>
      <c r="D116" s="1" t="str">
        <f t="shared" si="8"/>
        <v>0070</v>
      </c>
      <c r="E116" t="s">
        <v>50</v>
      </c>
      <c r="F116" t="s">
        <v>163</v>
      </c>
      <c r="G116">
        <v>1</v>
      </c>
      <c r="H116" t="str">
        <f t="shared" si="13"/>
        <v>#define  VAR_TEMP_WALL_OUT  112</v>
      </c>
      <c r="I116" t="str">
        <f t="shared" si="14"/>
        <v>public const byte VAR_TEMP_WALL_OUT = 112;</v>
      </c>
      <c r="K116" t="str">
        <f t="shared" si="15"/>
        <v>TEMP_AssignSensor(T3, VAR_TEMP_WALL_OUT, 1);</v>
      </c>
      <c r="L116" t="str">
        <f t="shared" si="11"/>
        <v>COM_AddStreamedVariable(VAR_TEMP_WALL_OUT, 5000);</v>
      </c>
      <c r="N116" t="str">
        <f t="shared" si="7"/>
        <v>COM_AddStreamedVariable(VAR_TEMP_WALL_OUT, 1000);</v>
      </c>
      <c r="P116" t="str">
        <f t="shared" si="12"/>
        <v>cJSON_AddItemToObject(Uha, "VAR_TEMP_WALL_OUT", cJSON_CreateNumber(mVars[112]));</v>
      </c>
    </row>
    <row r="117" spans="2:16">
      <c r="B117" s="17"/>
      <c r="C117" s="1">
        <v>113</v>
      </c>
      <c r="D117" s="1" t="str">
        <f t="shared" si="8"/>
        <v>0071</v>
      </c>
      <c r="E117" t="s">
        <v>51</v>
      </c>
      <c r="G117" t="s">
        <v>152</v>
      </c>
      <c r="H117" t="str">
        <f t="shared" ref="H117:H132" si="16">CONCATENATE("#define  ",E117,"  ",C117)</f>
        <v>#define  VAR_TEMP_BOILER_EXHAUST  113</v>
      </c>
      <c r="I117" t="str">
        <f t="shared" ref="I117:I132" si="17">CONCATENATE("public const byte ",E117," = ",C117,";")</f>
        <v>public const byte VAR_TEMP_BOILER_EXHAUST = 113;</v>
      </c>
      <c r="K117" t="str">
        <f t="shared" si="15"/>
        <v>TEMP_AssignSensor(, VAR_TEMP_BOILER_EXHAUST, PTC);</v>
      </c>
      <c r="L117" t="str">
        <f t="shared" si="11"/>
        <v>COM_AddStreamedVariable(VAR_TEMP_BOILER_EXHAUST, 5000);</v>
      </c>
      <c r="N117" t="str">
        <f t="shared" si="7"/>
        <v>COM_AddStreamedVariable(VAR_TEMP_BOILER_EXHAUST, 1000);</v>
      </c>
      <c r="P117" t="str">
        <f t="shared" si="12"/>
        <v>cJSON_AddItemToObject(Uha, "VAR_TEMP_BOILER_EXHAUST", cJSON_CreateNumber(mVars[113]));</v>
      </c>
    </row>
    <row r="118" spans="2:16">
      <c r="B118" s="17"/>
      <c r="C118" s="1">
        <v>114</v>
      </c>
      <c r="D118" s="1" t="str">
        <f t="shared" si="8"/>
        <v>0072</v>
      </c>
      <c r="E118" t="s">
        <v>146</v>
      </c>
      <c r="F118" t="s">
        <v>64</v>
      </c>
      <c r="G118">
        <v>1</v>
      </c>
      <c r="H118" t="str">
        <f t="shared" si="16"/>
        <v>#define  VAR_TEMP_RAD_H  114</v>
      </c>
      <c r="I118" t="str">
        <f t="shared" si="17"/>
        <v>public const byte VAR_TEMP_RAD_H = 114;</v>
      </c>
      <c r="K118" t="str">
        <f t="shared" si="15"/>
        <v>TEMP_AssignSensor(T101, VAR_TEMP_RAD_H, 1);</v>
      </c>
      <c r="L118" t="str">
        <f t="shared" si="11"/>
        <v>COM_AddStreamedVariable(VAR_TEMP_RAD_H, 5000);</v>
      </c>
      <c r="N118" t="str">
        <f t="shared" si="7"/>
        <v>COM_AddStreamedVariable(VAR_TEMP_RAD_H, 1000);</v>
      </c>
      <c r="P118" t="str">
        <f t="shared" si="12"/>
        <v>cJSON_AddItemToObject(Uha, "VAR_TEMP_RAD_H", cJSON_CreateNumber(mVars[114]));</v>
      </c>
    </row>
    <row r="119" spans="2:16">
      <c r="B119" s="17"/>
      <c r="C119" s="1">
        <v>115</v>
      </c>
      <c r="D119" s="1" t="str">
        <f t="shared" si="8"/>
        <v>0073</v>
      </c>
      <c r="E119" t="s">
        <v>147</v>
      </c>
      <c r="F119" t="s">
        <v>65</v>
      </c>
      <c r="G119">
        <v>1</v>
      </c>
      <c r="H119" t="str">
        <f t="shared" si="16"/>
        <v>#define  VAR_TEMP_RAD_C  115</v>
      </c>
      <c r="I119" t="str">
        <f t="shared" si="17"/>
        <v>public const byte VAR_TEMP_RAD_C = 115;</v>
      </c>
      <c r="K119" t="str">
        <f t="shared" si="15"/>
        <v>TEMP_AssignSensor(T106, VAR_TEMP_RAD_C, 1);</v>
      </c>
      <c r="L119" t="str">
        <f t="shared" si="11"/>
        <v>COM_AddStreamedVariable(VAR_TEMP_RAD_C, 5000);</v>
      </c>
      <c r="N119" t="str">
        <f t="shared" si="7"/>
        <v>COM_AddStreamedVariable(VAR_TEMP_RAD_C, 1000);</v>
      </c>
      <c r="P119" t="str">
        <f t="shared" si="12"/>
        <v>cJSON_AddItemToObject(Uha, "VAR_TEMP_RAD_C", cJSON_CreateNumber(mVars[115]));</v>
      </c>
    </row>
    <row r="120" spans="2:16">
      <c r="B120" s="17"/>
      <c r="C120" s="1">
        <v>116</v>
      </c>
      <c r="D120" s="1" t="str">
        <f t="shared" si="8"/>
        <v>0074</v>
      </c>
      <c r="E120" t="s">
        <v>148</v>
      </c>
      <c r="F120" t="s">
        <v>150</v>
      </c>
      <c r="G120">
        <v>1</v>
      </c>
      <c r="H120" t="str">
        <f t="shared" si="16"/>
        <v>#define  VAR_TEMP_TANK_IN_C  116</v>
      </c>
      <c r="I120" t="str">
        <f t="shared" si="17"/>
        <v>public const byte VAR_TEMP_TANK_IN_C = 116;</v>
      </c>
      <c r="K120" t="str">
        <f t="shared" si="15"/>
        <v>TEMP_AssignSensor(T102, VAR_TEMP_TANK_IN_C, 1);</v>
      </c>
      <c r="L120" t="str">
        <f t="shared" si="11"/>
        <v>COM_AddStreamedVariable(VAR_TEMP_TANK_IN_C, 5000);</v>
      </c>
      <c r="N120" t="str">
        <f t="shared" si="7"/>
        <v>COM_AddStreamedVariable(VAR_TEMP_TANK_IN_C, 1000);</v>
      </c>
      <c r="P120" t="str">
        <f t="shared" si="12"/>
        <v>cJSON_AddItemToObject(Uha, "VAR_TEMP_TANK_IN_C", cJSON_CreateNumber(mVars[116]));</v>
      </c>
    </row>
    <row r="121" spans="2:16">
      <c r="B121" s="17"/>
      <c r="C121" s="1">
        <v>117</v>
      </c>
      <c r="D121" s="1" t="str">
        <f t="shared" si="8"/>
        <v>0075</v>
      </c>
      <c r="E121" t="s">
        <v>149</v>
      </c>
      <c r="F121" t="s">
        <v>151</v>
      </c>
      <c r="G121">
        <v>1</v>
      </c>
      <c r="H121" t="str">
        <f t="shared" si="16"/>
        <v>#define  VAR_TEMP_TANK_OUT_C  117</v>
      </c>
      <c r="I121" t="str">
        <f t="shared" si="17"/>
        <v>public const byte VAR_TEMP_TANK_OUT_C = 117;</v>
      </c>
      <c r="K121" t="str">
        <f t="shared" si="15"/>
        <v>TEMP_AssignSensor(T8, VAR_TEMP_TANK_OUT_C, 1);</v>
      </c>
      <c r="L121" t="str">
        <f t="shared" si="11"/>
        <v>COM_AddStreamedVariable(VAR_TEMP_TANK_OUT_C, 5000);</v>
      </c>
      <c r="N121" t="str">
        <f t="shared" si="7"/>
        <v>COM_AddStreamedVariable(VAR_TEMP_TANK_OUT_C, 1000);</v>
      </c>
      <c r="P121" t="str">
        <f t="shared" si="12"/>
        <v>cJSON_AddItemToObject(Uha, "VAR_TEMP_TANK_OUT_C", cJSON_CreateNumber(mVars[117]));</v>
      </c>
    </row>
    <row r="122" spans="2:16">
      <c r="B122" s="17"/>
      <c r="C122" s="1">
        <v>118</v>
      </c>
      <c r="D122" s="1" t="str">
        <f t="shared" si="8"/>
        <v>0076</v>
      </c>
      <c r="L122" t="str">
        <f t="shared" si="11"/>
        <v>COM_AddStreamedVariable(, 5000);</v>
      </c>
      <c r="N122" t="str">
        <f t="shared" si="7"/>
        <v>COM_AddStreamedVariable(, 1000);</v>
      </c>
      <c r="P122" t="str">
        <f t="shared" si="12"/>
        <v>cJSON_AddItemToObject(Uha, "", cJSON_CreateNumber(mVars[118]));</v>
      </c>
    </row>
    <row r="123" spans="2:16">
      <c r="B123" s="17"/>
      <c r="C123" s="1">
        <v>119</v>
      </c>
      <c r="D123" s="1" t="str">
        <f t="shared" si="8"/>
        <v>0077</v>
      </c>
      <c r="L123" t="str">
        <f t="shared" si="11"/>
        <v>COM_AddStreamedVariable(, 5000);</v>
      </c>
      <c r="N123" t="str">
        <f t="shared" si="7"/>
        <v>COM_AddStreamedVariable(, 1000);</v>
      </c>
      <c r="P123" t="str">
        <f t="shared" si="12"/>
        <v>cJSON_AddItemToObject(Uha, "", cJSON_CreateNumber(mVars[119]));</v>
      </c>
    </row>
    <row r="124" spans="2:16">
      <c r="B124" s="17"/>
      <c r="C124" s="1">
        <v>120</v>
      </c>
      <c r="D124" s="1" t="str">
        <f t="shared" si="8"/>
        <v>0078</v>
      </c>
      <c r="E124" t="s">
        <v>75</v>
      </c>
      <c r="F124" t="s">
        <v>82</v>
      </c>
      <c r="H124" t="str">
        <f t="shared" si="16"/>
        <v>#define  VAR_TEMP_TECHM_BOARD  120</v>
      </c>
      <c r="I124" t="str">
        <f t="shared" si="17"/>
        <v>public const byte VAR_TEMP_TECHM_BOARD = 120;</v>
      </c>
      <c r="K124" t="str">
        <f t="shared" si="15"/>
        <v>TEMP_AssignSensor(T_TECHM, VAR_TEMP_TECHM_BOARD, );</v>
      </c>
      <c r="L124" t="str">
        <f t="shared" si="11"/>
        <v>COM_AddStreamedVariable(VAR_TEMP_TECHM_BOARD, 5000);</v>
      </c>
      <c r="N124" t="str">
        <f t="shared" si="7"/>
        <v>COM_AddStreamedVariable(VAR_TEMP_TECHM_BOARD, 1000);</v>
      </c>
      <c r="P124" t="str">
        <f t="shared" si="12"/>
        <v>cJSON_AddItemToObject(Uha, "VAR_TEMP_TECHM_BOARD", cJSON_CreateNumber(mVars[120]));</v>
      </c>
    </row>
    <row r="125" spans="2:16">
      <c r="B125" s="17"/>
      <c r="C125" s="1">
        <v>121</v>
      </c>
      <c r="D125" s="1" t="str">
        <f t="shared" si="8"/>
        <v>0079</v>
      </c>
      <c r="E125" t="s">
        <v>76</v>
      </c>
      <c r="F125" t="s">
        <v>80</v>
      </c>
      <c r="G125">
        <v>0</v>
      </c>
      <c r="H125" t="str">
        <f t="shared" si="16"/>
        <v>#define  VAR_TEMP_IOBOARD_D  121</v>
      </c>
      <c r="I125" t="str">
        <f t="shared" si="17"/>
        <v>public const byte VAR_TEMP_IOBOARD_D = 121;</v>
      </c>
      <c r="K125" t="str">
        <f t="shared" si="15"/>
        <v>TEMP_AssignSensor(T_IOBOARD_D, VAR_TEMP_IOBOARD_D, 0);</v>
      </c>
      <c r="L125" t="str">
        <f t="shared" si="11"/>
        <v>COM_AddStreamedVariable(VAR_TEMP_IOBOARD_D, 5000);</v>
      </c>
      <c r="N125" t="str">
        <f t="shared" si="7"/>
        <v>COM_AddStreamedVariable(VAR_TEMP_IOBOARD_D, 1000);</v>
      </c>
      <c r="P125" t="str">
        <f t="shared" si="12"/>
        <v>cJSON_AddItemToObject(Uha, "VAR_TEMP_IOBOARD_D", cJSON_CreateNumber(mVars[121]));</v>
      </c>
    </row>
    <row r="126" spans="2:16">
      <c r="B126" s="17"/>
      <c r="C126" s="1">
        <v>122</v>
      </c>
      <c r="D126" s="1" t="str">
        <f t="shared" si="8"/>
        <v>007A</v>
      </c>
      <c r="E126" t="s">
        <v>77</v>
      </c>
      <c r="F126" t="s">
        <v>83</v>
      </c>
      <c r="G126">
        <v>0</v>
      </c>
      <c r="H126" t="str">
        <f t="shared" si="16"/>
        <v>#define  VAR_TEMP_IOBOARD_U  122</v>
      </c>
      <c r="I126" t="str">
        <f t="shared" si="17"/>
        <v>public const byte VAR_TEMP_IOBOARD_U = 122;</v>
      </c>
      <c r="K126" t="str">
        <f t="shared" si="15"/>
        <v>TEMP_AssignSensor(T_IOBOARD_U, VAR_TEMP_IOBOARD_U, 0);</v>
      </c>
      <c r="L126" t="str">
        <f t="shared" si="11"/>
        <v>COM_AddStreamedVariable(VAR_TEMP_IOBOARD_U, 5000);</v>
      </c>
      <c r="N126" t="str">
        <f t="shared" si="7"/>
        <v>COM_AddStreamedVariable(VAR_TEMP_IOBOARD_U, 1000);</v>
      </c>
      <c r="P126" t="str">
        <f t="shared" si="12"/>
        <v>cJSON_AddItemToObject(Uha, "VAR_TEMP_IOBOARD_U", cJSON_CreateNumber(mVars[122]));</v>
      </c>
    </row>
    <row r="127" spans="2:16">
      <c r="B127" s="17"/>
      <c r="C127" s="1">
        <v>123</v>
      </c>
      <c r="D127" s="1" t="str">
        <f t="shared" si="8"/>
        <v>007B</v>
      </c>
      <c r="E127" t="s">
        <v>78</v>
      </c>
      <c r="F127" t="s">
        <v>84</v>
      </c>
      <c r="G127">
        <v>0</v>
      </c>
      <c r="H127" t="str">
        <f t="shared" si="16"/>
        <v>#define  VAR_TEMP_ELECON_BOARD  123</v>
      </c>
      <c r="I127" t="str">
        <f t="shared" si="17"/>
        <v>public const byte VAR_TEMP_ELECON_BOARD = 123;</v>
      </c>
      <c r="K127" t="str">
        <f t="shared" si="15"/>
        <v>TEMP_AssignSensor(T_ELECON, VAR_TEMP_ELECON_BOARD, 0);</v>
      </c>
      <c r="L127" t="str">
        <f t="shared" si="11"/>
        <v>COM_AddStreamedVariable(VAR_TEMP_ELECON_BOARD, 5000);</v>
      </c>
      <c r="N127" t="str">
        <f t="shared" si="7"/>
        <v>COM_AddStreamedVariable(VAR_TEMP_ELECON_BOARD, 1000);</v>
      </c>
      <c r="P127" t="str">
        <f t="shared" si="12"/>
        <v>cJSON_AddItemToObject(Uha, "VAR_TEMP_ELECON_BOARD", cJSON_CreateNumber(mVars[123]));</v>
      </c>
    </row>
    <row r="128" spans="2:16">
      <c r="B128" s="17"/>
      <c r="C128" s="1">
        <v>124</v>
      </c>
      <c r="D128" s="1" t="str">
        <f t="shared" si="8"/>
        <v>007C</v>
      </c>
      <c r="E128" t="s">
        <v>79</v>
      </c>
      <c r="F128" t="s">
        <v>81</v>
      </c>
      <c r="G128">
        <v>0</v>
      </c>
      <c r="H128" t="str">
        <f t="shared" si="16"/>
        <v>#define  VAR_TEMP_DOWNSTAIRS  124</v>
      </c>
      <c r="I128" t="str">
        <f t="shared" si="17"/>
        <v>public const byte VAR_TEMP_DOWNSTAIRS = 124;</v>
      </c>
      <c r="K128" t="str">
        <f t="shared" si="15"/>
        <v>TEMP_AssignSensor(T9, VAR_TEMP_DOWNSTAIRS, 0);</v>
      </c>
      <c r="L128" t="str">
        <f t="shared" si="11"/>
        <v>COM_AddStreamedVariable(VAR_TEMP_DOWNSTAIRS, 5000);</v>
      </c>
      <c r="N128" t="str">
        <f t="shared" si="7"/>
        <v>COM_AddStreamedVariable(VAR_TEMP_DOWNSTAIRS, 1000);</v>
      </c>
      <c r="P128" t="str">
        <f t="shared" si="12"/>
        <v>cJSON_AddItemToObject(Uha, "VAR_TEMP_DOWNSTAIRS", cJSON_CreateNumber(mVars[124]));</v>
      </c>
    </row>
    <row r="129" spans="2:16">
      <c r="B129" s="17"/>
      <c r="C129" s="1">
        <v>125</v>
      </c>
      <c r="D129" s="1" t="str">
        <f t="shared" si="8"/>
        <v>007D</v>
      </c>
      <c r="E129" t="s">
        <v>160</v>
      </c>
      <c r="F129" t="s">
        <v>164</v>
      </c>
      <c r="G129">
        <v>0</v>
      </c>
      <c r="H129" t="str">
        <f t="shared" si="16"/>
        <v>#define  VAR_TEMP_OFFICE  125</v>
      </c>
      <c r="I129" t="str">
        <f t="shared" si="17"/>
        <v>public const byte VAR_TEMP_OFFICE = 125;</v>
      </c>
      <c r="K129" t="str">
        <f t="shared" si="15"/>
        <v>TEMP_AssignSensor(T7, VAR_TEMP_OFFICE, 0);</v>
      </c>
      <c r="L129" t="str">
        <f t="shared" si="11"/>
        <v>COM_AddStreamedVariable(VAR_TEMP_OFFICE, 5000);</v>
      </c>
      <c r="N129" t="str">
        <f t="shared" ref="N129:N168" si="18">CONCATENATE("COM_AddStreamedVariable(",E129, ", 1000);")</f>
        <v>COM_AddStreamedVariable(VAR_TEMP_OFFICE, 1000);</v>
      </c>
      <c r="P129" t="str">
        <f t="shared" si="12"/>
        <v>cJSON_AddItemToObject(Uha, "VAR_TEMP_OFFICE", cJSON_CreateNumber(mVars[125]));</v>
      </c>
    </row>
    <row r="130" spans="2:16">
      <c r="B130" s="17"/>
      <c r="C130" s="1">
        <v>126</v>
      </c>
      <c r="D130" s="1" t="str">
        <f t="shared" si="8"/>
        <v>007E</v>
      </c>
      <c r="E130" t="s">
        <v>165</v>
      </c>
      <c r="F130" t="s">
        <v>161</v>
      </c>
      <c r="G130">
        <v>0</v>
      </c>
      <c r="H130" t="str">
        <f t="shared" si="16"/>
        <v>#define  VAR_TEMP_KIDROOM  126</v>
      </c>
      <c r="I130" t="str">
        <f t="shared" si="17"/>
        <v>public const byte VAR_TEMP_KIDROOM = 126;</v>
      </c>
      <c r="K130" t="str">
        <f t="shared" si="15"/>
        <v>TEMP_AssignSensor(T310, VAR_TEMP_KIDROOM, 0);</v>
      </c>
      <c r="L130" t="str">
        <f t="shared" si="11"/>
        <v>COM_AddStreamedVariable(VAR_TEMP_KIDROOM, 5000);</v>
      </c>
      <c r="N130" t="str">
        <f t="shared" si="18"/>
        <v>COM_AddStreamedVariable(VAR_TEMP_KIDROOM, 1000);</v>
      </c>
      <c r="P130" t="str">
        <f t="shared" si="12"/>
        <v>cJSON_AddItemToObject(Uha, "VAR_TEMP_KIDROOM", cJSON_CreateNumber(mVars[126]));</v>
      </c>
    </row>
    <row r="131" spans="2:16">
      <c r="B131" s="17"/>
      <c r="C131" s="1">
        <v>127</v>
      </c>
      <c r="D131" s="1" t="str">
        <f t="shared" si="8"/>
        <v>007F</v>
      </c>
      <c r="E131" t="s">
        <v>166</v>
      </c>
      <c r="F131" t="s">
        <v>167</v>
      </c>
      <c r="G131">
        <v>0</v>
      </c>
      <c r="H131" t="str">
        <f t="shared" si="16"/>
        <v>#define  VAR_TEMP_OUTSIDE  127</v>
      </c>
      <c r="I131" t="str">
        <f t="shared" si="17"/>
        <v>public const byte VAR_TEMP_OUTSIDE = 127;</v>
      </c>
      <c r="K131" t="str">
        <f t="shared" si="15"/>
        <v>TEMP_AssignSensor(T304, VAR_TEMP_OUTSIDE, 0);</v>
      </c>
      <c r="L131" t="str">
        <f t="shared" si="11"/>
        <v>COM_AddStreamedVariable(VAR_TEMP_OUTSIDE, 5000);</v>
      </c>
      <c r="N131" t="str">
        <f t="shared" si="18"/>
        <v>COM_AddStreamedVariable(VAR_TEMP_OUTSIDE, 1000);</v>
      </c>
      <c r="P131" t="str">
        <f t="shared" si="12"/>
        <v>cJSON_AddItemToObject(Uha, "VAR_TEMP_OUTSIDE", cJSON_CreateNumber(mVars[127]));</v>
      </c>
    </row>
    <row r="132" spans="2:16">
      <c r="B132" s="17"/>
      <c r="C132" s="1">
        <v>128</v>
      </c>
      <c r="D132" s="1" t="str">
        <f t="shared" ref="D132:D195" si="19">DEC2HEX(C132,4)</f>
        <v>0080</v>
      </c>
      <c r="E132" t="s">
        <v>295</v>
      </c>
      <c r="H132" t="str">
        <f t="shared" si="16"/>
        <v>#define  VAR_TEMP_RECU_FC  128</v>
      </c>
      <c r="I132" t="str">
        <f t="shared" si="17"/>
        <v>public const byte VAR_TEMP_RECU_FC = 128;</v>
      </c>
      <c r="L132" t="str">
        <f t="shared" si="11"/>
        <v>COM_AddStreamedVariable(VAR_TEMP_RECU_FC, 5000);</v>
      </c>
      <c r="N132" t="str">
        <f t="shared" si="18"/>
        <v>COM_AddStreamedVariable(VAR_TEMP_RECU_FC, 1000);</v>
      </c>
      <c r="P132" t="str">
        <f t="shared" si="12"/>
        <v>cJSON_AddItemToObject(Uha, "VAR_TEMP_RECU_FC", cJSON_CreateNumber(mVars[128]));</v>
      </c>
    </row>
    <row r="133" spans="2:16">
      <c r="B133" s="17"/>
      <c r="C133" s="1">
        <v>129</v>
      </c>
      <c r="D133" s="1" t="str">
        <f t="shared" si="19"/>
        <v>0081</v>
      </c>
      <c r="E133" t="s">
        <v>296</v>
      </c>
      <c r="H133" t="str">
        <f t="shared" ref="H133:H137" si="20">CONCATENATE("#define  ",E133,"  ",C133)</f>
        <v>#define  VAR_TEMP_RECU_FH  129</v>
      </c>
      <c r="I133" t="str">
        <f t="shared" ref="I133:I137" si="21">CONCATENATE("public const byte ",E133," = ",C133,";")</f>
        <v>public const byte VAR_TEMP_RECU_FH = 129;</v>
      </c>
      <c r="L133" t="str">
        <f t="shared" si="11"/>
        <v>COM_AddStreamedVariable(VAR_TEMP_RECU_FH, 5000);</v>
      </c>
      <c r="N133" t="str">
        <f t="shared" ref="N133:N137" si="22">CONCATENATE("COM_AddStreamedVariable(",E133, ", 1000);")</f>
        <v>COM_AddStreamedVariable(VAR_TEMP_RECU_FH, 1000);</v>
      </c>
      <c r="P133" t="str">
        <f t="shared" ref="P133:P137" si="23">CONCATENATE("cJSON_AddItemToObject(Uha, ","""",E133,"""",", cJSON_CreateNumber(mVars[",C133,"]));")</f>
        <v>cJSON_AddItemToObject(Uha, "VAR_TEMP_RECU_FH", cJSON_CreateNumber(mVars[129]));</v>
      </c>
    </row>
    <row r="134" spans="2:16">
      <c r="B134" s="17"/>
      <c r="C134" s="1">
        <v>130</v>
      </c>
      <c r="D134" s="1" t="str">
        <f t="shared" si="19"/>
        <v>0082</v>
      </c>
      <c r="E134" t="s">
        <v>297</v>
      </c>
      <c r="F134" t="s">
        <v>300</v>
      </c>
      <c r="H134" t="str">
        <f t="shared" si="20"/>
        <v>#define  VAR_TEMP_RECU_WH  130</v>
      </c>
      <c r="I134" t="str">
        <f t="shared" si="21"/>
        <v>public const byte VAR_TEMP_RECU_WH = 130;</v>
      </c>
      <c r="L134" t="str">
        <f t="shared" si="11"/>
        <v>COM_AddStreamedVariable(VAR_TEMP_RECU_WH, 5000);</v>
      </c>
      <c r="N134" t="str">
        <f t="shared" si="22"/>
        <v>COM_AddStreamedVariable(VAR_TEMP_RECU_WH, 1000);</v>
      </c>
      <c r="P134" t="str">
        <f t="shared" si="23"/>
        <v>cJSON_AddItemToObject(Uha, "VAR_TEMP_RECU_WH", cJSON_CreateNumber(mVars[130]));</v>
      </c>
    </row>
    <row r="135" spans="2:16">
      <c r="B135" s="17"/>
      <c r="C135" s="1">
        <v>131</v>
      </c>
      <c r="D135" s="1" t="str">
        <f t="shared" si="19"/>
        <v>0083</v>
      </c>
      <c r="E135" t="s">
        <v>298</v>
      </c>
      <c r="F135" t="s">
        <v>299</v>
      </c>
      <c r="H135" t="str">
        <f t="shared" si="20"/>
        <v>#define  VAR_TEMP_RECU_WC  131</v>
      </c>
      <c r="I135" t="str">
        <f t="shared" si="21"/>
        <v>public const byte VAR_TEMP_RECU_WC = 131;</v>
      </c>
      <c r="L135" t="str">
        <f t="shared" si="11"/>
        <v>COM_AddStreamedVariable(VAR_TEMP_RECU_WC, 5000);</v>
      </c>
      <c r="N135" t="str">
        <f t="shared" si="22"/>
        <v>COM_AddStreamedVariable(VAR_TEMP_RECU_WC, 1000);</v>
      </c>
      <c r="P135" t="str">
        <f t="shared" si="23"/>
        <v>cJSON_AddItemToObject(Uha, "VAR_TEMP_RECU_WC", cJSON_CreateNumber(mVars[131]));</v>
      </c>
    </row>
    <row r="136" spans="2:16">
      <c r="B136" s="17"/>
      <c r="C136" s="1">
        <v>132</v>
      </c>
      <c r="D136" s="1" t="str">
        <f t="shared" si="19"/>
        <v>0084</v>
      </c>
      <c r="E136" t="s">
        <v>301</v>
      </c>
      <c r="H136" t="str">
        <f t="shared" si="20"/>
        <v>#define  VAR_RH_RECU_FH  132</v>
      </c>
      <c r="I136" t="str">
        <f t="shared" si="21"/>
        <v>public const byte VAR_RH_RECU_FH = 132;</v>
      </c>
      <c r="L136" t="str">
        <f t="shared" si="11"/>
        <v>COM_AddStreamedVariable(VAR_RH_RECU_FH, 5000);</v>
      </c>
      <c r="N136" t="str">
        <f t="shared" si="22"/>
        <v>COM_AddStreamedVariable(VAR_RH_RECU_FH, 1000);</v>
      </c>
      <c r="P136" t="str">
        <f t="shared" si="23"/>
        <v>cJSON_AddItemToObject(Uha, "VAR_RH_RECU_FH", cJSON_CreateNumber(mVars[132]));</v>
      </c>
    </row>
    <row r="137" spans="2:16">
      <c r="B137" s="17"/>
      <c r="C137" s="1">
        <v>133</v>
      </c>
      <c r="D137" s="1" t="str">
        <f t="shared" si="19"/>
        <v>0085</v>
      </c>
      <c r="E137" t="s">
        <v>302</v>
      </c>
      <c r="H137" t="str">
        <f t="shared" si="20"/>
        <v>#define  VAR_RH_RECU_WH  133</v>
      </c>
      <c r="I137" t="str">
        <f t="shared" si="21"/>
        <v>public const byte VAR_RH_RECU_WH = 133;</v>
      </c>
      <c r="L137" t="str">
        <f t="shared" si="11"/>
        <v>COM_AddStreamedVariable(VAR_RH_RECU_WH, 5000);</v>
      </c>
      <c r="N137" t="str">
        <f t="shared" si="22"/>
        <v>COM_AddStreamedVariable(VAR_RH_RECU_WH, 1000);</v>
      </c>
      <c r="P137" t="str">
        <f t="shared" si="23"/>
        <v>cJSON_AddItemToObject(Uha, "VAR_RH_RECU_WH", cJSON_CreateNumber(mVars[133]));</v>
      </c>
    </row>
    <row r="138" spans="2:16">
      <c r="B138" s="17"/>
      <c r="C138" s="1">
        <v>134</v>
      </c>
      <c r="D138" s="1" t="str">
        <f t="shared" si="19"/>
        <v>0086</v>
      </c>
      <c r="L138" t="str">
        <f t="shared" si="11"/>
        <v>COM_AddStreamedVariable(, 5000);</v>
      </c>
    </row>
    <row r="139" spans="2:16">
      <c r="B139" s="17"/>
      <c r="C139" s="1">
        <v>135</v>
      </c>
      <c r="D139" s="1" t="str">
        <f t="shared" si="19"/>
        <v>0087</v>
      </c>
      <c r="L139" t="str">
        <f t="shared" si="11"/>
        <v>COM_AddStreamedVariable(, 5000);</v>
      </c>
    </row>
    <row r="140" spans="2:16">
      <c r="B140" s="17"/>
      <c r="C140" s="1">
        <v>136</v>
      </c>
      <c r="D140" s="1" t="str">
        <f t="shared" si="19"/>
        <v>0088</v>
      </c>
      <c r="L140" t="str">
        <f t="shared" si="11"/>
        <v>COM_AddStreamedVariable(, 5000);</v>
      </c>
    </row>
    <row r="141" spans="2:16">
      <c r="B141" s="17"/>
      <c r="C141" s="1">
        <v>137</v>
      </c>
      <c r="D141" s="1" t="str">
        <f t="shared" si="19"/>
        <v>0089</v>
      </c>
      <c r="E141" t="s">
        <v>303</v>
      </c>
      <c r="H141" t="str">
        <f t="shared" ref="H141:H146" si="24">CONCATENATE("#define  ",E141,"  ",C141)</f>
        <v>#define  VAR_CO2_RECU  137</v>
      </c>
      <c r="I141" t="str">
        <f t="shared" ref="I141:I146" si="25">CONCATENATE("public const byte ",E141," = ",C141,";")</f>
        <v>public const byte VAR_CO2_RECU = 137;</v>
      </c>
      <c r="L141" t="str">
        <f t="shared" si="11"/>
        <v>COM_AddStreamedVariable(VAR_CO2_RECU, 5000);</v>
      </c>
      <c r="N141" t="str">
        <f t="shared" ref="N141:N146" si="26">CONCATENATE("COM_AddStreamedVariable(",E141, ", 1000);")</f>
        <v>COM_AddStreamedVariable(VAR_CO2_RECU, 1000);</v>
      </c>
      <c r="P141" t="str">
        <f t="shared" ref="P141:P146" si="27">CONCATENATE("cJSON_AddItemToObject(Uha, ","""",E141,"""",", cJSON_CreateNumber(mVars[",C141,"]));")</f>
        <v>cJSON_AddItemToObject(Uha, "VAR_CO2_RECU", cJSON_CreateNumber(mVars[137]));</v>
      </c>
    </row>
    <row r="142" spans="2:16">
      <c r="B142" s="17"/>
      <c r="C142" s="1">
        <v>138</v>
      </c>
      <c r="D142" s="1" t="str">
        <f t="shared" si="19"/>
        <v>008A</v>
      </c>
      <c r="E142" t="s">
        <v>304</v>
      </c>
      <c r="H142" t="str">
        <f t="shared" si="24"/>
        <v>#define  VAR_DP_RECU_F  138</v>
      </c>
      <c r="I142" t="str">
        <f t="shared" si="25"/>
        <v>public const byte VAR_DP_RECU_F = 138;</v>
      </c>
      <c r="L142" t="str">
        <f t="shared" si="11"/>
        <v>COM_AddStreamedVariable(VAR_DP_RECU_F, 5000);</v>
      </c>
      <c r="N142" t="str">
        <f t="shared" si="26"/>
        <v>COM_AddStreamedVariable(VAR_DP_RECU_F, 1000);</v>
      </c>
      <c r="P142" t="str">
        <f t="shared" si="27"/>
        <v>cJSON_AddItemToObject(Uha, "VAR_DP_RECU_F", cJSON_CreateNumber(mVars[138]));</v>
      </c>
    </row>
    <row r="143" spans="2:16">
      <c r="B143" s="17"/>
      <c r="C143" s="1">
        <v>139</v>
      </c>
      <c r="D143" s="1" t="str">
        <f t="shared" si="19"/>
        <v>008B</v>
      </c>
      <c r="E143" t="s">
        <v>305</v>
      </c>
      <c r="H143" t="str">
        <f t="shared" si="24"/>
        <v>#define  VAR_DP_RECU_W  139</v>
      </c>
      <c r="I143" t="str">
        <f t="shared" si="25"/>
        <v>public const byte VAR_DP_RECU_W = 139;</v>
      </c>
      <c r="L143" t="str">
        <f t="shared" ref="L143:L206" si="28">CONCATENATE("COM_AddStreamedVariable(",E143, ", 5000);")</f>
        <v>COM_AddStreamedVariable(VAR_DP_RECU_W, 5000);</v>
      </c>
      <c r="N143" t="str">
        <f t="shared" si="26"/>
        <v>COM_AddStreamedVariable(VAR_DP_RECU_W, 1000);</v>
      </c>
      <c r="P143" t="str">
        <f t="shared" si="27"/>
        <v>cJSON_AddItemToObject(Uha, "VAR_DP_RECU_W", cJSON_CreateNumber(mVars[139]));</v>
      </c>
    </row>
    <row r="144" spans="2:16">
      <c r="B144" s="17"/>
      <c r="C144" s="1">
        <v>140</v>
      </c>
      <c r="D144" s="1" t="str">
        <f t="shared" si="19"/>
        <v>008C</v>
      </c>
      <c r="E144" t="s">
        <v>306</v>
      </c>
      <c r="H144" t="str">
        <f t="shared" si="24"/>
        <v>#define  VAR_RECU_FAN_F  140</v>
      </c>
      <c r="I144" t="str">
        <f t="shared" si="25"/>
        <v>public const byte VAR_RECU_FAN_F = 140;</v>
      </c>
      <c r="L144" t="str">
        <f t="shared" si="28"/>
        <v>COM_AddStreamedVariable(VAR_RECU_FAN_F, 5000);</v>
      </c>
      <c r="N144" t="str">
        <f t="shared" si="26"/>
        <v>COM_AddStreamedVariable(VAR_RECU_FAN_F, 1000);</v>
      </c>
      <c r="P144" t="str">
        <f t="shared" si="27"/>
        <v>cJSON_AddItemToObject(Uha, "VAR_RECU_FAN_F", cJSON_CreateNumber(mVars[140]));</v>
      </c>
    </row>
    <row r="145" spans="2:16">
      <c r="B145" s="17"/>
      <c r="C145" s="1">
        <v>141</v>
      </c>
      <c r="D145" s="1" t="str">
        <f t="shared" si="19"/>
        <v>008D</v>
      </c>
      <c r="E145" t="s">
        <v>307</v>
      </c>
      <c r="H145" t="str">
        <f t="shared" si="24"/>
        <v>#define  VAR_RECU_FAN_W  141</v>
      </c>
      <c r="I145" t="str">
        <f t="shared" si="25"/>
        <v>public const byte VAR_RECU_FAN_W = 141;</v>
      </c>
      <c r="L145" t="str">
        <f t="shared" si="28"/>
        <v>COM_AddStreamedVariable(VAR_RECU_FAN_W, 5000);</v>
      </c>
      <c r="N145" t="str">
        <f t="shared" si="26"/>
        <v>COM_AddStreamedVariable(VAR_RECU_FAN_W, 1000);</v>
      </c>
      <c r="P145" t="str">
        <f t="shared" si="27"/>
        <v>cJSON_AddItemToObject(Uha, "VAR_RECU_FAN_W", cJSON_CreateNumber(mVars[141]));</v>
      </c>
    </row>
    <row r="146" spans="2:16">
      <c r="B146" s="17"/>
      <c r="C146" s="1">
        <v>142</v>
      </c>
      <c r="D146" s="1" t="str">
        <f t="shared" si="19"/>
        <v>008E</v>
      </c>
      <c r="E146" t="s">
        <v>308</v>
      </c>
      <c r="H146" t="str">
        <f t="shared" si="24"/>
        <v>#define  VAR_CURR_RECU_A  142</v>
      </c>
      <c r="I146" t="str">
        <f t="shared" si="25"/>
        <v>public const byte VAR_CURR_RECU_A = 142;</v>
      </c>
      <c r="L146" t="str">
        <f t="shared" si="28"/>
        <v>COM_AddStreamedVariable(VAR_CURR_RECU_A, 5000);</v>
      </c>
      <c r="N146" t="str">
        <f t="shared" si="26"/>
        <v>COM_AddStreamedVariable(VAR_CURR_RECU_A, 1000);</v>
      </c>
      <c r="P146" t="str">
        <f t="shared" si="27"/>
        <v>cJSON_AddItemToObject(Uha, "VAR_CURR_RECU_A", cJSON_CreateNumber(mVars[142]));</v>
      </c>
    </row>
    <row r="147" spans="2:16">
      <c r="B147" s="17"/>
      <c r="C147" s="1">
        <v>143</v>
      </c>
      <c r="D147" s="1" t="str">
        <f t="shared" si="19"/>
        <v>008F</v>
      </c>
      <c r="H147" t="str">
        <f t="shared" ref="H147:H183" si="29">CONCATENATE("#define  ",E147,"  ",C147)</f>
        <v>#define    143</v>
      </c>
      <c r="I147" t="str">
        <f t="shared" ref="I147:I183" si="30">CONCATENATE("public const byte ",E147," = ",C147,";")</f>
        <v>public const byte  = 143;</v>
      </c>
      <c r="L147" t="str">
        <f t="shared" si="28"/>
        <v>COM_AddStreamedVariable(, 5000);</v>
      </c>
      <c r="N147" t="str">
        <f t="shared" ref="N147:N183" si="31">CONCATENATE("COM_AddStreamedVariable(",E147, ", 1000);")</f>
        <v>COM_AddStreamedVariable(, 1000);</v>
      </c>
      <c r="P147" t="str">
        <f t="shared" ref="P147:P183" si="32">CONCATENATE("cJSON_AddItemToObject(Uha, ","""",E147,"""",", cJSON_CreateNumber(mVars[",C147,"]));")</f>
        <v>cJSON_AddItemToObject(Uha, "", cJSON_CreateNumber(mVars[143]));</v>
      </c>
    </row>
    <row r="148" spans="2:16">
      <c r="B148" s="17"/>
      <c r="C148" s="1">
        <v>144</v>
      </c>
      <c r="D148" s="1" t="str">
        <f t="shared" si="19"/>
        <v>0090</v>
      </c>
      <c r="E148" s="36" t="s">
        <v>347</v>
      </c>
      <c r="F148" t="s">
        <v>349</v>
      </c>
      <c r="H148" t="str">
        <f t="shared" si="29"/>
        <v>#define  VAR_TEMP_DILNA  144</v>
      </c>
      <c r="I148" t="str">
        <f t="shared" si="30"/>
        <v>public const byte VAR_TEMP_DILNA = 144;</v>
      </c>
      <c r="L148" t="str">
        <f t="shared" si="28"/>
        <v>COM_AddStreamedVariable(VAR_TEMP_DILNA, 5000);</v>
      </c>
      <c r="N148" t="str">
        <f t="shared" si="31"/>
        <v>COM_AddStreamedVariable(VAR_TEMP_DILNA, 1000);</v>
      </c>
      <c r="P148" t="str">
        <f t="shared" si="32"/>
        <v>cJSON_AddItemToObject(Uha, "VAR_TEMP_DILNA", cJSON_CreateNumber(mVars[144]));</v>
      </c>
    </row>
    <row r="149" spans="2:16">
      <c r="B149" s="17"/>
      <c r="C149" s="1">
        <v>145</v>
      </c>
      <c r="D149" s="1" t="str">
        <f t="shared" si="19"/>
        <v>0091</v>
      </c>
      <c r="E149" s="36" t="s">
        <v>348</v>
      </c>
      <c r="F149" t="s">
        <v>350</v>
      </c>
      <c r="H149" t="str">
        <f t="shared" si="29"/>
        <v>#define  VAR_TEMP_AKUPACK1  145</v>
      </c>
      <c r="I149" t="str">
        <f t="shared" si="30"/>
        <v>public const byte VAR_TEMP_AKUPACK1 = 145;</v>
      </c>
      <c r="L149" t="str">
        <f t="shared" si="28"/>
        <v>COM_AddStreamedVariable(VAR_TEMP_AKUPACK1, 5000);</v>
      </c>
      <c r="N149" t="str">
        <f t="shared" si="31"/>
        <v>COM_AddStreamedVariable(VAR_TEMP_AKUPACK1, 1000);</v>
      </c>
      <c r="P149" t="str">
        <f t="shared" si="32"/>
        <v>cJSON_AddItemToObject(Uha, "VAR_TEMP_AKUPACK1", cJSON_CreateNumber(mVars[145]));</v>
      </c>
    </row>
    <row r="150" spans="2:16">
      <c r="B150" s="17"/>
      <c r="C150" s="1">
        <v>146</v>
      </c>
      <c r="D150" s="1" t="str">
        <f t="shared" si="19"/>
        <v>0092</v>
      </c>
      <c r="E150" s="36" t="s">
        <v>352</v>
      </c>
      <c r="F150" t="s">
        <v>351</v>
      </c>
      <c r="H150" t="str">
        <f t="shared" si="29"/>
        <v>#define  VAR_TEMP_BOARD_ELECON_D  146</v>
      </c>
      <c r="I150" t="str">
        <f t="shared" si="30"/>
        <v>public const byte VAR_TEMP_BOARD_ELECON_D = 146;</v>
      </c>
      <c r="L150" t="str">
        <f t="shared" si="28"/>
        <v>COM_AddStreamedVariable(VAR_TEMP_BOARD_ELECON_D, 5000);</v>
      </c>
      <c r="N150" t="str">
        <f t="shared" si="31"/>
        <v>COM_AddStreamedVariable(VAR_TEMP_BOARD_ELECON_D, 1000);</v>
      </c>
      <c r="P150" t="str">
        <f t="shared" si="32"/>
        <v>cJSON_AddItemToObject(Uha, "VAR_TEMP_BOARD_ELECON_D", cJSON_CreateNumber(mVars[146]));</v>
      </c>
    </row>
    <row r="151" spans="2:16">
      <c r="B151" s="17"/>
      <c r="C151" s="1">
        <v>147</v>
      </c>
      <c r="D151" s="1" t="str">
        <f t="shared" si="19"/>
        <v>0093</v>
      </c>
      <c r="H151" t="str">
        <f t="shared" si="29"/>
        <v>#define    147</v>
      </c>
      <c r="I151" t="str">
        <f t="shared" si="30"/>
        <v>public const byte  = 147;</v>
      </c>
      <c r="L151" t="str">
        <f t="shared" si="28"/>
        <v>COM_AddStreamedVariable(, 5000);</v>
      </c>
      <c r="N151" t="str">
        <f t="shared" si="31"/>
        <v>COM_AddStreamedVariable(, 1000);</v>
      </c>
      <c r="P151" t="str">
        <f t="shared" si="32"/>
        <v>cJSON_AddItemToObject(Uha, "", cJSON_CreateNumber(mVars[147]));</v>
      </c>
    </row>
    <row r="152" spans="2:16">
      <c r="B152" s="17"/>
      <c r="C152" s="1">
        <v>148</v>
      </c>
      <c r="D152" s="1" t="str">
        <f t="shared" si="19"/>
        <v>0094</v>
      </c>
      <c r="H152" t="str">
        <f t="shared" si="29"/>
        <v>#define    148</v>
      </c>
      <c r="I152" t="str">
        <f t="shared" si="30"/>
        <v>public const byte  = 148;</v>
      </c>
      <c r="L152" t="str">
        <f t="shared" si="28"/>
        <v>COM_AddStreamedVariable(, 5000);</v>
      </c>
      <c r="N152" t="str">
        <f t="shared" si="31"/>
        <v>COM_AddStreamedVariable(, 1000);</v>
      </c>
      <c r="P152" t="str">
        <f t="shared" si="32"/>
        <v>cJSON_AddItemToObject(Uha, "", cJSON_CreateNumber(mVars[148]));</v>
      </c>
    </row>
    <row r="153" spans="2:16">
      <c r="B153" s="17"/>
      <c r="C153" s="1">
        <v>149</v>
      </c>
      <c r="D153" s="1" t="str">
        <f t="shared" si="19"/>
        <v>0095</v>
      </c>
      <c r="H153" t="str">
        <f t="shared" si="29"/>
        <v>#define    149</v>
      </c>
      <c r="I153" t="str">
        <f t="shared" si="30"/>
        <v>public const byte  = 149;</v>
      </c>
      <c r="L153" t="str">
        <f t="shared" si="28"/>
        <v>COM_AddStreamedVariable(, 5000);</v>
      </c>
      <c r="N153" t="str">
        <f t="shared" si="31"/>
        <v>COM_AddStreamedVariable(, 1000);</v>
      </c>
      <c r="P153" t="str">
        <f t="shared" si="32"/>
        <v>cJSON_AddItemToObject(Uha, "", cJSON_CreateNumber(mVars[149]));</v>
      </c>
    </row>
    <row r="154" spans="2:16">
      <c r="B154" s="17"/>
      <c r="C154" s="1">
        <v>150</v>
      </c>
      <c r="D154" s="1" t="str">
        <f t="shared" si="19"/>
        <v>0096</v>
      </c>
      <c r="H154" t="str">
        <f t="shared" si="29"/>
        <v>#define    150</v>
      </c>
      <c r="I154" t="str">
        <f t="shared" si="30"/>
        <v>public const byte  = 150;</v>
      </c>
      <c r="L154" t="str">
        <f t="shared" si="28"/>
        <v>COM_AddStreamedVariable(, 5000);</v>
      </c>
      <c r="N154" t="str">
        <f t="shared" si="31"/>
        <v>COM_AddStreamedVariable(, 1000);</v>
      </c>
      <c r="P154" t="str">
        <f t="shared" si="32"/>
        <v>cJSON_AddItemToObject(Uha, "", cJSON_CreateNumber(mVars[150]));</v>
      </c>
    </row>
    <row r="155" spans="2:16">
      <c r="B155" s="17"/>
      <c r="C155" s="1">
        <v>151</v>
      </c>
      <c r="D155" s="1" t="str">
        <f t="shared" si="19"/>
        <v>0097</v>
      </c>
      <c r="H155" t="str">
        <f t="shared" si="29"/>
        <v>#define    151</v>
      </c>
      <c r="I155" t="str">
        <f t="shared" si="30"/>
        <v>public const byte  = 151;</v>
      </c>
      <c r="L155" t="str">
        <f t="shared" si="28"/>
        <v>COM_AddStreamedVariable(, 5000);</v>
      </c>
      <c r="N155" t="str">
        <f t="shared" si="31"/>
        <v>COM_AddStreamedVariable(, 1000);</v>
      </c>
      <c r="P155" t="str">
        <f t="shared" si="32"/>
        <v>cJSON_AddItemToObject(Uha, "", cJSON_CreateNumber(mVars[151]));</v>
      </c>
    </row>
    <row r="156" spans="2:16">
      <c r="B156" s="17"/>
      <c r="C156" s="1">
        <v>152</v>
      </c>
      <c r="D156" s="1" t="str">
        <f t="shared" si="19"/>
        <v>0098</v>
      </c>
      <c r="H156" t="str">
        <f t="shared" si="29"/>
        <v>#define    152</v>
      </c>
      <c r="I156" t="str">
        <f t="shared" si="30"/>
        <v>public const byte  = 152;</v>
      </c>
      <c r="L156" t="str">
        <f t="shared" si="28"/>
        <v>COM_AddStreamedVariable(, 5000);</v>
      </c>
      <c r="N156" t="str">
        <f t="shared" si="31"/>
        <v>COM_AddStreamedVariable(, 1000);</v>
      </c>
      <c r="P156" t="str">
        <f t="shared" si="32"/>
        <v>cJSON_AddItemToObject(Uha, "", cJSON_CreateNumber(mVars[152]));</v>
      </c>
    </row>
    <row r="157" spans="2:16">
      <c r="B157" s="17"/>
      <c r="C157" s="1">
        <v>153</v>
      </c>
      <c r="D157" s="1" t="str">
        <f t="shared" si="19"/>
        <v>0099</v>
      </c>
      <c r="H157" t="str">
        <f t="shared" si="29"/>
        <v>#define    153</v>
      </c>
      <c r="I157" t="str">
        <f t="shared" si="30"/>
        <v>public const byte  = 153;</v>
      </c>
      <c r="L157" t="str">
        <f t="shared" si="28"/>
        <v>COM_AddStreamedVariable(, 5000);</v>
      </c>
      <c r="N157" t="str">
        <f t="shared" si="31"/>
        <v>COM_AddStreamedVariable(, 1000);</v>
      </c>
      <c r="P157" t="str">
        <f t="shared" si="32"/>
        <v>cJSON_AddItemToObject(Uha, "", cJSON_CreateNumber(mVars[153]));</v>
      </c>
    </row>
    <row r="158" spans="2:16">
      <c r="B158" s="17"/>
      <c r="C158" s="1">
        <v>154</v>
      </c>
      <c r="D158" s="1" t="str">
        <f t="shared" si="19"/>
        <v>009A</v>
      </c>
      <c r="H158" t="str">
        <f t="shared" si="29"/>
        <v>#define    154</v>
      </c>
      <c r="I158" t="str">
        <f t="shared" si="30"/>
        <v>public const byte  = 154;</v>
      </c>
      <c r="L158" t="str">
        <f t="shared" si="28"/>
        <v>COM_AddStreamedVariable(, 5000);</v>
      </c>
      <c r="N158" t="str">
        <f t="shared" si="31"/>
        <v>COM_AddStreamedVariable(, 1000);</v>
      </c>
      <c r="P158" t="str">
        <f t="shared" si="32"/>
        <v>cJSON_AddItemToObject(Uha, "", cJSON_CreateNumber(mVars[154]));</v>
      </c>
    </row>
    <row r="159" spans="2:16">
      <c r="B159" s="17"/>
      <c r="C159" s="1">
        <v>155</v>
      </c>
      <c r="D159" s="1" t="str">
        <f t="shared" si="19"/>
        <v>009B</v>
      </c>
      <c r="H159" t="str">
        <f t="shared" si="29"/>
        <v>#define    155</v>
      </c>
      <c r="I159" t="str">
        <f t="shared" si="30"/>
        <v>public const byte  = 155;</v>
      </c>
      <c r="L159" t="str">
        <f t="shared" si="28"/>
        <v>COM_AddStreamedVariable(, 5000);</v>
      </c>
      <c r="N159" t="str">
        <f t="shared" si="31"/>
        <v>COM_AddStreamedVariable(, 1000);</v>
      </c>
      <c r="P159" t="str">
        <f t="shared" si="32"/>
        <v>cJSON_AddItemToObject(Uha, "", cJSON_CreateNumber(mVars[155]));</v>
      </c>
    </row>
    <row r="160" spans="2:16">
      <c r="B160" s="17"/>
      <c r="C160" s="1">
        <v>156</v>
      </c>
      <c r="D160" s="1" t="str">
        <f t="shared" si="19"/>
        <v>009C</v>
      </c>
      <c r="H160" t="str">
        <f t="shared" si="29"/>
        <v>#define    156</v>
      </c>
      <c r="I160" t="str">
        <f t="shared" si="30"/>
        <v>public const byte  = 156;</v>
      </c>
      <c r="L160" t="str">
        <f t="shared" si="28"/>
        <v>COM_AddStreamedVariable(, 5000);</v>
      </c>
      <c r="N160" t="str">
        <f t="shared" si="31"/>
        <v>COM_AddStreamedVariable(, 1000);</v>
      </c>
      <c r="P160" t="str">
        <f t="shared" si="32"/>
        <v>cJSON_AddItemToObject(Uha, "", cJSON_CreateNumber(mVars[156]));</v>
      </c>
    </row>
    <row r="161" spans="2:16">
      <c r="B161" s="17"/>
      <c r="C161" s="1">
        <v>157</v>
      </c>
      <c r="D161" s="1" t="str">
        <f t="shared" si="19"/>
        <v>009D</v>
      </c>
      <c r="H161" t="str">
        <f t="shared" si="29"/>
        <v>#define    157</v>
      </c>
      <c r="I161" t="str">
        <f t="shared" si="30"/>
        <v>public const byte  = 157;</v>
      </c>
      <c r="L161" t="str">
        <f t="shared" si="28"/>
        <v>COM_AddStreamedVariable(, 5000);</v>
      </c>
      <c r="N161" t="str">
        <f t="shared" si="31"/>
        <v>COM_AddStreamedVariable(, 1000);</v>
      </c>
      <c r="P161" t="str">
        <f t="shared" si="32"/>
        <v>cJSON_AddItemToObject(Uha, "", cJSON_CreateNumber(mVars[157]));</v>
      </c>
    </row>
    <row r="162" spans="2:16">
      <c r="B162" s="17"/>
      <c r="C162" s="1">
        <v>158</v>
      </c>
      <c r="D162" s="1" t="str">
        <f t="shared" si="19"/>
        <v>009E</v>
      </c>
      <c r="H162" t="str">
        <f t="shared" si="29"/>
        <v>#define    158</v>
      </c>
      <c r="I162" t="str">
        <f t="shared" si="30"/>
        <v>public const byte  = 158;</v>
      </c>
      <c r="L162" t="str">
        <f t="shared" si="28"/>
        <v>COM_AddStreamedVariable(, 5000);</v>
      </c>
      <c r="N162" t="str">
        <f t="shared" si="31"/>
        <v>COM_AddStreamedVariable(, 1000);</v>
      </c>
      <c r="P162" t="str">
        <f t="shared" si="32"/>
        <v>cJSON_AddItemToObject(Uha, "", cJSON_CreateNumber(mVars[158]));</v>
      </c>
    </row>
    <row r="163" spans="2:16">
      <c r="B163" s="17"/>
      <c r="C163" s="1">
        <v>159</v>
      </c>
      <c r="D163" s="1" t="str">
        <f t="shared" si="19"/>
        <v>009F</v>
      </c>
      <c r="H163" t="str">
        <f t="shared" si="29"/>
        <v>#define    159</v>
      </c>
      <c r="I163" t="str">
        <f t="shared" si="30"/>
        <v>public const byte  = 159;</v>
      </c>
      <c r="L163" t="str">
        <f t="shared" si="28"/>
        <v>COM_AddStreamedVariable(, 5000);</v>
      </c>
      <c r="N163" t="str">
        <f t="shared" si="31"/>
        <v>COM_AddStreamedVariable(, 1000);</v>
      </c>
      <c r="P163" t="str">
        <f t="shared" si="32"/>
        <v>cJSON_AddItemToObject(Uha, "", cJSON_CreateNumber(mVars[159]));</v>
      </c>
    </row>
    <row r="164" spans="2:16">
      <c r="B164" s="17"/>
      <c r="C164" s="1">
        <v>160</v>
      </c>
      <c r="D164" s="1" t="str">
        <f t="shared" si="19"/>
        <v>00A0</v>
      </c>
      <c r="H164" t="str">
        <f t="shared" si="29"/>
        <v>#define    160</v>
      </c>
      <c r="I164" t="str">
        <f t="shared" si="30"/>
        <v>public const byte  = 160;</v>
      </c>
      <c r="L164" t="str">
        <f t="shared" si="28"/>
        <v>COM_AddStreamedVariable(, 5000);</v>
      </c>
      <c r="N164" t="str">
        <f t="shared" si="31"/>
        <v>COM_AddStreamedVariable(, 1000);</v>
      </c>
      <c r="P164" t="str">
        <f t="shared" si="32"/>
        <v>cJSON_AddItemToObject(Uha, "", cJSON_CreateNumber(mVars[160]));</v>
      </c>
    </row>
    <row r="165" spans="2:16">
      <c r="C165" s="1">
        <v>161</v>
      </c>
      <c r="D165" s="1" t="str">
        <f t="shared" si="19"/>
        <v>00A1</v>
      </c>
      <c r="E165" t="s">
        <v>291</v>
      </c>
      <c r="H165" t="str">
        <f t="shared" si="29"/>
        <v>#define  VAR_METEO_WIND_BURST  161</v>
      </c>
      <c r="I165" t="str">
        <f t="shared" si="30"/>
        <v>public const byte VAR_METEO_WIND_BURST = 161;</v>
      </c>
      <c r="L165" t="str">
        <f t="shared" si="28"/>
        <v>COM_AddStreamedVariable(VAR_METEO_WIND_BURST, 5000);</v>
      </c>
      <c r="N165" t="str">
        <f t="shared" si="31"/>
        <v>COM_AddStreamedVariable(VAR_METEO_WIND_BURST, 1000);</v>
      </c>
      <c r="P165" t="str">
        <f t="shared" si="32"/>
        <v>cJSON_AddItemToObject(Uha, "VAR_METEO_WIND_BURST", cJSON_CreateNumber(mVars[161]));</v>
      </c>
    </row>
    <row r="166" spans="2:16">
      <c r="C166" s="1">
        <v>162</v>
      </c>
      <c r="D166" s="1" t="str">
        <f t="shared" si="19"/>
        <v>00A2</v>
      </c>
      <c r="E166" t="s">
        <v>292</v>
      </c>
      <c r="H166" t="str">
        <f t="shared" si="29"/>
        <v>#define  VAR_METEO_WIND_AVG  162</v>
      </c>
      <c r="I166" t="str">
        <f t="shared" si="30"/>
        <v>public const byte VAR_METEO_WIND_AVG = 162;</v>
      </c>
      <c r="L166" t="str">
        <f t="shared" si="28"/>
        <v>COM_AddStreamedVariable(VAR_METEO_WIND_AVG, 5000);</v>
      </c>
      <c r="N166" t="str">
        <f t="shared" si="31"/>
        <v>COM_AddStreamedVariable(VAR_METEO_WIND_AVG, 1000);</v>
      </c>
      <c r="P166" t="str">
        <f t="shared" si="32"/>
        <v>cJSON_AddItemToObject(Uha, "VAR_METEO_WIND_AVG", cJSON_CreateNumber(mVars[162]));</v>
      </c>
    </row>
    <row r="167" spans="2:16">
      <c r="C167" s="1">
        <v>163</v>
      </c>
      <c r="D167" s="1" t="str">
        <f t="shared" si="19"/>
        <v>00A3</v>
      </c>
      <c r="E167" t="s">
        <v>293</v>
      </c>
      <c r="H167" t="str">
        <f t="shared" si="29"/>
        <v>#define  VAR_METEO_WIND_POW  163</v>
      </c>
      <c r="I167" t="str">
        <f t="shared" si="30"/>
        <v>public const byte VAR_METEO_WIND_POW = 163;</v>
      </c>
      <c r="L167" t="str">
        <f t="shared" si="28"/>
        <v>COM_AddStreamedVariable(VAR_METEO_WIND_POW, 5000);</v>
      </c>
      <c r="N167" t="str">
        <f t="shared" si="31"/>
        <v>COM_AddStreamedVariable(VAR_METEO_WIND_POW, 1000);</v>
      </c>
      <c r="P167" t="str">
        <f t="shared" si="32"/>
        <v>cJSON_AddItemToObject(Uha, "VAR_METEO_WIND_POW", cJSON_CreateNumber(mVars[163]));</v>
      </c>
    </row>
    <row r="168" spans="2:16">
      <c r="C168" s="1">
        <v>164</v>
      </c>
      <c r="D168" s="1" t="str">
        <f t="shared" si="19"/>
        <v>00A4</v>
      </c>
      <c r="E168" t="s">
        <v>294</v>
      </c>
      <c r="H168" t="str">
        <f t="shared" si="29"/>
        <v>#define  VAR_METEO_WIND_ENERGY  164</v>
      </c>
      <c r="I168" t="str">
        <f t="shared" si="30"/>
        <v>public const byte VAR_METEO_WIND_ENERGY = 164;</v>
      </c>
      <c r="L168" t="str">
        <f t="shared" si="28"/>
        <v>COM_AddStreamedVariable(VAR_METEO_WIND_ENERGY, 5000);</v>
      </c>
      <c r="N168" t="str">
        <f t="shared" si="31"/>
        <v>COM_AddStreamedVariable(VAR_METEO_WIND_ENERGY, 1000);</v>
      </c>
      <c r="P168" t="str">
        <f t="shared" si="32"/>
        <v>cJSON_AddItemToObject(Uha, "VAR_METEO_WIND_ENERGY", cJSON_CreateNumber(mVars[164]));</v>
      </c>
    </row>
    <row r="169" spans="2:16">
      <c r="C169" s="1">
        <v>165</v>
      </c>
      <c r="D169" s="1" t="str">
        <f t="shared" si="19"/>
        <v>00A5</v>
      </c>
      <c r="H169" t="str">
        <f t="shared" si="29"/>
        <v>#define    165</v>
      </c>
      <c r="I169" t="str">
        <f t="shared" si="30"/>
        <v>public const byte  = 165;</v>
      </c>
      <c r="L169" t="str">
        <f t="shared" si="28"/>
        <v>COM_AddStreamedVariable(, 5000);</v>
      </c>
      <c r="N169" t="str">
        <f t="shared" si="31"/>
        <v>COM_AddStreamedVariable(, 1000);</v>
      </c>
      <c r="P169" t="str">
        <f t="shared" si="32"/>
        <v>cJSON_AddItemToObject(Uha, "", cJSON_CreateNumber(mVars[165]));</v>
      </c>
    </row>
    <row r="170" spans="2:16">
      <c r="C170" s="1">
        <v>166</v>
      </c>
      <c r="D170" s="1" t="str">
        <f t="shared" si="19"/>
        <v>00A6</v>
      </c>
      <c r="H170" t="str">
        <f t="shared" si="29"/>
        <v>#define    166</v>
      </c>
      <c r="I170" t="str">
        <f t="shared" si="30"/>
        <v>public const byte  = 166;</v>
      </c>
      <c r="L170" t="str">
        <f t="shared" si="28"/>
        <v>COM_AddStreamedVariable(, 5000);</v>
      </c>
      <c r="N170" t="str">
        <f t="shared" si="31"/>
        <v>COM_AddStreamedVariable(, 1000);</v>
      </c>
      <c r="P170" t="str">
        <f t="shared" si="32"/>
        <v>cJSON_AddItemToObject(Uha, "", cJSON_CreateNumber(mVars[166]));</v>
      </c>
    </row>
    <row r="171" spans="2:16">
      <c r="C171" s="1">
        <v>167</v>
      </c>
      <c r="D171" s="1" t="str">
        <f t="shared" si="19"/>
        <v>00A7</v>
      </c>
      <c r="H171" t="str">
        <f t="shared" si="29"/>
        <v>#define    167</v>
      </c>
      <c r="I171" t="str">
        <f t="shared" si="30"/>
        <v>public const byte  = 167;</v>
      </c>
      <c r="L171" t="str">
        <f t="shared" si="28"/>
        <v>COM_AddStreamedVariable(, 5000);</v>
      </c>
      <c r="N171" t="str">
        <f t="shared" si="31"/>
        <v>COM_AddStreamedVariable(, 1000);</v>
      </c>
      <c r="P171" t="str">
        <f t="shared" si="32"/>
        <v>cJSON_AddItemToObject(Uha, "", cJSON_CreateNumber(mVars[167]));</v>
      </c>
    </row>
    <row r="172" spans="2:16">
      <c r="C172" s="1">
        <v>168</v>
      </c>
      <c r="D172" s="1" t="str">
        <f t="shared" si="19"/>
        <v>00A8</v>
      </c>
      <c r="H172" t="str">
        <f t="shared" si="29"/>
        <v>#define    168</v>
      </c>
      <c r="I172" t="str">
        <f t="shared" si="30"/>
        <v>public const byte  = 168;</v>
      </c>
      <c r="L172" t="str">
        <f t="shared" si="28"/>
        <v>COM_AddStreamedVariable(, 5000);</v>
      </c>
      <c r="N172" t="str">
        <f t="shared" si="31"/>
        <v>COM_AddStreamedVariable(, 1000);</v>
      </c>
      <c r="P172" t="str">
        <f t="shared" si="32"/>
        <v>cJSON_AddItemToObject(Uha, "", cJSON_CreateNumber(mVars[168]));</v>
      </c>
    </row>
    <row r="173" spans="2:16">
      <c r="C173" s="1">
        <v>169</v>
      </c>
      <c r="D173" s="1" t="str">
        <f t="shared" si="19"/>
        <v>00A9</v>
      </c>
      <c r="H173" t="str">
        <f t="shared" si="29"/>
        <v>#define    169</v>
      </c>
      <c r="I173" t="str">
        <f t="shared" si="30"/>
        <v>public const byte  = 169;</v>
      </c>
      <c r="L173" t="str">
        <f t="shared" si="28"/>
        <v>COM_AddStreamedVariable(, 5000);</v>
      </c>
      <c r="N173" t="str">
        <f t="shared" si="31"/>
        <v>COM_AddStreamedVariable(, 1000);</v>
      </c>
      <c r="P173" t="str">
        <f t="shared" si="32"/>
        <v>cJSON_AddItemToObject(Uha, "", cJSON_CreateNumber(mVars[169]));</v>
      </c>
    </row>
    <row r="174" spans="2:16">
      <c r="C174" s="1">
        <v>170</v>
      </c>
      <c r="D174" s="1" t="str">
        <f t="shared" si="19"/>
        <v>00AA</v>
      </c>
      <c r="H174" t="str">
        <f t="shared" si="29"/>
        <v>#define    170</v>
      </c>
      <c r="I174" t="str">
        <f t="shared" si="30"/>
        <v>public const byte  = 170;</v>
      </c>
      <c r="L174" t="str">
        <f t="shared" si="28"/>
        <v>COM_AddStreamedVariable(, 5000);</v>
      </c>
      <c r="N174" t="str">
        <f t="shared" si="31"/>
        <v>COM_AddStreamedVariable(, 1000);</v>
      </c>
      <c r="P174" t="str">
        <f t="shared" si="32"/>
        <v>cJSON_AddItemToObject(Uha, "", cJSON_CreateNumber(mVars[170]));</v>
      </c>
    </row>
    <row r="175" spans="2:16">
      <c r="C175" s="1">
        <v>171</v>
      </c>
      <c r="D175" s="1" t="str">
        <f t="shared" si="19"/>
        <v>00AB</v>
      </c>
      <c r="H175" t="str">
        <f t="shared" si="29"/>
        <v>#define    171</v>
      </c>
      <c r="I175" t="str">
        <f t="shared" si="30"/>
        <v>public const byte  = 171;</v>
      </c>
      <c r="L175" t="str">
        <f t="shared" si="28"/>
        <v>COM_AddStreamedVariable(, 5000);</v>
      </c>
      <c r="N175" t="str">
        <f t="shared" si="31"/>
        <v>COM_AddStreamedVariable(, 1000);</v>
      </c>
      <c r="P175" t="str">
        <f t="shared" si="32"/>
        <v>cJSON_AddItemToObject(Uha, "", cJSON_CreateNumber(mVars[171]));</v>
      </c>
    </row>
    <row r="176" spans="2:16">
      <c r="C176" s="1">
        <v>172</v>
      </c>
      <c r="D176" s="1" t="str">
        <f t="shared" si="19"/>
        <v>00AC</v>
      </c>
      <c r="H176" t="str">
        <f t="shared" si="29"/>
        <v>#define    172</v>
      </c>
      <c r="I176" t="str">
        <f t="shared" si="30"/>
        <v>public const byte  = 172;</v>
      </c>
      <c r="L176" t="str">
        <f t="shared" si="28"/>
        <v>COM_AddStreamedVariable(, 5000);</v>
      </c>
      <c r="N176" t="str">
        <f t="shared" si="31"/>
        <v>COM_AddStreamedVariable(, 1000);</v>
      </c>
      <c r="P176" t="str">
        <f t="shared" si="32"/>
        <v>cJSON_AddItemToObject(Uha, "", cJSON_CreateNumber(mVars[172]));</v>
      </c>
    </row>
    <row r="177" spans="3:16">
      <c r="C177" s="1">
        <v>173</v>
      </c>
      <c r="D177" s="1" t="str">
        <f t="shared" si="19"/>
        <v>00AD</v>
      </c>
      <c r="H177" t="str">
        <f t="shared" si="29"/>
        <v>#define    173</v>
      </c>
      <c r="I177" t="str">
        <f t="shared" si="30"/>
        <v>public const byte  = 173;</v>
      </c>
      <c r="L177" t="str">
        <f t="shared" si="28"/>
        <v>COM_AddStreamedVariable(, 5000);</v>
      </c>
      <c r="N177" t="str">
        <f t="shared" si="31"/>
        <v>COM_AddStreamedVariable(, 1000);</v>
      </c>
      <c r="P177" t="str">
        <f t="shared" si="32"/>
        <v>cJSON_AddItemToObject(Uha, "", cJSON_CreateNumber(mVars[173]));</v>
      </c>
    </row>
    <row r="178" spans="3:16">
      <c r="C178" s="1">
        <v>174</v>
      </c>
      <c r="D178" s="1" t="str">
        <f t="shared" si="19"/>
        <v>00AE</v>
      </c>
      <c r="H178" t="str">
        <f t="shared" si="29"/>
        <v>#define    174</v>
      </c>
      <c r="I178" t="str">
        <f t="shared" si="30"/>
        <v>public const byte  = 174;</v>
      </c>
      <c r="L178" t="str">
        <f t="shared" si="28"/>
        <v>COM_AddStreamedVariable(, 5000);</v>
      </c>
      <c r="N178" t="str">
        <f t="shared" si="31"/>
        <v>COM_AddStreamedVariable(, 1000);</v>
      </c>
      <c r="P178" t="str">
        <f t="shared" si="32"/>
        <v>cJSON_AddItemToObject(Uha, "", cJSON_CreateNumber(mVars[174]));</v>
      </c>
    </row>
    <row r="179" spans="3:16">
      <c r="C179" s="1">
        <v>175</v>
      </c>
      <c r="D179" s="1" t="str">
        <f t="shared" si="19"/>
        <v>00AF</v>
      </c>
      <c r="H179" t="str">
        <f t="shared" si="29"/>
        <v>#define    175</v>
      </c>
      <c r="I179" t="str">
        <f t="shared" si="30"/>
        <v>public const byte  = 175;</v>
      </c>
      <c r="L179" t="str">
        <f t="shared" si="28"/>
        <v>COM_AddStreamedVariable(, 5000);</v>
      </c>
      <c r="N179" t="str">
        <f t="shared" si="31"/>
        <v>COM_AddStreamedVariable(, 1000);</v>
      </c>
      <c r="P179" t="str">
        <f t="shared" si="32"/>
        <v>cJSON_AddItemToObject(Uha, "", cJSON_CreateNumber(mVars[175]));</v>
      </c>
    </row>
    <row r="180" spans="3:16">
      <c r="C180" s="1">
        <v>176</v>
      </c>
      <c r="D180" s="1" t="str">
        <f t="shared" si="19"/>
        <v>00B0</v>
      </c>
      <c r="H180" t="str">
        <f t="shared" si="29"/>
        <v>#define    176</v>
      </c>
      <c r="I180" t="str">
        <f t="shared" si="30"/>
        <v>public const byte  = 176;</v>
      </c>
      <c r="L180" t="str">
        <f t="shared" si="28"/>
        <v>COM_AddStreamedVariable(, 5000);</v>
      </c>
      <c r="N180" t="str">
        <f t="shared" si="31"/>
        <v>COM_AddStreamedVariable(, 1000);</v>
      </c>
      <c r="P180" t="str">
        <f t="shared" si="32"/>
        <v>cJSON_AddItemToObject(Uha, "", cJSON_CreateNumber(mVars[176]));</v>
      </c>
    </row>
    <row r="181" spans="3:16">
      <c r="C181" s="1">
        <v>177</v>
      </c>
      <c r="D181" s="1" t="str">
        <f t="shared" si="19"/>
        <v>00B1</v>
      </c>
      <c r="H181" t="str">
        <f t="shared" si="29"/>
        <v>#define    177</v>
      </c>
      <c r="I181" t="str">
        <f t="shared" si="30"/>
        <v>public const byte  = 177;</v>
      </c>
      <c r="L181" t="str">
        <f t="shared" si="28"/>
        <v>COM_AddStreamedVariable(, 5000);</v>
      </c>
      <c r="N181" t="str">
        <f t="shared" si="31"/>
        <v>COM_AddStreamedVariable(, 1000);</v>
      </c>
      <c r="P181" t="str">
        <f t="shared" si="32"/>
        <v>cJSON_AddItemToObject(Uha, "", cJSON_CreateNumber(mVars[177]));</v>
      </c>
    </row>
    <row r="182" spans="3:16">
      <c r="C182" s="1">
        <v>178</v>
      </c>
      <c r="D182" s="1" t="str">
        <f t="shared" si="19"/>
        <v>00B2</v>
      </c>
      <c r="H182" t="str">
        <f t="shared" si="29"/>
        <v>#define    178</v>
      </c>
      <c r="I182" t="str">
        <f t="shared" si="30"/>
        <v>public const byte  = 178;</v>
      </c>
      <c r="L182" t="str">
        <f t="shared" si="28"/>
        <v>COM_AddStreamedVariable(, 5000);</v>
      </c>
      <c r="N182" t="str">
        <f t="shared" si="31"/>
        <v>COM_AddStreamedVariable(, 1000);</v>
      </c>
      <c r="P182" t="str">
        <f t="shared" si="32"/>
        <v>cJSON_AddItemToObject(Uha, "", cJSON_CreateNumber(mVars[178]));</v>
      </c>
    </row>
    <row r="183" spans="3:16">
      <c r="C183" s="1">
        <v>179</v>
      </c>
      <c r="D183" s="1" t="str">
        <f t="shared" si="19"/>
        <v>00B3</v>
      </c>
      <c r="H183" t="str">
        <f t="shared" si="29"/>
        <v>#define    179</v>
      </c>
      <c r="I183" t="str">
        <f t="shared" si="30"/>
        <v>public const byte  = 179;</v>
      </c>
      <c r="L183" t="str">
        <f t="shared" si="28"/>
        <v>COM_AddStreamedVariable(, 5000);</v>
      </c>
      <c r="N183" t="str">
        <f t="shared" si="31"/>
        <v>COM_AddStreamedVariable(, 1000);</v>
      </c>
      <c r="P183" t="str">
        <f t="shared" si="32"/>
        <v>cJSON_AddItemToObject(Uha, "", cJSON_CreateNumber(mVars[179]));</v>
      </c>
    </row>
    <row r="184" spans="3:16">
      <c r="C184" s="1">
        <v>180</v>
      </c>
      <c r="D184" s="1" t="str">
        <f t="shared" si="19"/>
        <v>00B4</v>
      </c>
      <c r="E184" t="s">
        <v>187</v>
      </c>
      <c r="H184" t="str">
        <f t="shared" ref="H184:H195" si="33">CONCATENATE("#define  ",E184,"  ",C184)</f>
        <v>#define  VAR_BMS1_CELL1_MV  180</v>
      </c>
      <c r="I184" t="str">
        <f t="shared" ref="I184:I195" si="34">CONCATENATE("public const byte ",E184," = ",C184,";")</f>
        <v>public const byte VAR_BMS1_CELL1_MV = 180;</v>
      </c>
      <c r="J184">
        <v>0</v>
      </c>
      <c r="L184" t="str">
        <f t="shared" si="28"/>
        <v>COM_AddStreamedVariable(VAR_BMS1_CELL1_MV, 5000);</v>
      </c>
      <c r="M184" t="str">
        <f>CONCATENATE("VAR_SetVariable(",E184,", Cells[",J184,"].Voltage_mV", ", validflag);")</f>
        <v>VAR_SetVariable(VAR_BMS1_CELL1_MV, Cells[0].Voltage_mV, validflag);</v>
      </c>
      <c r="P184" t="str">
        <f t="shared" ref="P184:P206" si="35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19"/>
        <v>00B5</v>
      </c>
      <c r="E185" t="s">
        <v>188</v>
      </c>
      <c r="H185" t="str">
        <f t="shared" si="33"/>
        <v>#define  VAR_BMS1_CELL2_MV  181</v>
      </c>
      <c r="I185" t="str">
        <f t="shared" si="34"/>
        <v>public const byte VAR_BMS1_CELL2_MV = 181;</v>
      </c>
      <c r="J185">
        <v>1</v>
      </c>
      <c r="L185" t="str">
        <f t="shared" si="28"/>
        <v>COM_AddStreamedVariable(VAR_BMS1_CELL2_MV, 5000);</v>
      </c>
      <c r="M185" t="str">
        <f t="shared" ref="M185:M239" si="36">CONCATENATE("VAR_SetVariable(",E185,", Cells[",J185,"].Voltage_mV", ", validflag);")</f>
        <v>VAR_SetVariable(VAR_BMS1_CELL2_MV, Cells[1].Voltage_mV, validflag);</v>
      </c>
      <c r="P185" t="str">
        <f t="shared" si="35"/>
        <v>cJSON_AddItemToObject(Uha, "VAR_BMS1_CELL2_MV", cJSON_CreateNumber(mVars[181]));</v>
      </c>
    </row>
    <row r="186" spans="3:16">
      <c r="C186" s="1">
        <v>182</v>
      </c>
      <c r="D186" s="1" t="str">
        <f t="shared" si="19"/>
        <v>00B6</v>
      </c>
      <c r="E186" t="s">
        <v>189</v>
      </c>
      <c r="H186" t="str">
        <f t="shared" si="33"/>
        <v>#define  VAR_BMS1_CELL3_MV  182</v>
      </c>
      <c r="I186" t="str">
        <f t="shared" si="34"/>
        <v>public const byte VAR_BMS1_CELL3_MV = 182;</v>
      </c>
      <c r="J186">
        <v>2</v>
      </c>
      <c r="L186" t="str">
        <f t="shared" si="28"/>
        <v>COM_AddStreamedVariable(VAR_BMS1_CELL3_MV, 5000);</v>
      </c>
      <c r="M186" t="str">
        <f t="shared" si="36"/>
        <v>VAR_SetVariable(VAR_BMS1_CELL3_MV, Cells[2].Voltage_mV, validflag);</v>
      </c>
      <c r="P186" t="str">
        <f t="shared" si="35"/>
        <v>cJSON_AddItemToObject(Uha, "VAR_BMS1_CELL3_MV", cJSON_CreateNumber(mVars[182]));</v>
      </c>
    </row>
    <row r="187" spans="3:16">
      <c r="C187" s="1">
        <v>183</v>
      </c>
      <c r="D187" s="1" t="str">
        <f t="shared" si="19"/>
        <v>00B7</v>
      </c>
      <c r="E187" t="s">
        <v>190</v>
      </c>
      <c r="H187" t="str">
        <f t="shared" si="33"/>
        <v>#define  VAR_BMS1_CELL4_MV  183</v>
      </c>
      <c r="I187" t="str">
        <f t="shared" si="34"/>
        <v>public const byte VAR_BMS1_CELL4_MV = 183;</v>
      </c>
      <c r="J187">
        <v>3</v>
      </c>
      <c r="L187" t="str">
        <f t="shared" si="28"/>
        <v>COM_AddStreamedVariable(VAR_BMS1_CELL4_MV, 5000);</v>
      </c>
      <c r="M187" t="str">
        <f t="shared" si="36"/>
        <v>VAR_SetVariable(VAR_BMS1_CELL4_MV, Cells[3].Voltage_mV, validflag);</v>
      </c>
      <c r="P187" t="str">
        <f t="shared" si="35"/>
        <v>cJSON_AddItemToObject(Uha, "VAR_BMS1_CELL4_MV", cJSON_CreateNumber(mVars[183]));</v>
      </c>
    </row>
    <row r="188" spans="3:16">
      <c r="C188" s="1">
        <v>184</v>
      </c>
      <c r="D188" s="1" t="str">
        <f t="shared" si="19"/>
        <v>00B8</v>
      </c>
      <c r="E188" t="s">
        <v>191</v>
      </c>
      <c r="H188" t="str">
        <f t="shared" si="33"/>
        <v>#define  VAR_BMS1_CELL5_MV  184</v>
      </c>
      <c r="I188" t="str">
        <f t="shared" si="34"/>
        <v>public const byte VAR_BMS1_CELL5_MV = 184;</v>
      </c>
      <c r="J188">
        <v>4</v>
      </c>
      <c r="L188" t="str">
        <f t="shared" si="28"/>
        <v>COM_AddStreamedVariable(VAR_BMS1_CELL5_MV, 5000);</v>
      </c>
      <c r="M188" t="str">
        <f t="shared" si="36"/>
        <v>VAR_SetVariable(VAR_BMS1_CELL5_MV, Cells[4].Voltage_mV, validflag);</v>
      </c>
      <c r="P188" t="str">
        <f t="shared" si="35"/>
        <v>cJSON_AddItemToObject(Uha, "VAR_BMS1_CELL5_MV", cJSON_CreateNumber(mVars[184]));</v>
      </c>
    </row>
    <row r="189" spans="3:16">
      <c r="C189" s="1">
        <v>185</v>
      </c>
      <c r="D189" s="1" t="str">
        <f t="shared" si="19"/>
        <v>00B9</v>
      </c>
      <c r="E189" t="s">
        <v>192</v>
      </c>
      <c r="H189" t="str">
        <f t="shared" si="33"/>
        <v>#define  VAR_BMS1_CELL6_MV  185</v>
      </c>
      <c r="I189" t="str">
        <f t="shared" si="34"/>
        <v>public const byte VAR_BMS1_CELL6_MV = 185;</v>
      </c>
      <c r="J189">
        <v>5</v>
      </c>
      <c r="L189" t="str">
        <f t="shared" si="28"/>
        <v>COM_AddStreamedVariable(VAR_BMS1_CELL6_MV, 5000);</v>
      </c>
      <c r="M189" t="str">
        <f t="shared" si="36"/>
        <v>VAR_SetVariable(VAR_BMS1_CELL6_MV, Cells[5].Voltage_mV, validflag);</v>
      </c>
      <c r="P189" t="str">
        <f t="shared" si="35"/>
        <v>cJSON_AddItemToObject(Uha, "VAR_BMS1_CELL6_MV", cJSON_CreateNumber(mVars[185]));</v>
      </c>
    </row>
    <row r="190" spans="3:16">
      <c r="C190" s="1">
        <v>186</v>
      </c>
      <c r="D190" s="1" t="str">
        <f t="shared" si="19"/>
        <v>00BA</v>
      </c>
      <c r="E190" t="s">
        <v>193</v>
      </c>
      <c r="H190" t="str">
        <f t="shared" si="33"/>
        <v>#define  VAR_BMS1_CELL7_MV  186</v>
      </c>
      <c r="I190" t="str">
        <f t="shared" si="34"/>
        <v>public const byte VAR_BMS1_CELL7_MV = 186;</v>
      </c>
      <c r="J190">
        <v>6</v>
      </c>
      <c r="L190" t="str">
        <f t="shared" si="28"/>
        <v>COM_AddStreamedVariable(VAR_BMS1_CELL7_MV, 5000);</v>
      </c>
      <c r="M190" t="str">
        <f t="shared" si="36"/>
        <v>VAR_SetVariable(VAR_BMS1_CELL7_MV, Cells[6].Voltage_mV, validflag);</v>
      </c>
      <c r="P190" t="str">
        <f t="shared" si="35"/>
        <v>cJSON_AddItemToObject(Uha, "VAR_BMS1_CELL7_MV", cJSON_CreateNumber(mVars[186]));</v>
      </c>
    </row>
    <row r="191" spans="3:16">
      <c r="C191" s="1">
        <v>187</v>
      </c>
      <c r="D191" s="1" t="str">
        <f t="shared" si="19"/>
        <v>00BB</v>
      </c>
      <c r="E191" t="s">
        <v>194</v>
      </c>
      <c r="H191" t="str">
        <f t="shared" si="33"/>
        <v>#define  VAR_BMS1_CELL8_MV  187</v>
      </c>
      <c r="I191" t="str">
        <f t="shared" si="34"/>
        <v>public const byte VAR_BMS1_CELL8_MV = 187;</v>
      </c>
      <c r="J191">
        <v>7</v>
      </c>
      <c r="L191" t="str">
        <f t="shared" si="28"/>
        <v>COM_AddStreamedVariable(VAR_BMS1_CELL8_MV, 5000);</v>
      </c>
      <c r="M191" t="str">
        <f t="shared" si="36"/>
        <v>VAR_SetVariable(VAR_BMS1_CELL8_MV, Cells[7].Voltage_mV, validflag);</v>
      </c>
      <c r="P191" t="str">
        <f t="shared" si="35"/>
        <v>cJSON_AddItemToObject(Uha, "VAR_BMS1_CELL8_MV", cJSON_CreateNumber(mVars[187]));</v>
      </c>
    </row>
    <row r="192" spans="3:16">
      <c r="C192" s="1">
        <v>188</v>
      </c>
      <c r="D192" s="1" t="str">
        <f t="shared" si="19"/>
        <v>00BC</v>
      </c>
      <c r="E192" t="s">
        <v>195</v>
      </c>
      <c r="H192" t="str">
        <f t="shared" si="33"/>
        <v>#define  VAR_BMS1_CELL9_MV  188</v>
      </c>
      <c r="I192" t="str">
        <f t="shared" si="34"/>
        <v>public const byte VAR_BMS1_CELL9_MV = 188;</v>
      </c>
      <c r="J192">
        <v>8</v>
      </c>
      <c r="L192" t="str">
        <f t="shared" si="28"/>
        <v>COM_AddStreamedVariable(VAR_BMS1_CELL9_MV, 5000);</v>
      </c>
      <c r="M192" t="str">
        <f t="shared" si="36"/>
        <v>VAR_SetVariable(VAR_BMS1_CELL9_MV, Cells[8].Voltage_mV, validflag);</v>
      </c>
      <c r="P192" t="str">
        <f t="shared" si="35"/>
        <v>cJSON_AddItemToObject(Uha, "VAR_BMS1_CELL9_MV", cJSON_CreateNumber(mVars[188]));</v>
      </c>
    </row>
    <row r="193" spans="3:16">
      <c r="C193" s="1">
        <v>189</v>
      </c>
      <c r="D193" s="1" t="str">
        <f t="shared" si="19"/>
        <v>00BD</v>
      </c>
      <c r="E193" t="s">
        <v>196</v>
      </c>
      <c r="H193" t="str">
        <f t="shared" si="33"/>
        <v>#define  VAR_BMS1_CELL10_MV  189</v>
      </c>
      <c r="I193" t="str">
        <f t="shared" si="34"/>
        <v>public const byte VAR_BMS1_CELL10_MV = 189;</v>
      </c>
      <c r="J193">
        <v>9</v>
      </c>
      <c r="L193" t="str">
        <f t="shared" si="28"/>
        <v>COM_AddStreamedVariable(VAR_BMS1_CELL10_MV, 5000);</v>
      </c>
      <c r="M193" t="str">
        <f t="shared" si="36"/>
        <v>VAR_SetVariable(VAR_BMS1_CELL10_MV, Cells[9].Voltage_mV, validflag);</v>
      </c>
      <c r="P193" t="str">
        <f t="shared" si="35"/>
        <v>cJSON_AddItemToObject(Uha, "VAR_BMS1_CELL10_MV", cJSON_CreateNumber(mVars[189]));</v>
      </c>
    </row>
    <row r="194" spans="3:16">
      <c r="C194" s="1">
        <v>190</v>
      </c>
      <c r="D194" s="1" t="str">
        <f t="shared" si="19"/>
        <v>00BE</v>
      </c>
      <c r="E194" t="s">
        <v>197</v>
      </c>
      <c r="H194" t="str">
        <f t="shared" si="33"/>
        <v>#define  VAR_BMS1_CELL11_MV  190</v>
      </c>
      <c r="I194" t="str">
        <f t="shared" si="34"/>
        <v>public const byte VAR_BMS1_CELL11_MV = 190;</v>
      </c>
      <c r="J194">
        <v>10</v>
      </c>
      <c r="L194" t="str">
        <f t="shared" si="28"/>
        <v>COM_AddStreamedVariable(VAR_BMS1_CELL11_MV, 5000);</v>
      </c>
      <c r="M194" t="str">
        <f t="shared" si="36"/>
        <v>VAR_SetVariable(VAR_BMS1_CELL11_MV, Cells[10].Voltage_mV, validflag);</v>
      </c>
      <c r="P194" t="str">
        <f t="shared" si="35"/>
        <v>cJSON_AddItemToObject(Uha, "VAR_BMS1_CELL11_MV", cJSON_CreateNumber(mVars[190]));</v>
      </c>
    </row>
    <row r="195" spans="3:16">
      <c r="C195" s="1">
        <v>191</v>
      </c>
      <c r="D195" s="1" t="str">
        <f t="shared" si="19"/>
        <v>00BF</v>
      </c>
      <c r="E195" t="s">
        <v>198</v>
      </c>
      <c r="H195" t="str">
        <f t="shared" si="33"/>
        <v>#define  VAR_BMS1_CELL12_MV  191</v>
      </c>
      <c r="I195" t="str">
        <f t="shared" si="34"/>
        <v>public const byte VAR_BMS1_CELL12_MV = 191;</v>
      </c>
      <c r="J195">
        <v>11</v>
      </c>
      <c r="L195" t="str">
        <f t="shared" si="28"/>
        <v>COM_AddStreamedVariable(VAR_BMS1_CELL12_MV, 5000);</v>
      </c>
      <c r="M195" t="str">
        <f t="shared" si="36"/>
        <v>VAR_SetVariable(VAR_BMS1_CELL12_MV, Cells[11].Voltage_mV, validflag);</v>
      </c>
      <c r="P195" t="str">
        <f t="shared" si="35"/>
        <v>cJSON_AddItemToObject(Uha, "VAR_BMS1_CELL12_MV", cJSON_CreateNumber(mVars[191]));</v>
      </c>
    </row>
    <row r="196" spans="3:16">
      <c r="C196" s="1">
        <v>192</v>
      </c>
      <c r="D196" s="1" t="str">
        <f t="shared" ref="D196:D259" si="37">DEC2HEX(C196,4)</f>
        <v>00C0</v>
      </c>
      <c r="E196" t="s">
        <v>199</v>
      </c>
      <c r="H196" t="str">
        <f t="shared" ref="H196:H255" si="38">CONCATENATE("#define  ",E196,"  ",C196)</f>
        <v>#define  VAR_BMS1_CELL13_MV  192</v>
      </c>
      <c r="I196" t="str">
        <f t="shared" ref="I196:I255" si="39">CONCATENATE("public const byte ",E196," = ",C196,";")</f>
        <v>public const byte VAR_BMS1_CELL13_MV = 192;</v>
      </c>
      <c r="J196">
        <v>12</v>
      </c>
      <c r="L196" t="str">
        <f t="shared" si="28"/>
        <v>COM_AddStreamedVariable(VAR_BMS1_CELL13_MV, 5000);</v>
      </c>
      <c r="M196" t="str">
        <f t="shared" si="36"/>
        <v>VAR_SetVariable(VAR_BMS1_CELL13_MV, Cells[12].Voltage_mV, validflag);</v>
      </c>
      <c r="P196" t="str">
        <f t="shared" si="35"/>
        <v>cJSON_AddItemToObject(Uha, "VAR_BMS1_CELL13_MV", cJSON_CreateNumber(mVars[192]));</v>
      </c>
    </row>
    <row r="197" spans="3:16">
      <c r="C197" s="1">
        <v>193</v>
      </c>
      <c r="D197" s="1" t="str">
        <f t="shared" si="37"/>
        <v>00C1</v>
      </c>
      <c r="E197" t="s">
        <v>200</v>
      </c>
      <c r="H197" t="str">
        <f t="shared" si="38"/>
        <v>#define  VAR_BMS1_CELL14_MV  193</v>
      </c>
      <c r="I197" t="str">
        <f t="shared" si="39"/>
        <v>public const byte VAR_BMS1_CELL14_MV = 193;</v>
      </c>
      <c r="J197">
        <v>13</v>
      </c>
      <c r="L197" t="str">
        <f t="shared" si="28"/>
        <v>COM_AddStreamedVariable(VAR_BMS1_CELL14_MV, 5000);</v>
      </c>
      <c r="M197" t="str">
        <f t="shared" si="36"/>
        <v>VAR_SetVariable(VAR_BMS1_CELL14_MV, Cells[13].Voltage_mV, validflag);</v>
      </c>
      <c r="P197" t="str">
        <f t="shared" si="35"/>
        <v>cJSON_AddItemToObject(Uha, "VAR_BMS1_CELL14_MV", cJSON_CreateNumber(mVars[193]));</v>
      </c>
    </row>
    <row r="198" spans="3:16">
      <c r="C198" s="1">
        <v>194</v>
      </c>
      <c r="D198" s="1" t="str">
        <f t="shared" si="37"/>
        <v>00C2</v>
      </c>
      <c r="E198" t="s">
        <v>201</v>
      </c>
      <c r="H198" t="str">
        <f t="shared" si="38"/>
        <v>#define  VAR_BMS1_CELL15_MV  194</v>
      </c>
      <c r="I198" t="str">
        <f t="shared" si="39"/>
        <v>public const byte VAR_BMS1_CELL15_MV = 194;</v>
      </c>
      <c r="J198">
        <v>14</v>
      </c>
      <c r="L198" t="str">
        <f t="shared" si="28"/>
        <v>COM_AddStreamedVariable(VAR_BMS1_CELL15_MV, 5000);</v>
      </c>
      <c r="M198" t="str">
        <f t="shared" si="36"/>
        <v>VAR_SetVariable(VAR_BMS1_CELL15_MV, Cells[14].Voltage_mV, validflag);</v>
      </c>
      <c r="P198" t="str">
        <f t="shared" si="35"/>
        <v>cJSON_AddItemToObject(Uha, "VAR_BMS1_CELL15_MV", cJSON_CreateNumber(mVars[194]));</v>
      </c>
    </row>
    <row r="199" spans="3:16">
      <c r="C199" s="1">
        <v>195</v>
      </c>
      <c r="D199" s="1" t="str">
        <f t="shared" si="37"/>
        <v>00C3</v>
      </c>
      <c r="E199" t="s">
        <v>202</v>
      </c>
      <c r="H199" t="str">
        <f t="shared" si="38"/>
        <v>#define  VAR_BMS1_CELL16_MV  195</v>
      </c>
      <c r="I199" t="str">
        <f t="shared" si="39"/>
        <v>public const byte VAR_BMS1_CELL16_MV = 195;</v>
      </c>
      <c r="J199">
        <v>15</v>
      </c>
      <c r="L199" t="str">
        <f t="shared" si="28"/>
        <v>COM_AddStreamedVariable(VAR_BMS1_CELL16_MV, 5000);</v>
      </c>
      <c r="M199" t="str">
        <f t="shared" si="36"/>
        <v>VAR_SetVariable(VAR_BMS1_CELL16_MV, Cells[15].Voltage_mV, validflag);</v>
      </c>
      <c r="P199" t="str">
        <f t="shared" si="35"/>
        <v>cJSON_AddItemToObject(Uha, "VAR_BMS1_CELL16_MV", cJSON_CreateNumber(mVars[195]));</v>
      </c>
    </row>
    <row r="200" spans="3:16">
      <c r="C200" s="1">
        <v>196</v>
      </c>
      <c r="D200" s="1" t="str">
        <f t="shared" si="37"/>
        <v>00C4</v>
      </c>
      <c r="E200" t="s">
        <v>219</v>
      </c>
      <c r="H200" t="str">
        <f t="shared" si="38"/>
        <v>#define  VAR_BMS1_CELL1_C  196</v>
      </c>
      <c r="I200" t="str">
        <f t="shared" si="39"/>
        <v>public const byte VAR_BMS1_CELL1_C = 196;</v>
      </c>
      <c r="J200">
        <v>0</v>
      </c>
      <c r="L200" t="str">
        <f t="shared" si="28"/>
        <v>COM_AddStreamedVariable(VAR_BMS1_CELL1_C, 5000);</v>
      </c>
      <c r="M200" t="str">
        <f>CONCATENATE("VAR_SetVariable(",E200,", Cells[",J200,"].Temp_C", ", validflag);")</f>
        <v>VAR_SetVariable(VAR_BMS1_CELL1_C, Cells[0].Temp_C, validflag);</v>
      </c>
      <c r="P200" t="str">
        <f t="shared" si="35"/>
        <v>cJSON_AddItemToObject(Uha, "VAR_BMS1_CELL1_C", cJSON_CreateNumber(mVars[196]));</v>
      </c>
    </row>
    <row r="201" spans="3:16">
      <c r="C201" s="1">
        <v>197</v>
      </c>
      <c r="D201" s="1" t="str">
        <f t="shared" si="37"/>
        <v>00C5</v>
      </c>
      <c r="E201" t="s">
        <v>220</v>
      </c>
      <c r="H201" t="str">
        <f t="shared" si="38"/>
        <v>#define  VAR_BMS1_CELL2_C  197</v>
      </c>
      <c r="I201" t="str">
        <f t="shared" si="39"/>
        <v>public const byte VAR_BMS1_CELL2_C = 197;</v>
      </c>
      <c r="J201">
        <v>1</v>
      </c>
      <c r="L201" t="str">
        <f t="shared" si="28"/>
        <v>COM_AddStreamedVariable(VAR_BMS1_CELL2_C, 5000);</v>
      </c>
      <c r="M201" t="str">
        <f t="shared" ref="M201:M215" si="40">CONCATENATE("VAR_SetVariable(",E201,", Cells[",J201,"].Temp_C", ", validflag);")</f>
        <v>VAR_SetVariable(VAR_BMS1_CELL2_C, Cells[1].Temp_C, validflag);</v>
      </c>
      <c r="P201" t="str">
        <f t="shared" si="35"/>
        <v>cJSON_AddItemToObject(Uha, "VAR_BMS1_CELL2_C", cJSON_CreateNumber(mVars[197]));</v>
      </c>
    </row>
    <row r="202" spans="3:16">
      <c r="C202" s="1">
        <v>198</v>
      </c>
      <c r="D202" s="1" t="str">
        <f t="shared" si="37"/>
        <v>00C6</v>
      </c>
      <c r="E202" t="s">
        <v>221</v>
      </c>
      <c r="H202" t="str">
        <f t="shared" si="38"/>
        <v>#define  VAR_BMS1_CELL3_C  198</v>
      </c>
      <c r="I202" t="str">
        <f t="shared" si="39"/>
        <v>public const byte VAR_BMS1_CELL3_C = 198;</v>
      </c>
      <c r="J202">
        <v>2</v>
      </c>
      <c r="L202" t="str">
        <f t="shared" si="28"/>
        <v>COM_AddStreamedVariable(VAR_BMS1_CELL3_C, 5000);</v>
      </c>
      <c r="M202" t="str">
        <f t="shared" si="40"/>
        <v>VAR_SetVariable(VAR_BMS1_CELL3_C, Cells[2].Temp_C, validflag);</v>
      </c>
      <c r="P202" t="str">
        <f t="shared" si="35"/>
        <v>cJSON_AddItemToObject(Uha, "VAR_BMS1_CELL3_C", cJSON_CreateNumber(mVars[198]));</v>
      </c>
    </row>
    <row r="203" spans="3:16">
      <c r="C203" s="1">
        <v>199</v>
      </c>
      <c r="D203" s="1" t="str">
        <f t="shared" si="37"/>
        <v>00C7</v>
      </c>
      <c r="E203" t="s">
        <v>222</v>
      </c>
      <c r="H203" t="str">
        <f t="shared" si="38"/>
        <v>#define  VAR_BMS1_CELL4_C  199</v>
      </c>
      <c r="I203" t="str">
        <f t="shared" si="39"/>
        <v>public const byte VAR_BMS1_CELL4_C = 199;</v>
      </c>
      <c r="J203">
        <v>3</v>
      </c>
      <c r="L203" t="str">
        <f t="shared" si="28"/>
        <v>COM_AddStreamedVariable(VAR_BMS1_CELL4_C, 5000);</v>
      </c>
      <c r="M203" t="str">
        <f t="shared" si="40"/>
        <v>VAR_SetVariable(VAR_BMS1_CELL4_C, Cells[3].Temp_C, validflag);</v>
      </c>
      <c r="P203" t="str">
        <f t="shared" si="35"/>
        <v>cJSON_AddItemToObject(Uha, "VAR_BMS1_CELL4_C", cJSON_CreateNumber(mVars[199]));</v>
      </c>
    </row>
    <row r="204" spans="3:16">
      <c r="C204" s="1">
        <v>200</v>
      </c>
      <c r="D204" s="1" t="str">
        <f t="shared" si="37"/>
        <v>00C8</v>
      </c>
      <c r="E204" t="s">
        <v>223</v>
      </c>
      <c r="H204" t="str">
        <f t="shared" si="38"/>
        <v>#define  VAR_BMS1_CELL5_C  200</v>
      </c>
      <c r="I204" t="str">
        <f t="shared" si="39"/>
        <v>public const byte VAR_BMS1_CELL5_C = 200;</v>
      </c>
      <c r="J204">
        <v>4</v>
      </c>
      <c r="L204" t="str">
        <f t="shared" si="28"/>
        <v>COM_AddStreamedVariable(VAR_BMS1_CELL5_C, 5000);</v>
      </c>
      <c r="M204" t="str">
        <f t="shared" si="40"/>
        <v>VAR_SetVariable(VAR_BMS1_CELL5_C, Cells[4].Temp_C, validflag);</v>
      </c>
      <c r="P204" t="str">
        <f t="shared" si="35"/>
        <v>cJSON_AddItemToObject(Uha, "VAR_BMS1_CELL5_C", cJSON_CreateNumber(mVars[200]));</v>
      </c>
    </row>
    <row r="205" spans="3:16">
      <c r="C205" s="1">
        <v>201</v>
      </c>
      <c r="D205" s="1" t="str">
        <f t="shared" si="37"/>
        <v>00C9</v>
      </c>
      <c r="E205" t="s">
        <v>224</v>
      </c>
      <c r="H205" t="str">
        <f t="shared" si="38"/>
        <v>#define  VAR_BMS1_CELL6_C  201</v>
      </c>
      <c r="I205" t="str">
        <f t="shared" si="39"/>
        <v>public const byte VAR_BMS1_CELL6_C = 201;</v>
      </c>
      <c r="J205">
        <v>5</v>
      </c>
      <c r="L205" t="str">
        <f t="shared" si="28"/>
        <v>COM_AddStreamedVariable(VAR_BMS1_CELL6_C, 5000);</v>
      </c>
      <c r="M205" t="str">
        <f t="shared" si="40"/>
        <v>VAR_SetVariable(VAR_BMS1_CELL6_C, Cells[5].Temp_C, validflag);</v>
      </c>
      <c r="P205" t="str">
        <f t="shared" si="35"/>
        <v>cJSON_AddItemToObject(Uha, "VAR_BMS1_CELL6_C", cJSON_CreateNumber(mVars[201]));</v>
      </c>
    </row>
    <row r="206" spans="3:16">
      <c r="C206" s="1">
        <v>202</v>
      </c>
      <c r="D206" s="1" t="str">
        <f t="shared" si="37"/>
        <v>00CA</v>
      </c>
      <c r="E206" t="s">
        <v>225</v>
      </c>
      <c r="H206" t="str">
        <f t="shared" si="38"/>
        <v>#define  VAR_BMS1_CELL7_C  202</v>
      </c>
      <c r="I206" t="str">
        <f t="shared" si="39"/>
        <v>public const byte VAR_BMS1_CELL7_C = 202;</v>
      </c>
      <c r="J206">
        <v>6</v>
      </c>
      <c r="L206" t="str">
        <f t="shared" si="28"/>
        <v>COM_AddStreamedVariable(VAR_BMS1_CELL7_C, 5000);</v>
      </c>
      <c r="M206" t="str">
        <f t="shared" si="40"/>
        <v>VAR_SetVariable(VAR_BMS1_CELL7_C, Cells[6].Temp_C, validflag);</v>
      </c>
      <c r="P206" t="str">
        <f t="shared" si="35"/>
        <v>cJSON_AddItemToObject(Uha, "VAR_BMS1_CELL7_C", cJSON_CreateNumber(mVars[202]));</v>
      </c>
    </row>
    <row r="207" spans="3:16">
      <c r="C207" s="1">
        <v>203</v>
      </c>
      <c r="D207" s="1" t="str">
        <f t="shared" si="37"/>
        <v>00CB</v>
      </c>
      <c r="E207" t="s">
        <v>226</v>
      </c>
      <c r="H207" t="str">
        <f t="shared" si="38"/>
        <v>#define  VAR_BMS1_CELL8_C  203</v>
      </c>
      <c r="I207" t="str">
        <f t="shared" si="39"/>
        <v>public const byte VAR_BMS1_CELL8_C = 203;</v>
      </c>
      <c r="J207">
        <v>7</v>
      </c>
      <c r="L207" t="str">
        <f t="shared" ref="L207:L270" si="41">CONCATENATE("COM_AddStreamedVariable(",E207, ", 5000);")</f>
        <v>COM_AddStreamedVariable(VAR_BMS1_CELL8_C, 5000);</v>
      </c>
      <c r="M207" t="str">
        <f t="shared" si="40"/>
        <v>VAR_SetVariable(VAR_BMS1_CELL8_C, Cells[7].Temp_C, validflag);</v>
      </c>
      <c r="P207" t="str">
        <f t="shared" ref="P207:P255" si="42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37"/>
        <v>00CC</v>
      </c>
      <c r="E208" t="s">
        <v>227</v>
      </c>
      <c r="H208" t="str">
        <f t="shared" si="38"/>
        <v>#define  VAR_BMS1_CELL9_C  204</v>
      </c>
      <c r="I208" t="str">
        <f t="shared" si="39"/>
        <v>public const byte VAR_BMS1_CELL9_C = 204;</v>
      </c>
      <c r="J208">
        <v>8</v>
      </c>
      <c r="L208" t="str">
        <f t="shared" si="41"/>
        <v>COM_AddStreamedVariable(VAR_BMS1_CELL9_C, 5000);</v>
      </c>
      <c r="M208" t="str">
        <f t="shared" si="40"/>
        <v>VAR_SetVariable(VAR_BMS1_CELL9_C, Cells[8].Temp_C, validflag);</v>
      </c>
      <c r="P208" t="str">
        <f t="shared" si="42"/>
        <v>cJSON_AddItemToObject(Uha, "VAR_BMS1_CELL9_C", cJSON_CreateNumber(mVars[204]));</v>
      </c>
    </row>
    <row r="209" spans="3:16">
      <c r="C209" s="1">
        <v>205</v>
      </c>
      <c r="D209" s="1" t="str">
        <f t="shared" si="37"/>
        <v>00CD</v>
      </c>
      <c r="E209" t="s">
        <v>228</v>
      </c>
      <c r="H209" t="str">
        <f t="shared" si="38"/>
        <v>#define  VAR_BMS1_CELL10_C  205</v>
      </c>
      <c r="I209" t="str">
        <f t="shared" si="39"/>
        <v>public const byte VAR_BMS1_CELL10_C = 205;</v>
      </c>
      <c r="J209">
        <v>9</v>
      </c>
      <c r="L209" t="str">
        <f t="shared" si="41"/>
        <v>COM_AddStreamedVariable(VAR_BMS1_CELL10_C, 5000);</v>
      </c>
      <c r="M209" t="str">
        <f t="shared" si="40"/>
        <v>VAR_SetVariable(VAR_BMS1_CELL10_C, Cells[9].Temp_C, validflag);</v>
      </c>
      <c r="P209" t="str">
        <f t="shared" si="42"/>
        <v>cJSON_AddItemToObject(Uha, "VAR_BMS1_CELL10_C", cJSON_CreateNumber(mVars[205]));</v>
      </c>
    </row>
    <row r="210" spans="3:16">
      <c r="C210" s="1">
        <v>206</v>
      </c>
      <c r="D210" s="1" t="str">
        <f t="shared" si="37"/>
        <v>00CE</v>
      </c>
      <c r="E210" t="s">
        <v>229</v>
      </c>
      <c r="H210" t="str">
        <f t="shared" si="38"/>
        <v>#define  VAR_BMS1_CELL11_C  206</v>
      </c>
      <c r="I210" t="str">
        <f t="shared" si="39"/>
        <v>public const byte VAR_BMS1_CELL11_C = 206;</v>
      </c>
      <c r="J210">
        <v>10</v>
      </c>
      <c r="L210" t="str">
        <f t="shared" si="41"/>
        <v>COM_AddStreamedVariable(VAR_BMS1_CELL11_C, 5000);</v>
      </c>
      <c r="M210" t="str">
        <f t="shared" si="40"/>
        <v>VAR_SetVariable(VAR_BMS1_CELL11_C, Cells[10].Temp_C, validflag);</v>
      </c>
      <c r="P210" t="str">
        <f t="shared" si="42"/>
        <v>cJSON_AddItemToObject(Uha, "VAR_BMS1_CELL11_C", cJSON_CreateNumber(mVars[206]));</v>
      </c>
    </row>
    <row r="211" spans="3:16">
      <c r="C211" s="1">
        <v>207</v>
      </c>
      <c r="D211" s="1" t="str">
        <f t="shared" si="37"/>
        <v>00CF</v>
      </c>
      <c r="E211" t="s">
        <v>230</v>
      </c>
      <c r="H211" t="str">
        <f t="shared" si="38"/>
        <v>#define  VAR_BMS1_CELL12_C  207</v>
      </c>
      <c r="I211" t="str">
        <f t="shared" si="39"/>
        <v>public const byte VAR_BMS1_CELL12_C = 207;</v>
      </c>
      <c r="J211">
        <v>11</v>
      </c>
      <c r="L211" t="str">
        <f t="shared" si="41"/>
        <v>COM_AddStreamedVariable(VAR_BMS1_CELL12_C, 5000);</v>
      </c>
      <c r="M211" t="str">
        <f t="shared" si="40"/>
        <v>VAR_SetVariable(VAR_BMS1_CELL12_C, Cells[11].Temp_C, validflag);</v>
      </c>
      <c r="P211" t="str">
        <f t="shared" si="42"/>
        <v>cJSON_AddItemToObject(Uha, "VAR_BMS1_CELL12_C", cJSON_CreateNumber(mVars[207]));</v>
      </c>
    </row>
    <row r="212" spans="3:16">
      <c r="C212" s="1">
        <v>208</v>
      </c>
      <c r="D212" s="1" t="str">
        <f t="shared" si="37"/>
        <v>00D0</v>
      </c>
      <c r="E212" t="s">
        <v>231</v>
      </c>
      <c r="H212" t="str">
        <f t="shared" si="38"/>
        <v>#define  VAR_BMS1_CELL13_C  208</v>
      </c>
      <c r="I212" t="str">
        <f t="shared" si="39"/>
        <v>public const byte VAR_BMS1_CELL13_C = 208;</v>
      </c>
      <c r="J212">
        <v>12</v>
      </c>
      <c r="L212" t="str">
        <f t="shared" si="41"/>
        <v>COM_AddStreamedVariable(VAR_BMS1_CELL13_C, 5000);</v>
      </c>
      <c r="M212" t="str">
        <f t="shared" si="40"/>
        <v>VAR_SetVariable(VAR_BMS1_CELL13_C, Cells[12].Temp_C, validflag);</v>
      </c>
      <c r="P212" t="str">
        <f t="shared" si="42"/>
        <v>cJSON_AddItemToObject(Uha, "VAR_BMS1_CELL13_C", cJSON_CreateNumber(mVars[208]));</v>
      </c>
    </row>
    <row r="213" spans="3:16">
      <c r="C213" s="1">
        <v>209</v>
      </c>
      <c r="D213" s="1" t="str">
        <f t="shared" si="37"/>
        <v>00D1</v>
      </c>
      <c r="E213" t="s">
        <v>232</v>
      </c>
      <c r="H213" t="str">
        <f t="shared" si="38"/>
        <v>#define  VAR_BMS1_CELL14_C  209</v>
      </c>
      <c r="I213" t="str">
        <f t="shared" si="39"/>
        <v>public const byte VAR_BMS1_CELL14_C = 209;</v>
      </c>
      <c r="J213">
        <v>13</v>
      </c>
      <c r="L213" t="str">
        <f t="shared" si="41"/>
        <v>COM_AddStreamedVariable(VAR_BMS1_CELL14_C, 5000);</v>
      </c>
      <c r="M213" t="str">
        <f t="shared" si="40"/>
        <v>VAR_SetVariable(VAR_BMS1_CELL14_C, Cells[13].Temp_C, validflag);</v>
      </c>
      <c r="P213" t="str">
        <f t="shared" si="42"/>
        <v>cJSON_AddItemToObject(Uha, "VAR_BMS1_CELL14_C", cJSON_CreateNumber(mVars[209]));</v>
      </c>
    </row>
    <row r="214" spans="3:16">
      <c r="C214" s="1">
        <v>210</v>
      </c>
      <c r="D214" s="1" t="str">
        <f t="shared" si="37"/>
        <v>00D2</v>
      </c>
      <c r="E214" t="s">
        <v>233</v>
      </c>
      <c r="H214" t="str">
        <f t="shared" si="38"/>
        <v>#define  VAR_BMS1_CELL15_C  210</v>
      </c>
      <c r="I214" t="str">
        <f t="shared" si="39"/>
        <v>public const byte VAR_BMS1_CELL15_C = 210;</v>
      </c>
      <c r="J214">
        <v>14</v>
      </c>
      <c r="L214" t="str">
        <f t="shared" si="41"/>
        <v>COM_AddStreamedVariable(VAR_BMS1_CELL15_C, 5000);</v>
      </c>
      <c r="M214" t="str">
        <f t="shared" si="40"/>
        <v>VAR_SetVariable(VAR_BMS1_CELL15_C, Cells[14].Temp_C, validflag);</v>
      </c>
      <c r="P214" t="str">
        <f t="shared" si="42"/>
        <v>cJSON_AddItemToObject(Uha, "VAR_BMS1_CELL15_C", cJSON_CreateNumber(mVars[210]));</v>
      </c>
    </row>
    <row r="215" spans="3:16">
      <c r="C215" s="1">
        <v>211</v>
      </c>
      <c r="D215" s="1" t="str">
        <f t="shared" si="37"/>
        <v>00D3</v>
      </c>
      <c r="E215" t="s">
        <v>234</v>
      </c>
      <c r="H215" t="str">
        <f t="shared" si="38"/>
        <v>#define  VAR_BMS1_CELL16_C  211</v>
      </c>
      <c r="I215" t="str">
        <f t="shared" si="39"/>
        <v>public const byte VAR_BMS1_CELL16_C = 211;</v>
      </c>
      <c r="J215">
        <v>15</v>
      </c>
      <c r="L215" t="str">
        <f t="shared" si="41"/>
        <v>COM_AddStreamedVariable(VAR_BMS1_CELL16_C, 5000);</v>
      </c>
      <c r="M215" t="str">
        <f t="shared" si="40"/>
        <v>VAR_SetVariable(VAR_BMS1_CELL16_C, Cells[15].Temp_C, validflag);</v>
      </c>
      <c r="P215" t="str">
        <f t="shared" si="42"/>
        <v>cJSON_AddItemToObject(Uha, "VAR_BMS1_CELL16_C", cJSON_CreateNumber(mVars[211]));</v>
      </c>
    </row>
    <row r="216" spans="3:16">
      <c r="C216" s="1">
        <v>212</v>
      </c>
      <c r="D216" s="1" t="str">
        <f t="shared" si="37"/>
        <v>00D4</v>
      </c>
      <c r="L216" t="str">
        <f t="shared" si="41"/>
        <v>COM_AddStreamedVariable(, 5000);</v>
      </c>
    </row>
    <row r="217" spans="3:16">
      <c r="C217" s="1">
        <v>213</v>
      </c>
      <c r="D217" s="1" t="str">
        <f t="shared" si="37"/>
        <v>00D5</v>
      </c>
      <c r="L217" t="str">
        <f t="shared" si="41"/>
        <v>COM_AddStreamedVariable(, 5000);</v>
      </c>
    </row>
    <row r="218" spans="3:16">
      <c r="C218" s="1">
        <v>214</v>
      </c>
      <c r="D218" s="1" t="str">
        <f t="shared" si="37"/>
        <v>00D6</v>
      </c>
      <c r="L218" t="str">
        <f t="shared" si="41"/>
        <v>COM_AddStreamedVariable(, 5000);</v>
      </c>
    </row>
    <row r="219" spans="3:16">
      <c r="C219" s="1">
        <v>215</v>
      </c>
      <c r="D219" s="1" t="str">
        <f t="shared" si="37"/>
        <v>00D7</v>
      </c>
      <c r="L219" t="str">
        <f t="shared" si="41"/>
        <v>COM_AddStreamedVariable(, 5000);</v>
      </c>
    </row>
    <row r="220" spans="3:16">
      <c r="C220" s="1">
        <v>216</v>
      </c>
      <c r="D220" s="1" t="str">
        <f t="shared" si="37"/>
        <v>00D8</v>
      </c>
      <c r="L220" t="str">
        <f t="shared" si="41"/>
        <v>COM_AddStreamedVariable(, 5000);</v>
      </c>
    </row>
    <row r="221" spans="3:16">
      <c r="C221" s="1">
        <v>217</v>
      </c>
      <c r="D221" s="1" t="str">
        <f t="shared" si="37"/>
        <v>00D9</v>
      </c>
      <c r="L221" t="str">
        <f t="shared" si="41"/>
        <v>COM_AddStreamedVariable(, 5000);</v>
      </c>
    </row>
    <row r="222" spans="3:16">
      <c r="C222" s="1">
        <v>218</v>
      </c>
      <c r="D222" s="1" t="str">
        <f t="shared" si="37"/>
        <v>00DA</v>
      </c>
      <c r="L222" t="str">
        <f t="shared" si="41"/>
        <v>COM_AddStreamedVariable(, 5000);</v>
      </c>
    </row>
    <row r="223" spans="3:16">
      <c r="C223" s="1">
        <v>219</v>
      </c>
      <c r="D223" s="1" t="str">
        <f t="shared" si="37"/>
        <v>00DB</v>
      </c>
      <c r="L223" t="str">
        <f t="shared" si="41"/>
        <v>COM_AddStreamedVariable(, 5000);</v>
      </c>
    </row>
    <row r="224" spans="3:16">
      <c r="C224" s="1">
        <v>220</v>
      </c>
      <c r="D224" s="1" t="str">
        <f t="shared" si="37"/>
        <v>00DC</v>
      </c>
      <c r="E224" t="s">
        <v>203</v>
      </c>
      <c r="H224" t="str">
        <f t="shared" si="38"/>
        <v>#define  VAR_BMS2_CELL1_MV  220</v>
      </c>
      <c r="I224" t="str">
        <f t="shared" si="39"/>
        <v>public const byte VAR_BMS2_CELL1_MV = 220;</v>
      </c>
      <c r="J224">
        <v>0</v>
      </c>
      <c r="L224" t="str">
        <f t="shared" si="41"/>
        <v>COM_AddStreamedVariable(VAR_BMS2_CELL1_MV, 5000);</v>
      </c>
      <c r="M224" t="str">
        <f t="shared" si="36"/>
        <v>VAR_SetVariable(VAR_BMS2_CELL1_MV, Cells[0].Voltage_mV, validflag);</v>
      </c>
      <c r="P224" t="str">
        <f t="shared" si="42"/>
        <v>cJSON_AddItemToObject(Uha, "VAR_BMS2_CELL1_MV", cJSON_CreateNumber(mVars[220]));</v>
      </c>
    </row>
    <row r="225" spans="3:16">
      <c r="C225" s="1">
        <v>221</v>
      </c>
      <c r="D225" s="1" t="str">
        <f t="shared" si="37"/>
        <v>00DD</v>
      </c>
      <c r="E225" t="s">
        <v>204</v>
      </c>
      <c r="H225" t="str">
        <f t="shared" si="38"/>
        <v>#define  VAR_BMS2_CELL2_MV  221</v>
      </c>
      <c r="I225" t="str">
        <f t="shared" si="39"/>
        <v>public const byte VAR_BMS2_CELL2_MV = 221;</v>
      </c>
      <c r="J225">
        <v>1</v>
      </c>
      <c r="L225" t="str">
        <f t="shared" si="41"/>
        <v>COM_AddStreamedVariable(VAR_BMS2_CELL2_MV, 5000);</v>
      </c>
      <c r="M225" t="str">
        <f t="shared" si="36"/>
        <v>VAR_SetVariable(VAR_BMS2_CELL2_MV, Cells[1].Voltage_mV, validflag);</v>
      </c>
      <c r="P225" t="str">
        <f t="shared" si="42"/>
        <v>cJSON_AddItemToObject(Uha, "VAR_BMS2_CELL2_MV", cJSON_CreateNumber(mVars[221]));</v>
      </c>
    </row>
    <row r="226" spans="3:16">
      <c r="C226" s="1">
        <v>222</v>
      </c>
      <c r="D226" s="1" t="str">
        <f t="shared" si="37"/>
        <v>00DE</v>
      </c>
      <c r="E226" t="s">
        <v>205</v>
      </c>
      <c r="H226" t="str">
        <f t="shared" si="38"/>
        <v>#define  VAR_BMS2_CELL3_MV  222</v>
      </c>
      <c r="I226" t="str">
        <f t="shared" si="39"/>
        <v>public const byte VAR_BMS2_CELL3_MV = 222;</v>
      </c>
      <c r="J226">
        <v>2</v>
      </c>
      <c r="L226" t="str">
        <f t="shared" si="41"/>
        <v>COM_AddStreamedVariable(VAR_BMS2_CELL3_MV, 5000);</v>
      </c>
      <c r="M226" t="str">
        <f t="shared" si="36"/>
        <v>VAR_SetVariable(VAR_BMS2_CELL3_MV, Cells[2].Voltage_mV, validflag);</v>
      </c>
      <c r="P226" t="str">
        <f t="shared" si="42"/>
        <v>cJSON_AddItemToObject(Uha, "VAR_BMS2_CELL3_MV", cJSON_CreateNumber(mVars[222]));</v>
      </c>
    </row>
    <row r="227" spans="3:16">
      <c r="C227" s="1">
        <v>223</v>
      </c>
      <c r="D227" s="1" t="str">
        <f t="shared" si="37"/>
        <v>00DF</v>
      </c>
      <c r="E227" t="s">
        <v>206</v>
      </c>
      <c r="H227" t="str">
        <f t="shared" si="38"/>
        <v>#define  VAR_BMS2_CELL4_MV  223</v>
      </c>
      <c r="I227" t="str">
        <f t="shared" si="39"/>
        <v>public const byte VAR_BMS2_CELL4_MV = 223;</v>
      </c>
      <c r="J227">
        <v>3</v>
      </c>
      <c r="L227" t="str">
        <f t="shared" si="41"/>
        <v>COM_AddStreamedVariable(VAR_BMS2_CELL4_MV, 5000);</v>
      </c>
      <c r="M227" t="str">
        <f t="shared" si="36"/>
        <v>VAR_SetVariable(VAR_BMS2_CELL4_MV, Cells[3].Voltage_mV, validflag);</v>
      </c>
      <c r="P227" t="str">
        <f t="shared" si="42"/>
        <v>cJSON_AddItemToObject(Uha, "VAR_BMS2_CELL4_MV", cJSON_CreateNumber(mVars[223]));</v>
      </c>
    </row>
    <row r="228" spans="3:16">
      <c r="C228" s="1">
        <v>224</v>
      </c>
      <c r="D228" s="1" t="str">
        <f t="shared" si="37"/>
        <v>00E0</v>
      </c>
      <c r="E228" t="s">
        <v>207</v>
      </c>
      <c r="H228" t="str">
        <f t="shared" si="38"/>
        <v>#define  VAR_BMS2_CELL5_MV  224</v>
      </c>
      <c r="I228" t="str">
        <f t="shared" si="39"/>
        <v>public const byte VAR_BMS2_CELL5_MV = 224;</v>
      </c>
      <c r="J228">
        <v>4</v>
      </c>
      <c r="L228" t="str">
        <f t="shared" si="41"/>
        <v>COM_AddStreamedVariable(VAR_BMS2_CELL5_MV, 5000);</v>
      </c>
      <c r="M228" t="str">
        <f t="shared" si="36"/>
        <v>VAR_SetVariable(VAR_BMS2_CELL5_MV, Cells[4].Voltage_mV, validflag);</v>
      </c>
      <c r="P228" t="str">
        <f t="shared" si="42"/>
        <v>cJSON_AddItemToObject(Uha, "VAR_BMS2_CELL5_MV", cJSON_CreateNumber(mVars[224]));</v>
      </c>
    </row>
    <row r="229" spans="3:16">
      <c r="C229" s="1">
        <v>225</v>
      </c>
      <c r="D229" s="1" t="str">
        <f t="shared" si="37"/>
        <v>00E1</v>
      </c>
      <c r="E229" t="s">
        <v>208</v>
      </c>
      <c r="H229" t="str">
        <f t="shared" si="38"/>
        <v>#define  VAR_BMS2_CELL6_MV  225</v>
      </c>
      <c r="I229" t="str">
        <f t="shared" si="39"/>
        <v>public const byte VAR_BMS2_CELL6_MV = 225;</v>
      </c>
      <c r="J229">
        <v>5</v>
      </c>
      <c r="L229" t="str">
        <f t="shared" si="41"/>
        <v>COM_AddStreamedVariable(VAR_BMS2_CELL6_MV, 5000);</v>
      </c>
      <c r="M229" t="str">
        <f t="shared" si="36"/>
        <v>VAR_SetVariable(VAR_BMS2_CELL6_MV, Cells[5].Voltage_mV, validflag);</v>
      </c>
      <c r="P229" t="str">
        <f t="shared" si="42"/>
        <v>cJSON_AddItemToObject(Uha, "VAR_BMS2_CELL6_MV", cJSON_CreateNumber(mVars[225]));</v>
      </c>
    </row>
    <row r="230" spans="3:16">
      <c r="C230" s="1">
        <v>226</v>
      </c>
      <c r="D230" s="1" t="str">
        <f t="shared" si="37"/>
        <v>00E2</v>
      </c>
      <c r="E230" t="s">
        <v>209</v>
      </c>
      <c r="H230" t="str">
        <f t="shared" si="38"/>
        <v>#define  VAR_BMS2_CELL7_MV  226</v>
      </c>
      <c r="I230" t="str">
        <f t="shared" si="39"/>
        <v>public const byte VAR_BMS2_CELL7_MV = 226;</v>
      </c>
      <c r="J230">
        <v>6</v>
      </c>
      <c r="L230" t="str">
        <f t="shared" si="41"/>
        <v>COM_AddStreamedVariable(VAR_BMS2_CELL7_MV, 5000);</v>
      </c>
      <c r="M230" t="str">
        <f t="shared" si="36"/>
        <v>VAR_SetVariable(VAR_BMS2_CELL7_MV, Cells[6].Voltage_mV, validflag);</v>
      </c>
      <c r="P230" t="str">
        <f t="shared" si="42"/>
        <v>cJSON_AddItemToObject(Uha, "VAR_BMS2_CELL7_MV", cJSON_CreateNumber(mVars[226]));</v>
      </c>
    </row>
    <row r="231" spans="3:16">
      <c r="C231" s="1">
        <v>227</v>
      </c>
      <c r="D231" s="1" t="str">
        <f t="shared" si="37"/>
        <v>00E3</v>
      </c>
      <c r="E231" t="s">
        <v>210</v>
      </c>
      <c r="H231" t="str">
        <f t="shared" si="38"/>
        <v>#define  VAR_BMS2_CELL8_MV  227</v>
      </c>
      <c r="I231" t="str">
        <f t="shared" si="39"/>
        <v>public const byte VAR_BMS2_CELL8_MV = 227;</v>
      </c>
      <c r="J231">
        <v>7</v>
      </c>
      <c r="L231" t="str">
        <f t="shared" si="41"/>
        <v>COM_AddStreamedVariable(VAR_BMS2_CELL8_MV, 5000);</v>
      </c>
      <c r="M231" t="str">
        <f t="shared" si="36"/>
        <v>VAR_SetVariable(VAR_BMS2_CELL8_MV, Cells[7].Voltage_mV, validflag);</v>
      </c>
      <c r="P231" t="str">
        <f t="shared" si="42"/>
        <v>cJSON_AddItemToObject(Uha, "VAR_BMS2_CELL8_MV", cJSON_CreateNumber(mVars[227]));</v>
      </c>
    </row>
    <row r="232" spans="3:16">
      <c r="C232" s="1">
        <v>228</v>
      </c>
      <c r="D232" s="1" t="str">
        <f t="shared" si="37"/>
        <v>00E4</v>
      </c>
      <c r="E232" t="s">
        <v>211</v>
      </c>
      <c r="H232" t="str">
        <f t="shared" si="38"/>
        <v>#define  VAR_BMS2_CELL9_MV  228</v>
      </c>
      <c r="I232" t="str">
        <f t="shared" si="39"/>
        <v>public const byte VAR_BMS2_CELL9_MV = 228;</v>
      </c>
      <c r="J232">
        <v>8</v>
      </c>
      <c r="L232" t="str">
        <f t="shared" si="41"/>
        <v>COM_AddStreamedVariable(VAR_BMS2_CELL9_MV, 5000);</v>
      </c>
      <c r="M232" t="str">
        <f t="shared" si="36"/>
        <v>VAR_SetVariable(VAR_BMS2_CELL9_MV, Cells[8].Voltage_mV, validflag);</v>
      </c>
      <c r="P232" t="str">
        <f t="shared" si="42"/>
        <v>cJSON_AddItemToObject(Uha, "VAR_BMS2_CELL9_MV", cJSON_CreateNumber(mVars[228]));</v>
      </c>
    </row>
    <row r="233" spans="3:16">
      <c r="C233" s="1">
        <v>229</v>
      </c>
      <c r="D233" s="1" t="str">
        <f t="shared" si="37"/>
        <v>00E5</v>
      </c>
      <c r="E233" t="s">
        <v>212</v>
      </c>
      <c r="H233" t="str">
        <f t="shared" si="38"/>
        <v>#define  VAR_BMS2_CELL10_MV  229</v>
      </c>
      <c r="I233" t="str">
        <f t="shared" si="39"/>
        <v>public const byte VAR_BMS2_CELL10_MV = 229;</v>
      </c>
      <c r="J233">
        <v>9</v>
      </c>
      <c r="L233" t="str">
        <f t="shared" si="41"/>
        <v>COM_AddStreamedVariable(VAR_BMS2_CELL10_MV, 5000);</v>
      </c>
      <c r="M233" t="str">
        <f t="shared" si="36"/>
        <v>VAR_SetVariable(VAR_BMS2_CELL10_MV, Cells[9].Voltage_mV, validflag);</v>
      </c>
      <c r="P233" t="str">
        <f t="shared" si="42"/>
        <v>cJSON_AddItemToObject(Uha, "VAR_BMS2_CELL10_MV", cJSON_CreateNumber(mVars[229]));</v>
      </c>
    </row>
    <row r="234" spans="3:16">
      <c r="C234" s="1">
        <v>230</v>
      </c>
      <c r="D234" s="1" t="str">
        <f t="shared" si="37"/>
        <v>00E6</v>
      </c>
      <c r="E234" t="s">
        <v>213</v>
      </c>
      <c r="H234" t="str">
        <f t="shared" si="38"/>
        <v>#define  VAR_BMS2_CELL11_MV  230</v>
      </c>
      <c r="I234" t="str">
        <f t="shared" si="39"/>
        <v>public const byte VAR_BMS2_CELL11_MV = 230;</v>
      </c>
      <c r="J234">
        <v>10</v>
      </c>
      <c r="L234" t="str">
        <f t="shared" si="41"/>
        <v>COM_AddStreamedVariable(VAR_BMS2_CELL11_MV, 5000);</v>
      </c>
      <c r="M234" t="str">
        <f t="shared" si="36"/>
        <v>VAR_SetVariable(VAR_BMS2_CELL11_MV, Cells[10].Voltage_mV, validflag);</v>
      </c>
      <c r="P234" t="str">
        <f t="shared" si="42"/>
        <v>cJSON_AddItemToObject(Uha, "VAR_BMS2_CELL11_MV", cJSON_CreateNumber(mVars[230]));</v>
      </c>
    </row>
    <row r="235" spans="3:16">
      <c r="C235" s="1">
        <v>231</v>
      </c>
      <c r="D235" s="1" t="str">
        <f t="shared" si="37"/>
        <v>00E7</v>
      </c>
      <c r="E235" t="s">
        <v>214</v>
      </c>
      <c r="H235" t="str">
        <f t="shared" si="38"/>
        <v>#define  VAR_BMS2_CELL12_MV  231</v>
      </c>
      <c r="I235" t="str">
        <f t="shared" si="39"/>
        <v>public const byte VAR_BMS2_CELL12_MV = 231;</v>
      </c>
      <c r="J235">
        <v>11</v>
      </c>
      <c r="L235" t="str">
        <f t="shared" si="41"/>
        <v>COM_AddStreamedVariable(VAR_BMS2_CELL12_MV, 5000);</v>
      </c>
      <c r="M235" t="str">
        <f t="shared" si="36"/>
        <v>VAR_SetVariable(VAR_BMS2_CELL12_MV, Cells[11].Voltage_mV, validflag);</v>
      </c>
      <c r="P235" t="str">
        <f t="shared" si="42"/>
        <v>cJSON_AddItemToObject(Uha, "VAR_BMS2_CELL12_MV", cJSON_CreateNumber(mVars[231]));</v>
      </c>
    </row>
    <row r="236" spans="3:16">
      <c r="C236" s="1">
        <v>232</v>
      </c>
      <c r="D236" s="1" t="str">
        <f t="shared" si="37"/>
        <v>00E8</v>
      </c>
      <c r="E236" t="s">
        <v>215</v>
      </c>
      <c r="H236" t="str">
        <f t="shared" si="38"/>
        <v>#define  VAR_BMS2_CELL13_MV  232</v>
      </c>
      <c r="I236" t="str">
        <f t="shared" si="39"/>
        <v>public const byte VAR_BMS2_CELL13_MV = 232;</v>
      </c>
      <c r="J236">
        <v>12</v>
      </c>
      <c r="L236" t="str">
        <f t="shared" si="41"/>
        <v>COM_AddStreamedVariable(VAR_BMS2_CELL13_MV, 5000);</v>
      </c>
      <c r="M236" t="str">
        <f t="shared" si="36"/>
        <v>VAR_SetVariable(VAR_BMS2_CELL13_MV, Cells[12].Voltage_mV, validflag);</v>
      </c>
      <c r="P236" t="str">
        <f t="shared" si="42"/>
        <v>cJSON_AddItemToObject(Uha, "VAR_BMS2_CELL13_MV", cJSON_CreateNumber(mVars[232]));</v>
      </c>
    </row>
    <row r="237" spans="3:16">
      <c r="C237" s="1">
        <v>233</v>
      </c>
      <c r="D237" s="1" t="str">
        <f t="shared" si="37"/>
        <v>00E9</v>
      </c>
      <c r="E237" t="s">
        <v>216</v>
      </c>
      <c r="H237" t="str">
        <f t="shared" si="38"/>
        <v>#define  VAR_BMS2_CELL14_MV  233</v>
      </c>
      <c r="I237" t="str">
        <f t="shared" si="39"/>
        <v>public const byte VAR_BMS2_CELL14_MV = 233;</v>
      </c>
      <c r="J237">
        <v>13</v>
      </c>
      <c r="L237" t="str">
        <f t="shared" si="41"/>
        <v>COM_AddStreamedVariable(VAR_BMS2_CELL14_MV, 5000);</v>
      </c>
      <c r="M237" t="str">
        <f t="shared" si="36"/>
        <v>VAR_SetVariable(VAR_BMS2_CELL14_MV, Cells[13].Voltage_mV, validflag);</v>
      </c>
      <c r="P237" t="str">
        <f t="shared" si="42"/>
        <v>cJSON_AddItemToObject(Uha, "VAR_BMS2_CELL14_MV", cJSON_CreateNumber(mVars[233]));</v>
      </c>
    </row>
    <row r="238" spans="3:16">
      <c r="C238" s="1">
        <v>234</v>
      </c>
      <c r="D238" s="1" t="str">
        <f t="shared" si="37"/>
        <v>00EA</v>
      </c>
      <c r="E238" t="s">
        <v>217</v>
      </c>
      <c r="H238" t="str">
        <f t="shared" si="38"/>
        <v>#define  VAR_BMS2_CELL15_MV  234</v>
      </c>
      <c r="I238" t="str">
        <f t="shared" si="39"/>
        <v>public const byte VAR_BMS2_CELL15_MV = 234;</v>
      </c>
      <c r="J238">
        <v>14</v>
      </c>
      <c r="L238" t="str">
        <f t="shared" si="41"/>
        <v>COM_AddStreamedVariable(VAR_BMS2_CELL15_MV, 5000);</v>
      </c>
      <c r="M238" t="str">
        <f t="shared" si="36"/>
        <v>VAR_SetVariable(VAR_BMS2_CELL15_MV, Cells[14].Voltage_mV, validflag);</v>
      </c>
      <c r="P238" t="str">
        <f t="shared" si="42"/>
        <v>cJSON_AddItemToObject(Uha, "VAR_BMS2_CELL15_MV", cJSON_CreateNumber(mVars[234]));</v>
      </c>
    </row>
    <row r="239" spans="3:16">
      <c r="C239" s="1">
        <v>235</v>
      </c>
      <c r="D239" s="1" t="str">
        <f t="shared" si="37"/>
        <v>00EB</v>
      </c>
      <c r="E239" t="s">
        <v>218</v>
      </c>
      <c r="H239" t="str">
        <f t="shared" si="38"/>
        <v>#define  VAR_BMS2_CELL16_MV  235</v>
      </c>
      <c r="I239" t="str">
        <f t="shared" si="39"/>
        <v>public const byte VAR_BMS2_CELL16_MV = 235;</v>
      </c>
      <c r="J239">
        <v>15</v>
      </c>
      <c r="L239" t="str">
        <f t="shared" si="41"/>
        <v>COM_AddStreamedVariable(VAR_BMS2_CELL16_MV, 5000);</v>
      </c>
      <c r="M239" t="str">
        <f t="shared" si="36"/>
        <v>VAR_SetVariable(VAR_BMS2_CELL16_MV, Cells[15].Voltage_mV, validflag);</v>
      </c>
      <c r="P239" t="str">
        <f t="shared" si="42"/>
        <v>cJSON_AddItemToObject(Uha, "VAR_BMS2_CELL16_MV", cJSON_CreateNumber(mVars[235]));</v>
      </c>
    </row>
    <row r="240" spans="3:16">
      <c r="C240" s="1">
        <v>236</v>
      </c>
      <c r="D240" s="1" t="str">
        <f t="shared" si="37"/>
        <v>00EC</v>
      </c>
      <c r="E240" t="s">
        <v>235</v>
      </c>
      <c r="H240" t="str">
        <f t="shared" si="38"/>
        <v>#define  VAR_BMS2_CELL1_C  236</v>
      </c>
      <c r="I240" t="str">
        <f t="shared" si="39"/>
        <v>public const byte VAR_BMS2_CELL1_C = 236;</v>
      </c>
      <c r="J240">
        <v>0</v>
      </c>
      <c r="L240" t="str">
        <f t="shared" si="41"/>
        <v>COM_AddStreamedVariable(VAR_BMS2_CELL1_C, 5000);</v>
      </c>
      <c r="M240" t="str">
        <f>CONCATENATE("VAR_SetVariable(",E240,", Cells[",J240,"].Temp_C", ", validflag);")</f>
        <v>VAR_SetVariable(VAR_BMS2_CELL1_C, Cells[0].Temp_C, validflag);</v>
      </c>
      <c r="P240" t="str">
        <f t="shared" si="42"/>
        <v>cJSON_AddItemToObject(Uha, "VAR_BMS2_CELL1_C", cJSON_CreateNumber(mVars[236]));</v>
      </c>
    </row>
    <row r="241" spans="3:16">
      <c r="C241" s="1">
        <v>237</v>
      </c>
      <c r="D241" s="1" t="str">
        <f t="shared" si="37"/>
        <v>00ED</v>
      </c>
      <c r="E241" t="s">
        <v>236</v>
      </c>
      <c r="H241" t="str">
        <f t="shared" si="38"/>
        <v>#define  VAR_BMS2_CELL2_C  237</v>
      </c>
      <c r="I241" t="str">
        <f t="shared" si="39"/>
        <v>public const byte VAR_BMS2_CELL2_C = 237;</v>
      </c>
      <c r="J241">
        <v>1</v>
      </c>
      <c r="L241" t="str">
        <f t="shared" si="41"/>
        <v>COM_AddStreamedVariable(VAR_BMS2_CELL2_C, 5000);</v>
      </c>
      <c r="M241" t="str">
        <f t="shared" ref="M241:M255" si="43">CONCATENATE("VAR_SetVariable(",E241,", Cells[",J241,"].Temp_C", ", validflag);")</f>
        <v>VAR_SetVariable(VAR_BMS2_CELL2_C, Cells[1].Temp_C, validflag);</v>
      </c>
      <c r="P241" t="str">
        <f t="shared" si="42"/>
        <v>cJSON_AddItemToObject(Uha, "VAR_BMS2_CELL2_C", cJSON_CreateNumber(mVars[237]));</v>
      </c>
    </row>
    <row r="242" spans="3:16">
      <c r="C242" s="1">
        <v>238</v>
      </c>
      <c r="D242" s="1" t="str">
        <f t="shared" si="37"/>
        <v>00EE</v>
      </c>
      <c r="E242" t="s">
        <v>237</v>
      </c>
      <c r="H242" t="str">
        <f t="shared" si="38"/>
        <v>#define  VAR_BMS2_CELL3_C  238</v>
      </c>
      <c r="I242" t="str">
        <f t="shared" si="39"/>
        <v>public const byte VAR_BMS2_CELL3_C = 238;</v>
      </c>
      <c r="J242">
        <v>2</v>
      </c>
      <c r="L242" t="str">
        <f t="shared" si="41"/>
        <v>COM_AddStreamedVariable(VAR_BMS2_CELL3_C, 5000);</v>
      </c>
      <c r="M242" t="str">
        <f t="shared" si="43"/>
        <v>VAR_SetVariable(VAR_BMS2_CELL3_C, Cells[2].Temp_C, validflag);</v>
      </c>
      <c r="P242" t="str">
        <f t="shared" si="42"/>
        <v>cJSON_AddItemToObject(Uha, "VAR_BMS2_CELL3_C", cJSON_CreateNumber(mVars[238]));</v>
      </c>
    </row>
    <row r="243" spans="3:16">
      <c r="C243" s="1">
        <v>239</v>
      </c>
      <c r="D243" s="1" t="str">
        <f t="shared" si="37"/>
        <v>00EF</v>
      </c>
      <c r="E243" t="s">
        <v>238</v>
      </c>
      <c r="H243" t="str">
        <f t="shared" si="38"/>
        <v>#define  VAR_BMS2_CELL4_C  239</v>
      </c>
      <c r="I243" t="str">
        <f t="shared" si="39"/>
        <v>public const byte VAR_BMS2_CELL4_C = 239;</v>
      </c>
      <c r="J243">
        <v>3</v>
      </c>
      <c r="L243" t="str">
        <f t="shared" si="41"/>
        <v>COM_AddStreamedVariable(VAR_BMS2_CELL4_C, 5000);</v>
      </c>
      <c r="M243" t="str">
        <f t="shared" si="43"/>
        <v>VAR_SetVariable(VAR_BMS2_CELL4_C, Cells[3].Temp_C, validflag);</v>
      </c>
      <c r="P243" t="str">
        <f t="shared" si="42"/>
        <v>cJSON_AddItemToObject(Uha, "VAR_BMS2_CELL4_C", cJSON_CreateNumber(mVars[239]));</v>
      </c>
    </row>
    <row r="244" spans="3:16">
      <c r="C244" s="1">
        <v>240</v>
      </c>
      <c r="D244" s="1" t="str">
        <f t="shared" si="37"/>
        <v>00F0</v>
      </c>
      <c r="E244" t="s">
        <v>239</v>
      </c>
      <c r="H244" t="str">
        <f t="shared" si="38"/>
        <v>#define  VAR_BMS2_CELL5_C  240</v>
      </c>
      <c r="I244" t="str">
        <f t="shared" si="39"/>
        <v>public const byte VAR_BMS2_CELL5_C = 240;</v>
      </c>
      <c r="J244">
        <v>4</v>
      </c>
      <c r="L244" t="str">
        <f t="shared" si="41"/>
        <v>COM_AddStreamedVariable(VAR_BMS2_CELL5_C, 5000);</v>
      </c>
      <c r="M244" t="str">
        <f t="shared" si="43"/>
        <v>VAR_SetVariable(VAR_BMS2_CELL5_C, Cells[4].Temp_C, validflag);</v>
      </c>
      <c r="P244" t="str">
        <f t="shared" si="42"/>
        <v>cJSON_AddItemToObject(Uha, "VAR_BMS2_CELL5_C", cJSON_CreateNumber(mVars[240]));</v>
      </c>
    </row>
    <row r="245" spans="3:16">
      <c r="C245" s="1">
        <v>241</v>
      </c>
      <c r="D245" s="1" t="str">
        <f t="shared" si="37"/>
        <v>00F1</v>
      </c>
      <c r="E245" t="s">
        <v>240</v>
      </c>
      <c r="H245" t="str">
        <f t="shared" si="38"/>
        <v>#define  VAR_BMS2_CELL6_C  241</v>
      </c>
      <c r="I245" t="str">
        <f t="shared" si="39"/>
        <v>public const byte VAR_BMS2_CELL6_C = 241;</v>
      </c>
      <c r="J245">
        <v>5</v>
      </c>
      <c r="L245" t="str">
        <f t="shared" si="41"/>
        <v>COM_AddStreamedVariable(VAR_BMS2_CELL6_C, 5000);</v>
      </c>
      <c r="M245" t="str">
        <f t="shared" si="43"/>
        <v>VAR_SetVariable(VAR_BMS2_CELL6_C, Cells[5].Temp_C, validflag);</v>
      </c>
      <c r="P245" t="str">
        <f t="shared" si="42"/>
        <v>cJSON_AddItemToObject(Uha, "VAR_BMS2_CELL6_C", cJSON_CreateNumber(mVars[241]));</v>
      </c>
    </row>
    <row r="246" spans="3:16">
      <c r="C246" s="1">
        <v>242</v>
      </c>
      <c r="D246" s="1" t="str">
        <f t="shared" si="37"/>
        <v>00F2</v>
      </c>
      <c r="E246" t="s">
        <v>241</v>
      </c>
      <c r="H246" t="str">
        <f t="shared" si="38"/>
        <v>#define  VAR_BMS2_CELL7_C  242</v>
      </c>
      <c r="I246" t="str">
        <f t="shared" si="39"/>
        <v>public const byte VAR_BMS2_CELL7_C = 242;</v>
      </c>
      <c r="J246">
        <v>6</v>
      </c>
      <c r="L246" t="str">
        <f t="shared" si="41"/>
        <v>COM_AddStreamedVariable(VAR_BMS2_CELL7_C, 5000);</v>
      </c>
      <c r="M246" t="str">
        <f t="shared" si="43"/>
        <v>VAR_SetVariable(VAR_BMS2_CELL7_C, Cells[6].Temp_C, validflag);</v>
      </c>
      <c r="P246" t="str">
        <f t="shared" si="42"/>
        <v>cJSON_AddItemToObject(Uha, "VAR_BMS2_CELL7_C", cJSON_CreateNumber(mVars[242]));</v>
      </c>
    </row>
    <row r="247" spans="3:16">
      <c r="C247" s="1">
        <v>243</v>
      </c>
      <c r="D247" s="1" t="str">
        <f t="shared" si="37"/>
        <v>00F3</v>
      </c>
      <c r="E247" t="s">
        <v>242</v>
      </c>
      <c r="H247" t="str">
        <f t="shared" si="38"/>
        <v>#define  VAR_BMS2_CELL8_C  243</v>
      </c>
      <c r="I247" t="str">
        <f t="shared" si="39"/>
        <v>public const byte VAR_BMS2_CELL8_C = 243;</v>
      </c>
      <c r="J247">
        <v>7</v>
      </c>
      <c r="L247" t="str">
        <f t="shared" si="41"/>
        <v>COM_AddStreamedVariable(VAR_BMS2_CELL8_C, 5000);</v>
      </c>
      <c r="M247" t="str">
        <f t="shared" si="43"/>
        <v>VAR_SetVariable(VAR_BMS2_CELL8_C, Cells[7].Temp_C, validflag);</v>
      </c>
      <c r="P247" t="str">
        <f t="shared" si="42"/>
        <v>cJSON_AddItemToObject(Uha, "VAR_BMS2_CELL8_C", cJSON_CreateNumber(mVars[243]));</v>
      </c>
    </row>
    <row r="248" spans="3:16">
      <c r="C248" s="1">
        <v>244</v>
      </c>
      <c r="D248" s="1" t="str">
        <f t="shared" si="37"/>
        <v>00F4</v>
      </c>
      <c r="E248" t="s">
        <v>243</v>
      </c>
      <c r="H248" t="str">
        <f t="shared" si="38"/>
        <v>#define  VAR_BMS2_CELL9_C  244</v>
      </c>
      <c r="I248" t="str">
        <f t="shared" si="39"/>
        <v>public const byte VAR_BMS2_CELL9_C = 244;</v>
      </c>
      <c r="J248">
        <v>8</v>
      </c>
      <c r="L248" t="str">
        <f t="shared" si="41"/>
        <v>COM_AddStreamedVariable(VAR_BMS2_CELL9_C, 5000);</v>
      </c>
      <c r="M248" t="str">
        <f t="shared" si="43"/>
        <v>VAR_SetVariable(VAR_BMS2_CELL9_C, Cells[8].Temp_C, validflag);</v>
      </c>
      <c r="P248" t="str">
        <f t="shared" si="42"/>
        <v>cJSON_AddItemToObject(Uha, "VAR_BMS2_CELL9_C", cJSON_CreateNumber(mVars[244]));</v>
      </c>
    </row>
    <row r="249" spans="3:16">
      <c r="C249" s="1">
        <v>245</v>
      </c>
      <c r="D249" s="1" t="str">
        <f t="shared" si="37"/>
        <v>00F5</v>
      </c>
      <c r="E249" t="s">
        <v>244</v>
      </c>
      <c r="H249" t="str">
        <f t="shared" si="38"/>
        <v>#define  VAR_BMS2_CELL10_C  245</v>
      </c>
      <c r="I249" t="str">
        <f t="shared" si="39"/>
        <v>public const byte VAR_BMS2_CELL10_C = 245;</v>
      </c>
      <c r="J249">
        <v>9</v>
      </c>
      <c r="L249" t="str">
        <f t="shared" si="41"/>
        <v>COM_AddStreamedVariable(VAR_BMS2_CELL10_C, 5000);</v>
      </c>
      <c r="M249" t="str">
        <f t="shared" si="43"/>
        <v>VAR_SetVariable(VAR_BMS2_CELL10_C, Cells[9].Temp_C, validflag);</v>
      </c>
      <c r="P249" t="str">
        <f t="shared" si="42"/>
        <v>cJSON_AddItemToObject(Uha, "VAR_BMS2_CELL10_C", cJSON_CreateNumber(mVars[245]));</v>
      </c>
    </row>
    <row r="250" spans="3:16">
      <c r="C250" s="1">
        <v>246</v>
      </c>
      <c r="D250" s="1" t="str">
        <f t="shared" si="37"/>
        <v>00F6</v>
      </c>
      <c r="E250" t="s">
        <v>245</v>
      </c>
      <c r="H250" t="str">
        <f t="shared" si="38"/>
        <v>#define  VAR_BMS2_CELL11_C  246</v>
      </c>
      <c r="I250" t="str">
        <f t="shared" si="39"/>
        <v>public const byte VAR_BMS2_CELL11_C = 246;</v>
      </c>
      <c r="J250">
        <v>10</v>
      </c>
      <c r="L250" t="str">
        <f t="shared" si="41"/>
        <v>COM_AddStreamedVariable(VAR_BMS2_CELL11_C, 5000);</v>
      </c>
      <c r="M250" t="str">
        <f t="shared" si="43"/>
        <v>VAR_SetVariable(VAR_BMS2_CELL11_C, Cells[10].Temp_C, validflag);</v>
      </c>
      <c r="P250" t="str">
        <f t="shared" si="42"/>
        <v>cJSON_AddItemToObject(Uha, "VAR_BMS2_CELL11_C", cJSON_CreateNumber(mVars[246]));</v>
      </c>
    </row>
    <row r="251" spans="3:16">
      <c r="C251" s="1">
        <v>247</v>
      </c>
      <c r="D251" s="1" t="str">
        <f t="shared" si="37"/>
        <v>00F7</v>
      </c>
      <c r="E251" t="s">
        <v>246</v>
      </c>
      <c r="H251" t="str">
        <f t="shared" si="38"/>
        <v>#define  VAR_BMS2_CELL12_C  247</v>
      </c>
      <c r="I251" t="str">
        <f t="shared" si="39"/>
        <v>public const byte VAR_BMS2_CELL12_C = 247;</v>
      </c>
      <c r="J251">
        <v>11</v>
      </c>
      <c r="L251" t="str">
        <f t="shared" si="41"/>
        <v>COM_AddStreamedVariable(VAR_BMS2_CELL12_C, 5000);</v>
      </c>
      <c r="M251" t="str">
        <f t="shared" si="43"/>
        <v>VAR_SetVariable(VAR_BMS2_CELL12_C, Cells[11].Temp_C, validflag);</v>
      </c>
      <c r="P251" t="str">
        <f t="shared" si="42"/>
        <v>cJSON_AddItemToObject(Uha, "VAR_BMS2_CELL12_C", cJSON_CreateNumber(mVars[247]));</v>
      </c>
    </row>
    <row r="252" spans="3:16">
      <c r="C252" s="1">
        <v>248</v>
      </c>
      <c r="D252" s="1" t="str">
        <f t="shared" si="37"/>
        <v>00F8</v>
      </c>
      <c r="E252" t="s">
        <v>247</v>
      </c>
      <c r="H252" t="str">
        <f t="shared" si="38"/>
        <v>#define  VAR_BMS2_CELL13_C  248</v>
      </c>
      <c r="I252" t="str">
        <f t="shared" si="39"/>
        <v>public const byte VAR_BMS2_CELL13_C = 248;</v>
      </c>
      <c r="J252">
        <v>12</v>
      </c>
      <c r="L252" t="str">
        <f t="shared" si="41"/>
        <v>COM_AddStreamedVariable(VAR_BMS2_CELL13_C, 5000);</v>
      </c>
      <c r="M252" t="str">
        <f t="shared" si="43"/>
        <v>VAR_SetVariable(VAR_BMS2_CELL13_C, Cells[12].Temp_C, validflag);</v>
      </c>
      <c r="P252" t="str">
        <f t="shared" si="42"/>
        <v>cJSON_AddItemToObject(Uha, "VAR_BMS2_CELL13_C", cJSON_CreateNumber(mVars[248]));</v>
      </c>
    </row>
    <row r="253" spans="3:16">
      <c r="C253" s="1">
        <v>249</v>
      </c>
      <c r="D253" s="1" t="str">
        <f t="shared" si="37"/>
        <v>00F9</v>
      </c>
      <c r="E253" t="s">
        <v>248</v>
      </c>
      <c r="H253" t="str">
        <f t="shared" si="38"/>
        <v>#define  VAR_BMS2_CELL14_C  249</v>
      </c>
      <c r="I253" t="str">
        <f t="shared" si="39"/>
        <v>public const byte VAR_BMS2_CELL14_C = 249;</v>
      </c>
      <c r="J253">
        <v>13</v>
      </c>
      <c r="L253" t="str">
        <f t="shared" si="41"/>
        <v>COM_AddStreamedVariable(VAR_BMS2_CELL14_C, 5000);</v>
      </c>
      <c r="M253" t="str">
        <f t="shared" si="43"/>
        <v>VAR_SetVariable(VAR_BMS2_CELL14_C, Cells[13].Temp_C, validflag);</v>
      </c>
      <c r="P253" t="str">
        <f t="shared" si="42"/>
        <v>cJSON_AddItemToObject(Uha, "VAR_BMS2_CELL14_C", cJSON_CreateNumber(mVars[249]));</v>
      </c>
    </row>
    <row r="254" spans="3:16">
      <c r="C254" s="1">
        <v>250</v>
      </c>
      <c r="D254" s="1" t="str">
        <f t="shared" si="37"/>
        <v>00FA</v>
      </c>
      <c r="E254" t="s">
        <v>249</v>
      </c>
      <c r="H254" t="str">
        <f t="shared" si="38"/>
        <v>#define  VAR_BMS2_CELL15_C  250</v>
      </c>
      <c r="I254" t="str">
        <f t="shared" si="39"/>
        <v>public const byte VAR_BMS2_CELL15_C = 250;</v>
      </c>
      <c r="J254">
        <v>14</v>
      </c>
      <c r="L254" t="str">
        <f t="shared" si="41"/>
        <v>COM_AddStreamedVariable(VAR_BMS2_CELL15_C, 5000);</v>
      </c>
      <c r="M254" t="str">
        <f t="shared" si="43"/>
        <v>VAR_SetVariable(VAR_BMS2_CELL15_C, Cells[14].Temp_C, validflag);</v>
      </c>
      <c r="P254" t="str">
        <f t="shared" si="42"/>
        <v>cJSON_AddItemToObject(Uha, "VAR_BMS2_CELL15_C", cJSON_CreateNumber(mVars[250]));</v>
      </c>
    </row>
    <row r="255" spans="3:16">
      <c r="C255" s="1">
        <v>251</v>
      </c>
      <c r="D255" s="1" t="str">
        <f t="shared" si="37"/>
        <v>00FB</v>
      </c>
      <c r="E255" t="s">
        <v>250</v>
      </c>
      <c r="H255" t="str">
        <f t="shared" si="38"/>
        <v>#define  VAR_BMS2_CELL16_C  251</v>
      </c>
      <c r="I255" t="str">
        <f t="shared" si="39"/>
        <v>public const byte VAR_BMS2_CELL16_C = 251;</v>
      </c>
      <c r="J255">
        <v>15</v>
      </c>
      <c r="L255" t="str">
        <f t="shared" si="41"/>
        <v>COM_AddStreamedVariable(VAR_BMS2_CELL16_C, 5000);</v>
      </c>
      <c r="M255" t="str">
        <f t="shared" si="43"/>
        <v>VAR_SetVariable(VAR_BMS2_CELL16_C, Cells[15].Temp_C, validflag);</v>
      </c>
      <c r="P255" t="str">
        <f t="shared" si="42"/>
        <v>cJSON_AddItemToObject(Uha, "VAR_BMS2_CELL16_C", cJSON_CreateNumber(mVars[251]));</v>
      </c>
    </row>
    <row r="256" spans="3:16">
      <c r="C256" s="1">
        <v>252</v>
      </c>
      <c r="D256" s="1" t="str">
        <f t="shared" si="37"/>
        <v>00FC</v>
      </c>
      <c r="H256" t="str">
        <f t="shared" ref="H256:H281" si="44">CONCATENATE("#define  ",E256,"  ",C256)</f>
        <v>#define    252</v>
      </c>
      <c r="I256" t="str">
        <f t="shared" ref="I256:I281" si="45">CONCATENATE("public const byte ",E256," = ",C256,";")</f>
        <v>public const byte  = 252;</v>
      </c>
      <c r="J256">
        <v>16</v>
      </c>
      <c r="L256" t="str">
        <f t="shared" si="41"/>
        <v>COM_AddStreamedVariable(, 5000);</v>
      </c>
      <c r="M256" t="str">
        <f t="shared" ref="M256:M281" si="46">CONCATENATE("VAR_SetVariable(",E256,", Cells[",J256,"].Temp_C", ", validflag);")</f>
        <v>VAR_SetVariable(, Cells[16].Temp_C, validflag);</v>
      </c>
      <c r="P256" t="str">
        <f t="shared" ref="P256:P281" si="47">CONCATENATE("cJSON_AddItemToObject(Uha, ","""",E256,"""",", cJSON_CreateNumber(mVars[",C256,"]));")</f>
        <v>cJSON_AddItemToObject(Uha, "", cJSON_CreateNumber(mVars[252]));</v>
      </c>
    </row>
    <row r="257" spans="1:16">
      <c r="C257" s="1">
        <v>253</v>
      </c>
      <c r="D257" s="1" t="str">
        <f t="shared" si="37"/>
        <v>00FD</v>
      </c>
      <c r="H257" t="str">
        <f t="shared" si="44"/>
        <v>#define    253</v>
      </c>
      <c r="I257" t="str">
        <f t="shared" si="45"/>
        <v>public const byte  = 253;</v>
      </c>
      <c r="J257">
        <v>17</v>
      </c>
      <c r="L257" t="str">
        <f t="shared" si="41"/>
        <v>COM_AddStreamedVariable(, 5000);</v>
      </c>
      <c r="M257" t="str">
        <f t="shared" si="46"/>
        <v>VAR_SetVariable(, Cells[17].Temp_C, validflag);</v>
      </c>
      <c r="P257" t="str">
        <f t="shared" si="47"/>
        <v>cJSON_AddItemToObject(Uha, "", cJSON_CreateNumber(mVars[253]));</v>
      </c>
    </row>
    <row r="258" spans="1:16">
      <c r="C258" s="1">
        <v>254</v>
      </c>
      <c r="D258" s="1" t="str">
        <f t="shared" si="37"/>
        <v>00FE</v>
      </c>
      <c r="H258" t="str">
        <f t="shared" si="44"/>
        <v>#define    254</v>
      </c>
      <c r="I258" t="str">
        <f t="shared" si="45"/>
        <v>public const byte  = 254;</v>
      </c>
      <c r="J258">
        <v>18</v>
      </c>
      <c r="L258" t="str">
        <f t="shared" si="41"/>
        <v>COM_AddStreamedVariable(, 5000);</v>
      </c>
      <c r="M258" t="str">
        <f t="shared" si="46"/>
        <v>VAR_SetVariable(, Cells[18].Temp_C, validflag);</v>
      </c>
      <c r="P258" t="str">
        <f t="shared" si="47"/>
        <v>cJSON_AddItemToObject(Uha, "", cJSON_CreateNumber(mVars[254]));</v>
      </c>
    </row>
    <row r="259" spans="1:16">
      <c r="C259" s="1">
        <v>255</v>
      </c>
      <c r="D259" s="1" t="str">
        <f t="shared" si="37"/>
        <v>00FF</v>
      </c>
      <c r="H259" t="str">
        <f t="shared" si="44"/>
        <v>#define    255</v>
      </c>
      <c r="I259" t="str">
        <f t="shared" si="45"/>
        <v>public const byte  = 255;</v>
      </c>
      <c r="J259">
        <v>19</v>
      </c>
      <c r="L259" t="str">
        <f t="shared" si="41"/>
        <v>COM_AddStreamedVariable(, 5000);</v>
      </c>
      <c r="M259" t="str">
        <f t="shared" si="46"/>
        <v>VAR_SetVariable(, Cells[19].Temp_C, validflag);</v>
      </c>
      <c r="P259" t="str">
        <f t="shared" si="47"/>
        <v>cJSON_AddItemToObject(Uha, "", cJSON_CreateNumber(mVars[255]));</v>
      </c>
    </row>
    <row r="260" spans="1:16">
      <c r="C260" s="1">
        <v>256</v>
      </c>
      <c r="D260" s="1" t="str">
        <f>DEC2HEX(C260,4)</f>
        <v>0100</v>
      </c>
      <c r="H260" t="str">
        <f t="shared" si="44"/>
        <v>#define    256</v>
      </c>
      <c r="I260" t="str">
        <f t="shared" si="45"/>
        <v>public const byte  = 256;</v>
      </c>
      <c r="J260">
        <v>20</v>
      </c>
      <c r="L260" t="str">
        <f t="shared" si="41"/>
        <v>COM_AddStreamedVariable(, 5000);</v>
      </c>
      <c r="M260" t="str">
        <f t="shared" si="46"/>
        <v>VAR_SetVariable(, Cells[20].Temp_C, validflag);</v>
      </c>
      <c r="P260" t="str">
        <f t="shared" si="47"/>
        <v>cJSON_AddItemToObject(Uha, "", cJSON_CreateNumber(mVars[256]));</v>
      </c>
    </row>
    <row r="261" spans="1:16">
      <c r="C261" s="1">
        <v>257</v>
      </c>
      <c r="D261" s="1" t="str">
        <f t="shared" ref="D261:D304" si="48">DEC2HEX(C261,4)</f>
        <v>0101</v>
      </c>
      <c r="H261" t="str">
        <f t="shared" si="44"/>
        <v>#define    257</v>
      </c>
      <c r="I261" t="str">
        <f t="shared" si="45"/>
        <v>public const byte  = 257;</v>
      </c>
      <c r="J261">
        <v>21</v>
      </c>
      <c r="L261" t="str">
        <f t="shared" si="41"/>
        <v>COM_AddStreamedVariable(, 5000);</v>
      </c>
      <c r="M261" t="str">
        <f t="shared" si="46"/>
        <v>VAR_SetVariable(, Cells[21].Temp_C, validflag);</v>
      </c>
      <c r="P261" t="str">
        <f t="shared" si="47"/>
        <v>cJSON_AddItemToObject(Uha, "", cJSON_CreateNumber(mVars[257]));</v>
      </c>
    </row>
    <row r="262" spans="1:16">
      <c r="C262" s="1">
        <v>258</v>
      </c>
      <c r="D262" s="1" t="str">
        <f t="shared" si="48"/>
        <v>0102</v>
      </c>
      <c r="H262" t="str">
        <f t="shared" si="44"/>
        <v>#define    258</v>
      </c>
      <c r="I262" t="str">
        <f t="shared" si="45"/>
        <v>public const byte  = 258;</v>
      </c>
      <c r="J262">
        <v>22</v>
      </c>
      <c r="L262" t="str">
        <f t="shared" si="41"/>
        <v>COM_AddStreamedVariable(, 5000);</v>
      </c>
      <c r="M262" t="str">
        <f t="shared" si="46"/>
        <v>VAR_SetVariable(, Cells[22].Temp_C, validflag);</v>
      </c>
      <c r="P262" t="str">
        <f t="shared" si="47"/>
        <v>cJSON_AddItemToObject(Uha, "", cJSON_CreateNumber(mVars[258]));</v>
      </c>
    </row>
    <row r="263" spans="1:16">
      <c r="C263" s="1">
        <v>259</v>
      </c>
      <c r="D263" s="1" t="str">
        <f t="shared" si="48"/>
        <v>0103</v>
      </c>
      <c r="H263" t="str">
        <f t="shared" si="44"/>
        <v>#define    259</v>
      </c>
      <c r="I263" t="str">
        <f t="shared" si="45"/>
        <v>public const byte  = 259;</v>
      </c>
      <c r="J263">
        <v>23</v>
      </c>
      <c r="L263" t="str">
        <f t="shared" si="41"/>
        <v>COM_AddStreamedVariable(, 5000);</v>
      </c>
      <c r="M263" t="str">
        <f t="shared" si="46"/>
        <v>VAR_SetVariable(, Cells[23].Temp_C, validflag);</v>
      </c>
      <c r="P263" t="str">
        <f t="shared" si="47"/>
        <v>cJSON_AddItemToObject(Uha, "", cJSON_CreateNumber(mVars[259]));</v>
      </c>
    </row>
    <row r="264" spans="1:16">
      <c r="C264" s="1">
        <v>260</v>
      </c>
      <c r="D264" s="1" t="str">
        <f t="shared" si="48"/>
        <v>0104</v>
      </c>
      <c r="E264" t="s">
        <v>340</v>
      </c>
      <c r="H264" t="str">
        <f t="shared" si="44"/>
        <v>#define  VAR_CONS_AXPERT_WH  260</v>
      </c>
      <c r="I264" t="str">
        <f t="shared" si="45"/>
        <v>public const byte VAR_CONS_AXPERT_WH = 260;</v>
      </c>
      <c r="J264">
        <v>24</v>
      </c>
      <c r="L264" t="str">
        <f t="shared" si="41"/>
        <v>COM_AddStreamedVariable(VAR_CONS_AXPERT_WH, 5000);</v>
      </c>
      <c r="M264" t="str">
        <f t="shared" si="46"/>
        <v>VAR_SetVariable(VAR_CONS_AXPERT_WH, Cells[24].Temp_C, validflag);</v>
      </c>
      <c r="P264" t="str">
        <f t="shared" si="47"/>
        <v>cJSON_AddItemToObject(Uha, "VAR_CONS_AXPERT_WH", cJSON_CreateNumber(mVars[260]));</v>
      </c>
    </row>
    <row r="265" spans="1:16">
      <c r="C265" s="1">
        <v>261</v>
      </c>
      <c r="D265" s="1" t="str">
        <f t="shared" si="48"/>
        <v>0105</v>
      </c>
      <c r="E265" t="s">
        <v>342</v>
      </c>
      <c r="H265" t="str">
        <f t="shared" si="44"/>
        <v>#define  VAR_CONS_EVSE_WH  261</v>
      </c>
      <c r="I265" t="str">
        <f t="shared" si="45"/>
        <v>public const byte VAR_CONS_EVSE_WH = 261;</v>
      </c>
      <c r="J265">
        <v>25</v>
      </c>
      <c r="L265" t="str">
        <f t="shared" si="41"/>
        <v>COM_AddStreamedVariable(VAR_CONS_EVSE_WH, 5000);</v>
      </c>
      <c r="M265" t="str">
        <f t="shared" si="46"/>
        <v>VAR_SetVariable(VAR_CONS_EVSE_WH, Cells[25].Temp_C, validflag);</v>
      </c>
      <c r="P265" t="str">
        <f t="shared" si="47"/>
        <v>cJSON_AddItemToObject(Uha, "VAR_CONS_EVSE_WH", cJSON_CreateNumber(mVars[261]));</v>
      </c>
    </row>
    <row r="266" spans="1:16">
      <c r="A266" t="s">
        <v>344</v>
      </c>
      <c r="C266" s="1">
        <v>262</v>
      </c>
      <c r="D266" s="1" t="str">
        <f t="shared" si="48"/>
        <v>0106</v>
      </c>
      <c r="E266" t="s">
        <v>343</v>
      </c>
      <c r="H266" t="str">
        <f t="shared" si="44"/>
        <v>#define  VAR_CONS_WS_HEATING_WH  262</v>
      </c>
      <c r="I266" t="str">
        <f t="shared" si="45"/>
        <v>public const byte VAR_CONS_WS_HEATING_WH = 262;</v>
      </c>
      <c r="J266">
        <v>26</v>
      </c>
      <c r="L266" t="str">
        <f t="shared" si="41"/>
        <v>COM_AddStreamedVariable(VAR_CONS_WS_HEATING_WH, 5000);</v>
      </c>
      <c r="M266" t="str">
        <f t="shared" si="46"/>
        <v>VAR_SetVariable(VAR_CONS_WS_HEATING_WH, Cells[26].Temp_C, validflag);</v>
      </c>
      <c r="P266" t="str">
        <f t="shared" si="47"/>
        <v>cJSON_AddItemToObject(Uha, "VAR_CONS_WS_HEATING_WH", cJSON_CreateNumber(mVars[262]));</v>
      </c>
    </row>
    <row r="267" spans="1:16">
      <c r="C267" s="1">
        <v>263</v>
      </c>
      <c r="D267" s="1" t="str">
        <f t="shared" si="48"/>
        <v>0107</v>
      </c>
      <c r="H267" t="str">
        <f t="shared" si="44"/>
        <v>#define    263</v>
      </c>
      <c r="I267" t="str">
        <f t="shared" si="45"/>
        <v>public const byte  = 263;</v>
      </c>
      <c r="J267">
        <v>27</v>
      </c>
      <c r="L267" t="str">
        <f t="shared" si="41"/>
        <v>COM_AddStreamedVariable(, 5000);</v>
      </c>
      <c r="M267" t="str">
        <f t="shared" si="46"/>
        <v>VAR_SetVariable(, Cells[27].Temp_C, validflag);</v>
      </c>
      <c r="P267" t="str">
        <f t="shared" si="47"/>
        <v>cJSON_AddItemToObject(Uha, "", cJSON_CreateNumber(mVars[263]));</v>
      </c>
    </row>
    <row r="268" spans="1:16">
      <c r="C268" s="1">
        <v>264</v>
      </c>
      <c r="D268" s="1" t="str">
        <f t="shared" si="48"/>
        <v>0108</v>
      </c>
      <c r="H268" t="str">
        <f t="shared" si="44"/>
        <v>#define    264</v>
      </c>
      <c r="I268" t="str">
        <f t="shared" si="45"/>
        <v>public const byte  = 264;</v>
      </c>
      <c r="J268">
        <v>28</v>
      </c>
      <c r="L268" t="str">
        <f t="shared" si="41"/>
        <v>COM_AddStreamedVariable(, 5000);</v>
      </c>
      <c r="M268" t="str">
        <f t="shared" si="46"/>
        <v>VAR_SetVariable(, Cells[28].Temp_C, validflag);</v>
      </c>
      <c r="P268" t="str">
        <f t="shared" si="47"/>
        <v>cJSON_AddItemToObject(Uha, "", cJSON_CreateNumber(mVars[264]));</v>
      </c>
    </row>
    <row r="269" spans="1:16">
      <c r="C269" s="1">
        <v>265</v>
      </c>
      <c r="D269" s="1" t="str">
        <f t="shared" si="48"/>
        <v>0109</v>
      </c>
      <c r="H269" t="str">
        <f t="shared" si="44"/>
        <v>#define    265</v>
      </c>
      <c r="I269" t="str">
        <f t="shared" si="45"/>
        <v>public const byte  = 265;</v>
      </c>
      <c r="J269">
        <v>29</v>
      </c>
      <c r="L269" t="str">
        <f t="shared" si="41"/>
        <v>COM_AddStreamedVariable(, 5000);</v>
      </c>
      <c r="M269" t="str">
        <f t="shared" si="46"/>
        <v>VAR_SetVariable(, Cells[29].Temp_C, validflag);</v>
      </c>
      <c r="P269" t="str">
        <f t="shared" si="47"/>
        <v>cJSON_AddItemToObject(Uha, "", cJSON_CreateNumber(mVars[265]));</v>
      </c>
    </row>
    <row r="270" spans="1:16">
      <c r="C270" s="1">
        <v>266</v>
      </c>
      <c r="D270" s="1" t="str">
        <f t="shared" si="48"/>
        <v>010A</v>
      </c>
      <c r="H270" t="str">
        <f t="shared" si="44"/>
        <v>#define    266</v>
      </c>
      <c r="I270" t="str">
        <f t="shared" si="45"/>
        <v>public const byte  = 266;</v>
      </c>
      <c r="J270">
        <v>30</v>
      </c>
      <c r="L270" t="str">
        <f t="shared" si="41"/>
        <v>COM_AddStreamedVariable(, 5000);</v>
      </c>
      <c r="M270" t="str">
        <f t="shared" si="46"/>
        <v>VAR_SetVariable(, Cells[30].Temp_C, validflag);</v>
      </c>
      <c r="P270" t="str">
        <f t="shared" si="47"/>
        <v>cJSON_AddItemToObject(Uha, "", cJSON_CreateNumber(mVars[266]));</v>
      </c>
    </row>
    <row r="271" spans="1:16">
      <c r="C271" s="1">
        <v>267</v>
      </c>
      <c r="D271" s="1" t="str">
        <f t="shared" si="48"/>
        <v>010B</v>
      </c>
      <c r="H271" t="str">
        <f t="shared" si="44"/>
        <v>#define    267</v>
      </c>
      <c r="I271" t="str">
        <f t="shared" si="45"/>
        <v>public const byte  = 267;</v>
      </c>
      <c r="J271">
        <v>31</v>
      </c>
      <c r="L271" t="str">
        <f t="shared" ref="L271:L310" si="49">CONCATENATE("COM_AddStreamedVariable(",E271, ", 5000);")</f>
        <v>COM_AddStreamedVariable(, 5000);</v>
      </c>
      <c r="M271" t="str">
        <f t="shared" si="46"/>
        <v>VAR_SetVariable(, Cells[31].Temp_C, validflag);</v>
      </c>
      <c r="P271" t="str">
        <f t="shared" si="47"/>
        <v>cJSON_AddItemToObject(Uha, "", cJSON_CreateNumber(mVars[267]));</v>
      </c>
    </row>
    <row r="272" spans="1:16">
      <c r="C272" s="1">
        <v>268</v>
      </c>
      <c r="D272" s="1" t="str">
        <f t="shared" si="48"/>
        <v>010C</v>
      </c>
      <c r="H272" t="str">
        <f t="shared" si="44"/>
        <v>#define    268</v>
      </c>
      <c r="I272" t="str">
        <f t="shared" si="45"/>
        <v>public const byte  = 268;</v>
      </c>
      <c r="J272">
        <v>32</v>
      </c>
      <c r="L272" t="str">
        <f t="shared" si="49"/>
        <v>COM_AddStreamedVariable(, 5000);</v>
      </c>
      <c r="M272" t="str">
        <f t="shared" si="46"/>
        <v>VAR_SetVariable(, Cells[32].Temp_C, validflag);</v>
      </c>
      <c r="P272" t="str">
        <f t="shared" si="47"/>
        <v>cJSON_AddItemToObject(Uha, "", cJSON_CreateNumber(mVars[268]));</v>
      </c>
    </row>
    <row r="273" spans="3:16">
      <c r="C273" s="1">
        <v>269</v>
      </c>
      <c r="D273" s="1" t="str">
        <f t="shared" si="48"/>
        <v>010D</v>
      </c>
      <c r="H273" t="str">
        <f t="shared" si="44"/>
        <v>#define    269</v>
      </c>
      <c r="I273" t="str">
        <f t="shared" si="45"/>
        <v>public const byte  = 269;</v>
      </c>
      <c r="J273">
        <v>33</v>
      </c>
      <c r="L273" t="str">
        <f t="shared" si="49"/>
        <v>COM_AddStreamedVariable(, 5000);</v>
      </c>
      <c r="M273" t="str">
        <f t="shared" si="46"/>
        <v>VAR_SetVariable(, Cells[33].Temp_C, validflag);</v>
      </c>
      <c r="P273" t="str">
        <f t="shared" si="47"/>
        <v>cJSON_AddItemToObject(Uha, "", cJSON_CreateNumber(mVars[269]));</v>
      </c>
    </row>
    <row r="274" spans="3:16">
      <c r="C274" s="1">
        <v>270</v>
      </c>
      <c r="D274" s="1" t="str">
        <f t="shared" si="48"/>
        <v>010E</v>
      </c>
      <c r="E274" t="s">
        <v>341</v>
      </c>
      <c r="H274" t="str">
        <f t="shared" si="44"/>
        <v>#define  VAR_POW_AXPERT_W  270</v>
      </c>
      <c r="I274" t="str">
        <f t="shared" si="45"/>
        <v>public const byte VAR_POW_AXPERT_W = 270;</v>
      </c>
      <c r="J274">
        <v>34</v>
      </c>
      <c r="L274" t="str">
        <f t="shared" si="49"/>
        <v>COM_AddStreamedVariable(VAR_POW_AXPERT_W, 5000);</v>
      </c>
      <c r="M274" t="str">
        <f t="shared" si="46"/>
        <v>VAR_SetVariable(VAR_POW_AXPERT_W, Cells[34].Temp_C, validflag);</v>
      </c>
      <c r="P274" t="str">
        <f t="shared" si="47"/>
        <v>cJSON_AddItemToObject(Uha, "VAR_POW_AXPERT_W", cJSON_CreateNumber(mVars[270]));</v>
      </c>
    </row>
    <row r="275" spans="3:16">
      <c r="C275" s="1">
        <v>271</v>
      </c>
      <c r="D275" s="1" t="str">
        <f t="shared" si="48"/>
        <v>010F</v>
      </c>
      <c r="E275" t="s">
        <v>345</v>
      </c>
      <c r="H275" t="str">
        <f t="shared" si="44"/>
        <v>#define  VAR_POW_EVSE_W  271</v>
      </c>
      <c r="I275" t="str">
        <f t="shared" si="45"/>
        <v>public const byte VAR_POW_EVSE_W = 271;</v>
      </c>
      <c r="J275">
        <v>35</v>
      </c>
      <c r="L275" t="str">
        <f t="shared" si="49"/>
        <v>COM_AddStreamedVariable(VAR_POW_EVSE_W, 5000);</v>
      </c>
      <c r="M275" t="str">
        <f t="shared" si="46"/>
        <v>VAR_SetVariable(VAR_POW_EVSE_W, Cells[35].Temp_C, validflag);</v>
      </c>
      <c r="P275" t="str">
        <f t="shared" si="47"/>
        <v>cJSON_AddItemToObject(Uha, "VAR_POW_EVSE_W", cJSON_CreateNumber(mVars[271]));</v>
      </c>
    </row>
    <row r="276" spans="3:16">
      <c r="C276" s="1">
        <v>272</v>
      </c>
      <c r="D276" s="1" t="str">
        <f t="shared" si="48"/>
        <v>0110</v>
      </c>
      <c r="E276" t="s">
        <v>346</v>
      </c>
      <c r="H276" t="str">
        <f t="shared" si="44"/>
        <v>#define  VAR_POW_WS_HEATING_W  272</v>
      </c>
      <c r="I276" t="str">
        <f t="shared" si="45"/>
        <v>public const byte VAR_POW_WS_HEATING_W = 272;</v>
      </c>
      <c r="J276">
        <v>36</v>
      </c>
      <c r="L276" t="str">
        <f t="shared" si="49"/>
        <v>COM_AddStreamedVariable(VAR_POW_WS_HEATING_W, 5000);</v>
      </c>
      <c r="M276" t="str">
        <f t="shared" si="46"/>
        <v>VAR_SetVariable(VAR_POW_WS_HEATING_W, Cells[36].Temp_C, validflag);</v>
      </c>
      <c r="P276" t="str">
        <f t="shared" si="47"/>
        <v>cJSON_AddItemToObject(Uha, "VAR_POW_WS_HEATING_W", cJSON_CreateNumber(mVars[272]));</v>
      </c>
    </row>
    <row r="277" spans="3:16">
      <c r="C277" s="1">
        <v>273</v>
      </c>
      <c r="D277" s="1" t="str">
        <f t="shared" si="48"/>
        <v>0111</v>
      </c>
      <c r="H277" t="str">
        <f t="shared" si="44"/>
        <v>#define    273</v>
      </c>
      <c r="I277" t="str">
        <f t="shared" si="45"/>
        <v>public const byte  = 273;</v>
      </c>
      <c r="J277">
        <v>37</v>
      </c>
      <c r="L277" t="str">
        <f t="shared" si="49"/>
        <v>COM_AddStreamedVariable(, 5000);</v>
      </c>
      <c r="M277" t="str">
        <f t="shared" si="46"/>
        <v>VAR_SetVariable(, Cells[37].Temp_C, validflag);</v>
      </c>
      <c r="P277" t="str">
        <f t="shared" si="47"/>
        <v>cJSON_AddItemToObject(Uha, "", cJSON_CreateNumber(mVars[273]));</v>
      </c>
    </row>
    <row r="278" spans="3:16">
      <c r="C278" s="1">
        <v>274</v>
      </c>
      <c r="D278" s="1" t="str">
        <f t="shared" si="48"/>
        <v>0112</v>
      </c>
      <c r="H278" t="str">
        <f t="shared" si="44"/>
        <v>#define    274</v>
      </c>
      <c r="I278" t="str">
        <f t="shared" si="45"/>
        <v>public const byte  = 274;</v>
      </c>
      <c r="J278">
        <v>38</v>
      </c>
      <c r="L278" t="str">
        <f t="shared" si="49"/>
        <v>COM_AddStreamedVariable(, 5000);</v>
      </c>
      <c r="M278" t="str">
        <f t="shared" si="46"/>
        <v>VAR_SetVariable(, Cells[38].Temp_C, validflag);</v>
      </c>
      <c r="P278" t="str">
        <f t="shared" si="47"/>
        <v>cJSON_AddItemToObject(Uha, "", cJSON_CreateNumber(mVars[274]));</v>
      </c>
    </row>
    <row r="279" spans="3:16">
      <c r="C279" s="1">
        <v>275</v>
      </c>
      <c r="D279" s="1" t="str">
        <f t="shared" si="48"/>
        <v>0113</v>
      </c>
      <c r="H279" t="str">
        <f t="shared" si="44"/>
        <v>#define    275</v>
      </c>
      <c r="I279" t="str">
        <f t="shared" si="45"/>
        <v>public const byte  = 275;</v>
      </c>
      <c r="J279">
        <v>39</v>
      </c>
      <c r="L279" t="str">
        <f t="shared" si="49"/>
        <v>COM_AddStreamedVariable(, 5000);</v>
      </c>
      <c r="M279" t="str">
        <f t="shared" si="46"/>
        <v>VAR_SetVariable(, Cells[39].Temp_C, validflag);</v>
      </c>
      <c r="P279" t="str">
        <f t="shared" si="47"/>
        <v>cJSON_AddItemToObject(Uha, "", cJSON_CreateNumber(mVars[275]));</v>
      </c>
    </row>
    <row r="280" spans="3:16">
      <c r="C280" s="1">
        <v>276</v>
      </c>
      <c r="D280" s="1" t="str">
        <f t="shared" si="48"/>
        <v>0114</v>
      </c>
      <c r="H280" t="str">
        <f t="shared" si="44"/>
        <v>#define    276</v>
      </c>
      <c r="I280" t="str">
        <f t="shared" si="45"/>
        <v>public const byte  = 276;</v>
      </c>
      <c r="J280">
        <v>40</v>
      </c>
      <c r="L280" t="str">
        <f t="shared" si="49"/>
        <v>COM_AddStreamedVariable(, 5000);</v>
      </c>
      <c r="M280" t="str">
        <f t="shared" si="46"/>
        <v>VAR_SetVariable(, Cells[40].Temp_C, validflag);</v>
      </c>
      <c r="P280" t="str">
        <f t="shared" si="47"/>
        <v>cJSON_AddItemToObject(Uha, "", cJSON_CreateNumber(mVars[276]));</v>
      </c>
    </row>
    <row r="281" spans="3:16">
      <c r="C281" s="1">
        <v>277</v>
      </c>
      <c r="D281" s="1" t="str">
        <f t="shared" si="48"/>
        <v>0115</v>
      </c>
      <c r="H281" t="str">
        <f t="shared" si="44"/>
        <v>#define    277</v>
      </c>
      <c r="I281" t="str">
        <f t="shared" si="45"/>
        <v>public const byte  = 277;</v>
      </c>
      <c r="J281">
        <v>41</v>
      </c>
      <c r="L281" t="str">
        <f t="shared" si="49"/>
        <v>COM_AddStreamedVariable(, 5000);</v>
      </c>
      <c r="M281" t="str">
        <f t="shared" si="46"/>
        <v>VAR_SetVariable(, Cells[41].Temp_C, validflag);</v>
      </c>
      <c r="P281" t="str">
        <f t="shared" si="47"/>
        <v>cJSON_AddItemToObject(Uha, "", cJSON_CreateNumber(mVars[277]));</v>
      </c>
    </row>
    <row r="282" spans="3:16">
      <c r="C282" s="1">
        <v>278</v>
      </c>
      <c r="D282" s="1" t="str">
        <f t="shared" si="48"/>
        <v>0116</v>
      </c>
      <c r="E282" t="s">
        <v>437</v>
      </c>
      <c r="H282" t="str">
        <f t="shared" ref="H282:H286" si="50">CONCATENATE("#define  ",E282,"  ",C282)</f>
        <v>#define  VAR_AXPERT_TEMP_C  278</v>
      </c>
      <c r="I282" t="str">
        <f t="shared" ref="I282:I286" si="51">CONCATENATE("public const byte ",E282," = ",C282,";")</f>
        <v>public const byte VAR_AXPERT_TEMP_C = 278;</v>
      </c>
      <c r="J282">
        <v>42</v>
      </c>
      <c r="L282" t="str">
        <f>CONCATENATE("COM_AddStreamedVariable(",E282, ", 3000);")</f>
        <v>COM_AddStreamedVariable(VAR_AXPERT_TEMP_C, 3000);</v>
      </c>
      <c r="M282" t="str">
        <f t="shared" ref="M282:M286" si="52">CONCATENATE("VAR_SetVariable(",E282,", Cells[",J282,"].Temp_C", ", validflag);")</f>
        <v>VAR_SetVariable(VAR_AXPERT_TEMP_C, Cells[42].Temp_C, validflag);</v>
      </c>
      <c r="P282" t="str">
        <f t="shared" ref="P282:P286" si="53">CONCATENATE("cJSON_AddItemToObject(Uha, ","""",E282,"""",", cJSON_CreateNumber(mVars[",C282,"]));")</f>
        <v>cJSON_AddItemToObject(Uha, "VAR_AXPERT_TEMP_C", cJSON_CreateNumber(mVars[278]));</v>
      </c>
    </row>
    <row r="283" spans="3:16">
      <c r="C283" s="1">
        <v>279</v>
      </c>
      <c r="D283" s="1" t="str">
        <f t="shared" si="48"/>
        <v>0117</v>
      </c>
      <c r="E283" t="s">
        <v>436</v>
      </c>
      <c r="H283" t="str">
        <f t="shared" si="50"/>
        <v>#define  VAR_AXPERT_AC_POWER_W  279</v>
      </c>
      <c r="I283" t="str">
        <f t="shared" si="51"/>
        <v>public const byte VAR_AXPERT_AC_POWER_W = 279;</v>
      </c>
      <c r="J283">
        <v>43</v>
      </c>
      <c r="L283" t="str">
        <f t="shared" ref="L283:L299" si="54">CONCATENATE("COM_AddStreamedVariable(",E283, ", 3000);")</f>
        <v>COM_AddStreamedVariable(VAR_AXPERT_AC_POWER_W, 3000);</v>
      </c>
      <c r="M283" t="str">
        <f t="shared" si="52"/>
        <v>VAR_SetVariable(VAR_AXPERT_AC_POWER_W, Cells[43].Temp_C, validflag);</v>
      </c>
      <c r="P283" t="str">
        <f t="shared" si="53"/>
        <v>cJSON_AddItemToObject(Uha, "VAR_AXPERT_AC_POWER_W", cJSON_CreateNumber(mVars[279]));</v>
      </c>
    </row>
    <row r="284" spans="3:16">
      <c r="C284" s="1">
        <v>280</v>
      </c>
      <c r="D284" s="1" t="str">
        <f t="shared" si="48"/>
        <v>0118</v>
      </c>
      <c r="E284" s="40" t="s">
        <v>389</v>
      </c>
      <c r="H284" t="str">
        <f t="shared" ref="H284:H301" si="55">CONCATENATE("#define  ",E284,"  ",C284)</f>
        <v>#define  VAR_AXPERT_BAT_CHARGING_A  280</v>
      </c>
      <c r="I284" t="str">
        <f t="shared" ref="I284:I301" si="56">CONCATENATE("public const byte ",E284," = ",C284,";")</f>
        <v>public const byte VAR_AXPERT_BAT_CHARGING_A = 280;</v>
      </c>
      <c r="J284">
        <v>44</v>
      </c>
      <c r="L284" t="str">
        <f t="shared" si="54"/>
        <v>COM_AddStreamedVariable(VAR_AXPERT_BAT_CHARGING_A, 3000);</v>
      </c>
      <c r="M284" t="str">
        <f t="shared" ref="M284:M301" si="57">CONCATENATE("VAR_SetVariable(",E284,", Cells[",J284,"].Temp_C", ", validflag);")</f>
        <v>VAR_SetVariable(VAR_AXPERT_BAT_CHARGING_A, Cells[44].Temp_C, validflag);</v>
      </c>
      <c r="P284" t="str">
        <f t="shared" ref="P284:P301" si="58">CONCATENATE("cJSON_AddItemToObject(Uha, ","""",E284,"""",", cJSON_CreateNumber(mVars[",C284,"]));")</f>
        <v>cJSON_AddItemToObject(Uha, "VAR_AXPERT_BAT_CHARGING_A", cJSON_CreateNumber(mVars[280]));</v>
      </c>
    </row>
    <row r="285" spans="3:16">
      <c r="C285" s="1">
        <v>281</v>
      </c>
      <c r="D285" s="1" t="str">
        <f t="shared" si="48"/>
        <v>0119</v>
      </c>
      <c r="E285" s="40" t="s">
        <v>390</v>
      </c>
      <c r="H285" t="str">
        <f t="shared" si="55"/>
        <v>#define  VAR_AXPERT_BAT_DISCHARGING_A  281</v>
      </c>
      <c r="I285" t="str">
        <f t="shared" si="56"/>
        <v>public const byte VAR_AXPERT_BAT_DISCHARGING_A = 281;</v>
      </c>
      <c r="J285">
        <v>45</v>
      </c>
      <c r="L285" t="str">
        <f t="shared" si="54"/>
        <v>COM_AddStreamedVariable(VAR_AXPERT_BAT_DISCHARGING_A, 3000);</v>
      </c>
      <c r="M285" t="str">
        <f t="shared" si="57"/>
        <v>VAR_SetVariable(VAR_AXPERT_BAT_DISCHARGING_A, Cells[45].Temp_C, validflag);</v>
      </c>
      <c r="P285" t="str">
        <f t="shared" si="58"/>
        <v>cJSON_AddItemToObject(Uha, "VAR_AXPERT_BAT_DISCHARGING_A", cJSON_CreateNumber(mVars[281]));</v>
      </c>
    </row>
    <row r="286" spans="3:16">
      <c r="C286" s="1">
        <v>282</v>
      </c>
      <c r="D286" s="1" t="str">
        <f t="shared" si="48"/>
        <v>011A</v>
      </c>
      <c r="E286" s="48" t="s">
        <v>391</v>
      </c>
      <c r="H286" t="str">
        <f t="shared" si="55"/>
        <v>#define  VAR_AXPERT_BAT_VOLTAGE_V10  282</v>
      </c>
      <c r="I286" t="str">
        <f t="shared" si="56"/>
        <v>public const byte VAR_AXPERT_BAT_VOLTAGE_V10 = 282;</v>
      </c>
      <c r="J286">
        <v>46</v>
      </c>
      <c r="L286" t="str">
        <f t="shared" si="54"/>
        <v>COM_AddStreamedVariable(VAR_AXPERT_BAT_VOLTAGE_V10, 3000);</v>
      </c>
      <c r="M286" t="str">
        <f t="shared" si="57"/>
        <v>VAR_SetVariable(VAR_AXPERT_BAT_VOLTAGE_V10, Cells[46].Temp_C, validflag);</v>
      </c>
      <c r="P286" t="str">
        <f t="shared" si="58"/>
        <v>cJSON_AddItemToObject(Uha, "VAR_AXPERT_BAT_VOLTAGE_V10", cJSON_CreateNumber(mVars[282]));</v>
      </c>
    </row>
    <row r="287" spans="3:16">
      <c r="C287" s="1">
        <v>283</v>
      </c>
      <c r="D287" s="1" t="str">
        <f t="shared" si="48"/>
        <v>011B</v>
      </c>
      <c r="E287" s="40" t="s">
        <v>392</v>
      </c>
      <c r="H287" t="str">
        <f t="shared" si="55"/>
        <v>#define  VAR_AXPERT_PVS1_W  283</v>
      </c>
      <c r="I287" t="str">
        <f t="shared" si="56"/>
        <v>public const byte VAR_AXPERT_PVS1_W = 283;</v>
      </c>
      <c r="J287">
        <v>47</v>
      </c>
      <c r="L287" t="str">
        <f t="shared" si="54"/>
        <v>COM_AddStreamedVariable(VAR_AXPERT_PVS1_W, 3000);</v>
      </c>
      <c r="M287" t="str">
        <f t="shared" si="57"/>
        <v>VAR_SetVariable(VAR_AXPERT_PVS1_W, Cells[47].Temp_C, validflag);</v>
      </c>
      <c r="P287" t="str">
        <f t="shared" si="58"/>
        <v>cJSON_AddItemToObject(Uha, "VAR_AXPERT_PVS1_W", cJSON_CreateNumber(mVars[283]));</v>
      </c>
    </row>
    <row r="288" spans="3:16">
      <c r="C288" s="1">
        <v>284</v>
      </c>
      <c r="D288" s="1" t="str">
        <f t="shared" si="48"/>
        <v>011C</v>
      </c>
      <c r="E288" s="40" t="s">
        <v>394</v>
      </c>
      <c r="H288" t="str">
        <f t="shared" si="55"/>
        <v>#define  VAR_AXPERT_PVS1_V10  284</v>
      </c>
      <c r="I288" t="str">
        <f t="shared" si="56"/>
        <v>public const byte VAR_AXPERT_PVS1_V10 = 284;</v>
      </c>
      <c r="J288">
        <v>48</v>
      </c>
      <c r="L288" t="str">
        <f t="shared" si="54"/>
        <v>COM_AddStreamedVariable(VAR_AXPERT_PVS1_V10, 3000);</v>
      </c>
      <c r="M288" t="str">
        <f t="shared" si="57"/>
        <v>VAR_SetVariable(VAR_AXPERT_PVS1_V10, Cells[48].Temp_C, validflag);</v>
      </c>
      <c r="P288" t="str">
        <f t="shared" si="58"/>
        <v>cJSON_AddItemToObject(Uha, "VAR_AXPERT_PVS1_V10", cJSON_CreateNumber(mVars[284]));</v>
      </c>
    </row>
    <row r="289" spans="3:16">
      <c r="C289" s="1">
        <v>285</v>
      </c>
      <c r="D289" s="1" t="str">
        <f t="shared" si="48"/>
        <v>011D</v>
      </c>
      <c r="E289" s="40" t="s">
        <v>393</v>
      </c>
      <c r="H289" t="str">
        <f t="shared" si="55"/>
        <v>#define  VAR_AXPERT_PVS1_A10  285</v>
      </c>
      <c r="I289" t="str">
        <f t="shared" si="56"/>
        <v>public const byte VAR_AXPERT_PVS1_A10 = 285;</v>
      </c>
      <c r="J289">
        <v>49</v>
      </c>
      <c r="L289" t="str">
        <f t="shared" si="54"/>
        <v>COM_AddStreamedVariable(VAR_AXPERT_PVS1_A10, 3000);</v>
      </c>
      <c r="M289" t="str">
        <f t="shared" si="57"/>
        <v>VAR_SetVariable(VAR_AXPERT_PVS1_A10, Cells[49].Temp_C, validflag);</v>
      </c>
      <c r="P289" t="str">
        <f t="shared" si="58"/>
        <v>cJSON_AddItemToObject(Uha, "VAR_AXPERT_PVS1_A10", cJSON_CreateNumber(mVars[285]));</v>
      </c>
    </row>
    <row r="290" spans="3:16">
      <c r="C290" s="1">
        <v>286</v>
      </c>
      <c r="D290" s="1" t="str">
        <f t="shared" si="48"/>
        <v>011E</v>
      </c>
      <c r="E290" s="40" t="s">
        <v>395</v>
      </c>
      <c r="H290" t="str">
        <f t="shared" si="55"/>
        <v>#define  VAR_AXPERT_PVS2_W  286</v>
      </c>
      <c r="I290" t="str">
        <f t="shared" si="56"/>
        <v>public const byte VAR_AXPERT_PVS2_W = 286;</v>
      </c>
      <c r="J290">
        <v>50</v>
      </c>
      <c r="L290" t="str">
        <f t="shared" si="54"/>
        <v>COM_AddStreamedVariable(VAR_AXPERT_PVS2_W, 3000);</v>
      </c>
      <c r="M290" t="str">
        <f t="shared" si="57"/>
        <v>VAR_SetVariable(VAR_AXPERT_PVS2_W, Cells[50].Temp_C, validflag);</v>
      </c>
      <c r="P290" t="str">
        <f t="shared" si="58"/>
        <v>cJSON_AddItemToObject(Uha, "VAR_AXPERT_PVS2_W", cJSON_CreateNumber(mVars[286]));</v>
      </c>
    </row>
    <row r="291" spans="3:16">
      <c r="C291" s="1">
        <v>287</v>
      </c>
      <c r="D291" s="1" t="str">
        <f t="shared" si="48"/>
        <v>011F</v>
      </c>
      <c r="E291" s="40" t="s">
        <v>396</v>
      </c>
      <c r="H291" t="str">
        <f t="shared" si="55"/>
        <v>#define  VAR_AXPERT_PVS2_V10  287</v>
      </c>
      <c r="I291" t="str">
        <f t="shared" si="56"/>
        <v>public const byte VAR_AXPERT_PVS2_V10 = 287;</v>
      </c>
      <c r="J291">
        <v>51</v>
      </c>
      <c r="L291" t="str">
        <f t="shared" si="54"/>
        <v>COM_AddStreamedVariable(VAR_AXPERT_PVS2_V10, 3000);</v>
      </c>
      <c r="M291" t="str">
        <f t="shared" si="57"/>
        <v>VAR_SetVariable(VAR_AXPERT_PVS2_V10, Cells[51].Temp_C, validflag);</v>
      </c>
      <c r="P291" t="str">
        <f t="shared" si="58"/>
        <v>cJSON_AddItemToObject(Uha, "VAR_AXPERT_PVS2_V10", cJSON_CreateNumber(mVars[287]));</v>
      </c>
    </row>
    <row r="292" spans="3:16">
      <c r="C292" s="1">
        <v>288</v>
      </c>
      <c r="D292" s="1" t="str">
        <f t="shared" si="48"/>
        <v>0120</v>
      </c>
      <c r="E292" s="40" t="s">
        <v>397</v>
      </c>
      <c r="H292" t="str">
        <f t="shared" ref="H292:H310" si="59">CONCATENATE("#define  ",E292,"  ",C292)</f>
        <v>#define  VAR_AXPERT_PVS2_A10  288</v>
      </c>
      <c r="I292" t="str">
        <f t="shared" ref="I292:I310" si="60">CONCATENATE("public const byte ",E292," = ",C292,";")</f>
        <v>public const byte VAR_AXPERT_PVS2_A10 = 288;</v>
      </c>
      <c r="J292">
        <v>52</v>
      </c>
      <c r="L292" t="str">
        <f t="shared" si="54"/>
        <v>COM_AddStreamedVariable(VAR_AXPERT_PVS2_A10, 3000);</v>
      </c>
      <c r="M292" t="str">
        <f t="shared" ref="M292:M310" si="61">CONCATENATE("VAR_SetVariable(",E292,", Cells[",J292,"].Temp_C", ", validflag);")</f>
        <v>VAR_SetVariable(VAR_AXPERT_PVS2_A10, Cells[52].Temp_C, validflag);</v>
      </c>
      <c r="P292" t="str">
        <f t="shared" ref="P292:P310" si="62">CONCATENATE("cJSON_AddItemToObject(Uha, ","""",E292,"""",", cJSON_CreateNumber(mVars[",C292,"]));")</f>
        <v>cJSON_AddItemToObject(Uha, "VAR_AXPERT_PVS2_A10", cJSON_CreateNumber(mVars[288]));</v>
      </c>
    </row>
    <row r="293" spans="3:16">
      <c r="C293" s="1">
        <v>289</v>
      </c>
      <c r="D293" s="1" t="str">
        <f t="shared" si="48"/>
        <v>0121</v>
      </c>
      <c r="H293" t="str">
        <f t="shared" si="59"/>
        <v>#define    289</v>
      </c>
      <c r="I293" t="str">
        <f t="shared" si="60"/>
        <v>public const byte  = 289;</v>
      </c>
      <c r="J293">
        <v>53</v>
      </c>
      <c r="L293" t="str">
        <f t="shared" si="54"/>
        <v>COM_AddStreamedVariable(, 3000);</v>
      </c>
      <c r="M293" t="str">
        <f t="shared" si="61"/>
        <v>VAR_SetVariable(, Cells[53].Temp_C, validflag);</v>
      </c>
      <c r="P293" t="str">
        <f t="shared" si="62"/>
        <v>cJSON_AddItemToObject(Uha, "", cJSON_CreateNumber(mVars[289]));</v>
      </c>
    </row>
    <row r="294" spans="3:16">
      <c r="C294" s="1">
        <v>290</v>
      </c>
      <c r="D294" s="1" t="str">
        <f t="shared" si="48"/>
        <v>0122</v>
      </c>
      <c r="E294" s="48" t="s">
        <v>438</v>
      </c>
      <c r="H294" t="str">
        <f t="shared" si="59"/>
        <v>#define  VAR_AXPERT_BAT_POWER_W  290</v>
      </c>
      <c r="I294" t="str">
        <f t="shared" si="60"/>
        <v>public const byte VAR_AXPERT_BAT_POWER_W = 290;</v>
      </c>
      <c r="J294">
        <v>54</v>
      </c>
      <c r="L294" t="str">
        <f t="shared" si="54"/>
        <v>COM_AddStreamedVariable(VAR_AXPERT_BAT_POWER_W, 3000);</v>
      </c>
      <c r="M294" t="str">
        <f t="shared" si="61"/>
        <v>VAR_SetVariable(VAR_AXPERT_BAT_POWER_W, Cells[54].Temp_C, validflag);</v>
      </c>
      <c r="P294" t="str">
        <f t="shared" si="62"/>
        <v>cJSON_AddItemToObject(Uha, "VAR_AXPERT_BAT_POWER_W", cJSON_CreateNumber(mVars[290]));</v>
      </c>
    </row>
    <row r="295" spans="3:16">
      <c r="C295" s="1">
        <v>291</v>
      </c>
      <c r="D295" s="1" t="str">
        <f t="shared" si="48"/>
        <v>0123</v>
      </c>
      <c r="E295" s="40" t="s">
        <v>419</v>
      </c>
      <c r="H295" t="str">
        <f t="shared" si="59"/>
        <v>#define  VAR_AXPERT_BAT_CURRENT_A  291</v>
      </c>
      <c r="I295" t="str">
        <f t="shared" si="60"/>
        <v>public const byte VAR_AXPERT_BAT_CURRENT_A = 291;</v>
      </c>
      <c r="J295">
        <v>55</v>
      </c>
      <c r="L295" t="str">
        <f t="shared" si="54"/>
        <v>COM_AddStreamedVariable(VAR_AXPERT_BAT_CURRENT_A, 3000);</v>
      </c>
      <c r="M295" t="str">
        <f t="shared" si="61"/>
        <v>VAR_SetVariable(VAR_AXPERT_BAT_CURRENT_A, Cells[55].Temp_C, validflag);</v>
      </c>
      <c r="P295" t="str">
        <f t="shared" si="62"/>
        <v>cJSON_AddItemToObject(Uha, "VAR_AXPERT_BAT_CURRENT_A", cJSON_CreateNumber(mVars[291]));</v>
      </c>
    </row>
    <row r="296" spans="3:16">
      <c r="C296" s="1">
        <v>292</v>
      </c>
      <c r="D296" s="1" t="str">
        <f t="shared" si="48"/>
        <v>0124</v>
      </c>
      <c r="E296" s="40" t="s">
        <v>417</v>
      </c>
      <c r="H296" t="str">
        <f t="shared" si="59"/>
        <v>#define  VAR_AXPERT_SOLAR_W  292</v>
      </c>
      <c r="I296" t="str">
        <f t="shared" si="60"/>
        <v>public const byte VAR_AXPERT_SOLAR_W = 292;</v>
      </c>
      <c r="J296">
        <v>56</v>
      </c>
      <c r="L296" t="str">
        <f t="shared" si="54"/>
        <v>COM_AddStreamedVariable(VAR_AXPERT_SOLAR_W, 3000);</v>
      </c>
      <c r="M296" t="str">
        <f t="shared" si="61"/>
        <v>VAR_SetVariable(VAR_AXPERT_SOLAR_W, Cells[56].Temp_C, validflag);</v>
      </c>
      <c r="P296" t="str">
        <f t="shared" si="62"/>
        <v>cJSON_AddItemToObject(Uha, "VAR_AXPERT_SOLAR_W", cJSON_CreateNumber(mVars[292]));</v>
      </c>
    </row>
    <row r="297" spans="3:16">
      <c r="C297" s="1">
        <v>293</v>
      </c>
      <c r="D297" s="1" t="str">
        <f t="shared" si="48"/>
        <v>0125</v>
      </c>
      <c r="E297" s="40" t="s">
        <v>423</v>
      </c>
      <c r="H297" t="str">
        <f t="shared" si="59"/>
        <v>#define  VAR_AXPERT_ENERGY_TODAY_WH  293</v>
      </c>
      <c r="I297" t="str">
        <f t="shared" si="60"/>
        <v>public const byte VAR_AXPERT_ENERGY_TODAY_WH = 293;</v>
      </c>
      <c r="J297">
        <v>57</v>
      </c>
      <c r="L297" t="str">
        <f t="shared" si="54"/>
        <v>COM_AddStreamedVariable(VAR_AXPERT_ENERGY_TODAY_WH, 3000);</v>
      </c>
      <c r="M297" t="str">
        <f t="shared" si="61"/>
        <v>VAR_SetVariable(VAR_AXPERT_ENERGY_TODAY_WH, Cells[57].Temp_C, validflag);</v>
      </c>
      <c r="P297" t="str">
        <f t="shared" si="62"/>
        <v>cJSON_AddItemToObject(Uha, "VAR_AXPERT_ENERGY_TODAY_WH", cJSON_CreateNumber(mVars[293]));</v>
      </c>
    </row>
    <row r="298" spans="3:16">
      <c r="C298" s="1">
        <v>294</v>
      </c>
      <c r="D298" s="1" t="str">
        <f t="shared" si="48"/>
        <v>0126</v>
      </c>
      <c r="E298" s="40" t="s">
        <v>420</v>
      </c>
      <c r="H298" t="str">
        <f t="shared" si="59"/>
        <v>#define  VAR_AXPERT_LOAD_W  294</v>
      </c>
      <c r="I298" t="str">
        <f t="shared" si="60"/>
        <v>public const byte VAR_AXPERT_LOAD_W = 294;</v>
      </c>
      <c r="J298">
        <v>58</v>
      </c>
      <c r="L298" t="str">
        <f t="shared" si="54"/>
        <v>COM_AddStreamedVariable(VAR_AXPERT_LOAD_W, 3000);</v>
      </c>
      <c r="M298" t="str">
        <f t="shared" si="61"/>
        <v>VAR_SetVariable(VAR_AXPERT_LOAD_W, Cells[58].Temp_C, validflag);</v>
      </c>
      <c r="P298" t="str">
        <f t="shared" si="62"/>
        <v>cJSON_AddItemToObject(Uha, "VAR_AXPERT_LOAD_W", cJSON_CreateNumber(mVars[294]));</v>
      </c>
    </row>
    <row r="299" spans="3:16">
      <c r="C299" s="1">
        <v>295</v>
      </c>
      <c r="D299" s="1" t="str">
        <f t="shared" si="48"/>
        <v>0127</v>
      </c>
      <c r="E299" s="40" t="s">
        <v>418</v>
      </c>
      <c r="H299" t="str">
        <f t="shared" si="59"/>
        <v>#define  VAR_AXPERT_DISCHARGING_W  295</v>
      </c>
      <c r="I299" t="str">
        <f t="shared" si="60"/>
        <v>public const byte VAR_AXPERT_DISCHARGING_W = 295;</v>
      </c>
      <c r="J299">
        <v>59</v>
      </c>
      <c r="L299" t="str">
        <f t="shared" si="54"/>
        <v>COM_AddStreamedVariable(VAR_AXPERT_DISCHARGING_W, 3000);</v>
      </c>
      <c r="M299" t="str">
        <f t="shared" si="61"/>
        <v>VAR_SetVariable(VAR_AXPERT_DISCHARGING_W, Cells[59].Temp_C, validflag);</v>
      </c>
      <c r="P299" t="str">
        <f t="shared" si="62"/>
        <v>cJSON_AddItemToObject(Uha, "VAR_AXPERT_DISCHARGING_W", cJSON_CreateNumber(mVars[295]));</v>
      </c>
    </row>
    <row r="300" spans="3:16">
      <c r="C300" s="1">
        <v>296</v>
      </c>
      <c r="D300" s="1" t="str">
        <f t="shared" si="48"/>
        <v>0128</v>
      </c>
      <c r="H300" t="str">
        <f t="shared" si="59"/>
        <v>#define    296</v>
      </c>
      <c r="I300" t="str">
        <f t="shared" si="60"/>
        <v>public const byte  = 296;</v>
      </c>
      <c r="J300">
        <v>60</v>
      </c>
      <c r="L300" t="str">
        <f t="shared" si="49"/>
        <v>COM_AddStreamedVariable(, 5000);</v>
      </c>
      <c r="M300" t="str">
        <f t="shared" si="61"/>
        <v>VAR_SetVariable(, Cells[60].Temp_C, validflag);</v>
      </c>
      <c r="P300" t="str">
        <f t="shared" si="62"/>
        <v>cJSON_AddItemToObject(Uha, "", cJSON_CreateNumber(mVars[296]));</v>
      </c>
    </row>
    <row r="301" spans="3:16">
      <c r="C301" s="1">
        <v>297</v>
      </c>
      <c r="D301" s="1" t="str">
        <f t="shared" si="48"/>
        <v>0129</v>
      </c>
      <c r="H301" t="str">
        <f t="shared" si="59"/>
        <v>#define    297</v>
      </c>
      <c r="I301" t="str">
        <f t="shared" si="60"/>
        <v>public const byte  = 297;</v>
      </c>
      <c r="J301">
        <v>61</v>
      </c>
      <c r="L301" t="str">
        <f t="shared" si="49"/>
        <v>COM_AddStreamedVariable(, 5000);</v>
      </c>
      <c r="M301" t="str">
        <f t="shared" si="61"/>
        <v>VAR_SetVariable(, Cells[61].Temp_C, validflag);</v>
      </c>
      <c r="P301" t="str">
        <f t="shared" si="62"/>
        <v>cJSON_AddItemToObject(Uha, "", cJSON_CreateNumber(mVars[297]));</v>
      </c>
    </row>
    <row r="302" spans="3:16">
      <c r="C302" s="1">
        <v>298</v>
      </c>
      <c r="D302" s="1" t="str">
        <f t="shared" si="48"/>
        <v>012A</v>
      </c>
      <c r="H302" t="str">
        <f t="shared" si="59"/>
        <v>#define    298</v>
      </c>
      <c r="I302" t="str">
        <f t="shared" si="60"/>
        <v>public const byte  = 298;</v>
      </c>
      <c r="J302">
        <v>62</v>
      </c>
      <c r="L302" t="str">
        <f t="shared" si="49"/>
        <v>COM_AddStreamedVariable(, 5000);</v>
      </c>
      <c r="M302" t="str">
        <f t="shared" si="61"/>
        <v>VAR_SetVariable(, Cells[62].Temp_C, validflag);</v>
      </c>
      <c r="P302" t="str">
        <f t="shared" si="62"/>
        <v>cJSON_AddItemToObject(Uha, "", cJSON_CreateNumber(mVars[298]));</v>
      </c>
    </row>
    <row r="303" spans="3:16">
      <c r="C303" s="1">
        <v>299</v>
      </c>
      <c r="D303" s="1" t="str">
        <f t="shared" si="48"/>
        <v>012B</v>
      </c>
      <c r="H303" t="str">
        <f t="shared" si="59"/>
        <v>#define    299</v>
      </c>
      <c r="I303" t="str">
        <f t="shared" si="60"/>
        <v>public const byte  = 299;</v>
      </c>
      <c r="J303">
        <v>63</v>
      </c>
      <c r="L303" t="str">
        <f t="shared" si="49"/>
        <v>COM_AddStreamedVariable(, 5000);</v>
      </c>
      <c r="M303" t="str">
        <f t="shared" si="61"/>
        <v>VAR_SetVariable(, Cells[63].Temp_C, validflag);</v>
      </c>
      <c r="P303" t="str">
        <f t="shared" si="62"/>
        <v>cJSON_AddItemToObject(Uha, "", cJSON_CreateNumber(mVars[299]));</v>
      </c>
    </row>
    <row r="304" spans="3:16">
      <c r="C304" s="1">
        <v>300</v>
      </c>
      <c r="D304" s="1" t="str">
        <f t="shared" si="48"/>
        <v>012C</v>
      </c>
      <c r="E304" s="45" t="s">
        <v>427</v>
      </c>
      <c r="H304" t="str">
        <f t="shared" si="59"/>
        <v>#define  VAR_LVDC_VDIFF_V100  300</v>
      </c>
      <c r="I304" t="str">
        <f t="shared" si="60"/>
        <v>public const byte VAR_LVDC_VDIFF_V100 = 300;</v>
      </c>
      <c r="J304">
        <v>64</v>
      </c>
      <c r="L304" t="str">
        <f t="shared" si="49"/>
        <v>COM_AddStreamedVariable(VAR_LVDC_VDIFF_V100, 5000);</v>
      </c>
      <c r="M304" t="str">
        <f t="shared" si="61"/>
        <v>VAR_SetVariable(VAR_LVDC_VDIFF_V100, Cells[64].Temp_C, validflag);</v>
      </c>
      <c r="P304" t="str">
        <f t="shared" si="62"/>
        <v>cJSON_AddItemToObject(Uha, "VAR_LVDC_VDIFF_V100", cJSON_CreateNumber(mVars[300]));</v>
      </c>
    </row>
    <row r="305" spans="3:16">
      <c r="C305" s="1">
        <v>301</v>
      </c>
      <c r="D305" s="1" t="str">
        <f t="shared" ref="D305:D354" si="63">DEC2HEX(C305,4)</f>
        <v>012D</v>
      </c>
      <c r="E305" s="45" t="s">
        <v>429</v>
      </c>
      <c r="H305" t="str">
        <f t="shared" si="59"/>
        <v>#define  VAR_LVDC_VDIFF_MAX  301</v>
      </c>
      <c r="I305" t="str">
        <f t="shared" si="60"/>
        <v>public const byte VAR_LVDC_VDIFF_MAX = 301;</v>
      </c>
      <c r="J305">
        <v>65</v>
      </c>
      <c r="L305" t="str">
        <f t="shared" si="49"/>
        <v>COM_AddStreamedVariable(VAR_LVDC_VDIFF_MAX, 5000);</v>
      </c>
      <c r="M305" t="str">
        <f t="shared" si="61"/>
        <v>VAR_SetVariable(VAR_LVDC_VDIFF_MAX, Cells[65].Temp_C, validflag);</v>
      </c>
      <c r="P305" t="str">
        <f t="shared" si="62"/>
        <v>cJSON_AddItemToObject(Uha, "VAR_LVDC_VDIFF_MAX", cJSON_CreateNumber(mVars[301]));</v>
      </c>
    </row>
    <row r="306" spans="3:16">
      <c r="C306" s="1">
        <v>302</v>
      </c>
      <c r="D306" s="1" t="str">
        <f t="shared" si="63"/>
        <v>012E</v>
      </c>
      <c r="E306" s="45" t="s">
        <v>430</v>
      </c>
      <c r="H306" t="str">
        <f t="shared" si="59"/>
        <v>#define  VAR_LVDC_CURRENT_A  302</v>
      </c>
      <c r="I306" t="str">
        <f t="shared" si="60"/>
        <v>public const byte VAR_LVDC_CURRENT_A = 302;</v>
      </c>
      <c r="J306">
        <v>66</v>
      </c>
      <c r="L306" t="str">
        <f t="shared" si="49"/>
        <v>COM_AddStreamedVariable(VAR_LVDC_CURRENT_A, 5000);</v>
      </c>
      <c r="M306" t="str">
        <f t="shared" si="61"/>
        <v>VAR_SetVariable(VAR_LVDC_CURRENT_A, Cells[66].Temp_C, validflag);</v>
      </c>
      <c r="P306" t="str">
        <f t="shared" si="62"/>
        <v>cJSON_AddItemToObject(Uha, "VAR_LVDC_CURRENT_A", cJSON_CreateNumber(mVars[302]));</v>
      </c>
    </row>
    <row r="307" spans="3:16">
      <c r="C307" s="1">
        <v>303</v>
      </c>
      <c r="D307" s="1" t="str">
        <f t="shared" si="63"/>
        <v>012F</v>
      </c>
      <c r="E307" s="45" t="s">
        <v>432</v>
      </c>
      <c r="H307" t="str">
        <f t="shared" si="59"/>
        <v>#define  VAR_LVDC_LOSS_W  303</v>
      </c>
      <c r="I307" t="str">
        <f t="shared" si="60"/>
        <v>public const byte VAR_LVDC_LOSS_W = 303;</v>
      </c>
      <c r="J307">
        <v>67</v>
      </c>
      <c r="L307" t="str">
        <f t="shared" si="49"/>
        <v>COM_AddStreamedVariable(VAR_LVDC_LOSS_W, 5000);</v>
      </c>
      <c r="M307" t="str">
        <f t="shared" si="61"/>
        <v>VAR_SetVariable(VAR_LVDC_LOSS_W, Cells[67].Temp_C, validflag);</v>
      </c>
      <c r="P307" t="str">
        <f t="shared" si="62"/>
        <v>cJSON_AddItemToObject(Uha, "VAR_LVDC_LOSS_W", cJSON_CreateNumber(mVars[303]));</v>
      </c>
    </row>
    <row r="308" spans="3:16">
      <c r="C308" s="1">
        <v>304</v>
      </c>
      <c r="D308" s="1" t="str">
        <f t="shared" si="63"/>
        <v>0130</v>
      </c>
      <c r="E308" s="45" t="s">
        <v>434</v>
      </c>
      <c r="H308" t="str">
        <f t="shared" si="59"/>
        <v>#define  VAR_LVDC_LOSS_CONS_WH  304</v>
      </c>
      <c r="I308" t="str">
        <f t="shared" si="60"/>
        <v>public const byte VAR_LVDC_LOSS_CONS_WH = 304;</v>
      </c>
      <c r="J308">
        <v>68</v>
      </c>
      <c r="L308" t="str">
        <f t="shared" si="49"/>
        <v>COM_AddStreamedVariable(VAR_LVDC_LOSS_CONS_WH, 5000);</v>
      </c>
      <c r="M308" t="str">
        <f t="shared" si="61"/>
        <v>VAR_SetVariable(VAR_LVDC_LOSS_CONS_WH, Cells[68].Temp_C, validflag);</v>
      </c>
      <c r="P308" t="str">
        <f t="shared" si="62"/>
        <v>cJSON_AddItemToObject(Uha, "VAR_LVDC_LOSS_CONS_WH", cJSON_CreateNumber(mVars[304]));</v>
      </c>
    </row>
    <row r="309" spans="3:16">
      <c r="C309" s="1">
        <v>305</v>
      </c>
      <c r="D309" s="1" t="str">
        <f t="shared" si="63"/>
        <v>0131</v>
      </c>
      <c r="H309" t="str">
        <f t="shared" si="59"/>
        <v>#define    305</v>
      </c>
      <c r="I309" t="str">
        <f t="shared" si="60"/>
        <v>public const byte  = 305;</v>
      </c>
      <c r="J309">
        <v>69</v>
      </c>
      <c r="L309" t="str">
        <f t="shared" si="49"/>
        <v>COM_AddStreamedVariable(, 5000);</v>
      </c>
      <c r="M309" t="str">
        <f t="shared" si="61"/>
        <v>VAR_SetVariable(, Cells[69].Temp_C, validflag);</v>
      </c>
      <c r="P309" t="str">
        <f t="shared" si="62"/>
        <v>cJSON_AddItemToObject(Uha, "", cJSON_CreateNumber(mVars[305]));</v>
      </c>
    </row>
    <row r="310" spans="3:16">
      <c r="C310" s="1">
        <v>306</v>
      </c>
      <c r="D310" s="1" t="str">
        <f t="shared" si="63"/>
        <v>0132</v>
      </c>
      <c r="H310" t="str">
        <f t="shared" si="59"/>
        <v>#define    306</v>
      </c>
      <c r="I310" t="str">
        <f t="shared" si="60"/>
        <v>public const byte  = 306;</v>
      </c>
      <c r="J310">
        <v>70</v>
      </c>
      <c r="L310" t="str">
        <f t="shared" si="49"/>
        <v>COM_AddStreamedVariable(, 5000);</v>
      </c>
      <c r="M310" t="str">
        <f t="shared" si="61"/>
        <v>VAR_SetVariable(, Cells[70].Temp_C, validflag);</v>
      </c>
      <c r="P310" t="str">
        <f t="shared" si="62"/>
        <v>cJSON_AddItemToObject(Uha, "", cJSON_CreateNumber(mVars[306]));</v>
      </c>
    </row>
    <row r="311" spans="3:16">
      <c r="C311" s="1">
        <v>307</v>
      </c>
      <c r="D311" s="1" t="str">
        <f t="shared" si="63"/>
        <v>0133</v>
      </c>
    </row>
    <row r="312" spans="3:16">
      <c r="C312" s="1">
        <v>308</v>
      </c>
      <c r="D312" s="1" t="str">
        <f t="shared" si="63"/>
        <v>0134</v>
      </c>
    </row>
    <row r="313" spans="3:16">
      <c r="C313" s="1">
        <v>309</v>
      </c>
      <c r="D313" s="1" t="str">
        <f t="shared" si="63"/>
        <v>0135</v>
      </c>
    </row>
    <row r="314" spans="3:16">
      <c r="C314" s="1">
        <v>310</v>
      </c>
      <c r="D314" s="1" t="str">
        <f t="shared" si="63"/>
        <v>0136</v>
      </c>
    </row>
    <row r="315" spans="3:16">
      <c r="C315" s="1">
        <v>311</v>
      </c>
      <c r="D315" s="1" t="str">
        <f t="shared" si="63"/>
        <v>0137</v>
      </c>
    </row>
    <row r="316" spans="3:16">
      <c r="C316" s="1">
        <v>312</v>
      </c>
      <c r="D316" s="1" t="str">
        <f t="shared" si="63"/>
        <v>0138</v>
      </c>
    </row>
    <row r="317" spans="3:16">
      <c r="C317" s="1">
        <v>313</v>
      </c>
      <c r="D317" s="1" t="str">
        <f t="shared" si="63"/>
        <v>0139</v>
      </c>
    </row>
    <row r="318" spans="3:16">
      <c r="C318" s="1">
        <v>314</v>
      </c>
      <c r="D318" s="1" t="str">
        <f t="shared" si="63"/>
        <v>013A</v>
      </c>
    </row>
    <row r="319" spans="3:16">
      <c r="C319" s="1">
        <v>315</v>
      </c>
      <c r="D319" s="1" t="str">
        <f t="shared" si="63"/>
        <v>013B</v>
      </c>
    </row>
    <row r="320" spans="3:16">
      <c r="C320" s="1">
        <v>316</v>
      </c>
      <c r="D320" s="1" t="str">
        <f t="shared" si="63"/>
        <v>013C</v>
      </c>
    </row>
    <row r="321" spans="3:4">
      <c r="C321" s="1">
        <v>317</v>
      </c>
      <c r="D321" s="1" t="str">
        <f t="shared" si="63"/>
        <v>013D</v>
      </c>
    </row>
    <row r="322" spans="3:4">
      <c r="C322" s="1">
        <v>318</v>
      </c>
      <c r="D322" s="1" t="str">
        <f t="shared" si="63"/>
        <v>013E</v>
      </c>
    </row>
    <row r="323" spans="3:4">
      <c r="C323" s="1">
        <v>319</v>
      </c>
      <c r="D323" s="1" t="str">
        <f t="shared" si="63"/>
        <v>013F</v>
      </c>
    </row>
    <row r="324" spans="3:4">
      <c r="C324" s="1">
        <v>320</v>
      </c>
      <c r="D324" s="1" t="str">
        <f t="shared" si="63"/>
        <v>0140</v>
      </c>
    </row>
    <row r="325" spans="3:4">
      <c r="C325" s="1">
        <v>321</v>
      </c>
      <c r="D325" s="1" t="str">
        <f t="shared" si="63"/>
        <v>0141</v>
      </c>
    </row>
    <row r="326" spans="3:4">
      <c r="C326" s="1">
        <v>322</v>
      </c>
      <c r="D326" s="1" t="str">
        <f t="shared" si="63"/>
        <v>0142</v>
      </c>
    </row>
    <row r="327" spans="3:4">
      <c r="C327" s="1">
        <v>323</v>
      </c>
      <c r="D327" s="1" t="str">
        <f t="shared" si="63"/>
        <v>0143</v>
      </c>
    </row>
    <row r="328" spans="3:4">
      <c r="C328" s="1">
        <v>324</v>
      </c>
      <c r="D328" s="1" t="str">
        <f t="shared" si="63"/>
        <v>0144</v>
      </c>
    </row>
    <row r="329" spans="3:4">
      <c r="C329" s="1">
        <v>325</v>
      </c>
      <c r="D329" s="1" t="str">
        <f t="shared" si="63"/>
        <v>0145</v>
      </c>
    </row>
    <row r="330" spans="3:4">
      <c r="C330" s="1">
        <v>326</v>
      </c>
      <c r="D330" s="1" t="str">
        <f t="shared" si="63"/>
        <v>0146</v>
      </c>
    </row>
    <row r="331" spans="3:4">
      <c r="C331" s="1">
        <v>327</v>
      </c>
      <c r="D331" s="1" t="str">
        <f t="shared" si="63"/>
        <v>0147</v>
      </c>
    </row>
    <row r="332" spans="3:4">
      <c r="C332" s="1">
        <v>328</v>
      </c>
      <c r="D332" s="1" t="str">
        <f t="shared" si="63"/>
        <v>0148</v>
      </c>
    </row>
    <row r="333" spans="3:4">
      <c r="C333" s="1">
        <v>329</v>
      </c>
      <c r="D333" s="1" t="str">
        <f t="shared" si="63"/>
        <v>0149</v>
      </c>
    </row>
    <row r="334" spans="3:4">
      <c r="C334" s="1">
        <v>330</v>
      </c>
      <c r="D334" s="1" t="str">
        <f t="shared" si="63"/>
        <v>014A</v>
      </c>
    </row>
    <row r="335" spans="3:4">
      <c r="C335" s="1">
        <v>331</v>
      </c>
      <c r="D335" s="1" t="str">
        <f t="shared" si="63"/>
        <v>014B</v>
      </c>
    </row>
    <row r="336" spans="3:4">
      <c r="C336" s="1">
        <v>332</v>
      </c>
      <c r="D336" s="1" t="str">
        <f t="shared" si="63"/>
        <v>014C</v>
      </c>
    </row>
    <row r="337" spans="3:4">
      <c r="C337" s="1">
        <v>333</v>
      </c>
      <c r="D337" s="1" t="str">
        <f t="shared" si="63"/>
        <v>014D</v>
      </c>
    </row>
    <row r="338" spans="3:4">
      <c r="C338" s="1">
        <v>334</v>
      </c>
      <c r="D338" s="1" t="str">
        <f t="shared" si="63"/>
        <v>014E</v>
      </c>
    </row>
    <row r="339" spans="3:4">
      <c r="C339" s="1">
        <v>335</v>
      </c>
      <c r="D339" s="1" t="str">
        <f t="shared" si="63"/>
        <v>014F</v>
      </c>
    </row>
    <row r="340" spans="3:4">
      <c r="C340" s="1">
        <v>336</v>
      </c>
      <c r="D340" s="1" t="str">
        <f t="shared" si="63"/>
        <v>0150</v>
      </c>
    </row>
    <row r="341" spans="3:4">
      <c r="C341" s="1">
        <v>337</v>
      </c>
      <c r="D341" s="1" t="str">
        <f t="shared" si="63"/>
        <v>0151</v>
      </c>
    </row>
    <row r="342" spans="3:4">
      <c r="C342" s="1">
        <v>338</v>
      </c>
      <c r="D342" s="1" t="str">
        <f t="shared" si="63"/>
        <v>0152</v>
      </c>
    </row>
    <row r="343" spans="3:4">
      <c r="C343" s="1">
        <v>339</v>
      </c>
      <c r="D343" s="1" t="str">
        <f t="shared" si="63"/>
        <v>0153</v>
      </c>
    </row>
    <row r="344" spans="3:4">
      <c r="C344" s="1">
        <v>340</v>
      </c>
      <c r="D344" s="1" t="str">
        <f t="shared" si="63"/>
        <v>0154</v>
      </c>
    </row>
    <row r="345" spans="3:4">
      <c r="C345" s="1">
        <v>341</v>
      </c>
      <c r="D345" s="1" t="str">
        <f t="shared" si="63"/>
        <v>0155</v>
      </c>
    </row>
    <row r="346" spans="3:4">
      <c r="C346" s="1">
        <v>342</v>
      </c>
      <c r="D346" s="1" t="str">
        <f t="shared" si="63"/>
        <v>0156</v>
      </c>
    </row>
    <row r="347" spans="3:4">
      <c r="C347" s="1">
        <v>343</v>
      </c>
      <c r="D347" s="1" t="str">
        <f t="shared" si="63"/>
        <v>0157</v>
      </c>
    </row>
    <row r="348" spans="3:4">
      <c r="C348" s="1">
        <v>344</v>
      </c>
      <c r="D348" s="1" t="str">
        <f t="shared" si="63"/>
        <v>0158</v>
      </c>
    </row>
    <row r="349" spans="3:4">
      <c r="C349" s="1">
        <v>345</v>
      </c>
      <c r="D349" s="1" t="str">
        <f t="shared" si="63"/>
        <v>0159</v>
      </c>
    </row>
    <row r="350" spans="3:4">
      <c r="C350" s="1">
        <v>346</v>
      </c>
      <c r="D350" s="1" t="str">
        <f t="shared" si="63"/>
        <v>015A</v>
      </c>
    </row>
    <row r="351" spans="3:4">
      <c r="C351" s="1">
        <v>347</v>
      </c>
      <c r="D351" s="1" t="str">
        <f t="shared" si="63"/>
        <v>015B</v>
      </c>
    </row>
    <row r="352" spans="3:4">
      <c r="C352" s="1">
        <v>348</v>
      </c>
      <c r="D352" s="1" t="str">
        <f t="shared" si="63"/>
        <v>015C</v>
      </c>
    </row>
    <row r="353" spans="3:4">
      <c r="C353" s="1">
        <v>349</v>
      </c>
      <c r="D353" s="1" t="str">
        <f t="shared" si="63"/>
        <v>015D</v>
      </c>
    </row>
    <row r="354" spans="3:4">
      <c r="C354" s="1">
        <v>350</v>
      </c>
      <c r="D354" s="1" t="str">
        <f t="shared" si="63"/>
        <v>015E</v>
      </c>
    </row>
  </sheetData>
  <mergeCells count="2">
    <mergeCell ref="B4:B103"/>
    <mergeCell ref="B104:B16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I48"/>
  <sheetViews>
    <sheetView topLeftCell="A25" workbookViewId="0">
      <selection activeCell="E44" sqref="E44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16</v>
      </c>
      <c r="G2" t="s">
        <v>17</v>
      </c>
    </row>
    <row r="3" spans="2:9">
      <c r="B3" t="s">
        <v>14</v>
      </c>
      <c r="E3" t="s">
        <v>15</v>
      </c>
      <c r="F3" t="s">
        <v>18</v>
      </c>
      <c r="G3" t="s">
        <v>19</v>
      </c>
    </row>
    <row r="4" spans="2:9">
      <c r="H4" t="s">
        <v>40</v>
      </c>
      <c r="I4" t="s">
        <v>41</v>
      </c>
    </row>
    <row r="6" spans="2:9">
      <c r="D6" t="s">
        <v>20</v>
      </c>
      <c r="E6" t="s">
        <v>34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22</v>
      </c>
      <c r="E7" t="s">
        <v>33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23</v>
      </c>
      <c r="E8" t="s">
        <v>21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24</v>
      </c>
      <c r="E9" t="s">
        <v>35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25</v>
      </c>
      <c r="E10" t="s">
        <v>36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26</v>
      </c>
      <c r="E11" t="s">
        <v>37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27</v>
      </c>
      <c r="E12" t="s">
        <v>38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28</v>
      </c>
      <c r="E13" t="s">
        <v>39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29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30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31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32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85</v>
      </c>
      <c r="E18" t="s">
        <v>86</v>
      </c>
      <c r="H18" t="str">
        <f t="shared" ref="H18:H48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42</v>
      </c>
      <c r="D22" t="s">
        <v>43</v>
      </c>
      <c r="E22" t="s">
        <v>48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47</v>
      </c>
      <c r="E23" t="s">
        <v>45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44</v>
      </c>
      <c r="E24" t="s">
        <v>46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159</v>
      </c>
      <c r="D32" t="s">
        <v>88</v>
      </c>
      <c r="E32" t="s">
        <v>87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89</v>
      </c>
      <c r="E33" t="s">
        <v>90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142</v>
      </c>
      <c r="E34" t="s">
        <v>288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285</v>
      </c>
      <c r="D42" t="s">
        <v>283</v>
      </c>
      <c r="E42" t="s">
        <v>284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286</v>
      </c>
      <c r="E44" t="s">
        <v>287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116</v>
      </c>
      <c r="D48" t="s">
        <v>289</v>
      </c>
      <c r="E48" t="s">
        <v>290</v>
      </c>
      <c r="H48" t="str">
        <f t="shared" si="2"/>
        <v>#define  CMD_BALANCE_INFO  0x310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42</v>
      </c>
    </row>
    <row r="3" spans="1:6">
      <c r="C3" t="s">
        <v>47</v>
      </c>
      <c r="D3" t="s">
        <v>45</v>
      </c>
      <c r="E3" t="s">
        <v>66</v>
      </c>
      <c r="F3" t="s">
        <v>47</v>
      </c>
    </row>
    <row r="4" spans="1:6">
      <c r="E4" t="s">
        <v>67</v>
      </c>
    </row>
    <row r="5" spans="1:6">
      <c r="E5" t="s">
        <v>68</v>
      </c>
    </row>
    <row r="6" spans="1:6">
      <c r="E6" t="s">
        <v>69</v>
      </c>
    </row>
    <row r="7" spans="1:6">
      <c r="E7" t="s">
        <v>70</v>
      </c>
    </row>
    <row r="8" spans="1:6">
      <c r="E8" t="s">
        <v>71</v>
      </c>
    </row>
    <row r="9" spans="1:6">
      <c r="E9" t="s">
        <v>72</v>
      </c>
    </row>
    <row r="10" spans="1:6">
      <c r="E10" t="s">
        <v>73</v>
      </c>
    </row>
    <row r="11" spans="1:6">
      <c r="E11" t="s">
        <v>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53"/>
  <sheetViews>
    <sheetView topLeftCell="A10" zoomScale="85" zoomScaleNormal="85" workbookViewId="0">
      <selection activeCell="M34" sqref="M34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91</v>
      </c>
      <c r="C3" s="10" t="s">
        <v>92</v>
      </c>
      <c r="D3" s="10" t="s">
        <v>93</v>
      </c>
      <c r="E3" s="11" t="s">
        <v>96</v>
      </c>
      <c r="F3" s="14" t="s">
        <v>274</v>
      </c>
      <c r="J3" s="9" t="s">
        <v>113</v>
      </c>
      <c r="K3" s="10" t="s">
        <v>92</v>
      </c>
      <c r="L3" s="10" t="s">
        <v>114</v>
      </c>
      <c r="M3" s="11" t="s">
        <v>115</v>
      </c>
      <c r="N3" s="14" t="s">
        <v>129</v>
      </c>
    </row>
    <row r="4" spans="1:14">
      <c r="A4" s="8"/>
      <c r="B4" s="3">
        <v>0</v>
      </c>
      <c r="C4" s="20" t="s">
        <v>94</v>
      </c>
      <c r="D4" s="2">
        <v>1</v>
      </c>
      <c r="E4" s="4" t="s">
        <v>255</v>
      </c>
      <c r="F4">
        <v>0</v>
      </c>
      <c r="J4" s="3">
        <v>0</v>
      </c>
      <c r="K4" s="20" t="s">
        <v>94</v>
      </c>
      <c r="L4" s="2">
        <v>1</v>
      </c>
      <c r="M4" s="13" t="s">
        <v>122</v>
      </c>
    </row>
    <row r="5" spans="1:14">
      <c r="A5" s="8"/>
      <c r="B5" s="3">
        <v>1</v>
      </c>
      <c r="C5" s="20"/>
      <c r="D5" s="2">
        <v>2</v>
      </c>
      <c r="E5" s="4" t="s">
        <v>256</v>
      </c>
      <c r="F5">
        <v>1</v>
      </c>
      <c r="J5" s="3">
        <v>1</v>
      </c>
      <c r="K5" s="20"/>
      <c r="L5" s="2">
        <v>2</v>
      </c>
      <c r="M5" s="13" t="s">
        <v>121</v>
      </c>
    </row>
    <row r="6" spans="1:14">
      <c r="A6" s="8"/>
      <c r="B6" s="3">
        <v>2</v>
      </c>
      <c r="C6" s="20"/>
      <c r="D6" s="2">
        <v>3</v>
      </c>
      <c r="E6" s="4" t="s">
        <v>108</v>
      </c>
      <c r="F6">
        <v>2</v>
      </c>
      <c r="J6" s="3">
        <v>2</v>
      </c>
      <c r="K6" s="20"/>
      <c r="L6" s="2">
        <v>3</v>
      </c>
      <c r="M6" s="4"/>
    </row>
    <row r="7" spans="1:14">
      <c r="A7" s="8"/>
      <c r="B7" s="3">
        <v>3</v>
      </c>
      <c r="C7" s="20"/>
      <c r="D7" s="2">
        <v>4</v>
      </c>
      <c r="E7" s="4" t="s">
        <v>107</v>
      </c>
      <c r="F7">
        <v>3</v>
      </c>
      <c r="J7" s="3">
        <v>3</v>
      </c>
      <c r="K7" s="20"/>
      <c r="L7" s="2">
        <v>4</v>
      </c>
      <c r="M7" s="4"/>
    </row>
    <row r="8" spans="1:14">
      <c r="A8" s="8"/>
      <c r="B8" s="3">
        <v>4</v>
      </c>
      <c r="C8" s="20"/>
      <c r="D8" s="2">
        <v>5</v>
      </c>
      <c r="E8" s="4" t="s">
        <v>106</v>
      </c>
      <c r="F8">
        <v>4</v>
      </c>
      <c r="J8" s="3">
        <v>4</v>
      </c>
      <c r="K8" s="20"/>
      <c r="L8" s="2">
        <v>5</v>
      </c>
      <c r="M8" s="4" t="s">
        <v>119</v>
      </c>
      <c r="N8">
        <v>15</v>
      </c>
    </row>
    <row r="9" spans="1:14">
      <c r="A9" s="8"/>
      <c r="B9" s="3">
        <v>5</v>
      </c>
      <c r="C9" s="20"/>
      <c r="D9" s="2">
        <v>6</v>
      </c>
      <c r="E9" s="4" t="s">
        <v>105</v>
      </c>
      <c r="F9">
        <v>5</v>
      </c>
      <c r="J9" s="3">
        <v>5</v>
      </c>
      <c r="K9" s="20"/>
      <c r="L9" s="2">
        <v>6</v>
      </c>
      <c r="M9" s="4" t="s">
        <v>120</v>
      </c>
      <c r="N9">
        <v>9</v>
      </c>
    </row>
    <row r="10" spans="1:14">
      <c r="A10" s="8"/>
      <c r="B10" s="3">
        <v>6</v>
      </c>
      <c r="C10" s="20"/>
      <c r="D10" s="2">
        <v>7</v>
      </c>
      <c r="E10" s="4" t="s">
        <v>104</v>
      </c>
      <c r="F10">
        <v>6</v>
      </c>
      <c r="J10" s="3">
        <v>6</v>
      </c>
      <c r="K10" s="20"/>
      <c r="L10" s="2">
        <v>7</v>
      </c>
      <c r="M10" s="4"/>
    </row>
    <row r="11" spans="1:14">
      <c r="A11" s="8"/>
      <c r="B11" s="3">
        <v>7</v>
      </c>
      <c r="C11" s="20"/>
      <c r="D11" s="2">
        <v>8</v>
      </c>
      <c r="E11" s="4" t="s">
        <v>103</v>
      </c>
      <c r="F11">
        <v>7</v>
      </c>
      <c r="J11" s="3">
        <v>7</v>
      </c>
      <c r="K11" s="20"/>
      <c r="L11" s="2">
        <v>8</v>
      </c>
      <c r="M11" s="4"/>
    </row>
    <row r="12" spans="1:14">
      <c r="A12" s="8"/>
      <c r="B12" s="3">
        <v>8</v>
      </c>
      <c r="C12" s="20"/>
      <c r="D12" s="2">
        <v>9</v>
      </c>
      <c r="E12" s="4" t="s">
        <v>100</v>
      </c>
      <c r="F12">
        <v>8</v>
      </c>
      <c r="J12" s="3">
        <v>8</v>
      </c>
      <c r="K12" s="20"/>
      <c r="L12" s="2">
        <v>9</v>
      </c>
      <c r="M12" s="4"/>
    </row>
    <row r="13" spans="1:14">
      <c r="A13" s="8"/>
      <c r="B13" s="3">
        <v>9</v>
      </c>
      <c r="C13" s="20"/>
      <c r="D13" s="2">
        <v>10</v>
      </c>
      <c r="E13" s="4" t="s">
        <v>133</v>
      </c>
      <c r="F13">
        <v>9</v>
      </c>
      <c r="J13" s="3">
        <v>9</v>
      </c>
      <c r="K13" s="20"/>
      <c r="L13" s="2">
        <v>10</v>
      </c>
      <c r="M13" s="4"/>
    </row>
    <row r="14" spans="1:14">
      <c r="A14" s="8"/>
      <c r="B14" s="3">
        <v>10</v>
      </c>
      <c r="C14" s="20"/>
      <c r="D14" s="2">
        <v>11</v>
      </c>
      <c r="E14" s="4" t="s">
        <v>134</v>
      </c>
      <c r="F14">
        <v>10</v>
      </c>
      <c r="J14" s="3">
        <v>10</v>
      </c>
      <c r="K14" s="20"/>
      <c r="L14" s="2">
        <v>11</v>
      </c>
      <c r="M14" s="31"/>
    </row>
    <row r="15" spans="1:14">
      <c r="A15" s="8"/>
      <c r="B15" s="3">
        <v>11</v>
      </c>
      <c r="C15" s="20"/>
      <c r="D15" s="2">
        <v>12</v>
      </c>
      <c r="E15" s="4" t="s">
        <v>134</v>
      </c>
      <c r="F15">
        <v>11</v>
      </c>
      <c r="J15" s="3">
        <v>11</v>
      </c>
      <c r="K15" s="20"/>
      <c r="L15" s="2">
        <v>12</v>
      </c>
      <c r="M15" s="31"/>
    </row>
    <row r="16" spans="1:14">
      <c r="A16" s="8"/>
      <c r="B16" s="3">
        <v>12</v>
      </c>
      <c r="C16" s="20"/>
      <c r="D16" s="2">
        <v>13</v>
      </c>
      <c r="E16" s="4" t="s">
        <v>136</v>
      </c>
      <c r="F16">
        <v>12</v>
      </c>
      <c r="J16" s="3">
        <v>12</v>
      </c>
      <c r="K16" s="20" t="s">
        <v>95</v>
      </c>
      <c r="L16" s="2">
        <v>1</v>
      </c>
      <c r="M16" s="4" t="s">
        <v>117</v>
      </c>
      <c r="N16">
        <v>38</v>
      </c>
    </row>
    <row r="17" spans="1:14">
      <c r="A17" s="8"/>
      <c r="B17" s="3">
        <v>13</v>
      </c>
      <c r="C17" s="20"/>
      <c r="D17" s="2">
        <v>14</v>
      </c>
      <c r="E17" s="4" t="s">
        <v>135</v>
      </c>
      <c r="F17">
        <v>13</v>
      </c>
      <c r="J17" s="3">
        <v>13</v>
      </c>
      <c r="K17" s="20"/>
      <c r="L17" s="2">
        <v>2</v>
      </c>
      <c r="M17" s="4" t="s">
        <v>118</v>
      </c>
      <c r="N17">
        <v>36</v>
      </c>
    </row>
    <row r="18" spans="1:14">
      <c r="A18" s="8"/>
      <c r="B18" s="3">
        <v>14</v>
      </c>
      <c r="C18" s="20"/>
      <c r="D18" s="2">
        <v>15</v>
      </c>
      <c r="E18" s="4" t="s">
        <v>102</v>
      </c>
      <c r="F18">
        <v>14</v>
      </c>
      <c r="J18" s="3">
        <v>14</v>
      </c>
      <c r="K18" s="20"/>
      <c r="L18" s="2">
        <v>3</v>
      </c>
      <c r="M18" s="4" t="s">
        <v>118</v>
      </c>
      <c r="N18">
        <v>37</v>
      </c>
    </row>
    <row r="19" spans="1:14">
      <c r="A19" s="8"/>
      <c r="B19" s="3">
        <v>15</v>
      </c>
      <c r="C19" s="20"/>
      <c r="D19" s="2">
        <v>16</v>
      </c>
      <c r="E19" s="4" t="s">
        <v>101</v>
      </c>
      <c r="F19">
        <v>15</v>
      </c>
      <c r="J19" s="3">
        <v>15</v>
      </c>
      <c r="K19" s="20"/>
      <c r="L19" s="2">
        <v>4</v>
      </c>
      <c r="M19" s="4" t="s">
        <v>128</v>
      </c>
      <c r="N19">
        <v>5.18</v>
      </c>
    </row>
    <row r="20" spans="1:14">
      <c r="A20" s="8"/>
      <c r="B20" s="3">
        <v>16</v>
      </c>
      <c r="C20" s="20"/>
      <c r="D20" s="2">
        <v>17</v>
      </c>
      <c r="E20" s="4" t="s">
        <v>100</v>
      </c>
      <c r="F20">
        <v>16</v>
      </c>
      <c r="J20" s="3">
        <v>16</v>
      </c>
      <c r="K20" s="20"/>
      <c r="L20" s="2">
        <v>5</v>
      </c>
      <c r="M20" s="4" t="s">
        <v>127</v>
      </c>
      <c r="N20">
        <v>4.1900000000000004</v>
      </c>
    </row>
    <row r="21" spans="1:14">
      <c r="A21" s="8"/>
      <c r="B21" s="3">
        <v>17</v>
      </c>
      <c r="C21" s="20"/>
      <c r="D21" s="2">
        <v>18</v>
      </c>
      <c r="E21" s="4" t="s">
        <v>99</v>
      </c>
      <c r="F21">
        <v>17</v>
      </c>
      <c r="J21" s="3">
        <v>17</v>
      </c>
      <c r="K21" s="20"/>
      <c r="L21" s="2">
        <v>6</v>
      </c>
      <c r="M21" s="4" t="s">
        <v>131</v>
      </c>
      <c r="N21">
        <v>14</v>
      </c>
    </row>
    <row r="22" spans="1:14">
      <c r="A22" s="8"/>
      <c r="B22" s="3">
        <v>18</v>
      </c>
      <c r="C22" s="20"/>
      <c r="D22" s="2">
        <v>19</v>
      </c>
      <c r="E22" s="4" t="s">
        <v>98</v>
      </c>
      <c r="F22">
        <v>18</v>
      </c>
      <c r="J22" s="3">
        <v>18</v>
      </c>
      <c r="K22" s="20"/>
      <c r="L22" s="2">
        <v>7</v>
      </c>
      <c r="M22" s="4" t="s">
        <v>130</v>
      </c>
      <c r="N22">
        <v>1.39</v>
      </c>
    </row>
    <row r="23" spans="1:14">
      <c r="A23" s="8"/>
      <c r="B23" s="3">
        <v>19</v>
      </c>
      <c r="C23" s="20"/>
      <c r="D23" s="2">
        <v>20</v>
      </c>
      <c r="E23" s="4" t="s">
        <v>97</v>
      </c>
      <c r="F23">
        <v>19</v>
      </c>
      <c r="J23" s="3">
        <v>19</v>
      </c>
      <c r="K23" s="20"/>
      <c r="L23" s="2">
        <v>8</v>
      </c>
      <c r="M23" s="4" t="s">
        <v>126</v>
      </c>
      <c r="N23">
        <v>0.39</v>
      </c>
    </row>
    <row r="24" spans="1:14">
      <c r="A24" s="8"/>
      <c r="B24" s="3">
        <v>20</v>
      </c>
      <c r="C24" s="20" t="s">
        <v>95</v>
      </c>
      <c r="D24" s="2">
        <v>1</v>
      </c>
      <c r="E24" s="4"/>
      <c r="F24">
        <v>20</v>
      </c>
      <c r="J24" s="3">
        <v>20</v>
      </c>
      <c r="K24" s="20"/>
      <c r="L24" s="2">
        <v>9</v>
      </c>
      <c r="M24" s="4" t="s">
        <v>132</v>
      </c>
      <c r="N24">
        <v>17.7</v>
      </c>
    </row>
    <row r="25" spans="1:14">
      <c r="A25" s="8"/>
      <c r="B25" s="3">
        <v>21</v>
      </c>
      <c r="C25" s="20"/>
      <c r="D25" s="2">
        <v>2</v>
      </c>
      <c r="E25" s="4"/>
      <c r="F25">
        <v>21</v>
      </c>
      <c r="J25" s="3">
        <v>21</v>
      </c>
      <c r="K25" s="20"/>
      <c r="L25" s="2">
        <v>10</v>
      </c>
      <c r="M25" s="4" t="s">
        <v>125</v>
      </c>
      <c r="N25" t="s">
        <v>257</v>
      </c>
    </row>
    <row r="26" spans="1:14">
      <c r="A26" s="8"/>
      <c r="B26" s="3">
        <v>22</v>
      </c>
      <c r="C26" s="20"/>
      <c r="D26" s="2">
        <v>3</v>
      </c>
      <c r="E26" s="4"/>
      <c r="F26">
        <v>22</v>
      </c>
      <c r="J26" s="3">
        <v>22</v>
      </c>
      <c r="K26" s="20"/>
      <c r="L26" s="2">
        <v>11</v>
      </c>
      <c r="M26" s="4" t="s">
        <v>124</v>
      </c>
      <c r="N26">
        <v>13.3</v>
      </c>
    </row>
    <row r="27" spans="1:14">
      <c r="A27" s="8"/>
      <c r="B27" s="3">
        <v>23</v>
      </c>
      <c r="C27" s="20"/>
      <c r="D27" s="2">
        <v>4</v>
      </c>
      <c r="E27" s="4"/>
      <c r="F27">
        <v>23</v>
      </c>
      <c r="J27" s="3">
        <v>23</v>
      </c>
      <c r="K27" s="20"/>
      <c r="L27" s="2">
        <v>12</v>
      </c>
      <c r="M27" s="4" t="s">
        <v>123</v>
      </c>
      <c r="N27">
        <v>12</v>
      </c>
    </row>
    <row r="28" spans="1:14">
      <c r="A28" s="8"/>
      <c r="B28" s="3">
        <v>24</v>
      </c>
      <c r="C28" s="20"/>
      <c r="D28" s="2">
        <v>5</v>
      </c>
      <c r="E28" s="4"/>
      <c r="F28">
        <v>24</v>
      </c>
      <c r="J28" s="3">
        <v>24</v>
      </c>
      <c r="K28" s="20" t="s">
        <v>116</v>
      </c>
      <c r="L28" s="2">
        <v>1</v>
      </c>
      <c r="M28" s="4"/>
    </row>
    <row r="29" spans="1:14">
      <c r="A29" s="8"/>
      <c r="B29" s="3">
        <v>25</v>
      </c>
      <c r="C29" s="20"/>
      <c r="D29" s="2">
        <v>6</v>
      </c>
      <c r="E29" s="4"/>
      <c r="F29">
        <v>25</v>
      </c>
      <c r="J29" s="3">
        <v>25</v>
      </c>
      <c r="K29" s="20"/>
      <c r="L29" s="2">
        <v>2</v>
      </c>
      <c r="M29" s="4"/>
    </row>
    <row r="30" spans="1:14">
      <c r="A30" s="8"/>
      <c r="B30" s="3">
        <v>26</v>
      </c>
      <c r="C30" s="20"/>
      <c r="D30" s="2">
        <v>7</v>
      </c>
      <c r="E30" s="4"/>
      <c r="F30">
        <v>26</v>
      </c>
      <c r="J30" s="3">
        <v>26</v>
      </c>
      <c r="K30" s="20"/>
      <c r="L30" s="2">
        <v>3</v>
      </c>
      <c r="M30" s="4"/>
    </row>
    <row r="31" spans="1:14">
      <c r="A31" s="8"/>
      <c r="B31" s="3">
        <v>27</v>
      </c>
      <c r="C31" s="20"/>
      <c r="D31" s="2">
        <v>8</v>
      </c>
      <c r="E31" s="4"/>
      <c r="F31">
        <v>27</v>
      </c>
      <c r="J31" s="24">
        <v>27</v>
      </c>
      <c r="K31" s="25"/>
      <c r="L31" s="26">
        <v>4</v>
      </c>
      <c r="M31" s="27"/>
    </row>
    <row r="32" spans="1:14">
      <c r="A32" s="8"/>
      <c r="B32" s="3">
        <v>28</v>
      </c>
      <c r="C32" s="20"/>
      <c r="D32" s="2">
        <v>9</v>
      </c>
      <c r="E32" s="4"/>
      <c r="F32">
        <v>28</v>
      </c>
      <c r="J32" s="3">
        <v>28</v>
      </c>
      <c r="K32" s="28" t="s">
        <v>339</v>
      </c>
      <c r="L32" s="29">
        <v>1</v>
      </c>
      <c r="M32" s="4" t="s">
        <v>366</v>
      </c>
    </row>
    <row r="33" spans="1:13">
      <c r="A33" s="8"/>
      <c r="B33" s="3">
        <v>29</v>
      </c>
      <c r="C33" s="20"/>
      <c r="D33" s="2">
        <v>10</v>
      </c>
      <c r="E33" s="4"/>
      <c r="F33">
        <v>29</v>
      </c>
      <c r="J33" s="3">
        <v>29</v>
      </c>
      <c r="K33" s="28"/>
      <c r="L33" s="29">
        <v>2</v>
      </c>
      <c r="M33" s="4" t="s">
        <v>364</v>
      </c>
    </row>
    <row r="34" spans="1:13">
      <c r="A34" s="8"/>
      <c r="B34" s="3">
        <v>30</v>
      </c>
      <c r="C34" s="20"/>
      <c r="D34" s="2">
        <v>11</v>
      </c>
      <c r="E34" s="4"/>
      <c r="F34">
        <v>30</v>
      </c>
      <c r="J34" s="3">
        <v>30</v>
      </c>
      <c r="K34" s="28"/>
      <c r="L34" s="29">
        <v>3</v>
      </c>
      <c r="M34" s="4" t="s">
        <v>367</v>
      </c>
    </row>
    <row r="35" spans="1:13">
      <c r="A35" s="8"/>
      <c r="B35" s="3">
        <v>31</v>
      </c>
      <c r="C35" s="20"/>
      <c r="D35" s="2">
        <v>12</v>
      </c>
      <c r="E35" s="4"/>
      <c r="F35">
        <v>31</v>
      </c>
      <c r="J35" s="3">
        <v>31</v>
      </c>
      <c r="K35" s="28"/>
      <c r="L35" s="29">
        <v>4</v>
      </c>
      <c r="M35" s="4" t="s">
        <v>368</v>
      </c>
    </row>
    <row r="36" spans="1:13">
      <c r="A36" s="8"/>
      <c r="B36" s="3">
        <v>32</v>
      </c>
      <c r="C36" s="20"/>
      <c r="D36" s="2">
        <v>13</v>
      </c>
      <c r="E36" s="4"/>
      <c r="F36">
        <v>32</v>
      </c>
      <c r="J36" s="3">
        <v>32</v>
      </c>
      <c r="K36" s="30" t="s">
        <v>361</v>
      </c>
      <c r="L36" s="29">
        <v>1</v>
      </c>
      <c r="M36" s="4" t="s">
        <v>362</v>
      </c>
    </row>
    <row r="37" spans="1:13">
      <c r="A37" s="8"/>
      <c r="B37" s="3">
        <v>33</v>
      </c>
      <c r="C37" s="20"/>
      <c r="D37" s="2">
        <v>14</v>
      </c>
      <c r="E37" s="4"/>
      <c r="F37">
        <v>33</v>
      </c>
      <c r="J37" s="3">
        <v>33</v>
      </c>
      <c r="K37" s="30"/>
      <c r="L37" s="29">
        <v>2</v>
      </c>
      <c r="M37" s="4" t="s">
        <v>363</v>
      </c>
    </row>
    <row r="38" spans="1:13">
      <c r="A38" s="8"/>
      <c r="B38" s="3">
        <v>34</v>
      </c>
      <c r="C38" s="20"/>
      <c r="D38" s="2">
        <v>15</v>
      </c>
      <c r="E38" s="4"/>
      <c r="F38">
        <v>34</v>
      </c>
      <c r="J38" s="3">
        <v>34</v>
      </c>
      <c r="K38" s="30"/>
      <c r="L38" s="29">
        <v>3</v>
      </c>
      <c r="M38" s="4" t="s">
        <v>365</v>
      </c>
    </row>
    <row r="39" spans="1:13" ht="15.75" thickBot="1">
      <c r="A39" s="8"/>
      <c r="B39" s="3">
        <v>35</v>
      </c>
      <c r="C39" s="20"/>
      <c r="D39" s="2">
        <v>16</v>
      </c>
      <c r="E39" s="4"/>
      <c r="F39">
        <v>35</v>
      </c>
      <c r="J39" s="5">
        <v>35</v>
      </c>
      <c r="K39" s="32"/>
      <c r="L39" s="33">
        <v>4</v>
      </c>
      <c r="M39" s="7"/>
    </row>
    <row r="40" spans="1:13">
      <c r="A40" s="8"/>
      <c r="B40" s="3">
        <v>36</v>
      </c>
      <c r="C40" s="20"/>
      <c r="D40" s="2">
        <v>17</v>
      </c>
      <c r="E40" s="4" t="s">
        <v>112</v>
      </c>
      <c r="F40">
        <v>36</v>
      </c>
    </row>
    <row r="41" spans="1:13">
      <c r="A41" s="8"/>
      <c r="B41" s="3">
        <v>37</v>
      </c>
      <c r="C41" s="20"/>
      <c r="D41" s="2">
        <v>18</v>
      </c>
      <c r="E41" s="4" t="s">
        <v>111</v>
      </c>
      <c r="F41">
        <v>37</v>
      </c>
    </row>
    <row r="42" spans="1:13">
      <c r="A42" s="8"/>
      <c r="B42" s="3">
        <v>38</v>
      </c>
      <c r="C42" s="20"/>
      <c r="D42" s="2">
        <v>19</v>
      </c>
      <c r="E42" s="4" t="s">
        <v>110</v>
      </c>
      <c r="F42">
        <v>38</v>
      </c>
    </row>
    <row r="43" spans="1:13">
      <c r="A43" s="8"/>
      <c r="B43" s="3">
        <v>39</v>
      </c>
      <c r="C43" s="20"/>
      <c r="D43" s="2">
        <v>20</v>
      </c>
      <c r="E43" s="4" t="s">
        <v>109</v>
      </c>
      <c r="F43">
        <v>39</v>
      </c>
    </row>
    <row r="44" spans="1:13">
      <c r="A44" s="8"/>
      <c r="B44" s="3">
        <v>40</v>
      </c>
      <c r="C44" s="18" t="s">
        <v>355</v>
      </c>
      <c r="D44" s="2">
        <v>0</v>
      </c>
      <c r="E44" s="4" t="s">
        <v>357</v>
      </c>
      <c r="F44">
        <v>40</v>
      </c>
    </row>
    <row r="45" spans="1:13">
      <c r="B45" s="3">
        <v>41</v>
      </c>
      <c r="C45" s="19"/>
      <c r="D45" s="2">
        <v>1</v>
      </c>
      <c r="E45" s="4" t="s">
        <v>358</v>
      </c>
      <c r="F45">
        <v>41</v>
      </c>
    </row>
    <row r="46" spans="1:13">
      <c r="B46" s="3">
        <v>42</v>
      </c>
      <c r="C46" s="19"/>
      <c r="D46" s="2">
        <v>2</v>
      </c>
      <c r="E46" s="4" t="s">
        <v>359</v>
      </c>
      <c r="F46">
        <v>42</v>
      </c>
    </row>
    <row r="47" spans="1:13">
      <c r="B47" s="3">
        <v>43</v>
      </c>
      <c r="C47" s="19"/>
      <c r="D47" s="2">
        <v>3</v>
      </c>
      <c r="E47" s="4" t="s">
        <v>360</v>
      </c>
      <c r="F47">
        <v>43</v>
      </c>
    </row>
    <row r="48" spans="1:13">
      <c r="B48" s="3">
        <v>44</v>
      </c>
      <c r="C48" s="19"/>
      <c r="D48" s="2">
        <v>4</v>
      </c>
      <c r="E48" s="4" t="s">
        <v>100</v>
      </c>
      <c r="F48">
        <v>44</v>
      </c>
    </row>
    <row r="49" spans="2:6">
      <c r="B49" s="3">
        <v>45</v>
      </c>
      <c r="C49" s="19"/>
      <c r="D49" s="2">
        <v>5</v>
      </c>
      <c r="E49" s="4" t="s">
        <v>100</v>
      </c>
      <c r="F49">
        <v>45</v>
      </c>
    </row>
    <row r="50" spans="2:6">
      <c r="B50" s="3">
        <v>46</v>
      </c>
      <c r="C50" s="19"/>
      <c r="D50" s="2">
        <v>6</v>
      </c>
      <c r="E50" s="4" t="s">
        <v>100</v>
      </c>
      <c r="F50">
        <v>46</v>
      </c>
    </row>
    <row r="51" spans="2:6">
      <c r="B51" s="3">
        <v>47</v>
      </c>
      <c r="C51" s="19"/>
      <c r="D51" s="2">
        <v>7</v>
      </c>
      <c r="E51" s="16" t="s">
        <v>356</v>
      </c>
      <c r="F51">
        <v>47</v>
      </c>
    </row>
    <row r="52" spans="2:6">
      <c r="B52" s="3">
        <v>48</v>
      </c>
      <c r="C52" s="23"/>
      <c r="D52" s="2"/>
      <c r="E52" s="4"/>
      <c r="F52">
        <v>48</v>
      </c>
    </row>
    <row r="53" spans="2:6" ht="15.75" thickBot="1">
      <c r="B53" s="5">
        <v>49</v>
      </c>
      <c r="C53" s="6"/>
      <c r="D53" s="6"/>
      <c r="E53" s="7"/>
    </row>
  </sheetData>
  <mergeCells count="8">
    <mergeCell ref="C4:C23"/>
    <mergeCell ref="C24:C43"/>
    <mergeCell ref="K4:K15"/>
    <mergeCell ref="K16:K27"/>
    <mergeCell ref="K28:K31"/>
    <mergeCell ref="C44:C51"/>
    <mergeCell ref="K32:K35"/>
    <mergeCell ref="K36:K39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S11"/>
  <sheetViews>
    <sheetView workbookViewId="0">
      <selection activeCell="E33" sqref="E33"/>
    </sheetView>
  </sheetViews>
  <sheetFormatPr defaultRowHeight="15"/>
  <cols>
    <col min="3" max="3" width="24" customWidth="1"/>
    <col min="4" max="4" width="27.42578125" customWidth="1"/>
    <col min="6" max="6" width="24.7109375" customWidth="1"/>
    <col min="7" max="7" width="5.85546875" customWidth="1"/>
    <col min="8" max="8" width="5" customWidth="1"/>
    <col min="9" max="9" width="41.7109375" customWidth="1"/>
  </cols>
  <sheetData>
    <row r="2" spans="3:19">
      <c r="K2" s="21" t="s">
        <v>331</v>
      </c>
      <c r="L2" s="21"/>
      <c r="M2" s="21"/>
      <c r="N2" s="21"/>
      <c r="O2" s="21"/>
      <c r="P2" s="21"/>
      <c r="Q2" s="21"/>
      <c r="R2" s="21"/>
      <c r="S2" s="21"/>
    </row>
    <row r="3" spans="3:19">
      <c r="C3" s="15" t="s">
        <v>310</v>
      </c>
      <c r="D3" s="15" t="s">
        <v>311</v>
      </c>
      <c r="E3" s="15" t="s">
        <v>313</v>
      </c>
      <c r="F3" s="15" t="s">
        <v>317</v>
      </c>
      <c r="G3" s="15"/>
      <c r="H3" s="15"/>
      <c r="I3" s="15" t="s">
        <v>316</v>
      </c>
      <c r="K3" s="15">
        <v>0</v>
      </c>
      <c r="L3" s="15">
        <v>1</v>
      </c>
      <c r="M3" s="15">
        <v>2</v>
      </c>
      <c r="N3" s="15">
        <v>3</v>
      </c>
      <c r="O3" s="15">
        <v>4</v>
      </c>
      <c r="P3" s="15">
        <v>5</v>
      </c>
      <c r="Q3" s="15">
        <v>6</v>
      </c>
      <c r="R3" s="15">
        <v>7</v>
      </c>
      <c r="S3" s="15">
        <v>8</v>
      </c>
    </row>
    <row r="4" spans="3:19">
      <c r="C4" t="s">
        <v>116</v>
      </c>
      <c r="D4" t="s">
        <v>42</v>
      </c>
      <c r="E4" t="s">
        <v>289</v>
      </c>
      <c r="F4" t="s">
        <v>290</v>
      </c>
      <c r="I4" t="str">
        <f t="shared" ref="I4:I11" si="0">CONCATENATE("#define  ",F4,"  ",E4)</f>
        <v>#define  CMD_BALANCE_INFO  0x310</v>
      </c>
    </row>
    <row r="5" spans="3:19">
      <c r="D5" t="s">
        <v>312</v>
      </c>
      <c r="E5" t="s">
        <v>142</v>
      </c>
      <c r="F5" t="s">
        <v>288</v>
      </c>
      <c r="I5" t="str">
        <f t="shared" si="0"/>
        <v>#define  CMD_GESTURE  0x120</v>
      </c>
    </row>
    <row r="6" spans="3:19">
      <c r="C6" t="s">
        <v>116</v>
      </c>
      <c r="D6" t="s">
        <v>312</v>
      </c>
      <c r="E6" t="s">
        <v>286</v>
      </c>
      <c r="F6" t="s">
        <v>287</v>
      </c>
      <c r="I6" t="str">
        <f t="shared" si="0"/>
        <v>#define  CMD_RTC_SYNC  0x510</v>
      </c>
    </row>
    <row r="7" spans="3:19">
      <c r="C7" t="s">
        <v>312</v>
      </c>
      <c r="D7" t="s">
        <v>312</v>
      </c>
      <c r="E7" t="s">
        <v>283</v>
      </c>
      <c r="F7" t="s">
        <v>284</v>
      </c>
      <c r="I7" t="str">
        <f t="shared" si="0"/>
        <v>#define  CMD_VAR_VALUE  0x110</v>
      </c>
    </row>
    <row r="8" spans="3:19">
      <c r="C8" t="s">
        <v>312</v>
      </c>
      <c r="D8" t="s">
        <v>116</v>
      </c>
      <c r="E8" t="s">
        <v>314</v>
      </c>
      <c r="F8" t="s">
        <v>315</v>
      </c>
      <c r="I8" t="str">
        <f t="shared" si="0"/>
        <v>#define  CMD_AC_REMOTE_REQ  0x130</v>
      </c>
    </row>
    <row r="9" spans="3:19">
      <c r="C9" t="s">
        <v>320</v>
      </c>
      <c r="D9" t="s">
        <v>320</v>
      </c>
      <c r="E9" t="s">
        <v>319</v>
      </c>
      <c r="F9" t="s">
        <v>318</v>
      </c>
      <c r="I9" t="str">
        <f t="shared" si="0"/>
        <v>#define  CMD_BUTTON_STATE  0x100</v>
      </c>
    </row>
    <row r="10" spans="3:19">
      <c r="C10" t="s">
        <v>116</v>
      </c>
      <c r="D10" t="s">
        <v>312</v>
      </c>
      <c r="E10" t="s">
        <v>327</v>
      </c>
      <c r="F10" t="s">
        <v>328</v>
      </c>
      <c r="I10" t="str">
        <f t="shared" si="0"/>
        <v>#define  CMD_RESET_REQUEST  0x520</v>
      </c>
    </row>
    <row r="11" spans="3:19">
      <c r="C11" t="s">
        <v>312</v>
      </c>
      <c r="D11" t="s">
        <v>325</v>
      </c>
      <c r="E11" t="s">
        <v>329</v>
      </c>
      <c r="F11" t="s">
        <v>330</v>
      </c>
      <c r="I11" t="str">
        <f t="shared" si="0"/>
        <v>#define  CMD_RECU_REMOTE_REQ  0x140</v>
      </c>
      <c r="K11" s="22" t="s">
        <v>333</v>
      </c>
      <c r="L11" s="22"/>
      <c r="M11" s="22" t="s">
        <v>332</v>
      </c>
      <c r="N11" s="22"/>
      <c r="O11" s="22"/>
      <c r="P11" s="22"/>
    </row>
  </sheetData>
  <mergeCells count="4">
    <mergeCell ref="K2:S2"/>
    <mergeCell ref="M11:N11"/>
    <mergeCell ref="O11:P11"/>
    <mergeCell ref="K11:L11"/>
  </mergeCells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3:G12"/>
  <sheetViews>
    <sheetView workbookViewId="0">
      <selection activeCell="J24" sqref="J24"/>
    </sheetView>
  </sheetViews>
  <sheetFormatPr defaultRowHeight="15"/>
  <cols>
    <col min="5" max="5" width="25.7109375" customWidth="1"/>
  </cols>
  <sheetData>
    <row r="3" spans="4:7">
      <c r="D3" s="15" t="s">
        <v>321</v>
      </c>
      <c r="E3" s="15" t="s">
        <v>322</v>
      </c>
      <c r="F3" s="15"/>
      <c r="G3" s="15" t="s">
        <v>316</v>
      </c>
    </row>
    <row r="4" spans="4:7">
      <c r="D4">
        <v>1</v>
      </c>
      <c r="E4" t="s">
        <v>323</v>
      </c>
    </row>
    <row r="5" spans="4:7">
      <c r="D5">
        <v>2</v>
      </c>
      <c r="E5" t="s">
        <v>324</v>
      </c>
    </row>
    <row r="6" spans="4:7">
      <c r="D6">
        <v>3</v>
      </c>
      <c r="E6" t="s">
        <v>42</v>
      </c>
    </row>
    <row r="7" spans="4:7">
      <c r="D7">
        <v>4</v>
      </c>
      <c r="E7" t="s">
        <v>116</v>
      </c>
    </row>
    <row r="8" spans="4:7">
      <c r="D8">
        <v>5</v>
      </c>
      <c r="E8" t="s">
        <v>325</v>
      </c>
    </row>
    <row r="9" spans="4:7">
      <c r="D9">
        <v>6</v>
      </c>
      <c r="E9" t="s">
        <v>326</v>
      </c>
    </row>
    <row r="10" spans="4:7">
      <c r="D10">
        <v>7</v>
      </c>
      <c r="E10" t="s">
        <v>339</v>
      </c>
    </row>
    <row r="11" spans="4:7">
      <c r="D11">
        <v>8</v>
      </c>
    </row>
    <row r="12" spans="4:7">
      <c r="D12">
        <v>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3:E7"/>
  <sheetViews>
    <sheetView workbookViewId="0">
      <selection activeCell="C3" sqref="C3"/>
    </sheetView>
  </sheetViews>
  <sheetFormatPr defaultRowHeight="15"/>
  <cols>
    <col min="3" max="3" width="20.140625" customWidth="1"/>
    <col min="5" max="5" width="48.42578125" bestFit="1" customWidth="1"/>
  </cols>
  <sheetData>
    <row r="3" spans="3:5">
      <c r="C3" t="s">
        <v>333</v>
      </c>
      <c r="D3">
        <v>0</v>
      </c>
      <c r="E3" t="s">
        <v>338</v>
      </c>
    </row>
    <row r="4" spans="3:5">
      <c r="D4">
        <v>1</v>
      </c>
      <c r="E4" t="s">
        <v>334</v>
      </c>
    </row>
    <row r="5" spans="3:5">
      <c r="D5">
        <v>2</v>
      </c>
      <c r="E5" t="s">
        <v>335</v>
      </c>
    </row>
    <row r="6" spans="3:5">
      <c r="D6">
        <v>3</v>
      </c>
      <c r="E6" t="s">
        <v>336</v>
      </c>
    </row>
    <row r="7" spans="3:5">
      <c r="D7">
        <v>4</v>
      </c>
      <c r="E7" t="s">
        <v>337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O23"/>
  <sheetViews>
    <sheetView workbookViewId="0">
      <selection activeCell="H23" sqref="H23"/>
    </sheetView>
  </sheetViews>
  <sheetFormatPr defaultRowHeight="15"/>
  <sheetData>
    <row r="3" spans="3:10">
      <c r="C3" t="s">
        <v>369</v>
      </c>
    </row>
    <row r="4" spans="3:10">
      <c r="I4" t="s">
        <v>377</v>
      </c>
      <c r="J4">
        <v>3313</v>
      </c>
    </row>
    <row r="5" spans="3:10">
      <c r="I5" t="s">
        <v>378</v>
      </c>
      <c r="J5">
        <v>1000</v>
      </c>
    </row>
    <row r="6" spans="3:10">
      <c r="I6" t="s">
        <v>380</v>
      </c>
      <c r="J6">
        <v>20000</v>
      </c>
    </row>
    <row r="7" spans="3:10">
      <c r="C7" t="s">
        <v>371</v>
      </c>
      <c r="E7" t="s">
        <v>372</v>
      </c>
      <c r="F7" t="s">
        <v>373</v>
      </c>
      <c r="I7" t="s">
        <v>381</v>
      </c>
      <c r="J7">
        <v>27000</v>
      </c>
    </row>
    <row r="8" spans="3:10">
      <c r="F8">
        <v>1295</v>
      </c>
      <c r="I8" t="s">
        <v>382</v>
      </c>
      <c r="J8">
        <v>10000</v>
      </c>
    </row>
    <row r="9" spans="3:10">
      <c r="F9">
        <v>1295</v>
      </c>
      <c r="I9" t="s">
        <v>383</v>
      </c>
      <c r="J9">
        <v>47000</v>
      </c>
    </row>
    <row r="10" spans="3:10">
      <c r="C10" t="s">
        <v>370</v>
      </c>
    </row>
    <row r="12" spans="3:10">
      <c r="C12" t="s">
        <v>374</v>
      </c>
      <c r="E12">
        <v>1521</v>
      </c>
    </row>
    <row r="14" spans="3:10">
      <c r="C14" t="s">
        <v>375</v>
      </c>
      <c r="E14">
        <f>1000+E12/2.61</f>
        <v>1582.7586206896553</v>
      </c>
      <c r="F14" t="s">
        <v>376</v>
      </c>
    </row>
    <row r="16" spans="3:10">
      <c r="C16" t="s">
        <v>370</v>
      </c>
      <c r="E16">
        <f>E14*J4/(J5+E14)</f>
        <v>2030.2630173564755</v>
      </c>
      <c r="F16" t="s">
        <v>384</v>
      </c>
    </row>
    <row r="18" spans="3:15">
      <c r="N18" t="s">
        <v>386</v>
      </c>
      <c r="O18">
        <f>(E19*(J8+J9)-F9*J8)/J9</f>
        <v>2032.6197374377548</v>
      </c>
    </row>
    <row r="19" spans="3:15">
      <c r="C19" t="s">
        <v>379</v>
      </c>
      <c r="E19">
        <f>J4*J7/(J6+J7)</f>
        <v>1903.2127659574469</v>
      </c>
    </row>
    <row r="20" spans="3:15">
      <c r="N20" t="s">
        <v>387</v>
      </c>
      <c r="O20">
        <f>O18*J5/(J4-O18)</f>
        <v>1587.5125514432395</v>
      </c>
    </row>
    <row r="22" spans="3:15">
      <c r="C22" t="s">
        <v>385</v>
      </c>
      <c r="E22">
        <f>(E19*(J8+J9)-E16*J9)/J8</f>
        <v>1306.0765843820125</v>
      </c>
    </row>
    <row r="23" spans="3:15">
      <c r="N23" t="s">
        <v>388</v>
      </c>
      <c r="O23">
        <f>(O20-1000)*0.261</f>
        <v>153.34077592668552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1:G45"/>
  <sheetViews>
    <sheetView tabSelected="1" zoomScale="85" zoomScaleNormal="85" workbookViewId="0">
      <selection activeCell="F12" sqref="F12"/>
    </sheetView>
  </sheetViews>
  <sheetFormatPr defaultRowHeight="15"/>
  <cols>
    <col min="3" max="3" width="32.5703125" customWidth="1"/>
    <col min="4" max="4" width="38.28515625" customWidth="1"/>
    <col min="5" max="5" width="32.7109375" customWidth="1"/>
    <col min="6" max="6" width="32.5703125" customWidth="1"/>
    <col min="7" max="7" width="96.7109375" customWidth="1"/>
  </cols>
  <sheetData>
    <row r="1" spans="3:7">
      <c r="D1" t="s">
        <v>398</v>
      </c>
      <c r="E1" t="s">
        <v>399</v>
      </c>
      <c r="F1" s="22" t="s">
        <v>406</v>
      </c>
      <c r="G1" s="22"/>
    </row>
    <row r="4" spans="3:7">
      <c r="G4" t="s">
        <v>407</v>
      </c>
    </row>
    <row r="5" spans="3:7">
      <c r="F5" s="35" t="s">
        <v>137</v>
      </c>
      <c r="G5" s="37" t="s">
        <v>414</v>
      </c>
    </row>
    <row r="6" spans="3:7">
      <c r="C6" s="34" t="s">
        <v>116</v>
      </c>
      <c r="D6" t="s">
        <v>179</v>
      </c>
      <c r="F6" s="35" t="s">
        <v>138</v>
      </c>
      <c r="G6" s="37" t="s">
        <v>426</v>
      </c>
    </row>
    <row r="7" spans="3:7">
      <c r="C7" s="34"/>
      <c r="D7" t="s">
        <v>180</v>
      </c>
      <c r="G7" s="37"/>
    </row>
    <row r="8" spans="3:7">
      <c r="C8" s="34"/>
      <c r="D8" t="s">
        <v>181</v>
      </c>
    </row>
    <row r="9" spans="3:7">
      <c r="C9" s="34"/>
      <c r="D9" t="s">
        <v>182</v>
      </c>
      <c r="F9" s="35" t="s">
        <v>168</v>
      </c>
      <c r="G9" s="37" t="s">
        <v>408</v>
      </c>
    </row>
    <row r="10" spans="3:7">
      <c r="C10" s="34"/>
      <c r="D10" s="44" t="s">
        <v>183</v>
      </c>
      <c r="E10" s="44" t="s">
        <v>424</v>
      </c>
      <c r="F10" s="35" t="s">
        <v>409</v>
      </c>
      <c r="G10" s="37" t="s">
        <v>412</v>
      </c>
    </row>
    <row r="11" spans="3:7">
      <c r="C11" s="34"/>
      <c r="D11" t="s">
        <v>184</v>
      </c>
      <c r="F11" s="35" t="s">
        <v>253</v>
      </c>
      <c r="G11" s="37" t="s">
        <v>413</v>
      </c>
    </row>
    <row r="12" spans="3:7">
      <c r="C12" s="34"/>
      <c r="D12" t="s">
        <v>185</v>
      </c>
      <c r="F12" s="38" t="s">
        <v>254</v>
      </c>
      <c r="G12" s="37" t="s">
        <v>421</v>
      </c>
    </row>
    <row r="13" spans="3:7">
      <c r="C13" s="34"/>
      <c r="D13" t="s">
        <v>186</v>
      </c>
      <c r="F13" s="38" t="s">
        <v>252</v>
      </c>
      <c r="G13" s="37" t="s">
        <v>425</v>
      </c>
    </row>
    <row r="14" spans="3:7">
      <c r="C14" s="34"/>
      <c r="D14" t="s">
        <v>251</v>
      </c>
      <c r="F14" s="43" t="s">
        <v>309</v>
      </c>
    </row>
    <row r="15" spans="3:7">
      <c r="C15" s="34"/>
      <c r="G15" s="37"/>
    </row>
    <row r="16" spans="3:7">
      <c r="C16" s="34"/>
      <c r="D16" t="s">
        <v>174</v>
      </c>
      <c r="G16" s="37"/>
    </row>
    <row r="17" spans="3:7">
      <c r="C17" s="34"/>
      <c r="D17" t="s">
        <v>175</v>
      </c>
      <c r="G17" s="37"/>
    </row>
    <row r="18" spans="3:7">
      <c r="C18" s="34"/>
      <c r="D18" s="35" t="s">
        <v>176</v>
      </c>
      <c r="E18" s="35"/>
      <c r="F18" s="36" t="s">
        <v>415</v>
      </c>
      <c r="G18" s="37" t="s">
        <v>416</v>
      </c>
    </row>
    <row r="19" spans="3:7">
      <c r="C19" s="34"/>
      <c r="D19" t="s">
        <v>177</v>
      </c>
      <c r="F19" s="36" t="s">
        <v>439</v>
      </c>
      <c r="G19" s="37" t="s">
        <v>422</v>
      </c>
    </row>
    <row r="20" spans="3:7">
      <c r="C20" s="34"/>
      <c r="D20" t="s">
        <v>178</v>
      </c>
      <c r="E20" s="35" t="s">
        <v>410</v>
      </c>
      <c r="G20" s="37"/>
    </row>
    <row r="21" spans="3:7">
      <c r="C21" s="34"/>
      <c r="E21" s="35" t="s">
        <v>403</v>
      </c>
      <c r="G21" s="37"/>
    </row>
    <row r="22" spans="3:7">
      <c r="C22" s="34"/>
      <c r="D22" s="35" t="s">
        <v>354</v>
      </c>
      <c r="E22" s="35" t="s">
        <v>404</v>
      </c>
      <c r="G22" s="37"/>
    </row>
    <row r="23" spans="3:7">
      <c r="C23" s="34"/>
      <c r="E23" s="35" t="s">
        <v>405</v>
      </c>
      <c r="G23" s="37"/>
    </row>
    <row r="24" spans="3:7">
      <c r="C24" s="34" t="s">
        <v>339</v>
      </c>
      <c r="F24" s="45" t="s">
        <v>427</v>
      </c>
      <c r="G24" s="46" t="s">
        <v>428</v>
      </c>
    </row>
    <row r="25" spans="3:7">
      <c r="C25" s="34"/>
      <c r="D25" s="41" t="s">
        <v>389</v>
      </c>
      <c r="E25" s="49" t="s">
        <v>438</v>
      </c>
      <c r="F25" s="45" t="s">
        <v>429</v>
      </c>
      <c r="G25" s="46"/>
    </row>
    <row r="26" spans="3:7">
      <c r="C26" s="34"/>
      <c r="D26" s="41" t="s">
        <v>390</v>
      </c>
      <c r="E26" s="42" t="s">
        <v>419</v>
      </c>
      <c r="F26" s="45" t="s">
        <v>430</v>
      </c>
      <c r="G26" s="46" t="s">
        <v>431</v>
      </c>
    </row>
    <row r="27" spans="3:7">
      <c r="C27" s="34"/>
      <c r="D27" s="39" t="s">
        <v>391</v>
      </c>
      <c r="F27" s="45" t="s">
        <v>432</v>
      </c>
      <c r="G27" s="46" t="s">
        <v>433</v>
      </c>
    </row>
    <row r="28" spans="3:7">
      <c r="C28" s="34"/>
      <c r="D28" s="38" t="s">
        <v>392</v>
      </c>
      <c r="E28" s="38" t="s">
        <v>417</v>
      </c>
      <c r="F28" s="45" t="s">
        <v>434</v>
      </c>
      <c r="G28" s="46" t="s">
        <v>435</v>
      </c>
    </row>
    <row r="29" spans="3:7">
      <c r="C29" s="34"/>
      <c r="D29" t="s">
        <v>394</v>
      </c>
      <c r="E29" t="s">
        <v>423</v>
      </c>
      <c r="G29" s="37"/>
    </row>
    <row r="30" spans="3:7">
      <c r="C30" s="34"/>
      <c r="D30" t="s">
        <v>393</v>
      </c>
      <c r="G30" s="37"/>
    </row>
    <row r="31" spans="3:7">
      <c r="C31" s="34"/>
      <c r="D31" s="38" t="s">
        <v>395</v>
      </c>
      <c r="E31" t="s">
        <v>420</v>
      </c>
      <c r="G31" s="37"/>
    </row>
    <row r="32" spans="3:7">
      <c r="C32" s="34"/>
      <c r="D32" t="s">
        <v>396</v>
      </c>
      <c r="G32" s="37"/>
    </row>
    <row r="33" spans="3:7">
      <c r="C33" s="34"/>
      <c r="D33" t="s">
        <v>397</v>
      </c>
      <c r="G33" s="37"/>
    </row>
    <row r="34" spans="3:7">
      <c r="C34" s="34"/>
      <c r="G34" s="37"/>
    </row>
    <row r="35" spans="3:7">
      <c r="C35" s="34"/>
      <c r="D35" t="s">
        <v>169</v>
      </c>
      <c r="G35" s="37"/>
    </row>
    <row r="36" spans="3:7">
      <c r="C36" s="34"/>
      <c r="D36" t="s">
        <v>170</v>
      </c>
      <c r="G36" s="37"/>
    </row>
    <row r="37" spans="3:7">
      <c r="C37" s="34"/>
      <c r="D37" s="36" t="s">
        <v>171</v>
      </c>
      <c r="E37" s="36"/>
      <c r="G37" s="37"/>
    </row>
    <row r="38" spans="3:7">
      <c r="C38" s="34"/>
      <c r="D38" t="s">
        <v>172</v>
      </c>
      <c r="G38" s="37"/>
    </row>
    <row r="39" spans="3:7">
      <c r="C39" s="34"/>
      <c r="D39" t="s">
        <v>173</v>
      </c>
      <c r="E39" s="36" t="s">
        <v>411</v>
      </c>
      <c r="G39" s="37"/>
    </row>
    <row r="40" spans="3:7">
      <c r="C40" s="34"/>
      <c r="E40" s="36" t="s">
        <v>400</v>
      </c>
      <c r="G40" s="37"/>
    </row>
    <row r="41" spans="3:7">
      <c r="C41" s="34"/>
      <c r="D41" s="36" t="s">
        <v>353</v>
      </c>
      <c r="E41" s="36" t="s">
        <v>401</v>
      </c>
      <c r="G41" s="37"/>
    </row>
    <row r="42" spans="3:7">
      <c r="C42" s="34"/>
      <c r="E42" s="36" t="s">
        <v>402</v>
      </c>
      <c r="G42" s="37"/>
    </row>
    <row r="43" spans="3:7">
      <c r="C43" s="34"/>
      <c r="G43" s="37"/>
    </row>
    <row r="44" spans="3:7">
      <c r="C44" s="34"/>
    </row>
    <row r="45" spans="3:7">
      <c r="C45" s="34"/>
    </row>
  </sheetData>
  <mergeCells count="3">
    <mergeCell ref="C6:C23"/>
    <mergeCell ref="C24:C45"/>
    <mergeCell ref="F1:G1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UHA meas values</vt:lpstr>
      <vt:lpstr>Commands</vt:lpstr>
      <vt:lpstr>TECHM_STATUS</vt:lpstr>
      <vt:lpstr>Buttons&amp;Lights</vt:lpstr>
      <vt:lpstr>COBIDs</vt:lpstr>
      <vt:lpstr>CAN nodes</vt:lpstr>
      <vt:lpstr>typedefs</vt:lpstr>
      <vt:lpstr>PTC sensor</vt:lpstr>
      <vt:lpstr>Energy VARs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2024-12-08T08:29:03Z</dcterms:modified>
</cp:coreProperties>
</file>