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9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4" i="1"/>
  <c r="N8" i="1"/>
  <c r="K8" i="1"/>
  <c r="K9" i="1"/>
  <c r="K10" i="1"/>
  <c r="K11" i="1"/>
  <c r="K12" i="1"/>
  <c r="K13" i="1"/>
  <c r="K16" i="1"/>
  <c r="G9" i="1"/>
  <c r="G10" i="1"/>
  <c r="G11" i="1"/>
  <c r="G12" i="1"/>
  <c r="G13" i="1"/>
  <c r="G16" i="1"/>
  <c r="C16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<sst xmlns="http://schemas.openxmlformats.org/spreadsheetml/2006/main" count="56" uniqueCount="24">
  <si>
    <t>EJERCICIO OPERATIVA</t>
  </si>
  <si>
    <t>Caso 1</t>
  </si>
  <si>
    <t>FOB</t>
  </si>
  <si>
    <t>CFR</t>
  </si>
  <si>
    <t>CIF</t>
  </si>
  <si>
    <t>DIE</t>
  </si>
  <si>
    <t>TE</t>
  </si>
  <si>
    <t>BASE IMPONIBLE</t>
  </si>
  <si>
    <t xml:space="preserve">IVA </t>
  </si>
  <si>
    <t xml:space="preserve">IVA AD </t>
  </si>
  <si>
    <t>GANANCIAS</t>
  </si>
  <si>
    <t>IIBB</t>
  </si>
  <si>
    <t>SIM</t>
  </si>
  <si>
    <t>FIEL</t>
  </si>
  <si>
    <t>TOTAL</t>
  </si>
  <si>
    <t>Caso 3</t>
  </si>
  <si>
    <t>Caso 2</t>
  </si>
  <si>
    <t>FCA</t>
  </si>
  <si>
    <t>CIP</t>
  </si>
  <si>
    <t>TRIBUTOS A PAGAR</t>
  </si>
  <si>
    <t>VALORES CRITERIO</t>
  </si>
  <si>
    <t>MONTO A GARANTIZAR</t>
  </si>
  <si>
    <t>%</t>
  </si>
  <si>
    <t xml:space="preserve"> 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</si>
</sst>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Border="1"/>
  </cellXfs>
  <cellStyles count="5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7" sqref="P7"/>
    </sheetView>
  </sheetViews>
  <sheetFormatPr baseColWidth="10" defaultRowHeight="15" x14ac:dyDescent="0"/>
  <cols>
    <col min="1" max="1" width="19.1640625" bestFit="1" customWidth="1"/>
    <col min="2" max="2" width="5.1640625" bestFit="1" customWidth="1"/>
    <col min="3" max="3" width="13" bestFit="1" customWidth="1"/>
    <col min="5" max="5" width="19.1640625" bestFit="1" customWidth="1"/>
    <col min="6" max="6" width="4.83203125" customWidth="1"/>
    <col min="7" max="7" width="13" bestFit="1" customWidth="1"/>
    <col min="9" max="9" width="19.1640625" bestFit="1" customWidth="1"/>
    <col min="10" max="10" width="5.1640625" bestFit="1" customWidth="1"/>
    <col min="11" max="11" width="12" bestFit="1" customWidth="1"/>
    <col min="14" max="14" width="12" bestFit="1" customWidth="1"/>
    <col min="16" max="16" width="11" bestFit="1" customWidth="1"/>
  </cols>
  <sheetData>
    <row r="1" spans="1:16">
      <c r="A1" t="s">
        <v>0</v>
      </c>
      <c r="E1" t="s">
        <v>0</v>
      </c>
      <c r="I1" t="s">
        <v>0</v>
      </c>
    </row>
    <row r="2" spans="1:16">
      <c r="A2" s="6" t="s">
        <v>1</v>
      </c>
      <c r="B2" s="6"/>
      <c r="C2" s="6"/>
      <c r="E2" t="s">
        <v>16</v>
      </c>
      <c r="I2" t="s">
        <v>15</v>
      </c>
    </row>
    <row r="3" spans="1:16">
      <c r="A3" s="2"/>
      <c r="B3" s="2" t="s">
        <v>23</v>
      </c>
      <c r="C3" s="2"/>
      <c r="E3" s="2"/>
      <c r="F3" s="2" t="s">
        <v>22</v>
      </c>
      <c r="G3" s="2"/>
      <c r="I3" s="2"/>
      <c r="J3" s="2" t="s">
        <v>22</v>
      </c>
      <c r="K3" s="2"/>
      <c r="M3" s="2" t="s">
        <v>20</v>
      </c>
      <c r="N3" s="2"/>
      <c r="P3" t="s">
        <v>21</v>
      </c>
    </row>
    <row r="4" spans="1:16">
      <c r="A4" s="2" t="s">
        <v>17</v>
      </c>
      <c r="B4" s="2"/>
      <c r="C4" s="3">
        <v>42750</v>
      </c>
      <c r="E4" s="2" t="s">
        <v>2</v>
      </c>
      <c r="F4" s="2"/>
      <c r="G4" s="3">
        <v>86250</v>
      </c>
      <c r="I4" s="2" t="s">
        <v>2</v>
      </c>
      <c r="J4" s="2"/>
      <c r="K4" s="3">
        <v>47250</v>
      </c>
      <c r="M4" s="2" t="s">
        <v>2</v>
      </c>
      <c r="N4" s="3">
        <v>57000</v>
      </c>
      <c r="P4" s="1">
        <f>N4-K4</f>
        <v>9750</v>
      </c>
    </row>
    <row r="5" spans="1:16">
      <c r="A5" s="2" t="s">
        <v>3</v>
      </c>
      <c r="B5" s="2"/>
      <c r="C5" s="3">
        <v>44720</v>
      </c>
      <c r="E5" s="2" t="s">
        <v>3</v>
      </c>
      <c r="F5" s="2"/>
      <c r="G5" s="3">
        <v>87425</v>
      </c>
      <c r="I5" s="2" t="s">
        <v>3</v>
      </c>
      <c r="J5" s="2"/>
      <c r="K5" s="3">
        <v>49220</v>
      </c>
      <c r="M5" s="2" t="s">
        <v>3</v>
      </c>
      <c r="N5" s="3">
        <v>58970</v>
      </c>
      <c r="P5" s="1">
        <f t="shared" ref="P5:P8" si="0">N5-K5</f>
        <v>9750</v>
      </c>
    </row>
    <row r="6" spans="1:16">
      <c r="A6" s="2" t="s">
        <v>18</v>
      </c>
      <c r="B6" s="2"/>
      <c r="C6" s="3">
        <v>45256.639999999999</v>
      </c>
      <c r="E6" s="2" t="s">
        <v>4</v>
      </c>
      <c r="F6" s="2"/>
      <c r="G6" s="3">
        <v>88299.25</v>
      </c>
      <c r="I6" s="2" t="s">
        <v>4</v>
      </c>
      <c r="J6" s="2"/>
      <c r="K6" s="3">
        <v>50056.74</v>
      </c>
      <c r="M6" s="2" t="s">
        <v>4</v>
      </c>
      <c r="N6" s="3">
        <v>59972.49</v>
      </c>
      <c r="P6" s="1">
        <f t="shared" si="0"/>
        <v>9915.75</v>
      </c>
    </row>
    <row r="7" spans="1:16">
      <c r="A7" s="2" t="s">
        <v>5</v>
      </c>
      <c r="B7" s="2"/>
      <c r="C7" s="3">
        <v>29250</v>
      </c>
      <c r="E7" s="2" t="s">
        <v>5</v>
      </c>
      <c r="F7" s="2"/>
      <c r="G7" s="3">
        <v>26325</v>
      </c>
      <c r="I7" s="2" t="s">
        <v>5</v>
      </c>
      <c r="J7" s="2"/>
      <c r="K7" s="3">
        <v>13014.75</v>
      </c>
      <c r="M7" s="2" t="s">
        <v>5</v>
      </c>
      <c r="N7" s="3">
        <v>15592.84</v>
      </c>
      <c r="P7" s="1">
        <f t="shared" si="0"/>
        <v>2578.09</v>
      </c>
    </row>
    <row r="8" spans="1:16">
      <c r="A8" s="2" t="s">
        <v>6</v>
      </c>
      <c r="B8" s="2"/>
      <c r="C8" s="3">
        <f>0.005*C6</f>
        <v>226.28319999999999</v>
      </c>
      <c r="E8" s="2" t="s">
        <v>6</v>
      </c>
      <c r="F8" s="2"/>
      <c r="G8" s="3">
        <v>400</v>
      </c>
      <c r="I8" s="2" t="s">
        <v>6</v>
      </c>
      <c r="J8" s="2"/>
      <c r="K8" s="3">
        <f>0.005*K6</f>
        <v>250.28369999999998</v>
      </c>
      <c r="M8" s="2" t="s">
        <v>6</v>
      </c>
      <c r="N8" s="3">
        <f>0.005*N6</f>
        <v>299.86245000000002</v>
      </c>
      <c r="P8" s="1">
        <f t="shared" si="0"/>
        <v>49.578750000000042</v>
      </c>
    </row>
    <row r="9" spans="1:16">
      <c r="A9" s="2" t="s">
        <v>7</v>
      </c>
      <c r="B9" s="2"/>
      <c r="C9" s="3">
        <f>C6+C7+C8</f>
        <v>74732.923200000005</v>
      </c>
      <c r="E9" s="2" t="s">
        <v>7</v>
      </c>
      <c r="F9" s="2"/>
      <c r="G9" s="3">
        <f>G6+G7+G8</f>
        <v>115024.25</v>
      </c>
      <c r="I9" s="2" t="s">
        <v>7</v>
      </c>
      <c r="J9" s="2"/>
      <c r="K9" s="3">
        <f>K6+K7+K8</f>
        <v>63321.773699999998</v>
      </c>
      <c r="O9" t="s">
        <v>14</v>
      </c>
    </row>
    <row r="10" spans="1:16">
      <c r="A10" s="2" t="s">
        <v>8</v>
      </c>
      <c r="B10" s="4">
        <v>0.21</v>
      </c>
      <c r="C10" s="3">
        <f>C9*B10</f>
        <v>15693.913872000001</v>
      </c>
      <c r="E10" s="2" t="s">
        <v>8</v>
      </c>
      <c r="F10" s="4">
        <v>0.21</v>
      </c>
      <c r="G10" s="3">
        <f>G9*F10</f>
        <v>24155.092499999999</v>
      </c>
      <c r="I10" s="2" t="s">
        <v>8</v>
      </c>
      <c r="J10" s="4">
        <v>0.21</v>
      </c>
      <c r="K10" s="3">
        <f>K9*J10</f>
        <v>13297.572477</v>
      </c>
    </row>
    <row r="11" spans="1:16">
      <c r="A11" s="2" t="s">
        <v>9</v>
      </c>
      <c r="B11" s="4">
        <v>0.2</v>
      </c>
      <c r="C11" s="3">
        <f>C9*B11</f>
        <v>14946.584640000001</v>
      </c>
      <c r="E11" s="2" t="s">
        <v>9</v>
      </c>
      <c r="F11" s="4">
        <v>0.2</v>
      </c>
      <c r="G11" s="3">
        <f>G9*F11</f>
        <v>23004.850000000002</v>
      </c>
      <c r="I11" s="2" t="s">
        <v>9</v>
      </c>
      <c r="J11" s="4">
        <v>0.21</v>
      </c>
      <c r="K11" s="3">
        <f>K9*J11</f>
        <v>13297.572477</v>
      </c>
    </row>
    <row r="12" spans="1:16">
      <c r="A12" s="2" t="s">
        <v>10</v>
      </c>
      <c r="B12" s="4">
        <v>0.06</v>
      </c>
      <c r="C12" s="3">
        <f>C9*B12</f>
        <v>4483.9753920000003</v>
      </c>
      <c r="E12" s="2" t="s">
        <v>10</v>
      </c>
      <c r="F12" s="4">
        <v>0.06</v>
      </c>
      <c r="G12" s="3">
        <f>G9*F12</f>
        <v>6901.4549999999999</v>
      </c>
      <c r="I12" s="2" t="s">
        <v>10</v>
      </c>
      <c r="J12" s="4">
        <v>7.0000000000000007E-2</v>
      </c>
      <c r="K12" s="3">
        <f>K9*J12</f>
        <v>4432.5241590000005</v>
      </c>
    </row>
    <row r="13" spans="1:16">
      <c r="A13" s="2" t="s">
        <v>11</v>
      </c>
      <c r="B13" s="5">
        <v>2.5000000000000001E-2</v>
      </c>
      <c r="C13" s="3">
        <f>C9*B13</f>
        <v>1868.3230800000001</v>
      </c>
      <c r="E13" s="2" t="s">
        <v>11</v>
      </c>
      <c r="F13" s="5">
        <v>2.5000000000000001E-2</v>
      </c>
      <c r="G13" s="3">
        <f>G9*F13</f>
        <v>2875.6062500000003</v>
      </c>
      <c r="I13" s="2" t="s">
        <v>11</v>
      </c>
      <c r="J13" s="5">
        <v>2.5000000000000001E-2</v>
      </c>
      <c r="K13" s="3">
        <f>K9*J13</f>
        <v>1583.0443425000001</v>
      </c>
    </row>
    <row r="14" spans="1:16">
      <c r="A14" s="2" t="s">
        <v>12</v>
      </c>
      <c r="B14" s="2"/>
      <c r="C14" s="3">
        <v>10</v>
      </c>
      <c r="E14" s="2" t="s">
        <v>12</v>
      </c>
      <c r="F14" s="2"/>
      <c r="G14" s="3">
        <v>10</v>
      </c>
      <c r="I14" s="2" t="s">
        <v>12</v>
      </c>
      <c r="J14" s="2"/>
      <c r="K14" s="3">
        <v>10</v>
      </c>
    </row>
    <row r="15" spans="1:16">
      <c r="A15" s="2" t="s">
        <v>13</v>
      </c>
      <c r="B15" s="2"/>
      <c r="C15" s="3">
        <v>28</v>
      </c>
      <c r="E15" s="2" t="s">
        <v>13</v>
      </c>
      <c r="F15" s="2"/>
      <c r="G15" s="3">
        <v>28</v>
      </c>
      <c r="I15" s="2" t="s">
        <v>13</v>
      </c>
      <c r="J15" s="2"/>
      <c r="K15" s="3">
        <v>28</v>
      </c>
    </row>
    <row r="16" spans="1:16">
      <c r="A16" s="2" t="s">
        <v>19</v>
      </c>
      <c r="B16" s="2"/>
      <c r="C16" s="3">
        <f>C10+C11+C12+C14+C13+C15+C7</f>
        <v>66280.796984000001</v>
      </c>
      <c r="E16" s="2" t="s">
        <v>19</v>
      </c>
      <c r="F16" s="2"/>
      <c r="G16" s="3">
        <f>G10+G11+G12+G14+G13+G15+G7</f>
        <v>83300.003750000003</v>
      </c>
      <c r="I16" s="2" t="s">
        <v>19</v>
      </c>
      <c r="J16" s="2"/>
      <c r="K16" s="3">
        <f>K10+K11+K12+K14+K13+K15+K7</f>
        <v>45663.463455500001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2018-04-17T23:05:47Z</dcterms:created>
  <dcterms:modified xsi:type="dcterms:W3CDTF">2018-04-17T23:50:02Z</dcterms:modified>
</cp:coreProperties>
</file>