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39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C30" i="1"/>
  <c r="C21" i="1"/>
  <c r="C20" i="1"/>
  <c r="C19" i="1"/>
  <c r="C18" i="1"/>
  <c r="C17" i="1"/>
  <c r="C14" i="1"/>
  <c r="B8" i="1"/>
  <c r="C3" i="1"/>
</calcChain>
</file>

<file path=xl/sharedStrings.xml><?xml version="1.0" encoding="utf-8"?>
<sst xmlns="http://schemas.openxmlformats.org/spreadsheetml/2006/main" count="34" uniqueCount="33">
  <si>
    <t>PRICING</t>
  </si>
  <si>
    <t>UNITARIOS</t>
  </si>
  <si>
    <t>TOTALES</t>
  </si>
  <si>
    <t>Precio al consumidor</t>
  </si>
  <si>
    <t>Impuestos</t>
  </si>
  <si>
    <t>Total antes de Impuestos</t>
  </si>
  <si>
    <t>Precio al Distribuidor</t>
  </si>
  <si>
    <t>Precio al Minorista</t>
  </si>
  <si>
    <t>Precio al importador</t>
  </si>
  <si>
    <t>-</t>
  </si>
  <si>
    <t>DDP</t>
  </si>
  <si>
    <t>Transportes hacia deposito</t>
  </si>
  <si>
    <t>Gastos Despacho Aduanero</t>
  </si>
  <si>
    <t>Gastos Portuarios</t>
  </si>
  <si>
    <t>Tributos Aduaneros</t>
  </si>
  <si>
    <t>CIF</t>
  </si>
  <si>
    <t>Seguro Internacional</t>
  </si>
  <si>
    <t>Flete Internacional</t>
  </si>
  <si>
    <t>Emision B/L</t>
  </si>
  <si>
    <t>FOB</t>
  </si>
  <si>
    <t>Rentabilidad s/FOB</t>
  </si>
  <si>
    <t>Derechos de Exportacion</t>
  </si>
  <si>
    <t>Reintegros</t>
  </si>
  <si>
    <t>Despachante de Aduana</t>
  </si>
  <si>
    <t>SIM</t>
  </si>
  <si>
    <t>Handling</t>
  </si>
  <si>
    <t>Gate</t>
  </si>
  <si>
    <t>RP tall</t>
  </si>
  <si>
    <t>THC</t>
  </si>
  <si>
    <t>PBIB</t>
  </si>
  <si>
    <t>Gastos de Deposito Fiscal</t>
  </si>
  <si>
    <t>Flete a puerto de Embarque</t>
  </si>
  <si>
    <t>EXW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</si>
</sst>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44" fontId="0" fillId="0" borderId="0" xfId="1" applyFont="1"/>
    <xf numFmtId="44" fontId="0" fillId="0" borderId="0" xfId="0" applyNumberFormat="1"/>
  </cellXfs>
  <cellStyles count="8">
    <cellStyle name="Hipervínculo" xfId="2" builtinId="8" hidden="1"/>
    <cellStyle name="Hipervínculo" xfId="4" builtinId="8" hidden="1"/>
    <cellStyle name="Hipervínculo" xfId="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Moneda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showRuler="0" topLeftCell="A2" workbookViewId="0">
      <selection activeCell="B31" sqref="B31"/>
    </sheetView>
  </sheetViews>
  <sheetFormatPr baseColWidth="10" defaultRowHeight="15" x14ac:dyDescent="0"/>
  <cols>
    <col min="1" max="1" width="24" bestFit="1" customWidth="1"/>
    <col min="3" max="3" width="17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6.05</v>
      </c>
      <c r="C2" s="2">
        <v>2439360</v>
      </c>
    </row>
    <row r="3" spans="1:3">
      <c r="A3" t="s">
        <v>4</v>
      </c>
      <c r="C3" s="2">
        <f>C2-C4</f>
        <v>138077</v>
      </c>
    </row>
    <row r="4" spans="1:3">
      <c r="A4" t="s">
        <v>5</v>
      </c>
      <c r="C4" s="2">
        <v>2301283</v>
      </c>
    </row>
    <row r="5" spans="1:3">
      <c r="A5" t="s">
        <v>7</v>
      </c>
      <c r="C5" s="2" t="s">
        <v>9</v>
      </c>
    </row>
    <row r="6" spans="1:3">
      <c r="A6" t="s">
        <v>6</v>
      </c>
      <c r="C6" s="2">
        <v>2301283</v>
      </c>
    </row>
    <row r="7" spans="1:3">
      <c r="A7" t="s">
        <v>8</v>
      </c>
      <c r="C7" s="2" t="s">
        <v>9</v>
      </c>
    </row>
    <row r="8" spans="1:3">
      <c r="A8" t="s">
        <v>10</v>
      </c>
      <c r="B8" s="1">
        <f>C8/403200</f>
        <v>4.0768193700396829</v>
      </c>
      <c r="C8" s="2">
        <v>1643773.57</v>
      </c>
    </row>
    <row r="9" spans="1:3">
      <c r="A9" t="s">
        <v>11</v>
      </c>
      <c r="B9">
        <v>117</v>
      </c>
      <c r="C9" s="2">
        <v>117</v>
      </c>
    </row>
    <row r="10" spans="1:3">
      <c r="A10" t="s">
        <v>12</v>
      </c>
      <c r="B10">
        <v>204</v>
      </c>
      <c r="C10" s="2">
        <v>204</v>
      </c>
    </row>
    <row r="11" spans="1:3">
      <c r="A11" t="s">
        <v>13</v>
      </c>
      <c r="B11">
        <v>552</v>
      </c>
      <c r="C11" s="2">
        <v>552</v>
      </c>
    </row>
    <row r="12" spans="1:3">
      <c r="A12" t="s">
        <v>14</v>
      </c>
      <c r="C12" s="2">
        <v>201759.71</v>
      </c>
    </row>
    <row r="13" spans="1:3">
      <c r="A13" t="s">
        <v>15</v>
      </c>
      <c r="B13">
        <v>3.57</v>
      </c>
      <c r="C13" s="2">
        <v>1441140.85</v>
      </c>
    </row>
    <row r="14" spans="1:3">
      <c r="A14" t="s">
        <v>16</v>
      </c>
      <c r="C14" s="2">
        <f>C13-C13/1.01</f>
        <v>14268.721287128748</v>
      </c>
    </row>
    <row r="15" spans="1:3">
      <c r="A15" t="s">
        <v>17</v>
      </c>
      <c r="C15" s="2">
        <v>3298</v>
      </c>
    </row>
    <row r="16" spans="1:3">
      <c r="A16" t="s">
        <v>18</v>
      </c>
      <c r="C16" s="2">
        <v>50</v>
      </c>
    </row>
    <row r="17" spans="1:3">
      <c r="A17" t="s">
        <v>19</v>
      </c>
      <c r="B17">
        <v>3.56</v>
      </c>
      <c r="C17" s="2">
        <f>C13-C14-C15-C16</f>
        <v>1423524.1287128713</v>
      </c>
    </row>
    <row r="18" spans="1:3">
      <c r="A18" t="s">
        <v>20</v>
      </c>
      <c r="C18" s="2">
        <f>C17-C17/1.25</f>
        <v>284704.82574257418</v>
      </c>
    </row>
    <row r="19" spans="1:3">
      <c r="A19" t="s">
        <v>21</v>
      </c>
      <c r="C19" s="2">
        <f>C17-C17/1.025</f>
        <v>34720.100700313924</v>
      </c>
    </row>
    <row r="20" spans="1:3">
      <c r="A20" t="s">
        <v>22</v>
      </c>
      <c r="C20" s="3">
        <f>C17-C17/1.06</f>
        <v>80576.837474313565</v>
      </c>
    </row>
    <row r="21" spans="1:3">
      <c r="A21" t="s">
        <v>23</v>
      </c>
      <c r="C21" s="3">
        <f>C17-C17/1.008</f>
        <v>11297.81054534018</v>
      </c>
    </row>
    <row r="22" spans="1:3">
      <c r="A22" t="s">
        <v>24</v>
      </c>
      <c r="C22" s="2"/>
    </row>
    <row r="23" spans="1:3">
      <c r="A23" t="s">
        <v>25</v>
      </c>
      <c r="C23" s="2"/>
    </row>
    <row r="24" spans="1:3">
      <c r="A24" t="s">
        <v>26</v>
      </c>
      <c r="C24" s="2">
        <v>60</v>
      </c>
    </row>
    <row r="25" spans="1:3">
      <c r="A25" t="s">
        <v>27</v>
      </c>
      <c r="C25" s="2">
        <v>125</v>
      </c>
    </row>
    <row r="26" spans="1:3">
      <c r="A26" t="s">
        <v>28</v>
      </c>
      <c r="C26" s="2">
        <v>240</v>
      </c>
    </row>
    <row r="27" spans="1:3">
      <c r="A27" t="s">
        <v>29</v>
      </c>
      <c r="C27" s="2">
        <v>10</v>
      </c>
    </row>
    <row r="28" spans="1:3">
      <c r="A28" t="s">
        <v>30</v>
      </c>
      <c r="C28" s="2">
        <v>478</v>
      </c>
    </row>
    <row r="29" spans="1:3">
      <c r="A29" t="s">
        <v>31</v>
      </c>
      <c r="C29" s="2">
        <v>331</v>
      </c>
    </row>
    <row r="30" spans="1:3">
      <c r="A30" t="s">
        <v>32</v>
      </c>
      <c r="B30" s="3">
        <f>C30/403200</f>
        <v>2.9070789414656661</v>
      </c>
      <c r="C30" s="2">
        <f>C17-C18-C19-C21-C24-C25-C26-C27-C28-C29+C20</f>
        <v>1172134.2291989566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2018-04-17T14:22:46Z</dcterms:created>
  <dcterms:modified xsi:type="dcterms:W3CDTF">2018-04-24T16:18:41Z</dcterms:modified>
</cp:coreProperties>
</file>